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xr:revisionPtr revIDLastSave="0" documentId="13_ncr:1_{5E0F7A07-FBB7-4994-96AA-5432B49A9FDA}" xr6:coauthVersionLast="45" xr6:coauthVersionMax="45" xr10:uidLastSave="{00000000-0000-0000-0000-000000000000}"/>
  <bookViews>
    <workbookView xWindow="-108" yWindow="-108" windowWidth="23256" windowHeight="12576" firstSheet="1" activeTab="4" xr2:uid="{08A44A33-4126-4A3C-B337-44D32267918F}"/>
  </bookViews>
  <sheets>
    <sheet name="INDICACIONES" sheetId="7" r:id="rId1"/>
    <sheet name="GRUPOS" sheetId="1" r:id="rId2"/>
    <sheet name="PRODUCTOS" sheetId="2" r:id="rId3"/>
    <sheet name="EMPLEADOS" sheetId="3" r:id="rId4"/>
    <sheet name="TABLA RESUMEN" sheetId="4" r:id="rId5"/>
    <sheet name="INFORME FINAL" sheetId="8" r:id="rId6"/>
  </sheets>
  <definedNames>
    <definedName name="LINEA">#REF!</definedName>
    <definedName name="PVENTA">#REF!</definedName>
    <definedName name="VENDEDORES">#REF!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4" l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365" i="4"/>
  <c r="H2366" i="4"/>
  <c r="H2367" i="4"/>
  <c r="H2368" i="4"/>
  <c r="H2369" i="4"/>
  <c r="H2370" i="4"/>
  <c r="H2371" i="4"/>
  <c r="H2372" i="4"/>
  <c r="H2373" i="4"/>
  <c r="H2374" i="4"/>
  <c r="H2375" i="4"/>
  <c r="H2376" i="4"/>
  <c r="H2377" i="4"/>
  <c r="H2378" i="4"/>
  <c r="H2379" i="4"/>
  <c r="H2380" i="4"/>
  <c r="H2381" i="4"/>
  <c r="H2382" i="4"/>
  <c r="H2383" i="4"/>
  <c r="H2384" i="4"/>
  <c r="H2385" i="4"/>
  <c r="H2386" i="4"/>
  <c r="H2387" i="4"/>
  <c r="H2388" i="4"/>
  <c r="H2389" i="4"/>
  <c r="H2390" i="4"/>
  <c r="H2391" i="4"/>
  <c r="H2392" i="4"/>
  <c r="H2393" i="4"/>
  <c r="H2394" i="4"/>
  <c r="H2395" i="4"/>
  <c r="H2396" i="4"/>
  <c r="H2397" i="4"/>
  <c r="H2398" i="4"/>
  <c r="H2399" i="4"/>
  <c r="H2400" i="4"/>
  <c r="H2401" i="4"/>
  <c r="H2402" i="4"/>
  <c r="H2403" i="4"/>
  <c r="H2404" i="4"/>
  <c r="H2405" i="4"/>
  <c r="H2406" i="4"/>
  <c r="H2407" i="4"/>
  <c r="H2408" i="4"/>
  <c r="H2409" i="4"/>
  <c r="H2410" i="4"/>
  <c r="H2411" i="4"/>
  <c r="H2412" i="4"/>
  <c r="H2413" i="4"/>
  <c r="H2414" i="4"/>
  <c r="H2415" i="4"/>
  <c r="H2416" i="4"/>
  <c r="H2417" i="4"/>
  <c r="H2418" i="4"/>
  <c r="H2419" i="4"/>
  <c r="H2420" i="4"/>
  <c r="H2421" i="4"/>
  <c r="H2422" i="4"/>
  <c r="H2423" i="4"/>
  <c r="H2424" i="4"/>
  <c r="H2425" i="4"/>
  <c r="H2426" i="4"/>
  <c r="H2427" i="4"/>
  <c r="H2428" i="4"/>
  <c r="H2429" i="4"/>
  <c r="H2430" i="4"/>
  <c r="H2431" i="4"/>
  <c r="H2432" i="4"/>
  <c r="H2433" i="4"/>
  <c r="H2434" i="4"/>
  <c r="H2435" i="4"/>
  <c r="H2436" i="4"/>
  <c r="H2437" i="4"/>
  <c r="H2438" i="4"/>
  <c r="H2439" i="4"/>
  <c r="H2440" i="4"/>
  <c r="H2441" i="4"/>
  <c r="H2442" i="4"/>
  <c r="H2443" i="4"/>
  <c r="H2444" i="4"/>
  <c r="H2445" i="4"/>
  <c r="H2446" i="4"/>
  <c r="H2447" i="4"/>
  <c r="H2448" i="4"/>
  <c r="H2449" i="4"/>
  <c r="H2450" i="4"/>
  <c r="H2451" i="4"/>
  <c r="H2452" i="4"/>
  <c r="H2453" i="4"/>
  <c r="H2454" i="4"/>
  <c r="H2455" i="4"/>
  <c r="H2456" i="4"/>
  <c r="H2457" i="4"/>
  <c r="H2458" i="4"/>
  <c r="H2459" i="4"/>
  <c r="H2460" i="4"/>
  <c r="H2461" i="4"/>
  <c r="H2462" i="4"/>
  <c r="H2463" i="4"/>
  <c r="H2464" i="4"/>
  <c r="H2465" i="4"/>
  <c r="H2466" i="4"/>
  <c r="H2467" i="4"/>
  <c r="H2468" i="4"/>
  <c r="H2469" i="4"/>
  <c r="H2470" i="4"/>
  <c r="H2471" i="4"/>
  <c r="H2472" i="4"/>
  <c r="H2473" i="4"/>
  <c r="H2474" i="4"/>
  <c r="H2475" i="4"/>
  <c r="H2476" i="4"/>
  <c r="H2477" i="4"/>
  <c r="H2478" i="4"/>
  <c r="H2479" i="4"/>
  <c r="H2480" i="4"/>
  <c r="H2481" i="4"/>
  <c r="H2482" i="4"/>
  <c r="H2483" i="4"/>
  <c r="H2484" i="4"/>
  <c r="H2485" i="4"/>
  <c r="H2486" i="4"/>
  <c r="H2487" i="4"/>
  <c r="H2488" i="4"/>
  <c r="H2489" i="4"/>
  <c r="H2490" i="4"/>
  <c r="H2491" i="4"/>
  <c r="H2492" i="4"/>
  <c r="H2493" i="4"/>
  <c r="H2494" i="4"/>
  <c r="H2495" i="4"/>
  <c r="H2496" i="4"/>
  <c r="H2497" i="4"/>
  <c r="H2498" i="4"/>
  <c r="H2499" i="4"/>
  <c r="H2500" i="4"/>
  <c r="H2501" i="4"/>
  <c r="H2502" i="4"/>
  <c r="H2503" i="4"/>
  <c r="H2504" i="4"/>
  <c r="H2505" i="4"/>
  <c r="H2506" i="4"/>
  <c r="H2507" i="4"/>
  <c r="H2508" i="4"/>
  <c r="H2509" i="4"/>
  <c r="H2510" i="4"/>
  <c r="H2511" i="4"/>
  <c r="H2512" i="4"/>
  <c r="H2513" i="4"/>
  <c r="H2514" i="4"/>
  <c r="H2515" i="4"/>
  <c r="H2516" i="4"/>
  <c r="H2517" i="4"/>
  <c r="H2518" i="4"/>
  <c r="H2519" i="4"/>
  <c r="H2520" i="4"/>
  <c r="H2521" i="4"/>
  <c r="H2522" i="4"/>
  <c r="H2523" i="4"/>
  <c r="H2524" i="4"/>
  <c r="H2525" i="4"/>
  <c r="H2526" i="4"/>
  <c r="H2527" i="4"/>
  <c r="H2528" i="4"/>
  <c r="H2529" i="4"/>
  <c r="H2530" i="4"/>
  <c r="H2531" i="4"/>
  <c r="H2532" i="4"/>
  <c r="H2533" i="4"/>
  <c r="H2534" i="4"/>
  <c r="H2535" i="4"/>
  <c r="H2536" i="4"/>
  <c r="H2537" i="4"/>
  <c r="H2538" i="4"/>
  <c r="H2539" i="4"/>
  <c r="H2540" i="4"/>
  <c r="H2541" i="4"/>
  <c r="H2542" i="4"/>
  <c r="H2543" i="4"/>
  <c r="H2544" i="4"/>
  <c r="H2545" i="4"/>
  <c r="H2546" i="4"/>
  <c r="H2547" i="4"/>
  <c r="H2548" i="4"/>
  <c r="H2549" i="4"/>
  <c r="H2550" i="4"/>
  <c r="H2551" i="4"/>
  <c r="H2552" i="4"/>
  <c r="H2553" i="4"/>
  <c r="H2554" i="4"/>
  <c r="H2555" i="4"/>
  <c r="H2556" i="4"/>
  <c r="H2557" i="4"/>
  <c r="H2558" i="4"/>
  <c r="H2559" i="4"/>
  <c r="H2560" i="4"/>
  <c r="H2561" i="4"/>
  <c r="H2562" i="4"/>
  <c r="H2563" i="4"/>
  <c r="H2564" i="4"/>
  <c r="H2565" i="4"/>
  <c r="H2566" i="4"/>
  <c r="H2567" i="4"/>
  <c r="H2568" i="4"/>
  <c r="H2569" i="4"/>
  <c r="H2570" i="4"/>
  <c r="H2571" i="4"/>
  <c r="H2572" i="4"/>
  <c r="H2573" i="4"/>
  <c r="H2574" i="4"/>
  <c r="H2575" i="4"/>
  <c r="H2576" i="4"/>
  <c r="H2577" i="4"/>
  <c r="H2578" i="4"/>
  <c r="H2579" i="4"/>
  <c r="H2580" i="4"/>
  <c r="H2581" i="4"/>
  <c r="H2582" i="4"/>
  <c r="H2583" i="4"/>
  <c r="H2584" i="4"/>
  <c r="H2585" i="4"/>
  <c r="H2586" i="4"/>
  <c r="H2587" i="4"/>
  <c r="H2588" i="4"/>
  <c r="H2589" i="4"/>
  <c r="H2590" i="4"/>
  <c r="H2591" i="4"/>
  <c r="H2592" i="4"/>
  <c r="H2593" i="4"/>
  <c r="H2594" i="4"/>
  <c r="H2595" i="4"/>
  <c r="H2596" i="4"/>
  <c r="H2597" i="4"/>
  <c r="H2598" i="4"/>
  <c r="H2599" i="4"/>
  <c r="H2600" i="4"/>
  <c r="H2601" i="4"/>
  <c r="H2602" i="4"/>
  <c r="H2603" i="4"/>
  <c r="H2604" i="4"/>
  <c r="H2605" i="4"/>
  <c r="H2606" i="4"/>
  <c r="H2607" i="4"/>
  <c r="H2608" i="4"/>
  <c r="H2609" i="4"/>
  <c r="H2610" i="4"/>
  <c r="H2611" i="4"/>
  <c r="H2612" i="4"/>
  <c r="H2613" i="4"/>
  <c r="H2614" i="4"/>
  <c r="H2615" i="4"/>
  <c r="H2616" i="4"/>
  <c r="H2617" i="4"/>
  <c r="H2618" i="4"/>
  <c r="H2619" i="4"/>
  <c r="H2620" i="4"/>
  <c r="H2621" i="4"/>
  <c r="H2622" i="4"/>
  <c r="H2623" i="4"/>
  <c r="H2624" i="4"/>
  <c r="H2625" i="4"/>
  <c r="H2626" i="4"/>
  <c r="H2627" i="4"/>
  <c r="H2628" i="4"/>
  <c r="H2629" i="4"/>
  <c r="H2630" i="4"/>
  <c r="H2631" i="4"/>
  <c r="H2632" i="4"/>
  <c r="H2633" i="4"/>
  <c r="H2634" i="4"/>
  <c r="H2635" i="4"/>
  <c r="H2636" i="4"/>
  <c r="H2637" i="4"/>
  <c r="H2638" i="4"/>
  <c r="H2639" i="4"/>
  <c r="H2640" i="4"/>
  <c r="H2641" i="4"/>
  <c r="H2642" i="4"/>
  <c r="H2643" i="4"/>
  <c r="H2644" i="4"/>
  <c r="H2645" i="4"/>
  <c r="H2646" i="4"/>
  <c r="H2647" i="4"/>
  <c r="H2648" i="4"/>
  <c r="H2649" i="4"/>
  <c r="H2650" i="4"/>
  <c r="H2651" i="4"/>
  <c r="H2652" i="4"/>
  <c r="H2653" i="4"/>
  <c r="H2654" i="4"/>
  <c r="H2655" i="4"/>
  <c r="H2656" i="4"/>
  <c r="H2657" i="4"/>
  <c r="H2658" i="4"/>
  <c r="H2659" i="4"/>
  <c r="H2660" i="4"/>
  <c r="H2661" i="4"/>
  <c r="H2662" i="4"/>
  <c r="H2663" i="4"/>
  <c r="H2664" i="4"/>
  <c r="H2665" i="4"/>
  <c r="H2666" i="4"/>
  <c r="H2667" i="4"/>
  <c r="H2668" i="4"/>
  <c r="H2669" i="4"/>
  <c r="H2670" i="4"/>
  <c r="H2671" i="4"/>
  <c r="H2672" i="4"/>
  <c r="H2673" i="4"/>
  <c r="H2674" i="4"/>
  <c r="H2675" i="4"/>
  <c r="H2676" i="4"/>
  <c r="H2677" i="4"/>
  <c r="H2678" i="4"/>
  <c r="H2679" i="4"/>
  <c r="H2680" i="4"/>
  <c r="H2681" i="4"/>
  <c r="H2682" i="4"/>
  <c r="H2683" i="4"/>
  <c r="H2684" i="4"/>
  <c r="H2685" i="4"/>
  <c r="H2686" i="4"/>
  <c r="H2687" i="4"/>
  <c r="H2688" i="4"/>
  <c r="H2689" i="4"/>
  <c r="H2690" i="4"/>
  <c r="H2691" i="4"/>
  <c r="H2692" i="4"/>
  <c r="H2693" i="4"/>
  <c r="H2694" i="4"/>
  <c r="H2695" i="4"/>
  <c r="H2696" i="4"/>
  <c r="H2697" i="4"/>
  <c r="H2698" i="4"/>
  <c r="H2699" i="4"/>
  <c r="H2700" i="4"/>
  <c r="H2701" i="4"/>
  <c r="H2702" i="4"/>
  <c r="H2703" i="4"/>
  <c r="H2704" i="4"/>
  <c r="H2705" i="4"/>
  <c r="H2706" i="4"/>
  <c r="H2707" i="4"/>
  <c r="H2708" i="4"/>
  <c r="H2709" i="4"/>
  <c r="H2710" i="4"/>
  <c r="H2711" i="4"/>
  <c r="H2712" i="4"/>
  <c r="H2713" i="4"/>
  <c r="H2714" i="4"/>
  <c r="H2715" i="4"/>
  <c r="H2716" i="4"/>
  <c r="H2717" i="4"/>
  <c r="H2718" i="4"/>
  <c r="H2719" i="4"/>
  <c r="H2720" i="4"/>
  <c r="H2721" i="4"/>
  <c r="H2722" i="4"/>
  <c r="H2723" i="4"/>
  <c r="H2724" i="4"/>
  <c r="H2725" i="4"/>
  <c r="H2726" i="4"/>
  <c r="H2727" i="4"/>
  <c r="H2728" i="4"/>
  <c r="H2729" i="4"/>
  <c r="H2730" i="4"/>
  <c r="H2731" i="4"/>
  <c r="H2732" i="4"/>
  <c r="H2733" i="4"/>
  <c r="H2734" i="4"/>
  <c r="H2735" i="4"/>
  <c r="H2736" i="4"/>
  <c r="H2737" i="4"/>
  <c r="H2738" i="4"/>
  <c r="H2739" i="4"/>
  <c r="H2740" i="4"/>
  <c r="H2741" i="4"/>
  <c r="H2742" i="4"/>
  <c r="H2743" i="4"/>
  <c r="H2744" i="4"/>
  <c r="H2745" i="4"/>
  <c r="H2746" i="4"/>
  <c r="H2747" i="4"/>
  <c r="H2748" i="4"/>
  <c r="H2749" i="4"/>
  <c r="H2750" i="4"/>
  <c r="H2751" i="4"/>
  <c r="H2752" i="4"/>
  <c r="H2753" i="4"/>
  <c r="H2754" i="4"/>
  <c r="H2755" i="4"/>
  <c r="H2756" i="4"/>
  <c r="H2757" i="4"/>
  <c r="H2758" i="4"/>
  <c r="H2759" i="4"/>
  <c r="H2760" i="4"/>
  <c r="H2761" i="4"/>
  <c r="H2762" i="4"/>
  <c r="H2763" i="4"/>
  <c r="H2764" i="4"/>
  <c r="H2765" i="4"/>
  <c r="H2766" i="4"/>
  <c r="H2767" i="4"/>
  <c r="H2768" i="4"/>
  <c r="H2769" i="4"/>
  <c r="H2770" i="4"/>
  <c r="H2771" i="4"/>
  <c r="H2772" i="4"/>
  <c r="H2773" i="4"/>
  <c r="H2774" i="4"/>
  <c r="H2775" i="4"/>
  <c r="H2776" i="4"/>
  <c r="H2777" i="4"/>
  <c r="H2778" i="4"/>
  <c r="H2779" i="4"/>
  <c r="H2780" i="4"/>
  <c r="H2781" i="4"/>
  <c r="H2782" i="4"/>
  <c r="H2783" i="4"/>
  <c r="H2784" i="4"/>
  <c r="H2785" i="4"/>
  <c r="H2786" i="4"/>
  <c r="H2787" i="4"/>
  <c r="H2788" i="4"/>
  <c r="H2789" i="4"/>
  <c r="H2790" i="4"/>
  <c r="H2791" i="4"/>
  <c r="H2792" i="4"/>
  <c r="H2793" i="4"/>
  <c r="H2794" i="4"/>
  <c r="H2795" i="4"/>
  <c r="H2796" i="4"/>
  <c r="H2797" i="4"/>
  <c r="H2798" i="4"/>
  <c r="H2799" i="4"/>
  <c r="H2800" i="4"/>
  <c r="H2801" i="4"/>
  <c r="H2802" i="4"/>
  <c r="H2803" i="4"/>
  <c r="H2804" i="4"/>
  <c r="H2805" i="4"/>
  <c r="H2806" i="4"/>
  <c r="H2807" i="4"/>
  <c r="H2808" i="4"/>
  <c r="H2809" i="4"/>
  <c r="H2810" i="4"/>
  <c r="H2811" i="4"/>
  <c r="H2812" i="4"/>
  <c r="H2813" i="4"/>
  <c r="H2814" i="4"/>
  <c r="H2815" i="4"/>
  <c r="H2816" i="4"/>
  <c r="H2817" i="4"/>
  <c r="H2818" i="4"/>
  <c r="H2819" i="4"/>
  <c r="H2820" i="4"/>
  <c r="H2821" i="4"/>
  <c r="H2822" i="4"/>
  <c r="H2823" i="4"/>
  <c r="H2824" i="4"/>
  <c r="H2825" i="4"/>
  <c r="H2826" i="4"/>
  <c r="H2827" i="4"/>
  <c r="H2828" i="4"/>
  <c r="H2829" i="4"/>
  <c r="H2830" i="4"/>
  <c r="H2831" i="4"/>
  <c r="H2832" i="4"/>
  <c r="H2833" i="4"/>
  <c r="H2834" i="4"/>
  <c r="H2835" i="4"/>
  <c r="H2836" i="4"/>
  <c r="H2837" i="4"/>
  <c r="H2838" i="4"/>
  <c r="H2839" i="4"/>
  <c r="H2840" i="4"/>
  <c r="H2841" i="4"/>
  <c r="H2842" i="4"/>
  <c r="H2843" i="4"/>
  <c r="H2844" i="4"/>
  <c r="H2845" i="4"/>
  <c r="H2846" i="4"/>
  <c r="H2847" i="4"/>
  <c r="H2848" i="4"/>
  <c r="H2849" i="4"/>
  <c r="H2850" i="4"/>
  <c r="H2851" i="4"/>
  <c r="H2852" i="4"/>
  <c r="H2853" i="4"/>
  <c r="H2854" i="4"/>
  <c r="H2855" i="4"/>
  <c r="H2856" i="4"/>
  <c r="H2857" i="4"/>
  <c r="H2858" i="4"/>
  <c r="H2859" i="4"/>
  <c r="H2860" i="4"/>
  <c r="H2861" i="4"/>
  <c r="H2862" i="4"/>
  <c r="H2863" i="4"/>
  <c r="H2864" i="4"/>
  <c r="H2865" i="4"/>
  <c r="H2866" i="4"/>
  <c r="H2867" i="4"/>
  <c r="H2868" i="4"/>
  <c r="H2869" i="4"/>
  <c r="H2870" i="4"/>
  <c r="H2871" i="4"/>
  <c r="H2872" i="4"/>
  <c r="H2873" i="4"/>
  <c r="H2874" i="4"/>
  <c r="H2875" i="4"/>
  <c r="H2876" i="4"/>
  <c r="H2877" i="4"/>
  <c r="H2878" i="4"/>
  <c r="H2879" i="4"/>
  <c r="H2880" i="4"/>
  <c r="H2881" i="4"/>
  <c r="H2882" i="4"/>
  <c r="H2883" i="4"/>
  <c r="H2884" i="4"/>
  <c r="H2885" i="4"/>
  <c r="H2886" i="4"/>
  <c r="H2887" i="4"/>
  <c r="H2888" i="4"/>
  <c r="H2889" i="4"/>
  <c r="H2890" i="4"/>
  <c r="H2891" i="4"/>
  <c r="H2892" i="4"/>
  <c r="H2893" i="4"/>
  <c r="H2894" i="4"/>
  <c r="H2895" i="4"/>
  <c r="H2896" i="4"/>
  <c r="H2897" i="4"/>
  <c r="H2898" i="4"/>
  <c r="H2899" i="4"/>
  <c r="H2900" i="4"/>
  <c r="H2901" i="4"/>
  <c r="H2902" i="4"/>
  <c r="H2903" i="4"/>
  <c r="H2904" i="4"/>
  <c r="H2905" i="4"/>
  <c r="H2906" i="4"/>
  <c r="H2907" i="4"/>
  <c r="H2908" i="4"/>
  <c r="H2909" i="4"/>
  <c r="H2910" i="4"/>
  <c r="H2911" i="4"/>
  <c r="H2912" i="4"/>
  <c r="H2913" i="4"/>
  <c r="H2914" i="4"/>
  <c r="H2915" i="4"/>
  <c r="H2916" i="4"/>
  <c r="H2917" i="4"/>
  <c r="H2918" i="4"/>
  <c r="H2919" i="4"/>
  <c r="H2920" i="4"/>
  <c r="H2921" i="4"/>
  <c r="H2922" i="4"/>
  <c r="H2923" i="4"/>
  <c r="H2924" i="4"/>
  <c r="H2925" i="4"/>
  <c r="H2926" i="4"/>
  <c r="H2927" i="4"/>
  <c r="H2928" i="4"/>
  <c r="H2929" i="4"/>
  <c r="H2930" i="4"/>
  <c r="H2931" i="4"/>
  <c r="H2932" i="4"/>
  <c r="H2933" i="4"/>
  <c r="H2934" i="4"/>
  <c r="H2935" i="4"/>
  <c r="H2936" i="4"/>
  <c r="H2937" i="4"/>
  <c r="H2938" i="4"/>
  <c r="H2939" i="4"/>
  <c r="H2940" i="4"/>
  <c r="H2941" i="4"/>
  <c r="H2942" i="4"/>
  <c r="H2943" i="4"/>
  <c r="H2944" i="4"/>
  <c r="H2945" i="4"/>
  <c r="H2946" i="4"/>
  <c r="H2947" i="4"/>
  <c r="H2948" i="4"/>
  <c r="H2949" i="4"/>
  <c r="H2950" i="4"/>
  <c r="H2951" i="4"/>
  <c r="H2952" i="4"/>
  <c r="H2953" i="4"/>
  <c r="H2954" i="4"/>
  <c r="H2955" i="4"/>
  <c r="H2956" i="4"/>
  <c r="H2957" i="4"/>
  <c r="H2958" i="4"/>
  <c r="H2959" i="4"/>
  <c r="H2960" i="4"/>
  <c r="H2961" i="4"/>
  <c r="H2962" i="4"/>
  <c r="H2963" i="4"/>
  <c r="H2964" i="4"/>
  <c r="H2965" i="4"/>
  <c r="H2966" i="4"/>
  <c r="H2967" i="4"/>
  <c r="H2968" i="4"/>
  <c r="H2969" i="4"/>
  <c r="H2970" i="4"/>
  <c r="H2971" i="4"/>
  <c r="H2972" i="4"/>
  <c r="H2973" i="4"/>
  <c r="H2974" i="4"/>
  <c r="H2975" i="4"/>
  <c r="H2976" i="4"/>
  <c r="H2977" i="4"/>
  <c r="H2978" i="4"/>
  <c r="H2979" i="4"/>
  <c r="H2980" i="4"/>
  <c r="H2981" i="4"/>
  <c r="H2982" i="4"/>
  <c r="H2983" i="4"/>
  <c r="H2984" i="4"/>
  <c r="H2985" i="4"/>
  <c r="H2986" i="4"/>
  <c r="H2987" i="4"/>
  <c r="H2988" i="4"/>
  <c r="H2989" i="4"/>
  <c r="H2990" i="4"/>
  <c r="H2991" i="4"/>
  <c r="H2992" i="4"/>
  <c r="H2993" i="4"/>
  <c r="H2994" i="4"/>
  <c r="H2995" i="4"/>
  <c r="H2996" i="4"/>
  <c r="H2997" i="4"/>
  <c r="H2998" i="4"/>
  <c r="H2999" i="4"/>
  <c r="H3000" i="4"/>
  <c r="H3001" i="4"/>
  <c r="H3002" i="4"/>
  <c r="H3003" i="4"/>
  <c r="H3004" i="4"/>
  <c r="H3005" i="4"/>
  <c r="H3006" i="4"/>
  <c r="H3007" i="4"/>
  <c r="H3008" i="4"/>
  <c r="H3009" i="4"/>
  <c r="H3010" i="4"/>
  <c r="H3011" i="4"/>
  <c r="H3012" i="4"/>
  <c r="H3013" i="4"/>
  <c r="H3014" i="4"/>
  <c r="H3015" i="4"/>
  <c r="H3016" i="4"/>
  <c r="H3017" i="4"/>
  <c r="H3018" i="4"/>
  <c r="H3019" i="4"/>
  <c r="H3020" i="4"/>
  <c r="H3021" i="4"/>
  <c r="H3022" i="4"/>
  <c r="H3023" i="4"/>
  <c r="H3024" i="4"/>
  <c r="H3025" i="4"/>
  <c r="H3026" i="4"/>
  <c r="H3027" i="4"/>
  <c r="H3028" i="4"/>
  <c r="H3029" i="4"/>
  <c r="H3030" i="4"/>
  <c r="H3031" i="4"/>
  <c r="H3032" i="4"/>
  <c r="H3033" i="4"/>
  <c r="H3034" i="4"/>
  <c r="H3035" i="4"/>
  <c r="H3036" i="4"/>
  <c r="H3037" i="4"/>
  <c r="H3038" i="4"/>
  <c r="H3039" i="4"/>
  <c r="H3040" i="4"/>
  <c r="H3041" i="4"/>
  <c r="H3042" i="4"/>
  <c r="H3043" i="4"/>
  <c r="H3044" i="4"/>
  <c r="H3045" i="4"/>
  <c r="H3046" i="4"/>
  <c r="H3047" i="4"/>
  <c r="H3048" i="4"/>
  <c r="H3049" i="4"/>
  <c r="H3050" i="4"/>
  <c r="H3051" i="4"/>
  <c r="H3052" i="4"/>
  <c r="H3053" i="4"/>
  <c r="H3054" i="4"/>
  <c r="H3055" i="4"/>
  <c r="H3056" i="4"/>
  <c r="H3057" i="4"/>
  <c r="H3058" i="4"/>
  <c r="H3059" i="4"/>
  <c r="H3060" i="4"/>
  <c r="H3061" i="4"/>
  <c r="H3062" i="4"/>
  <c r="H3063" i="4"/>
  <c r="H3064" i="4"/>
  <c r="H3065" i="4"/>
  <c r="H3066" i="4"/>
  <c r="H3067" i="4"/>
  <c r="H3068" i="4"/>
  <c r="H3069" i="4"/>
  <c r="H3070" i="4"/>
  <c r="H3071" i="4"/>
  <c r="H3072" i="4"/>
  <c r="H3073" i="4"/>
  <c r="H3074" i="4"/>
  <c r="H3075" i="4"/>
  <c r="H3076" i="4"/>
  <c r="H3077" i="4"/>
  <c r="H3078" i="4"/>
  <c r="H3079" i="4"/>
  <c r="H3080" i="4"/>
  <c r="H3081" i="4"/>
  <c r="H3082" i="4"/>
  <c r="H3083" i="4"/>
  <c r="H3084" i="4"/>
  <c r="H3085" i="4"/>
  <c r="H3086" i="4"/>
  <c r="H3087" i="4"/>
  <c r="H3088" i="4"/>
  <c r="H3089" i="4"/>
  <c r="H3090" i="4"/>
  <c r="H3091" i="4"/>
  <c r="H3092" i="4"/>
  <c r="H3093" i="4"/>
  <c r="H3094" i="4"/>
  <c r="H3095" i="4"/>
  <c r="H3096" i="4"/>
  <c r="H3097" i="4"/>
  <c r="H3098" i="4"/>
  <c r="H3099" i="4"/>
  <c r="H3100" i="4"/>
  <c r="H3101" i="4"/>
  <c r="H3102" i="4"/>
  <c r="H3103" i="4"/>
  <c r="H3104" i="4"/>
  <c r="H3105" i="4"/>
  <c r="H3106" i="4"/>
  <c r="H3107" i="4"/>
  <c r="H3108" i="4"/>
  <c r="H3109" i="4"/>
  <c r="H3110" i="4"/>
  <c r="H3111" i="4"/>
  <c r="H3112" i="4"/>
  <c r="H3113" i="4"/>
  <c r="H3114" i="4"/>
  <c r="H3115" i="4"/>
  <c r="H3116" i="4"/>
  <c r="H3117" i="4"/>
  <c r="H3118" i="4"/>
  <c r="H3119" i="4"/>
  <c r="H3120" i="4"/>
  <c r="H3121" i="4"/>
  <c r="H3122" i="4"/>
  <c r="H3123" i="4"/>
  <c r="H3124" i="4"/>
  <c r="H3125" i="4"/>
  <c r="H3126" i="4"/>
  <c r="H3127" i="4"/>
  <c r="H3128" i="4"/>
  <c r="H3129" i="4"/>
  <c r="H3130" i="4"/>
  <c r="H3131" i="4"/>
  <c r="H3132" i="4"/>
  <c r="H3133" i="4"/>
  <c r="H3134" i="4"/>
  <c r="H3135" i="4"/>
  <c r="H3136" i="4"/>
  <c r="H3137" i="4"/>
  <c r="H3138" i="4"/>
  <c r="H3139" i="4"/>
  <c r="H3140" i="4"/>
  <c r="H3141" i="4"/>
  <c r="H3142" i="4"/>
  <c r="H3143" i="4"/>
  <c r="H3144" i="4"/>
  <c r="H3145" i="4"/>
  <c r="H3146" i="4"/>
  <c r="H3147" i="4"/>
  <c r="H3148" i="4"/>
  <c r="H3149" i="4"/>
  <c r="H3150" i="4"/>
  <c r="H3151" i="4"/>
  <c r="H3152" i="4"/>
  <c r="H3153" i="4"/>
  <c r="H3154" i="4"/>
  <c r="H3155" i="4"/>
  <c r="H3156" i="4"/>
  <c r="H3157" i="4"/>
  <c r="H3158" i="4"/>
  <c r="H3159" i="4"/>
  <c r="H3160" i="4"/>
  <c r="H3161" i="4"/>
  <c r="H3162" i="4"/>
  <c r="H3163" i="4"/>
  <c r="H3164" i="4"/>
  <c r="H3165" i="4"/>
  <c r="H3166" i="4"/>
  <c r="H3167" i="4"/>
  <c r="H3168" i="4"/>
  <c r="H3169" i="4"/>
  <c r="H3170" i="4"/>
  <c r="H3171" i="4"/>
  <c r="H3172" i="4"/>
  <c r="H3173" i="4"/>
  <c r="H3174" i="4"/>
  <c r="H3175" i="4"/>
  <c r="H3176" i="4"/>
  <c r="H3177" i="4"/>
  <c r="H3178" i="4"/>
  <c r="H3179" i="4"/>
  <c r="H3180" i="4"/>
  <c r="H3181" i="4"/>
  <c r="H3182" i="4"/>
  <c r="H3183" i="4"/>
  <c r="H3184" i="4"/>
  <c r="H3185" i="4"/>
  <c r="H3186" i="4"/>
  <c r="H3187" i="4"/>
  <c r="H3188" i="4"/>
  <c r="H3189" i="4"/>
  <c r="H3190" i="4"/>
  <c r="H3191" i="4"/>
  <c r="H3192" i="4"/>
  <c r="H3193" i="4"/>
  <c r="H3194" i="4"/>
  <c r="H3195" i="4"/>
  <c r="H3196" i="4"/>
  <c r="H3197" i="4"/>
  <c r="H3198" i="4"/>
  <c r="H3199" i="4"/>
  <c r="H3200" i="4"/>
  <c r="H3201" i="4"/>
  <c r="H3202" i="4"/>
  <c r="H3203" i="4"/>
  <c r="H3204" i="4"/>
  <c r="H3205" i="4"/>
  <c r="H3206" i="4"/>
  <c r="H3207" i="4"/>
  <c r="H3208" i="4"/>
  <c r="H3209" i="4"/>
  <c r="H3210" i="4"/>
  <c r="H3211" i="4"/>
  <c r="H3212" i="4"/>
  <c r="H3213" i="4"/>
  <c r="H3214" i="4"/>
  <c r="H3215" i="4"/>
  <c r="H3216" i="4"/>
  <c r="H3217" i="4"/>
  <c r="H3218" i="4"/>
  <c r="H3219" i="4"/>
  <c r="H3220" i="4"/>
  <c r="H3221" i="4"/>
  <c r="H3222" i="4"/>
  <c r="H3223" i="4"/>
  <c r="H3224" i="4"/>
  <c r="H3225" i="4"/>
  <c r="H3226" i="4"/>
  <c r="H3227" i="4"/>
  <c r="H3228" i="4"/>
  <c r="H3229" i="4"/>
  <c r="H3230" i="4"/>
  <c r="H3231" i="4"/>
  <c r="H3232" i="4"/>
  <c r="H3233" i="4"/>
  <c r="H3234" i="4"/>
  <c r="H3235" i="4"/>
  <c r="H3236" i="4"/>
  <c r="H3237" i="4"/>
  <c r="H3238" i="4"/>
  <c r="H3239" i="4"/>
  <c r="H3240" i="4"/>
  <c r="H3241" i="4"/>
  <c r="H3242" i="4"/>
  <c r="H3243" i="4"/>
  <c r="H3244" i="4"/>
  <c r="H3245" i="4"/>
  <c r="H3246" i="4"/>
  <c r="H3247" i="4"/>
  <c r="H3248" i="4"/>
  <c r="H3249" i="4"/>
  <c r="H3250" i="4"/>
  <c r="H3251" i="4"/>
  <c r="H3252" i="4"/>
  <c r="H3253" i="4"/>
  <c r="H3254" i="4"/>
  <c r="H3255" i="4"/>
  <c r="H3256" i="4"/>
  <c r="H3257" i="4"/>
  <c r="H3258" i="4"/>
  <c r="H3259" i="4"/>
  <c r="H3260" i="4"/>
  <c r="H3261" i="4"/>
  <c r="H3262" i="4"/>
  <c r="H3263" i="4"/>
  <c r="H3264" i="4"/>
  <c r="H3265" i="4"/>
  <c r="H3266" i="4"/>
  <c r="H3267" i="4"/>
  <c r="H3268" i="4"/>
  <c r="H3269" i="4"/>
  <c r="H3270" i="4"/>
  <c r="H3271" i="4"/>
  <c r="H3272" i="4"/>
  <c r="H3273" i="4"/>
  <c r="H3274" i="4"/>
  <c r="H3275" i="4"/>
  <c r="H3276" i="4"/>
  <c r="H3277" i="4"/>
  <c r="H3278" i="4"/>
  <c r="H3279" i="4"/>
  <c r="H3280" i="4"/>
  <c r="H3281" i="4"/>
  <c r="H3282" i="4"/>
  <c r="H3283" i="4"/>
  <c r="H3284" i="4"/>
  <c r="H3285" i="4"/>
  <c r="H3286" i="4"/>
  <c r="H3287" i="4"/>
  <c r="H3288" i="4"/>
  <c r="H3289" i="4"/>
  <c r="H3290" i="4"/>
  <c r="H3291" i="4"/>
  <c r="H3292" i="4"/>
  <c r="H3293" i="4"/>
  <c r="H3294" i="4"/>
  <c r="H3295" i="4"/>
  <c r="H3296" i="4"/>
  <c r="H3297" i="4"/>
  <c r="H3298" i="4"/>
  <c r="H3299" i="4"/>
  <c r="H3300" i="4"/>
  <c r="H3301" i="4"/>
  <c r="H3302" i="4"/>
  <c r="H3303" i="4"/>
  <c r="H3304" i="4"/>
  <c r="H3305" i="4"/>
  <c r="H3306" i="4"/>
  <c r="H3307" i="4"/>
  <c r="H3308" i="4"/>
  <c r="H3309" i="4"/>
  <c r="H3310" i="4"/>
  <c r="H3311" i="4"/>
  <c r="H3312" i="4"/>
  <c r="H3313" i="4"/>
  <c r="H3314" i="4"/>
  <c r="H3315" i="4"/>
  <c r="H3316" i="4"/>
  <c r="H3317" i="4"/>
  <c r="H3318" i="4"/>
  <c r="H3319" i="4"/>
  <c r="H3320" i="4"/>
  <c r="H3321" i="4"/>
  <c r="H3322" i="4"/>
  <c r="H3323" i="4"/>
  <c r="H3324" i="4"/>
  <c r="H3325" i="4"/>
  <c r="H3326" i="4"/>
  <c r="H3327" i="4"/>
  <c r="H3328" i="4"/>
  <c r="H3329" i="4"/>
  <c r="H3330" i="4"/>
  <c r="H3331" i="4"/>
  <c r="H3332" i="4"/>
  <c r="H3333" i="4"/>
  <c r="H3334" i="4"/>
  <c r="H3335" i="4"/>
  <c r="H3336" i="4"/>
  <c r="H3337" i="4"/>
  <c r="H3338" i="4"/>
  <c r="H3339" i="4"/>
  <c r="H3340" i="4"/>
  <c r="H3341" i="4"/>
  <c r="H3342" i="4"/>
  <c r="H3343" i="4"/>
  <c r="H3344" i="4"/>
  <c r="H3345" i="4"/>
  <c r="H3346" i="4"/>
  <c r="H3347" i="4"/>
  <c r="H3348" i="4"/>
  <c r="H3349" i="4"/>
  <c r="H3350" i="4"/>
  <c r="H3351" i="4"/>
  <c r="H3352" i="4"/>
  <c r="H3353" i="4"/>
  <c r="H3354" i="4"/>
  <c r="H3355" i="4"/>
  <c r="H3356" i="4"/>
  <c r="H3357" i="4"/>
  <c r="H3358" i="4"/>
  <c r="H3359" i="4"/>
  <c r="H3360" i="4"/>
  <c r="H3361" i="4"/>
  <c r="H3362" i="4"/>
  <c r="H3363" i="4"/>
  <c r="H3364" i="4"/>
  <c r="H3365" i="4"/>
  <c r="H3366" i="4"/>
  <c r="H3367" i="4"/>
  <c r="H3368" i="4"/>
  <c r="H3369" i="4"/>
  <c r="H3370" i="4"/>
  <c r="H3371" i="4"/>
  <c r="H3372" i="4"/>
  <c r="H3373" i="4"/>
  <c r="H3374" i="4"/>
  <c r="H3375" i="4"/>
  <c r="H3376" i="4"/>
  <c r="H3377" i="4"/>
  <c r="H3378" i="4"/>
  <c r="H3379" i="4"/>
  <c r="H3380" i="4"/>
  <c r="H3381" i="4"/>
  <c r="H3382" i="4"/>
  <c r="H3383" i="4"/>
  <c r="H3384" i="4"/>
  <c r="H3385" i="4"/>
  <c r="H3386" i="4"/>
  <c r="H3387" i="4"/>
  <c r="H3388" i="4"/>
  <c r="H3389" i="4"/>
  <c r="H3390" i="4"/>
  <c r="H3391" i="4"/>
  <c r="H3392" i="4"/>
  <c r="H3393" i="4"/>
  <c r="H3394" i="4"/>
  <c r="H3395" i="4"/>
  <c r="H3396" i="4"/>
  <c r="H3397" i="4"/>
  <c r="H3398" i="4"/>
  <c r="H3399" i="4"/>
  <c r="H3400" i="4"/>
  <c r="H3401" i="4"/>
  <c r="H3402" i="4"/>
  <c r="H3403" i="4"/>
  <c r="H3404" i="4"/>
  <c r="H3405" i="4"/>
  <c r="H3406" i="4"/>
  <c r="H3407" i="4"/>
  <c r="H3408" i="4"/>
  <c r="H3409" i="4"/>
  <c r="H3410" i="4"/>
  <c r="H3411" i="4"/>
  <c r="H3412" i="4"/>
  <c r="H3413" i="4"/>
  <c r="H3414" i="4"/>
  <c r="H3415" i="4"/>
  <c r="H3416" i="4"/>
  <c r="H3417" i="4"/>
  <c r="H3418" i="4"/>
  <c r="H3419" i="4"/>
  <c r="H3420" i="4"/>
  <c r="H3421" i="4"/>
  <c r="H3422" i="4"/>
  <c r="H3423" i="4"/>
  <c r="H3424" i="4"/>
  <c r="H3425" i="4"/>
  <c r="H3426" i="4"/>
  <c r="H3427" i="4"/>
  <c r="H3428" i="4"/>
  <c r="H3429" i="4"/>
  <c r="H3430" i="4"/>
  <c r="H3431" i="4"/>
  <c r="H3432" i="4"/>
  <c r="H3433" i="4"/>
  <c r="H3434" i="4"/>
  <c r="H3435" i="4"/>
  <c r="H3436" i="4"/>
  <c r="H3437" i="4"/>
  <c r="H3438" i="4"/>
  <c r="H3439" i="4"/>
  <c r="H3440" i="4"/>
  <c r="H3441" i="4"/>
  <c r="H3442" i="4"/>
  <c r="H3443" i="4"/>
  <c r="H3444" i="4"/>
  <c r="H3445" i="4"/>
  <c r="H3446" i="4"/>
  <c r="H3447" i="4"/>
  <c r="H3448" i="4"/>
  <c r="H3449" i="4"/>
  <c r="H3450" i="4"/>
  <c r="H3451" i="4"/>
  <c r="H3452" i="4"/>
  <c r="H3453" i="4"/>
  <c r="H3454" i="4"/>
  <c r="H3455" i="4"/>
  <c r="H3456" i="4"/>
  <c r="H3457" i="4"/>
  <c r="H3458" i="4"/>
  <c r="H3459" i="4"/>
  <c r="H3460" i="4"/>
  <c r="H3461" i="4"/>
  <c r="H3462" i="4"/>
  <c r="H3463" i="4"/>
  <c r="H3464" i="4"/>
  <c r="H3465" i="4"/>
  <c r="H3466" i="4"/>
  <c r="H3467" i="4"/>
  <c r="H3468" i="4"/>
  <c r="H3469" i="4"/>
  <c r="H3470" i="4"/>
  <c r="H3471" i="4"/>
  <c r="H3472" i="4"/>
  <c r="H3473" i="4"/>
  <c r="H3474" i="4"/>
  <c r="H3475" i="4"/>
  <c r="H3476" i="4"/>
  <c r="H3477" i="4"/>
  <c r="H3478" i="4"/>
  <c r="H3479" i="4"/>
  <c r="H3480" i="4"/>
  <c r="H3481" i="4"/>
  <c r="H3482" i="4"/>
  <c r="H3483" i="4"/>
  <c r="H3484" i="4"/>
  <c r="H3485" i="4"/>
  <c r="H3486" i="4"/>
  <c r="H3487" i="4"/>
  <c r="H3488" i="4"/>
  <c r="H3489" i="4"/>
  <c r="H3490" i="4"/>
  <c r="H3491" i="4"/>
  <c r="H3492" i="4"/>
  <c r="H3493" i="4"/>
  <c r="H3494" i="4"/>
  <c r="H3495" i="4"/>
  <c r="H3496" i="4"/>
  <c r="H3497" i="4"/>
  <c r="H3498" i="4"/>
  <c r="H3499" i="4"/>
  <c r="H3500" i="4"/>
  <c r="H3501" i="4"/>
  <c r="H3502" i="4"/>
  <c r="H3503" i="4"/>
  <c r="H3504" i="4"/>
  <c r="H3505" i="4"/>
  <c r="H3506" i="4"/>
  <c r="H3507" i="4"/>
  <c r="H3508" i="4"/>
  <c r="H3509" i="4"/>
  <c r="H3510" i="4"/>
  <c r="H3511" i="4"/>
  <c r="H3512" i="4"/>
  <c r="H3513" i="4"/>
  <c r="H3514" i="4"/>
  <c r="H3515" i="4"/>
  <c r="H3516" i="4"/>
  <c r="H3517" i="4"/>
  <c r="H3518" i="4"/>
  <c r="H3519" i="4"/>
  <c r="H3520" i="4"/>
  <c r="H3521" i="4"/>
  <c r="H3522" i="4"/>
  <c r="H3523" i="4"/>
  <c r="H3524" i="4"/>
  <c r="H3525" i="4"/>
  <c r="H3526" i="4"/>
  <c r="H3527" i="4"/>
  <c r="H3528" i="4"/>
  <c r="H3529" i="4"/>
  <c r="H3530" i="4"/>
  <c r="H3531" i="4"/>
  <c r="H3532" i="4"/>
  <c r="H3533" i="4"/>
  <c r="H3534" i="4"/>
  <c r="H3535" i="4"/>
  <c r="H3536" i="4"/>
  <c r="H3537" i="4"/>
  <c r="H3538" i="4"/>
  <c r="H3539" i="4"/>
  <c r="H3540" i="4"/>
  <c r="H3541" i="4"/>
  <c r="H3542" i="4"/>
  <c r="H3543" i="4"/>
  <c r="H3544" i="4"/>
  <c r="H3545" i="4"/>
  <c r="H3546" i="4"/>
  <c r="H3547" i="4"/>
  <c r="H3548" i="4"/>
  <c r="H3549" i="4"/>
  <c r="H3550" i="4"/>
  <c r="H3551" i="4"/>
  <c r="H3552" i="4"/>
  <c r="H3553" i="4"/>
  <c r="H3554" i="4"/>
  <c r="H3555" i="4"/>
  <c r="H3556" i="4"/>
  <c r="H3557" i="4"/>
  <c r="H3558" i="4"/>
  <c r="H3559" i="4"/>
  <c r="H3560" i="4"/>
  <c r="H3561" i="4"/>
  <c r="H3562" i="4"/>
  <c r="H3563" i="4"/>
  <c r="H3564" i="4"/>
  <c r="H3565" i="4"/>
  <c r="H3566" i="4"/>
  <c r="H3567" i="4"/>
  <c r="H3568" i="4"/>
  <c r="H3569" i="4"/>
  <c r="H3570" i="4"/>
  <c r="H3571" i="4"/>
  <c r="H3572" i="4"/>
  <c r="H3573" i="4"/>
  <c r="H3574" i="4"/>
  <c r="H3575" i="4"/>
  <c r="H3576" i="4"/>
  <c r="H3577" i="4"/>
  <c r="H3578" i="4"/>
  <c r="H3579" i="4"/>
  <c r="H3580" i="4"/>
  <c r="H3581" i="4"/>
  <c r="H3582" i="4"/>
  <c r="H3583" i="4"/>
  <c r="H3584" i="4"/>
  <c r="H3585" i="4"/>
  <c r="H3586" i="4"/>
  <c r="H3587" i="4"/>
  <c r="H3588" i="4"/>
  <c r="H3589" i="4"/>
  <c r="H3590" i="4"/>
  <c r="H3591" i="4"/>
  <c r="H3592" i="4"/>
  <c r="H3593" i="4"/>
  <c r="H3594" i="4"/>
  <c r="H3595" i="4"/>
  <c r="H3596" i="4"/>
  <c r="H3597" i="4"/>
  <c r="H3598" i="4"/>
  <c r="H3599" i="4"/>
  <c r="H3600" i="4"/>
  <c r="H3601" i="4"/>
  <c r="H3602" i="4"/>
  <c r="H3603" i="4"/>
  <c r="H3604" i="4"/>
  <c r="H3605" i="4"/>
  <c r="H3606" i="4"/>
  <c r="H3607" i="4"/>
  <c r="H3608" i="4"/>
  <c r="H3609" i="4"/>
  <c r="H3610" i="4"/>
  <c r="H3611" i="4"/>
  <c r="H3612" i="4"/>
  <c r="H3613" i="4"/>
  <c r="H3614" i="4"/>
  <c r="H3615" i="4"/>
  <c r="H3616" i="4"/>
  <c r="H3617" i="4"/>
  <c r="H3618" i="4"/>
  <c r="H3619" i="4"/>
  <c r="H3620" i="4"/>
  <c r="H3621" i="4"/>
  <c r="H3622" i="4"/>
  <c r="H3623" i="4"/>
  <c r="H3624" i="4"/>
  <c r="H3625" i="4"/>
  <c r="H3626" i="4"/>
  <c r="H3627" i="4"/>
  <c r="H3628" i="4"/>
  <c r="H3629" i="4"/>
  <c r="H3630" i="4"/>
  <c r="H3631" i="4"/>
  <c r="H3632" i="4"/>
  <c r="H3633" i="4"/>
  <c r="H3634" i="4"/>
  <c r="H3635" i="4"/>
  <c r="H3636" i="4"/>
  <c r="H3637" i="4"/>
  <c r="H3638" i="4"/>
  <c r="H3639" i="4"/>
  <c r="H3640" i="4"/>
  <c r="H3641" i="4"/>
  <c r="H3642" i="4"/>
  <c r="H3643" i="4"/>
  <c r="H3644" i="4"/>
  <c r="H3645" i="4"/>
  <c r="H3646" i="4"/>
  <c r="H3647" i="4"/>
  <c r="H3648" i="4"/>
  <c r="H3649" i="4"/>
  <c r="H3650" i="4"/>
  <c r="H3651" i="4"/>
  <c r="H3652" i="4"/>
  <c r="H3653" i="4"/>
  <c r="H3654" i="4"/>
  <c r="H3655" i="4"/>
  <c r="H3656" i="4"/>
  <c r="H3657" i="4"/>
  <c r="H3658" i="4"/>
  <c r="H3659" i="4"/>
  <c r="H3660" i="4"/>
  <c r="H3661" i="4"/>
  <c r="H3662" i="4"/>
  <c r="H3663" i="4"/>
  <c r="H3664" i="4"/>
  <c r="H3665" i="4"/>
  <c r="H3666" i="4"/>
  <c r="H3667" i="4"/>
  <c r="H3668" i="4"/>
  <c r="H3669" i="4"/>
  <c r="H3670" i="4"/>
  <c r="H3671" i="4"/>
  <c r="H3672" i="4"/>
  <c r="H3673" i="4"/>
  <c r="H3674" i="4"/>
  <c r="H3675" i="4"/>
  <c r="H3676" i="4"/>
  <c r="H3677" i="4"/>
  <c r="H3678" i="4"/>
  <c r="H3679" i="4"/>
  <c r="H3680" i="4"/>
  <c r="H3681" i="4"/>
  <c r="H3682" i="4"/>
  <c r="H3683" i="4"/>
  <c r="H3684" i="4"/>
  <c r="H3685" i="4"/>
  <c r="H3686" i="4"/>
  <c r="H3687" i="4"/>
  <c r="H3688" i="4"/>
  <c r="H3689" i="4"/>
  <c r="H3690" i="4"/>
  <c r="H3691" i="4"/>
  <c r="H3692" i="4"/>
  <c r="H3693" i="4"/>
  <c r="H3694" i="4"/>
  <c r="H3695" i="4"/>
  <c r="H3696" i="4"/>
  <c r="H3697" i="4"/>
  <c r="H3698" i="4"/>
  <c r="H3699" i="4"/>
  <c r="H3700" i="4"/>
  <c r="H3701" i="4"/>
  <c r="H3702" i="4"/>
  <c r="H3703" i="4"/>
  <c r="H3704" i="4"/>
  <c r="H3705" i="4"/>
  <c r="H3706" i="4"/>
  <c r="H3707" i="4"/>
  <c r="H3708" i="4"/>
  <c r="H3709" i="4"/>
  <c r="H3710" i="4"/>
  <c r="H3711" i="4"/>
  <c r="H3712" i="4"/>
  <c r="H3713" i="4"/>
  <c r="H3714" i="4"/>
  <c r="H3715" i="4"/>
  <c r="H3716" i="4"/>
  <c r="H3717" i="4"/>
  <c r="H3718" i="4"/>
  <c r="H3719" i="4"/>
  <c r="H3720" i="4"/>
  <c r="H3721" i="4"/>
  <c r="H3722" i="4"/>
  <c r="H3723" i="4"/>
  <c r="H3724" i="4"/>
  <c r="H3725" i="4"/>
  <c r="H3726" i="4"/>
  <c r="H3727" i="4"/>
  <c r="H3728" i="4"/>
  <c r="H3729" i="4"/>
  <c r="H3730" i="4"/>
  <c r="H3731" i="4"/>
  <c r="H3732" i="4"/>
  <c r="H3733" i="4"/>
  <c r="H3734" i="4"/>
  <c r="H3735" i="4"/>
  <c r="H3736" i="4"/>
  <c r="H3737" i="4"/>
  <c r="H3738" i="4"/>
  <c r="H3739" i="4"/>
  <c r="H3740" i="4"/>
  <c r="H3741" i="4"/>
  <c r="H3742" i="4"/>
  <c r="H3743" i="4"/>
  <c r="H3744" i="4"/>
  <c r="H3745" i="4"/>
  <c r="H3746" i="4"/>
  <c r="H3747" i="4"/>
  <c r="H3748" i="4"/>
  <c r="H3749" i="4"/>
  <c r="H3750" i="4"/>
  <c r="H3751" i="4"/>
  <c r="H3752" i="4"/>
  <c r="H3753" i="4"/>
  <c r="H3754" i="4"/>
  <c r="H3755" i="4"/>
  <c r="H3756" i="4"/>
  <c r="H3757" i="4"/>
  <c r="H3758" i="4"/>
  <c r="H3759" i="4"/>
  <c r="H3760" i="4"/>
  <c r="H3761" i="4"/>
  <c r="H3762" i="4"/>
  <c r="H3763" i="4"/>
  <c r="H3764" i="4"/>
  <c r="H3765" i="4"/>
  <c r="H3766" i="4"/>
  <c r="H3767" i="4"/>
  <c r="H3768" i="4"/>
  <c r="H3769" i="4"/>
  <c r="H3770" i="4"/>
  <c r="H3771" i="4"/>
  <c r="H3772" i="4"/>
  <c r="H3773" i="4"/>
  <c r="H3774" i="4"/>
  <c r="H3775" i="4"/>
  <c r="H3776" i="4"/>
  <c r="H3777" i="4"/>
  <c r="H3778" i="4"/>
  <c r="H3779" i="4"/>
  <c r="H3780" i="4"/>
  <c r="H3781" i="4"/>
  <c r="H3782" i="4"/>
  <c r="H3783" i="4"/>
  <c r="H3784" i="4"/>
  <c r="H3785" i="4"/>
  <c r="H3786" i="4"/>
  <c r="H3787" i="4"/>
  <c r="H3788" i="4"/>
  <c r="H3789" i="4"/>
  <c r="H3790" i="4"/>
  <c r="H3791" i="4"/>
  <c r="H3792" i="4"/>
  <c r="H3793" i="4"/>
  <c r="H3794" i="4"/>
  <c r="H3795" i="4"/>
  <c r="H3796" i="4"/>
  <c r="H3797" i="4"/>
  <c r="H3798" i="4"/>
  <c r="H3799" i="4"/>
  <c r="H3800" i="4"/>
  <c r="H3801" i="4"/>
  <c r="H3802" i="4"/>
  <c r="H3803" i="4"/>
  <c r="H3804" i="4"/>
  <c r="H3805" i="4"/>
  <c r="H3806" i="4"/>
  <c r="H3807" i="4"/>
  <c r="H3808" i="4"/>
  <c r="H3809" i="4"/>
  <c r="H3810" i="4"/>
  <c r="H3811" i="4"/>
  <c r="H3812" i="4"/>
  <c r="H3813" i="4"/>
  <c r="H3814" i="4"/>
  <c r="H3815" i="4"/>
  <c r="H3816" i="4"/>
  <c r="H3817" i="4"/>
  <c r="H3818" i="4"/>
  <c r="H3819" i="4"/>
  <c r="H3820" i="4"/>
  <c r="H3821" i="4"/>
  <c r="H3822" i="4"/>
  <c r="H3823" i="4"/>
  <c r="H3824" i="4"/>
  <c r="H3825" i="4"/>
  <c r="H3826" i="4"/>
  <c r="H3827" i="4"/>
  <c r="H3828" i="4"/>
  <c r="H3829" i="4"/>
  <c r="H3830" i="4"/>
  <c r="H3831" i="4"/>
  <c r="H3832" i="4"/>
  <c r="H3833" i="4"/>
  <c r="H3834" i="4"/>
  <c r="H3835" i="4"/>
  <c r="H3836" i="4"/>
  <c r="H3837" i="4"/>
  <c r="H3838" i="4"/>
  <c r="H3839" i="4"/>
  <c r="H3840" i="4"/>
  <c r="H3841" i="4"/>
  <c r="H3842" i="4"/>
  <c r="H3843" i="4"/>
  <c r="H3844" i="4"/>
  <c r="H3845" i="4"/>
  <c r="H3846" i="4"/>
  <c r="H3847" i="4"/>
  <c r="H3848" i="4"/>
  <c r="H3849" i="4"/>
  <c r="H3850" i="4"/>
  <c r="H3851" i="4"/>
  <c r="H3852" i="4"/>
  <c r="H3853" i="4"/>
  <c r="H3854" i="4"/>
  <c r="H3855" i="4"/>
  <c r="H3856" i="4"/>
  <c r="H3857" i="4"/>
  <c r="H3858" i="4"/>
  <c r="H3859" i="4"/>
  <c r="H3860" i="4"/>
  <c r="H3861" i="4"/>
  <c r="H3862" i="4"/>
  <c r="H3863" i="4"/>
  <c r="H3864" i="4"/>
  <c r="H3865" i="4"/>
  <c r="H3866" i="4"/>
  <c r="H3867" i="4"/>
  <c r="H3868" i="4"/>
  <c r="H3869" i="4"/>
  <c r="H3870" i="4"/>
  <c r="H3871" i="4"/>
  <c r="H3872" i="4"/>
  <c r="H3873" i="4"/>
  <c r="H3874" i="4"/>
  <c r="H3875" i="4"/>
  <c r="H3876" i="4"/>
  <c r="H3877" i="4"/>
  <c r="H3878" i="4"/>
  <c r="H3879" i="4"/>
  <c r="H3880" i="4"/>
  <c r="H3881" i="4"/>
  <c r="H3882" i="4"/>
  <c r="H3883" i="4"/>
  <c r="H3884" i="4"/>
  <c r="H3885" i="4"/>
  <c r="H3886" i="4"/>
  <c r="H3887" i="4"/>
  <c r="H3888" i="4"/>
  <c r="H3889" i="4"/>
  <c r="H3890" i="4"/>
  <c r="H3891" i="4"/>
  <c r="H3892" i="4"/>
  <c r="H3893" i="4"/>
  <c r="H3894" i="4"/>
  <c r="H3895" i="4"/>
  <c r="H3896" i="4"/>
  <c r="H3897" i="4"/>
  <c r="H3898" i="4"/>
  <c r="H3899" i="4"/>
  <c r="H3900" i="4"/>
  <c r="H3901" i="4"/>
  <c r="H3902" i="4"/>
  <c r="H3903" i="4"/>
  <c r="H3904" i="4"/>
  <c r="H3905" i="4"/>
  <c r="H3906" i="4"/>
  <c r="H3907" i="4"/>
  <c r="H3908" i="4"/>
  <c r="H3909" i="4"/>
  <c r="H3910" i="4"/>
  <c r="H3911" i="4"/>
  <c r="H3912" i="4"/>
  <c r="H3913" i="4"/>
  <c r="H3914" i="4"/>
  <c r="H3915" i="4"/>
  <c r="H3916" i="4"/>
  <c r="H3917" i="4"/>
  <c r="H3918" i="4"/>
  <c r="H3919" i="4"/>
  <c r="H3920" i="4"/>
  <c r="H3921" i="4"/>
  <c r="H3922" i="4"/>
  <c r="H3923" i="4"/>
  <c r="H3924" i="4"/>
  <c r="H3925" i="4"/>
  <c r="H3926" i="4"/>
  <c r="H3927" i="4"/>
  <c r="H3928" i="4"/>
  <c r="H3929" i="4"/>
  <c r="H3930" i="4"/>
  <c r="H3931" i="4"/>
  <c r="H3932" i="4"/>
  <c r="H3933" i="4"/>
  <c r="H3934" i="4"/>
  <c r="H3935" i="4"/>
  <c r="H3936" i="4"/>
  <c r="H3937" i="4"/>
  <c r="H3938" i="4"/>
  <c r="H3939" i="4"/>
  <c r="H3940" i="4"/>
  <c r="H3941" i="4"/>
  <c r="H3942" i="4"/>
  <c r="H3943" i="4"/>
  <c r="H3944" i="4"/>
  <c r="H3945" i="4"/>
  <c r="H3946" i="4"/>
  <c r="H3947" i="4"/>
  <c r="H3948" i="4"/>
  <c r="H3949" i="4"/>
  <c r="H3950" i="4"/>
  <c r="H3951" i="4"/>
  <c r="H3952" i="4"/>
  <c r="H3953" i="4"/>
  <c r="H3954" i="4"/>
  <c r="H3955" i="4"/>
  <c r="H3956" i="4"/>
  <c r="H3957" i="4"/>
  <c r="H3958" i="4"/>
  <c r="H3959" i="4"/>
  <c r="H3960" i="4"/>
  <c r="H3961" i="4"/>
  <c r="H3962" i="4"/>
  <c r="H3963" i="4"/>
  <c r="H3964" i="4"/>
  <c r="H3965" i="4"/>
  <c r="H3966" i="4"/>
  <c r="H3967" i="4"/>
  <c r="H3968" i="4"/>
  <c r="H3969" i="4"/>
  <c r="H3970" i="4"/>
  <c r="H3971" i="4"/>
  <c r="H3972" i="4"/>
  <c r="H3973" i="4"/>
  <c r="H3974" i="4"/>
  <c r="H3975" i="4"/>
  <c r="H3976" i="4"/>
  <c r="H3977" i="4"/>
  <c r="H3978" i="4"/>
  <c r="H3979" i="4"/>
  <c r="H3980" i="4"/>
  <c r="H3981" i="4"/>
  <c r="H3982" i="4"/>
  <c r="H3983" i="4"/>
  <c r="H3984" i="4"/>
  <c r="H3985" i="4"/>
  <c r="H3986" i="4"/>
  <c r="H3987" i="4"/>
  <c r="H3988" i="4"/>
  <c r="H3989" i="4"/>
  <c r="H3990" i="4"/>
  <c r="H3991" i="4"/>
  <c r="H3992" i="4"/>
  <c r="H3993" i="4"/>
  <c r="H3994" i="4"/>
  <c r="H3995" i="4"/>
  <c r="H3996" i="4"/>
  <c r="H3997" i="4"/>
  <c r="H3998" i="4"/>
  <c r="H3999" i="4"/>
  <c r="H4000" i="4"/>
  <c r="H4001" i="4"/>
  <c r="H4002" i="4"/>
  <c r="H4003" i="4"/>
  <c r="H4004" i="4"/>
  <c r="H4005" i="4"/>
  <c r="H4006" i="4"/>
  <c r="H4007" i="4"/>
  <c r="H4008" i="4"/>
  <c r="H4009" i="4"/>
  <c r="H4010" i="4"/>
  <c r="H4011" i="4"/>
  <c r="H4012" i="4"/>
  <c r="H4013" i="4"/>
  <c r="H4014" i="4"/>
  <c r="H4015" i="4"/>
  <c r="H4016" i="4"/>
  <c r="H4017" i="4"/>
  <c r="H4018" i="4"/>
  <c r="H4019" i="4"/>
  <c r="H4020" i="4"/>
  <c r="H4021" i="4"/>
  <c r="H4022" i="4"/>
  <c r="H4023" i="4"/>
  <c r="H4024" i="4"/>
  <c r="H4025" i="4"/>
  <c r="H4026" i="4"/>
  <c r="H4027" i="4"/>
  <c r="H4028" i="4"/>
  <c r="H4029" i="4"/>
  <c r="H4030" i="4"/>
  <c r="H4031" i="4"/>
  <c r="H4032" i="4"/>
  <c r="H4033" i="4"/>
  <c r="H4034" i="4"/>
  <c r="H4035" i="4"/>
  <c r="H4036" i="4"/>
  <c r="H4037" i="4"/>
  <c r="H4038" i="4"/>
  <c r="H4039" i="4"/>
  <c r="H4040" i="4"/>
  <c r="H4041" i="4"/>
  <c r="H4042" i="4"/>
  <c r="H4043" i="4"/>
  <c r="H4044" i="4"/>
  <c r="H4045" i="4"/>
  <c r="H4046" i="4"/>
  <c r="H4047" i="4"/>
  <c r="H4048" i="4"/>
  <c r="H4049" i="4"/>
  <c r="H4050" i="4"/>
  <c r="H4051" i="4"/>
  <c r="H4052" i="4"/>
  <c r="H4053" i="4"/>
  <c r="H4054" i="4"/>
  <c r="H4055" i="4"/>
  <c r="H4056" i="4"/>
  <c r="H4057" i="4"/>
  <c r="H4058" i="4"/>
  <c r="H4059" i="4"/>
  <c r="H4060" i="4"/>
  <c r="H4061" i="4"/>
  <c r="H4062" i="4"/>
  <c r="H4063" i="4"/>
  <c r="H4064" i="4"/>
  <c r="H4065" i="4"/>
  <c r="H4066" i="4"/>
  <c r="H4067" i="4"/>
  <c r="H4068" i="4"/>
  <c r="H4069" i="4"/>
  <c r="H4070" i="4"/>
  <c r="H4071" i="4"/>
  <c r="H4072" i="4"/>
  <c r="H4073" i="4"/>
  <c r="H4074" i="4"/>
  <c r="H4075" i="4"/>
  <c r="H4076" i="4"/>
  <c r="H4077" i="4"/>
  <c r="H4078" i="4"/>
  <c r="H4079" i="4"/>
  <c r="H4080" i="4"/>
  <c r="H4081" i="4"/>
  <c r="H4082" i="4"/>
  <c r="H4083" i="4"/>
  <c r="H4084" i="4"/>
  <c r="H4085" i="4"/>
  <c r="H4086" i="4"/>
  <c r="H4087" i="4"/>
  <c r="H4088" i="4"/>
  <c r="H4089" i="4"/>
  <c r="H4090" i="4"/>
  <c r="H4091" i="4"/>
  <c r="H4092" i="4"/>
  <c r="H4093" i="4"/>
  <c r="H4094" i="4"/>
  <c r="H4095" i="4"/>
  <c r="H4096" i="4"/>
  <c r="H4097" i="4"/>
  <c r="H4098" i="4"/>
  <c r="H4099" i="4"/>
  <c r="H4100" i="4"/>
  <c r="H4101" i="4"/>
  <c r="H4102" i="4"/>
  <c r="H4103" i="4"/>
  <c r="H4104" i="4"/>
  <c r="H4105" i="4"/>
  <c r="H4106" i="4"/>
  <c r="H4107" i="4"/>
  <c r="H4108" i="4"/>
  <c r="H4109" i="4"/>
  <c r="H4110" i="4"/>
  <c r="H4111" i="4"/>
  <c r="H4112" i="4"/>
  <c r="H4113" i="4"/>
  <c r="H4114" i="4"/>
  <c r="H4115" i="4"/>
  <c r="H4116" i="4"/>
  <c r="H4117" i="4"/>
  <c r="H4118" i="4"/>
  <c r="H4119" i="4"/>
  <c r="H4120" i="4"/>
  <c r="H4121" i="4"/>
  <c r="H4122" i="4"/>
  <c r="H4123" i="4"/>
  <c r="H4124" i="4"/>
  <c r="H4125" i="4"/>
  <c r="H4126" i="4"/>
  <c r="H4127" i="4"/>
  <c r="H4128" i="4"/>
  <c r="H4129" i="4"/>
  <c r="H4130" i="4"/>
  <c r="H4131" i="4"/>
  <c r="H4132" i="4"/>
  <c r="H4133" i="4"/>
  <c r="H4134" i="4"/>
  <c r="H4135" i="4"/>
  <c r="H4136" i="4"/>
  <c r="H4137" i="4"/>
  <c r="H4138" i="4"/>
  <c r="H4139" i="4"/>
  <c r="H4140" i="4"/>
  <c r="H4141" i="4"/>
  <c r="H4142" i="4"/>
  <c r="H4143" i="4"/>
  <c r="H4144" i="4"/>
  <c r="H4145" i="4"/>
  <c r="H4146" i="4"/>
  <c r="H4147" i="4"/>
  <c r="H4148" i="4"/>
  <c r="H4149" i="4"/>
  <c r="H4150" i="4"/>
  <c r="H4151" i="4"/>
  <c r="H4152" i="4"/>
  <c r="H4153" i="4"/>
  <c r="H4154" i="4"/>
  <c r="H4155" i="4"/>
  <c r="H4156" i="4"/>
  <c r="H4157" i="4"/>
  <c r="H4158" i="4"/>
  <c r="H4159" i="4"/>
  <c r="H4160" i="4"/>
  <c r="H4161" i="4"/>
  <c r="H4162" i="4"/>
  <c r="H4163" i="4"/>
  <c r="H4164" i="4"/>
  <c r="H4165" i="4"/>
  <c r="H4166" i="4"/>
  <c r="H4167" i="4"/>
  <c r="H4168" i="4"/>
  <c r="H4169" i="4"/>
  <c r="H4170" i="4"/>
  <c r="H4171" i="4"/>
  <c r="H4172" i="4"/>
  <c r="H4173" i="4"/>
  <c r="H4174" i="4"/>
  <c r="H4175" i="4"/>
  <c r="H4176" i="4"/>
  <c r="H4177" i="4"/>
  <c r="H4178" i="4"/>
  <c r="H4179" i="4"/>
  <c r="H4180" i="4"/>
  <c r="H4181" i="4"/>
  <c r="H4182" i="4"/>
  <c r="H4183" i="4"/>
  <c r="H4184" i="4"/>
  <c r="H4185" i="4"/>
  <c r="H4186" i="4"/>
  <c r="H4187" i="4"/>
  <c r="H4188" i="4"/>
  <c r="H4189" i="4"/>
  <c r="H4190" i="4"/>
  <c r="H4191" i="4"/>
  <c r="H4192" i="4"/>
  <c r="H4193" i="4"/>
  <c r="H4194" i="4"/>
  <c r="H4195" i="4"/>
  <c r="H4196" i="4"/>
  <c r="H4197" i="4"/>
  <c r="H4198" i="4"/>
  <c r="H4199" i="4"/>
  <c r="H4200" i="4"/>
  <c r="H4201" i="4"/>
  <c r="H4202" i="4"/>
  <c r="H4203" i="4"/>
  <c r="H4204" i="4"/>
  <c r="H4205" i="4"/>
  <c r="H4206" i="4"/>
  <c r="H4207" i="4"/>
  <c r="H4208" i="4"/>
  <c r="H4209" i="4"/>
  <c r="H4210" i="4"/>
  <c r="H4211" i="4"/>
  <c r="H4212" i="4"/>
  <c r="H4213" i="4"/>
  <c r="H4214" i="4"/>
  <c r="H4215" i="4"/>
  <c r="H4216" i="4"/>
  <c r="H4217" i="4"/>
  <c r="H4218" i="4"/>
  <c r="H4219" i="4"/>
  <c r="H4220" i="4"/>
  <c r="H4221" i="4"/>
  <c r="H4222" i="4"/>
  <c r="H4223" i="4"/>
  <c r="H4224" i="4"/>
  <c r="H4225" i="4"/>
  <c r="H4226" i="4"/>
  <c r="H4227" i="4"/>
  <c r="H4228" i="4"/>
  <c r="H4229" i="4"/>
  <c r="H4230" i="4"/>
  <c r="H4231" i="4"/>
  <c r="H4232" i="4"/>
  <c r="H4233" i="4"/>
  <c r="H4234" i="4"/>
  <c r="H4235" i="4"/>
  <c r="H4236" i="4"/>
  <c r="H4237" i="4"/>
  <c r="H4238" i="4"/>
  <c r="H4239" i="4"/>
  <c r="H4240" i="4"/>
  <c r="H4241" i="4"/>
  <c r="H4242" i="4"/>
  <c r="H4243" i="4"/>
  <c r="H4244" i="4"/>
  <c r="H4245" i="4"/>
  <c r="H4246" i="4"/>
  <c r="H4247" i="4"/>
  <c r="H4248" i="4"/>
  <c r="H4249" i="4"/>
  <c r="H4250" i="4"/>
  <c r="H4251" i="4"/>
  <c r="H4252" i="4"/>
  <c r="H4253" i="4"/>
  <c r="H4254" i="4"/>
  <c r="H4255" i="4"/>
  <c r="H4256" i="4"/>
  <c r="H4257" i="4"/>
  <c r="H4258" i="4"/>
  <c r="H4259" i="4"/>
  <c r="H4260" i="4"/>
  <c r="H4261" i="4"/>
  <c r="H4262" i="4"/>
  <c r="H4263" i="4"/>
  <c r="H4264" i="4"/>
  <c r="H4265" i="4"/>
  <c r="H4266" i="4"/>
  <c r="H4267" i="4"/>
  <c r="H4268" i="4"/>
  <c r="H4269" i="4"/>
  <c r="H4270" i="4"/>
  <c r="H4271" i="4"/>
  <c r="H4272" i="4"/>
  <c r="H4273" i="4"/>
  <c r="H4274" i="4"/>
  <c r="H4275" i="4"/>
  <c r="H4276" i="4"/>
  <c r="H4277" i="4"/>
  <c r="H4278" i="4"/>
  <c r="H4279" i="4"/>
  <c r="H4280" i="4"/>
  <c r="H4281" i="4"/>
  <c r="H4282" i="4"/>
  <c r="H4283" i="4"/>
  <c r="H4284" i="4"/>
  <c r="H4285" i="4"/>
  <c r="H4286" i="4"/>
  <c r="H4287" i="4"/>
  <c r="H4288" i="4"/>
  <c r="H4289" i="4"/>
  <c r="H4290" i="4"/>
  <c r="H4291" i="4"/>
  <c r="H4292" i="4"/>
  <c r="H4293" i="4"/>
  <c r="H4294" i="4"/>
  <c r="H4295" i="4"/>
  <c r="H4296" i="4"/>
  <c r="H4297" i="4"/>
  <c r="H4298" i="4"/>
  <c r="H4299" i="4"/>
  <c r="H4300" i="4"/>
  <c r="H4301" i="4"/>
  <c r="H4302" i="4"/>
  <c r="H4303" i="4"/>
  <c r="H4304" i="4"/>
  <c r="H4305" i="4"/>
  <c r="H4306" i="4"/>
  <c r="H4307" i="4"/>
  <c r="H4308" i="4"/>
  <c r="H4309" i="4"/>
  <c r="H4310" i="4"/>
  <c r="H4311" i="4"/>
  <c r="H4312" i="4"/>
  <c r="H4313" i="4"/>
  <c r="H4314" i="4"/>
  <c r="H4315" i="4"/>
  <c r="H4316" i="4"/>
  <c r="H4317" i="4"/>
  <c r="H4318" i="4"/>
  <c r="H4319" i="4"/>
  <c r="H4320" i="4"/>
  <c r="H4321" i="4"/>
  <c r="H4322" i="4"/>
  <c r="H4323" i="4"/>
  <c r="H4324" i="4"/>
  <c r="H4325" i="4"/>
  <c r="H4326" i="4"/>
  <c r="H4327" i="4"/>
  <c r="H4328" i="4"/>
  <c r="H4329" i="4"/>
  <c r="H4330" i="4"/>
  <c r="H4331" i="4"/>
  <c r="H4332" i="4"/>
  <c r="H4333" i="4"/>
  <c r="H4334" i="4"/>
  <c r="H4335" i="4"/>
  <c r="H4336" i="4"/>
  <c r="H4337" i="4"/>
  <c r="H4338" i="4"/>
  <c r="H4339" i="4"/>
  <c r="H4340" i="4"/>
  <c r="H4341" i="4"/>
  <c r="H4342" i="4"/>
  <c r="H4343" i="4"/>
  <c r="H4344" i="4"/>
  <c r="H4345" i="4"/>
  <c r="H4346" i="4"/>
  <c r="H4347" i="4"/>
  <c r="H4348" i="4"/>
  <c r="H4349" i="4"/>
  <c r="H4350" i="4"/>
  <c r="H4351" i="4"/>
  <c r="H4352" i="4"/>
  <c r="H4353" i="4"/>
  <c r="H4354" i="4"/>
  <c r="H4355" i="4"/>
  <c r="H4356" i="4"/>
  <c r="H4357" i="4"/>
  <c r="H4358" i="4"/>
  <c r="H4359" i="4"/>
  <c r="H4360" i="4"/>
  <c r="H4361" i="4"/>
  <c r="H4362" i="4"/>
  <c r="H4363" i="4"/>
  <c r="H4364" i="4"/>
  <c r="H4365" i="4"/>
  <c r="H4366" i="4"/>
  <c r="H4367" i="4"/>
  <c r="H4368" i="4"/>
  <c r="H4369" i="4"/>
  <c r="H4370" i="4"/>
  <c r="H4371" i="4"/>
  <c r="H4372" i="4"/>
  <c r="H4373" i="4"/>
  <c r="H4374" i="4"/>
  <c r="H4375" i="4"/>
  <c r="H4376" i="4"/>
  <c r="H4377" i="4"/>
  <c r="H4378" i="4"/>
  <c r="H4379" i="4"/>
  <c r="H4380" i="4"/>
  <c r="H4381" i="4"/>
  <c r="H4382" i="4"/>
  <c r="H4383" i="4"/>
  <c r="H4384" i="4"/>
  <c r="H4385" i="4"/>
  <c r="H4386" i="4"/>
  <c r="H4387" i="4"/>
  <c r="H4388" i="4"/>
  <c r="H4389" i="4"/>
  <c r="H4390" i="4"/>
  <c r="H4391" i="4"/>
  <c r="H4392" i="4"/>
  <c r="H4393" i="4"/>
  <c r="H4394" i="4"/>
  <c r="H4395" i="4"/>
  <c r="H4396" i="4"/>
  <c r="H4397" i="4"/>
  <c r="H4398" i="4"/>
  <c r="H4399" i="4"/>
  <c r="H4400" i="4"/>
  <c r="H4401" i="4"/>
  <c r="H4402" i="4"/>
  <c r="H4403" i="4"/>
  <c r="H4404" i="4"/>
  <c r="H4405" i="4"/>
  <c r="H4406" i="4"/>
  <c r="H4407" i="4"/>
  <c r="H4408" i="4"/>
  <c r="H4409" i="4"/>
  <c r="H4410" i="4"/>
  <c r="H4411" i="4"/>
  <c r="H4412" i="4"/>
  <c r="H4413" i="4"/>
  <c r="H4414" i="4"/>
  <c r="H4415" i="4"/>
  <c r="H4416" i="4"/>
  <c r="H4417" i="4"/>
  <c r="H4418" i="4"/>
  <c r="H4419" i="4"/>
  <c r="H4420" i="4"/>
  <c r="H4421" i="4"/>
  <c r="H4422" i="4"/>
  <c r="H4423" i="4"/>
  <c r="H4424" i="4"/>
  <c r="H4425" i="4"/>
  <c r="H4426" i="4"/>
  <c r="H4427" i="4"/>
  <c r="H4428" i="4"/>
  <c r="H4429" i="4"/>
  <c r="H4430" i="4"/>
  <c r="H4431" i="4"/>
  <c r="H4432" i="4"/>
  <c r="H4433" i="4"/>
  <c r="H4434" i="4"/>
  <c r="H4435" i="4"/>
  <c r="H4436" i="4"/>
  <c r="H4437" i="4"/>
  <c r="H4438" i="4"/>
  <c r="H4439" i="4"/>
  <c r="H4440" i="4"/>
  <c r="H4441" i="4"/>
  <c r="H4442" i="4"/>
  <c r="H4443" i="4"/>
  <c r="H4444" i="4"/>
  <c r="H4445" i="4"/>
  <c r="H4446" i="4"/>
  <c r="H4447" i="4"/>
  <c r="H4448" i="4"/>
  <c r="H4449" i="4"/>
  <c r="H4450" i="4"/>
  <c r="H4451" i="4"/>
  <c r="H4452" i="4"/>
  <c r="H4453" i="4"/>
  <c r="H4454" i="4"/>
  <c r="H4455" i="4"/>
  <c r="H4456" i="4"/>
  <c r="H4457" i="4"/>
  <c r="H4458" i="4"/>
  <c r="H4459" i="4"/>
  <c r="H4460" i="4"/>
  <c r="H4461" i="4"/>
  <c r="H4462" i="4"/>
  <c r="H4463" i="4"/>
  <c r="H4464" i="4"/>
  <c r="H4465" i="4"/>
  <c r="H4466" i="4"/>
  <c r="H4467" i="4"/>
  <c r="H4468" i="4"/>
  <c r="H4469" i="4"/>
  <c r="H4470" i="4"/>
  <c r="H4471" i="4"/>
  <c r="H4472" i="4"/>
  <c r="H4473" i="4"/>
  <c r="H4474" i="4"/>
  <c r="H4475" i="4"/>
  <c r="H4476" i="4"/>
  <c r="H4477" i="4"/>
  <c r="H4478" i="4"/>
  <c r="H4479" i="4"/>
  <c r="H4480" i="4"/>
  <c r="H4481" i="4"/>
  <c r="H4482" i="4"/>
  <c r="H4483" i="4"/>
  <c r="H4484" i="4"/>
  <c r="H4485" i="4"/>
  <c r="H4486" i="4"/>
  <c r="H4487" i="4"/>
  <c r="H4488" i="4"/>
  <c r="H4489" i="4"/>
  <c r="H4490" i="4"/>
  <c r="H4491" i="4"/>
  <c r="H4492" i="4"/>
  <c r="H4493" i="4"/>
  <c r="H4494" i="4"/>
  <c r="H4495" i="4"/>
  <c r="H4496" i="4"/>
  <c r="H4497" i="4"/>
  <c r="H4498" i="4"/>
  <c r="H4499" i="4"/>
  <c r="H4500" i="4"/>
  <c r="H4501" i="4"/>
  <c r="H4502" i="4"/>
  <c r="H4503" i="4"/>
  <c r="H4504" i="4"/>
  <c r="H4505" i="4"/>
  <c r="H4506" i="4"/>
  <c r="H4507" i="4"/>
  <c r="H4508" i="4"/>
  <c r="H4509" i="4"/>
  <c r="H4510" i="4"/>
  <c r="H4511" i="4"/>
  <c r="H4512" i="4"/>
  <c r="H4513" i="4"/>
  <c r="H4514" i="4"/>
  <c r="H4515" i="4"/>
  <c r="H4516" i="4"/>
  <c r="H4517" i="4"/>
  <c r="H4518" i="4"/>
  <c r="H4519" i="4"/>
  <c r="H4520" i="4"/>
  <c r="H4521" i="4"/>
  <c r="H4522" i="4"/>
  <c r="H4523" i="4"/>
  <c r="H4524" i="4"/>
  <c r="H4525" i="4"/>
  <c r="H4526" i="4"/>
  <c r="H4527" i="4"/>
  <c r="H4528" i="4"/>
  <c r="H4529" i="4"/>
  <c r="H4530" i="4"/>
  <c r="H4531" i="4"/>
  <c r="H4532" i="4"/>
  <c r="H4533" i="4"/>
  <c r="H4534" i="4"/>
  <c r="H4535" i="4"/>
  <c r="H4536" i="4"/>
  <c r="H4537" i="4"/>
  <c r="H4538" i="4"/>
  <c r="H4539" i="4"/>
  <c r="H4540" i="4"/>
  <c r="H4541" i="4"/>
  <c r="H4542" i="4"/>
  <c r="H4543" i="4"/>
  <c r="H4544" i="4"/>
  <c r="H4545" i="4"/>
  <c r="H4546" i="4"/>
  <c r="H4547" i="4"/>
  <c r="H4548" i="4"/>
  <c r="H4549" i="4"/>
  <c r="H4550" i="4"/>
  <c r="H4551" i="4"/>
  <c r="H4552" i="4"/>
  <c r="H4553" i="4"/>
  <c r="H4554" i="4"/>
  <c r="H4555" i="4"/>
  <c r="H4556" i="4"/>
  <c r="H4557" i="4"/>
  <c r="H4558" i="4"/>
  <c r="H4559" i="4"/>
  <c r="H4560" i="4"/>
  <c r="H4561" i="4"/>
  <c r="H4562" i="4"/>
  <c r="H4563" i="4"/>
  <c r="H4564" i="4"/>
  <c r="H4565" i="4"/>
  <c r="H4566" i="4"/>
  <c r="H4567" i="4"/>
  <c r="H4568" i="4"/>
  <c r="H4569" i="4"/>
  <c r="H4570" i="4"/>
  <c r="H4571" i="4"/>
  <c r="H4572" i="4"/>
  <c r="H4573" i="4"/>
  <c r="H4574" i="4"/>
  <c r="H4575" i="4"/>
  <c r="H4576" i="4"/>
  <c r="H4577" i="4"/>
  <c r="H4578" i="4"/>
  <c r="H4579" i="4"/>
  <c r="H4580" i="4"/>
  <c r="H4581" i="4"/>
  <c r="H4582" i="4"/>
  <c r="H4583" i="4"/>
  <c r="H4584" i="4"/>
  <c r="H4585" i="4"/>
  <c r="H4586" i="4"/>
  <c r="H4587" i="4"/>
  <c r="H4588" i="4"/>
  <c r="H4589" i="4"/>
  <c r="H4590" i="4"/>
  <c r="H4591" i="4"/>
  <c r="H4592" i="4"/>
  <c r="H4593" i="4"/>
  <c r="H4594" i="4"/>
  <c r="H4595" i="4"/>
  <c r="H4596" i="4"/>
  <c r="H4597" i="4"/>
  <c r="H4598" i="4"/>
  <c r="H4599" i="4"/>
  <c r="H4600" i="4"/>
  <c r="H4601" i="4"/>
  <c r="H4602" i="4"/>
  <c r="H4603" i="4"/>
  <c r="H4604" i="4"/>
  <c r="H4605" i="4"/>
  <c r="H4606" i="4"/>
  <c r="H4607" i="4"/>
  <c r="H4608" i="4"/>
  <c r="H4609" i="4"/>
  <c r="H4610" i="4"/>
  <c r="H4611" i="4"/>
  <c r="H4612" i="4"/>
  <c r="H4613" i="4"/>
  <c r="H4614" i="4"/>
  <c r="H4615" i="4"/>
  <c r="H4616" i="4"/>
  <c r="H4617" i="4"/>
  <c r="H4618" i="4"/>
  <c r="H4619" i="4"/>
  <c r="H4620" i="4"/>
  <c r="H4621" i="4"/>
  <c r="H4622" i="4"/>
  <c r="H4623" i="4"/>
  <c r="H4624" i="4"/>
  <c r="H4625" i="4"/>
  <c r="H4626" i="4"/>
  <c r="H4627" i="4"/>
  <c r="H4628" i="4"/>
  <c r="H4629" i="4"/>
  <c r="H4630" i="4"/>
  <c r="H4631" i="4"/>
  <c r="H4632" i="4"/>
  <c r="H4633" i="4"/>
  <c r="H4634" i="4"/>
  <c r="H4635" i="4"/>
  <c r="H4636" i="4"/>
  <c r="H4637" i="4"/>
  <c r="H4638" i="4"/>
  <c r="H4639" i="4"/>
  <c r="H4640" i="4"/>
  <c r="H4641" i="4"/>
  <c r="H4642" i="4"/>
  <c r="H4643" i="4"/>
  <c r="H4644" i="4"/>
  <c r="H4645" i="4"/>
  <c r="H4646" i="4"/>
  <c r="H4647" i="4"/>
  <c r="H4648" i="4"/>
  <c r="H4649" i="4"/>
  <c r="H4650" i="4"/>
  <c r="H4651" i="4"/>
  <c r="H4652" i="4"/>
  <c r="H4653" i="4"/>
  <c r="H4654" i="4"/>
  <c r="H4655" i="4"/>
  <c r="H4656" i="4"/>
  <c r="H4657" i="4"/>
  <c r="H4658" i="4"/>
  <c r="H4659" i="4"/>
  <c r="H4660" i="4"/>
  <c r="H4661" i="4"/>
  <c r="H4662" i="4"/>
  <c r="H4663" i="4"/>
  <c r="H4664" i="4"/>
  <c r="H4665" i="4"/>
  <c r="H4666" i="4"/>
  <c r="H4667" i="4"/>
  <c r="H4668" i="4"/>
  <c r="H4669" i="4"/>
  <c r="H4670" i="4"/>
  <c r="H4671" i="4"/>
  <c r="H4672" i="4"/>
  <c r="H4673" i="4"/>
  <c r="H4674" i="4"/>
  <c r="H4675" i="4"/>
  <c r="H4676" i="4"/>
  <c r="H4677" i="4"/>
  <c r="H4678" i="4"/>
  <c r="H4679" i="4"/>
  <c r="H4680" i="4"/>
  <c r="H4681" i="4"/>
  <c r="H4682" i="4"/>
  <c r="H4683" i="4"/>
  <c r="H4684" i="4"/>
  <c r="H4685" i="4"/>
  <c r="H4686" i="4"/>
  <c r="H4687" i="4"/>
  <c r="H4688" i="4"/>
  <c r="H4689" i="4"/>
  <c r="H4690" i="4"/>
  <c r="H4691" i="4"/>
  <c r="H4692" i="4"/>
  <c r="H4693" i="4"/>
  <c r="H4694" i="4"/>
  <c r="H4695" i="4"/>
  <c r="H4696" i="4"/>
  <c r="H4697" i="4"/>
  <c r="H4698" i="4"/>
  <c r="H4699" i="4"/>
  <c r="H4700" i="4"/>
  <c r="H4701" i="4"/>
  <c r="H4702" i="4"/>
  <c r="H4703" i="4"/>
  <c r="H4704" i="4"/>
  <c r="H4705" i="4"/>
  <c r="H4706" i="4"/>
  <c r="H4707" i="4"/>
  <c r="H4708" i="4"/>
  <c r="H4709" i="4"/>
  <c r="H4710" i="4"/>
  <c r="H4711" i="4"/>
  <c r="H4712" i="4"/>
  <c r="H4713" i="4"/>
  <c r="H4714" i="4"/>
  <c r="H4715" i="4"/>
  <c r="H4716" i="4"/>
  <c r="H4717" i="4"/>
  <c r="H4718" i="4"/>
  <c r="H4719" i="4"/>
  <c r="H4720" i="4"/>
  <c r="H4721" i="4"/>
  <c r="H4722" i="4"/>
  <c r="H4723" i="4"/>
  <c r="H4724" i="4"/>
  <c r="H4725" i="4"/>
  <c r="H4726" i="4"/>
  <c r="H4727" i="4"/>
  <c r="H4728" i="4"/>
  <c r="H4729" i="4"/>
  <c r="H4730" i="4"/>
  <c r="H4731" i="4"/>
  <c r="H4732" i="4"/>
  <c r="H4733" i="4"/>
  <c r="H4734" i="4"/>
  <c r="H4735" i="4"/>
  <c r="H4736" i="4"/>
  <c r="H4737" i="4"/>
  <c r="H4738" i="4"/>
  <c r="H4739" i="4"/>
  <c r="H4740" i="4"/>
  <c r="H4741" i="4"/>
  <c r="H4742" i="4"/>
  <c r="H4743" i="4"/>
  <c r="H4744" i="4"/>
  <c r="H4745" i="4"/>
  <c r="H4746" i="4"/>
  <c r="H4747" i="4"/>
  <c r="H4748" i="4"/>
  <c r="H4749" i="4"/>
  <c r="H4750" i="4"/>
  <c r="H4751" i="4"/>
  <c r="H4752" i="4"/>
  <c r="H4753" i="4"/>
  <c r="H4754" i="4"/>
  <c r="H4755" i="4"/>
  <c r="H4756" i="4"/>
  <c r="H4757" i="4"/>
  <c r="H4758" i="4"/>
  <c r="H4759" i="4"/>
  <c r="H4760" i="4"/>
  <c r="H4761" i="4"/>
  <c r="H4762" i="4"/>
  <c r="H4763" i="4"/>
  <c r="H4764" i="4"/>
  <c r="H4765" i="4"/>
  <c r="H4766" i="4"/>
  <c r="H4767" i="4"/>
  <c r="H4768" i="4"/>
  <c r="H4769" i="4"/>
  <c r="H4770" i="4"/>
  <c r="H4771" i="4"/>
  <c r="H4772" i="4"/>
  <c r="H4773" i="4"/>
  <c r="H4774" i="4"/>
  <c r="H4775" i="4"/>
  <c r="H4776" i="4"/>
  <c r="H4777" i="4"/>
  <c r="H4778" i="4"/>
  <c r="H4779" i="4"/>
  <c r="H4780" i="4"/>
  <c r="H4781" i="4"/>
  <c r="H4782" i="4"/>
  <c r="H4783" i="4"/>
  <c r="H4784" i="4"/>
  <c r="H4785" i="4"/>
  <c r="H4786" i="4"/>
  <c r="H4787" i="4"/>
  <c r="H4788" i="4"/>
  <c r="H4789" i="4"/>
  <c r="H4790" i="4"/>
  <c r="H4791" i="4"/>
  <c r="H4792" i="4"/>
  <c r="H4793" i="4"/>
  <c r="H4794" i="4"/>
  <c r="H4795" i="4"/>
  <c r="H4796" i="4"/>
  <c r="H4797" i="4"/>
  <c r="H4798" i="4"/>
  <c r="H4799" i="4"/>
  <c r="H4800" i="4"/>
  <c r="H4801" i="4"/>
  <c r="H4802" i="4"/>
  <c r="H4803" i="4"/>
  <c r="H4804" i="4"/>
  <c r="H4805" i="4"/>
  <c r="H4806" i="4"/>
  <c r="H4807" i="4"/>
  <c r="H4808" i="4"/>
  <c r="H4809" i="4"/>
  <c r="H4810" i="4"/>
  <c r="H4811" i="4"/>
  <c r="H4812" i="4"/>
  <c r="H4813" i="4"/>
  <c r="H4814" i="4"/>
  <c r="H4815" i="4"/>
  <c r="H4816" i="4"/>
  <c r="H4817" i="4"/>
  <c r="H4818" i="4"/>
  <c r="H4819" i="4"/>
  <c r="H4820" i="4"/>
  <c r="H4821" i="4"/>
  <c r="H4822" i="4"/>
  <c r="H4823" i="4"/>
  <c r="H4824" i="4"/>
  <c r="H4825" i="4"/>
  <c r="H4826" i="4"/>
  <c r="H4827" i="4"/>
  <c r="H4828" i="4"/>
  <c r="H4829" i="4"/>
  <c r="H4830" i="4"/>
  <c r="H4831" i="4"/>
  <c r="H4832" i="4"/>
  <c r="H4833" i="4"/>
  <c r="H4834" i="4"/>
  <c r="H4835" i="4"/>
  <c r="H4836" i="4"/>
  <c r="H4837" i="4"/>
  <c r="H4838" i="4"/>
  <c r="H4839" i="4"/>
  <c r="H4840" i="4"/>
  <c r="H4841" i="4"/>
  <c r="H4842" i="4"/>
  <c r="H4843" i="4"/>
  <c r="H4844" i="4"/>
  <c r="H4845" i="4"/>
  <c r="H4846" i="4"/>
  <c r="H4847" i="4"/>
  <c r="H4848" i="4"/>
  <c r="H4849" i="4"/>
  <c r="H4850" i="4"/>
  <c r="H4851" i="4"/>
  <c r="H4852" i="4"/>
  <c r="H4853" i="4"/>
  <c r="H4854" i="4"/>
  <c r="H4855" i="4"/>
  <c r="H4856" i="4"/>
  <c r="H4857" i="4"/>
  <c r="H4858" i="4"/>
  <c r="H4859" i="4"/>
  <c r="H4860" i="4"/>
  <c r="H4861" i="4"/>
  <c r="H4862" i="4"/>
  <c r="H4863" i="4"/>
  <c r="H4864" i="4"/>
  <c r="H4865" i="4"/>
  <c r="H4866" i="4"/>
  <c r="H4867" i="4"/>
  <c r="H4868" i="4"/>
  <c r="H4869" i="4"/>
  <c r="H4870" i="4"/>
  <c r="H4871" i="4"/>
  <c r="H4872" i="4"/>
  <c r="H4873" i="4"/>
  <c r="H4874" i="4"/>
  <c r="H4875" i="4"/>
  <c r="H4876" i="4"/>
  <c r="H4877" i="4"/>
  <c r="H4878" i="4"/>
  <c r="H4879" i="4"/>
  <c r="H4880" i="4"/>
  <c r="H4881" i="4"/>
  <c r="H4882" i="4"/>
  <c r="H4883" i="4"/>
  <c r="H4884" i="4"/>
  <c r="H4885" i="4"/>
  <c r="H4886" i="4"/>
  <c r="H4887" i="4"/>
  <c r="H4888" i="4"/>
  <c r="H4889" i="4"/>
  <c r="H4890" i="4"/>
  <c r="H4891" i="4"/>
  <c r="H4892" i="4"/>
  <c r="H4893" i="4"/>
  <c r="H4894" i="4"/>
  <c r="H4895" i="4"/>
  <c r="H4896" i="4"/>
  <c r="H4897" i="4"/>
  <c r="H4898" i="4"/>
  <c r="H4899" i="4"/>
  <c r="H4900" i="4"/>
  <c r="H4901" i="4"/>
  <c r="H4902" i="4"/>
  <c r="H4903" i="4"/>
  <c r="H4904" i="4"/>
  <c r="H4905" i="4"/>
  <c r="H4906" i="4"/>
  <c r="H4907" i="4"/>
  <c r="H4908" i="4"/>
  <c r="H4909" i="4"/>
  <c r="H4910" i="4"/>
  <c r="H4911" i="4"/>
  <c r="H4912" i="4"/>
  <c r="H4913" i="4"/>
  <c r="H4914" i="4"/>
  <c r="H4915" i="4"/>
  <c r="H4916" i="4"/>
  <c r="H4917" i="4"/>
  <c r="H4918" i="4"/>
  <c r="H4919" i="4"/>
  <c r="H4920" i="4"/>
  <c r="H4921" i="4"/>
  <c r="H4922" i="4"/>
  <c r="H4923" i="4"/>
  <c r="H4924" i="4"/>
  <c r="H4925" i="4"/>
  <c r="H4926" i="4"/>
  <c r="H4927" i="4"/>
  <c r="H4928" i="4"/>
  <c r="H4929" i="4"/>
  <c r="H4930" i="4"/>
  <c r="H4931" i="4"/>
  <c r="H4932" i="4"/>
  <c r="H4933" i="4"/>
  <c r="H4934" i="4"/>
  <c r="H4935" i="4"/>
  <c r="H4936" i="4"/>
  <c r="H4937" i="4"/>
  <c r="H4938" i="4"/>
  <c r="H4939" i="4"/>
  <c r="H4940" i="4"/>
  <c r="H4941" i="4"/>
  <c r="H4942" i="4"/>
  <c r="H4943" i="4"/>
  <c r="H4944" i="4"/>
  <c r="H4945" i="4"/>
  <c r="H4946" i="4"/>
  <c r="H4947" i="4"/>
  <c r="H4948" i="4"/>
  <c r="H4949" i="4"/>
  <c r="H4950" i="4"/>
  <c r="H4951" i="4"/>
  <c r="H4952" i="4"/>
  <c r="H4953" i="4"/>
  <c r="H4954" i="4"/>
  <c r="H4955" i="4"/>
  <c r="H4956" i="4"/>
  <c r="H4957" i="4"/>
  <c r="H4958" i="4"/>
  <c r="H4959" i="4"/>
  <c r="H4960" i="4"/>
  <c r="H4961" i="4"/>
  <c r="H4962" i="4"/>
  <c r="H4963" i="4"/>
  <c r="H4964" i="4"/>
  <c r="H4965" i="4"/>
  <c r="H4966" i="4"/>
  <c r="H4967" i="4"/>
  <c r="H4968" i="4"/>
  <c r="H4969" i="4"/>
  <c r="H4970" i="4"/>
  <c r="H4971" i="4"/>
  <c r="H4972" i="4"/>
  <c r="H4973" i="4"/>
  <c r="H4974" i="4"/>
  <c r="H4975" i="4"/>
  <c r="H4976" i="4"/>
  <c r="H4977" i="4"/>
  <c r="H4978" i="4"/>
  <c r="H4979" i="4"/>
  <c r="H4980" i="4"/>
  <c r="H4981" i="4"/>
  <c r="H4982" i="4"/>
  <c r="H4983" i="4"/>
  <c r="H4984" i="4"/>
  <c r="H4985" i="4"/>
  <c r="H4986" i="4"/>
  <c r="H4987" i="4"/>
  <c r="H4988" i="4"/>
  <c r="H4989" i="4"/>
  <c r="H4990" i="4"/>
  <c r="H4991" i="4"/>
  <c r="H4992" i="4"/>
  <c r="H4993" i="4"/>
  <c r="H4994" i="4"/>
  <c r="H4995" i="4"/>
  <c r="H4996" i="4"/>
  <c r="H4997" i="4"/>
  <c r="H4998" i="4"/>
  <c r="H4999" i="4"/>
  <c r="F2" i="4"/>
  <c r="G2" i="4" s="1"/>
  <c r="I2" i="4" s="1"/>
  <c r="F3" i="4"/>
  <c r="G3" i="4" s="1"/>
  <c r="I3" i="4" s="1"/>
  <c r="F4" i="4"/>
  <c r="G4" i="4" s="1"/>
  <c r="I4" i="4" s="1"/>
  <c r="F5" i="4"/>
  <c r="G5" i="4" s="1"/>
  <c r="I5" i="4" s="1"/>
  <c r="F6" i="4"/>
  <c r="G6" i="4" s="1"/>
  <c r="I6" i="4" s="1"/>
  <c r="F7" i="4"/>
  <c r="G7" i="4" s="1"/>
  <c r="I7" i="4" s="1"/>
  <c r="F8" i="4"/>
  <c r="G8" i="4" s="1"/>
  <c r="I8" i="4" s="1"/>
  <c r="F9" i="4"/>
  <c r="G9" i="4" s="1"/>
  <c r="I9" i="4" s="1"/>
  <c r="F10" i="4"/>
  <c r="G10" i="4" s="1"/>
  <c r="I10" i="4" s="1"/>
  <c r="F11" i="4"/>
  <c r="G11" i="4" s="1"/>
  <c r="I11" i="4" s="1"/>
  <c r="F12" i="4"/>
  <c r="G12" i="4" s="1"/>
  <c r="I12" i="4" s="1"/>
  <c r="F13" i="4"/>
  <c r="G13" i="4" s="1"/>
  <c r="I13" i="4" s="1"/>
  <c r="F14" i="4"/>
  <c r="G14" i="4" s="1"/>
  <c r="I14" i="4" s="1"/>
  <c r="F15" i="4"/>
  <c r="G15" i="4" s="1"/>
  <c r="I15" i="4" s="1"/>
  <c r="F16" i="4"/>
  <c r="G16" i="4" s="1"/>
  <c r="I16" i="4" s="1"/>
  <c r="F17" i="4"/>
  <c r="G17" i="4" s="1"/>
  <c r="I17" i="4" s="1"/>
  <c r="F18" i="4"/>
  <c r="G18" i="4" s="1"/>
  <c r="I18" i="4" s="1"/>
  <c r="F19" i="4"/>
  <c r="G19" i="4" s="1"/>
  <c r="I19" i="4" s="1"/>
  <c r="F20" i="4"/>
  <c r="G20" i="4" s="1"/>
  <c r="I20" i="4" s="1"/>
  <c r="F21" i="4"/>
  <c r="G21" i="4" s="1"/>
  <c r="I21" i="4" s="1"/>
  <c r="F22" i="4"/>
  <c r="G22" i="4" s="1"/>
  <c r="I22" i="4" s="1"/>
  <c r="F23" i="4"/>
  <c r="G23" i="4" s="1"/>
  <c r="I23" i="4" s="1"/>
  <c r="F24" i="4"/>
  <c r="G24" i="4" s="1"/>
  <c r="I24" i="4" s="1"/>
  <c r="F25" i="4"/>
  <c r="G25" i="4" s="1"/>
  <c r="I25" i="4" s="1"/>
  <c r="F26" i="4"/>
  <c r="G26" i="4" s="1"/>
  <c r="I26" i="4" s="1"/>
  <c r="F27" i="4"/>
  <c r="G27" i="4" s="1"/>
  <c r="I27" i="4" s="1"/>
  <c r="F28" i="4"/>
  <c r="G28" i="4" s="1"/>
  <c r="I28" i="4" s="1"/>
  <c r="F29" i="4"/>
  <c r="G29" i="4" s="1"/>
  <c r="I29" i="4" s="1"/>
  <c r="F30" i="4"/>
  <c r="G30" i="4" s="1"/>
  <c r="I30" i="4" s="1"/>
  <c r="F31" i="4"/>
  <c r="G31" i="4" s="1"/>
  <c r="I31" i="4" s="1"/>
  <c r="F32" i="4"/>
  <c r="G32" i="4" s="1"/>
  <c r="I32" i="4" s="1"/>
  <c r="F33" i="4"/>
  <c r="G33" i="4" s="1"/>
  <c r="I33" i="4" s="1"/>
  <c r="F34" i="4"/>
  <c r="G34" i="4" s="1"/>
  <c r="I34" i="4" s="1"/>
  <c r="F35" i="4"/>
  <c r="G35" i="4" s="1"/>
  <c r="I35" i="4" s="1"/>
  <c r="F36" i="4"/>
  <c r="G36" i="4" s="1"/>
  <c r="I36" i="4" s="1"/>
  <c r="F37" i="4"/>
  <c r="G37" i="4" s="1"/>
  <c r="I37" i="4" s="1"/>
  <c r="F38" i="4"/>
  <c r="G38" i="4" s="1"/>
  <c r="I38" i="4" s="1"/>
  <c r="F39" i="4"/>
  <c r="G39" i="4" s="1"/>
  <c r="I39" i="4" s="1"/>
  <c r="F40" i="4"/>
  <c r="G40" i="4" s="1"/>
  <c r="I40" i="4" s="1"/>
  <c r="F41" i="4"/>
  <c r="G41" i="4" s="1"/>
  <c r="I41" i="4" s="1"/>
  <c r="F42" i="4"/>
  <c r="G42" i="4" s="1"/>
  <c r="I42" i="4" s="1"/>
  <c r="F43" i="4"/>
  <c r="G43" i="4" s="1"/>
  <c r="I43" i="4" s="1"/>
  <c r="F44" i="4"/>
  <c r="G44" i="4" s="1"/>
  <c r="I44" i="4" s="1"/>
  <c r="F45" i="4"/>
  <c r="G45" i="4" s="1"/>
  <c r="I45" i="4" s="1"/>
  <c r="F46" i="4"/>
  <c r="G46" i="4" s="1"/>
  <c r="I46" i="4" s="1"/>
  <c r="F47" i="4"/>
  <c r="G47" i="4" s="1"/>
  <c r="I47" i="4" s="1"/>
  <c r="F48" i="4"/>
  <c r="G48" i="4" s="1"/>
  <c r="I48" i="4" s="1"/>
  <c r="F49" i="4"/>
  <c r="G49" i="4" s="1"/>
  <c r="I49" i="4" s="1"/>
  <c r="F50" i="4"/>
  <c r="G50" i="4" s="1"/>
  <c r="I50" i="4" s="1"/>
  <c r="F51" i="4"/>
  <c r="G51" i="4" s="1"/>
  <c r="I51" i="4" s="1"/>
  <c r="F52" i="4"/>
  <c r="G52" i="4" s="1"/>
  <c r="I52" i="4" s="1"/>
  <c r="F53" i="4"/>
  <c r="G53" i="4" s="1"/>
  <c r="I53" i="4" s="1"/>
  <c r="F54" i="4"/>
  <c r="G54" i="4" s="1"/>
  <c r="I54" i="4" s="1"/>
  <c r="F55" i="4"/>
  <c r="G55" i="4" s="1"/>
  <c r="I55" i="4" s="1"/>
  <c r="F56" i="4"/>
  <c r="G56" i="4" s="1"/>
  <c r="I56" i="4" s="1"/>
  <c r="F57" i="4"/>
  <c r="G57" i="4" s="1"/>
  <c r="I57" i="4" s="1"/>
  <c r="F58" i="4"/>
  <c r="G58" i="4" s="1"/>
  <c r="I58" i="4" s="1"/>
  <c r="F59" i="4"/>
  <c r="G59" i="4" s="1"/>
  <c r="I59" i="4" s="1"/>
  <c r="F60" i="4"/>
  <c r="G60" i="4" s="1"/>
  <c r="I60" i="4" s="1"/>
  <c r="F61" i="4"/>
  <c r="G61" i="4" s="1"/>
  <c r="I61" i="4" s="1"/>
  <c r="F62" i="4"/>
  <c r="G62" i="4" s="1"/>
  <c r="I62" i="4" s="1"/>
  <c r="F63" i="4"/>
  <c r="G63" i="4" s="1"/>
  <c r="I63" i="4" s="1"/>
  <c r="F64" i="4"/>
  <c r="G64" i="4" s="1"/>
  <c r="I64" i="4" s="1"/>
  <c r="F65" i="4"/>
  <c r="G65" i="4" s="1"/>
  <c r="I65" i="4" s="1"/>
  <c r="F66" i="4"/>
  <c r="G66" i="4" s="1"/>
  <c r="I66" i="4" s="1"/>
  <c r="F67" i="4"/>
  <c r="G67" i="4" s="1"/>
  <c r="I67" i="4" s="1"/>
  <c r="F68" i="4"/>
  <c r="G68" i="4" s="1"/>
  <c r="I68" i="4" s="1"/>
  <c r="F69" i="4"/>
  <c r="G69" i="4" s="1"/>
  <c r="I69" i="4" s="1"/>
  <c r="F70" i="4"/>
  <c r="G70" i="4" s="1"/>
  <c r="I70" i="4" s="1"/>
  <c r="F71" i="4"/>
  <c r="G71" i="4" s="1"/>
  <c r="I71" i="4" s="1"/>
  <c r="F72" i="4"/>
  <c r="G72" i="4" s="1"/>
  <c r="I72" i="4" s="1"/>
  <c r="F73" i="4"/>
  <c r="G73" i="4" s="1"/>
  <c r="I73" i="4" s="1"/>
  <c r="F74" i="4"/>
  <c r="G74" i="4" s="1"/>
  <c r="I74" i="4" s="1"/>
  <c r="F75" i="4"/>
  <c r="G75" i="4" s="1"/>
  <c r="I75" i="4" s="1"/>
  <c r="F76" i="4"/>
  <c r="G76" i="4" s="1"/>
  <c r="I76" i="4" s="1"/>
  <c r="F77" i="4"/>
  <c r="G77" i="4" s="1"/>
  <c r="I77" i="4" s="1"/>
  <c r="F78" i="4"/>
  <c r="G78" i="4" s="1"/>
  <c r="I78" i="4" s="1"/>
  <c r="F79" i="4"/>
  <c r="G79" i="4" s="1"/>
  <c r="I79" i="4" s="1"/>
  <c r="F80" i="4"/>
  <c r="G80" i="4" s="1"/>
  <c r="I80" i="4" s="1"/>
  <c r="F81" i="4"/>
  <c r="G81" i="4" s="1"/>
  <c r="I81" i="4" s="1"/>
  <c r="F82" i="4"/>
  <c r="G82" i="4" s="1"/>
  <c r="I82" i="4" s="1"/>
  <c r="F83" i="4"/>
  <c r="G83" i="4" s="1"/>
  <c r="I83" i="4" s="1"/>
  <c r="F84" i="4"/>
  <c r="G84" i="4" s="1"/>
  <c r="I84" i="4" s="1"/>
  <c r="F85" i="4"/>
  <c r="G85" i="4" s="1"/>
  <c r="I85" i="4" s="1"/>
  <c r="F86" i="4"/>
  <c r="G86" i="4" s="1"/>
  <c r="I86" i="4" s="1"/>
  <c r="F87" i="4"/>
  <c r="G87" i="4" s="1"/>
  <c r="I87" i="4" s="1"/>
  <c r="F88" i="4"/>
  <c r="G88" i="4" s="1"/>
  <c r="I88" i="4" s="1"/>
  <c r="F89" i="4"/>
  <c r="G89" i="4" s="1"/>
  <c r="I89" i="4" s="1"/>
  <c r="F90" i="4"/>
  <c r="G90" i="4" s="1"/>
  <c r="I90" i="4" s="1"/>
  <c r="F91" i="4"/>
  <c r="G91" i="4" s="1"/>
  <c r="I91" i="4" s="1"/>
  <c r="F92" i="4"/>
  <c r="G92" i="4" s="1"/>
  <c r="I92" i="4" s="1"/>
  <c r="F93" i="4"/>
  <c r="G93" i="4" s="1"/>
  <c r="I93" i="4" s="1"/>
  <c r="F94" i="4"/>
  <c r="G94" i="4" s="1"/>
  <c r="I94" i="4" s="1"/>
  <c r="F95" i="4"/>
  <c r="G95" i="4" s="1"/>
  <c r="I95" i="4" s="1"/>
  <c r="F96" i="4"/>
  <c r="G96" i="4" s="1"/>
  <c r="I96" i="4" s="1"/>
  <c r="F97" i="4"/>
  <c r="G97" i="4" s="1"/>
  <c r="I97" i="4" s="1"/>
  <c r="F98" i="4"/>
  <c r="G98" i="4" s="1"/>
  <c r="I98" i="4" s="1"/>
  <c r="F99" i="4"/>
  <c r="G99" i="4" s="1"/>
  <c r="I99" i="4" s="1"/>
  <c r="F100" i="4"/>
  <c r="G100" i="4" s="1"/>
  <c r="I100" i="4" s="1"/>
  <c r="F101" i="4"/>
  <c r="G101" i="4" s="1"/>
  <c r="I101" i="4" s="1"/>
  <c r="F102" i="4"/>
  <c r="G102" i="4" s="1"/>
  <c r="I102" i="4" s="1"/>
  <c r="F103" i="4"/>
  <c r="G103" i="4" s="1"/>
  <c r="I103" i="4" s="1"/>
  <c r="F104" i="4"/>
  <c r="G104" i="4" s="1"/>
  <c r="I104" i="4" s="1"/>
  <c r="F105" i="4"/>
  <c r="G105" i="4" s="1"/>
  <c r="I105" i="4" s="1"/>
  <c r="F106" i="4"/>
  <c r="G106" i="4" s="1"/>
  <c r="I106" i="4" s="1"/>
  <c r="F107" i="4"/>
  <c r="G107" i="4" s="1"/>
  <c r="I107" i="4" s="1"/>
  <c r="F108" i="4"/>
  <c r="G108" i="4" s="1"/>
  <c r="I108" i="4" s="1"/>
  <c r="F109" i="4"/>
  <c r="G109" i="4" s="1"/>
  <c r="I109" i="4" s="1"/>
  <c r="F110" i="4"/>
  <c r="G110" i="4" s="1"/>
  <c r="I110" i="4" s="1"/>
  <c r="F111" i="4"/>
  <c r="G111" i="4" s="1"/>
  <c r="I111" i="4" s="1"/>
  <c r="F112" i="4"/>
  <c r="G112" i="4" s="1"/>
  <c r="I112" i="4" s="1"/>
  <c r="F113" i="4"/>
  <c r="G113" i="4" s="1"/>
  <c r="I113" i="4" s="1"/>
  <c r="F114" i="4"/>
  <c r="G114" i="4" s="1"/>
  <c r="I114" i="4" s="1"/>
  <c r="F115" i="4"/>
  <c r="G115" i="4" s="1"/>
  <c r="I115" i="4" s="1"/>
  <c r="F116" i="4"/>
  <c r="G116" i="4" s="1"/>
  <c r="I116" i="4" s="1"/>
  <c r="F117" i="4"/>
  <c r="G117" i="4" s="1"/>
  <c r="I117" i="4" s="1"/>
  <c r="F118" i="4"/>
  <c r="G118" i="4" s="1"/>
  <c r="I118" i="4" s="1"/>
  <c r="F119" i="4"/>
  <c r="G119" i="4" s="1"/>
  <c r="I119" i="4" s="1"/>
  <c r="F120" i="4"/>
  <c r="G120" i="4" s="1"/>
  <c r="I120" i="4" s="1"/>
  <c r="F121" i="4"/>
  <c r="G121" i="4" s="1"/>
  <c r="I121" i="4" s="1"/>
  <c r="F122" i="4"/>
  <c r="G122" i="4" s="1"/>
  <c r="I122" i="4" s="1"/>
  <c r="F123" i="4"/>
  <c r="G123" i="4" s="1"/>
  <c r="I123" i="4" s="1"/>
  <c r="F124" i="4"/>
  <c r="G124" i="4" s="1"/>
  <c r="I124" i="4" s="1"/>
  <c r="F125" i="4"/>
  <c r="G125" i="4" s="1"/>
  <c r="I125" i="4" s="1"/>
  <c r="F126" i="4"/>
  <c r="G126" i="4" s="1"/>
  <c r="I126" i="4" s="1"/>
  <c r="F127" i="4"/>
  <c r="G127" i="4" s="1"/>
  <c r="I127" i="4" s="1"/>
  <c r="F128" i="4"/>
  <c r="G128" i="4" s="1"/>
  <c r="I128" i="4" s="1"/>
  <c r="F129" i="4"/>
  <c r="G129" i="4" s="1"/>
  <c r="I129" i="4" s="1"/>
  <c r="F130" i="4"/>
  <c r="G130" i="4" s="1"/>
  <c r="I130" i="4" s="1"/>
  <c r="F131" i="4"/>
  <c r="G131" i="4" s="1"/>
  <c r="I131" i="4" s="1"/>
  <c r="F132" i="4"/>
  <c r="G132" i="4" s="1"/>
  <c r="I132" i="4" s="1"/>
  <c r="F133" i="4"/>
  <c r="G133" i="4" s="1"/>
  <c r="I133" i="4" s="1"/>
  <c r="F134" i="4"/>
  <c r="G134" i="4" s="1"/>
  <c r="I134" i="4" s="1"/>
  <c r="F135" i="4"/>
  <c r="G135" i="4" s="1"/>
  <c r="I135" i="4" s="1"/>
  <c r="F136" i="4"/>
  <c r="G136" i="4" s="1"/>
  <c r="I136" i="4" s="1"/>
  <c r="F137" i="4"/>
  <c r="G137" i="4" s="1"/>
  <c r="I137" i="4" s="1"/>
  <c r="F138" i="4"/>
  <c r="G138" i="4" s="1"/>
  <c r="I138" i="4" s="1"/>
  <c r="F139" i="4"/>
  <c r="G139" i="4" s="1"/>
  <c r="I139" i="4" s="1"/>
  <c r="F140" i="4"/>
  <c r="G140" i="4" s="1"/>
  <c r="I140" i="4" s="1"/>
  <c r="F141" i="4"/>
  <c r="G141" i="4" s="1"/>
  <c r="I141" i="4" s="1"/>
  <c r="F142" i="4"/>
  <c r="G142" i="4" s="1"/>
  <c r="I142" i="4" s="1"/>
  <c r="F143" i="4"/>
  <c r="G143" i="4" s="1"/>
  <c r="I143" i="4" s="1"/>
  <c r="F144" i="4"/>
  <c r="G144" i="4" s="1"/>
  <c r="I144" i="4" s="1"/>
  <c r="F145" i="4"/>
  <c r="G145" i="4" s="1"/>
  <c r="I145" i="4" s="1"/>
  <c r="F146" i="4"/>
  <c r="G146" i="4" s="1"/>
  <c r="I146" i="4" s="1"/>
  <c r="F147" i="4"/>
  <c r="G147" i="4" s="1"/>
  <c r="I147" i="4" s="1"/>
  <c r="F148" i="4"/>
  <c r="G148" i="4" s="1"/>
  <c r="I148" i="4" s="1"/>
  <c r="F149" i="4"/>
  <c r="G149" i="4" s="1"/>
  <c r="I149" i="4" s="1"/>
  <c r="F150" i="4"/>
  <c r="G150" i="4" s="1"/>
  <c r="I150" i="4" s="1"/>
  <c r="F151" i="4"/>
  <c r="G151" i="4" s="1"/>
  <c r="I151" i="4" s="1"/>
  <c r="F152" i="4"/>
  <c r="G152" i="4" s="1"/>
  <c r="I152" i="4" s="1"/>
  <c r="F153" i="4"/>
  <c r="G153" i="4" s="1"/>
  <c r="I153" i="4" s="1"/>
  <c r="F154" i="4"/>
  <c r="G154" i="4" s="1"/>
  <c r="I154" i="4" s="1"/>
  <c r="F155" i="4"/>
  <c r="G155" i="4" s="1"/>
  <c r="I155" i="4" s="1"/>
  <c r="F156" i="4"/>
  <c r="G156" i="4" s="1"/>
  <c r="I156" i="4" s="1"/>
  <c r="F157" i="4"/>
  <c r="G157" i="4" s="1"/>
  <c r="I157" i="4" s="1"/>
  <c r="F158" i="4"/>
  <c r="G158" i="4" s="1"/>
  <c r="I158" i="4" s="1"/>
  <c r="F159" i="4"/>
  <c r="G159" i="4" s="1"/>
  <c r="I159" i="4" s="1"/>
  <c r="F160" i="4"/>
  <c r="G160" i="4" s="1"/>
  <c r="I160" i="4" s="1"/>
  <c r="F161" i="4"/>
  <c r="G161" i="4" s="1"/>
  <c r="I161" i="4" s="1"/>
  <c r="F162" i="4"/>
  <c r="G162" i="4" s="1"/>
  <c r="I162" i="4" s="1"/>
  <c r="F163" i="4"/>
  <c r="G163" i="4" s="1"/>
  <c r="I163" i="4" s="1"/>
  <c r="F164" i="4"/>
  <c r="G164" i="4" s="1"/>
  <c r="I164" i="4" s="1"/>
  <c r="F165" i="4"/>
  <c r="G165" i="4" s="1"/>
  <c r="I165" i="4" s="1"/>
  <c r="F166" i="4"/>
  <c r="G166" i="4" s="1"/>
  <c r="I166" i="4" s="1"/>
  <c r="F167" i="4"/>
  <c r="G167" i="4" s="1"/>
  <c r="I167" i="4" s="1"/>
  <c r="F168" i="4"/>
  <c r="G168" i="4" s="1"/>
  <c r="I168" i="4" s="1"/>
  <c r="F169" i="4"/>
  <c r="G169" i="4" s="1"/>
  <c r="I169" i="4" s="1"/>
  <c r="F170" i="4"/>
  <c r="G170" i="4" s="1"/>
  <c r="I170" i="4" s="1"/>
  <c r="F171" i="4"/>
  <c r="G171" i="4" s="1"/>
  <c r="I171" i="4" s="1"/>
  <c r="F172" i="4"/>
  <c r="G172" i="4" s="1"/>
  <c r="I172" i="4" s="1"/>
  <c r="F173" i="4"/>
  <c r="G173" i="4" s="1"/>
  <c r="I173" i="4" s="1"/>
  <c r="F174" i="4"/>
  <c r="G174" i="4" s="1"/>
  <c r="I174" i="4" s="1"/>
  <c r="F175" i="4"/>
  <c r="G175" i="4" s="1"/>
  <c r="I175" i="4" s="1"/>
  <c r="F176" i="4"/>
  <c r="G176" i="4" s="1"/>
  <c r="I176" i="4" s="1"/>
  <c r="F177" i="4"/>
  <c r="G177" i="4" s="1"/>
  <c r="I177" i="4" s="1"/>
  <c r="F178" i="4"/>
  <c r="G178" i="4" s="1"/>
  <c r="I178" i="4" s="1"/>
  <c r="F179" i="4"/>
  <c r="G179" i="4" s="1"/>
  <c r="I179" i="4" s="1"/>
  <c r="F180" i="4"/>
  <c r="G180" i="4" s="1"/>
  <c r="I180" i="4" s="1"/>
  <c r="F181" i="4"/>
  <c r="G181" i="4" s="1"/>
  <c r="I181" i="4" s="1"/>
  <c r="F182" i="4"/>
  <c r="G182" i="4" s="1"/>
  <c r="I182" i="4" s="1"/>
  <c r="F183" i="4"/>
  <c r="G183" i="4" s="1"/>
  <c r="I183" i="4" s="1"/>
  <c r="F184" i="4"/>
  <c r="G184" i="4" s="1"/>
  <c r="I184" i="4" s="1"/>
  <c r="F185" i="4"/>
  <c r="G185" i="4" s="1"/>
  <c r="I185" i="4" s="1"/>
  <c r="F186" i="4"/>
  <c r="G186" i="4" s="1"/>
  <c r="I186" i="4" s="1"/>
  <c r="F187" i="4"/>
  <c r="G187" i="4" s="1"/>
  <c r="I187" i="4" s="1"/>
  <c r="F188" i="4"/>
  <c r="G188" i="4" s="1"/>
  <c r="I188" i="4" s="1"/>
  <c r="F189" i="4"/>
  <c r="G189" i="4" s="1"/>
  <c r="I189" i="4" s="1"/>
  <c r="F190" i="4"/>
  <c r="G190" i="4" s="1"/>
  <c r="I190" i="4" s="1"/>
  <c r="F191" i="4"/>
  <c r="G191" i="4" s="1"/>
  <c r="I191" i="4" s="1"/>
  <c r="F192" i="4"/>
  <c r="G192" i="4" s="1"/>
  <c r="I192" i="4" s="1"/>
  <c r="F193" i="4"/>
  <c r="G193" i="4" s="1"/>
  <c r="I193" i="4" s="1"/>
  <c r="F194" i="4"/>
  <c r="G194" i="4" s="1"/>
  <c r="I194" i="4" s="1"/>
  <c r="F195" i="4"/>
  <c r="G195" i="4" s="1"/>
  <c r="I195" i="4" s="1"/>
  <c r="F196" i="4"/>
  <c r="G196" i="4" s="1"/>
  <c r="I196" i="4" s="1"/>
  <c r="F197" i="4"/>
  <c r="G197" i="4" s="1"/>
  <c r="I197" i="4" s="1"/>
  <c r="F198" i="4"/>
  <c r="G198" i="4" s="1"/>
  <c r="I198" i="4" s="1"/>
  <c r="F199" i="4"/>
  <c r="G199" i="4" s="1"/>
  <c r="I199" i="4" s="1"/>
  <c r="F200" i="4"/>
  <c r="G200" i="4" s="1"/>
  <c r="I200" i="4" s="1"/>
  <c r="F201" i="4"/>
  <c r="G201" i="4" s="1"/>
  <c r="I201" i="4" s="1"/>
  <c r="F202" i="4"/>
  <c r="G202" i="4" s="1"/>
  <c r="I202" i="4" s="1"/>
  <c r="F203" i="4"/>
  <c r="G203" i="4" s="1"/>
  <c r="I203" i="4" s="1"/>
  <c r="F204" i="4"/>
  <c r="G204" i="4" s="1"/>
  <c r="I204" i="4" s="1"/>
  <c r="F205" i="4"/>
  <c r="G205" i="4" s="1"/>
  <c r="I205" i="4" s="1"/>
  <c r="F206" i="4"/>
  <c r="G206" i="4" s="1"/>
  <c r="I206" i="4" s="1"/>
  <c r="F207" i="4"/>
  <c r="G207" i="4" s="1"/>
  <c r="I207" i="4" s="1"/>
  <c r="F208" i="4"/>
  <c r="G208" i="4" s="1"/>
  <c r="I208" i="4" s="1"/>
  <c r="F209" i="4"/>
  <c r="G209" i="4" s="1"/>
  <c r="I209" i="4" s="1"/>
  <c r="F210" i="4"/>
  <c r="G210" i="4" s="1"/>
  <c r="I210" i="4" s="1"/>
  <c r="F211" i="4"/>
  <c r="G211" i="4" s="1"/>
  <c r="I211" i="4" s="1"/>
  <c r="F212" i="4"/>
  <c r="G212" i="4" s="1"/>
  <c r="I212" i="4" s="1"/>
  <c r="F213" i="4"/>
  <c r="G213" i="4" s="1"/>
  <c r="I213" i="4" s="1"/>
  <c r="F214" i="4"/>
  <c r="G214" i="4" s="1"/>
  <c r="I214" i="4" s="1"/>
  <c r="F215" i="4"/>
  <c r="G215" i="4" s="1"/>
  <c r="I215" i="4" s="1"/>
  <c r="F216" i="4"/>
  <c r="G216" i="4" s="1"/>
  <c r="I216" i="4" s="1"/>
  <c r="F217" i="4"/>
  <c r="G217" i="4" s="1"/>
  <c r="I217" i="4" s="1"/>
  <c r="F218" i="4"/>
  <c r="G218" i="4" s="1"/>
  <c r="I218" i="4" s="1"/>
  <c r="F219" i="4"/>
  <c r="G219" i="4" s="1"/>
  <c r="I219" i="4" s="1"/>
  <c r="F220" i="4"/>
  <c r="G220" i="4" s="1"/>
  <c r="I220" i="4" s="1"/>
  <c r="F221" i="4"/>
  <c r="G221" i="4" s="1"/>
  <c r="I221" i="4" s="1"/>
  <c r="F222" i="4"/>
  <c r="G222" i="4" s="1"/>
  <c r="I222" i="4" s="1"/>
  <c r="F223" i="4"/>
  <c r="G223" i="4" s="1"/>
  <c r="I223" i="4" s="1"/>
  <c r="F224" i="4"/>
  <c r="G224" i="4" s="1"/>
  <c r="I224" i="4" s="1"/>
  <c r="F225" i="4"/>
  <c r="G225" i="4" s="1"/>
  <c r="I225" i="4" s="1"/>
  <c r="F226" i="4"/>
  <c r="G226" i="4" s="1"/>
  <c r="I226" i="4" s="1"/>
  <c r="F227" i="4"/>
  <c r="G227" i="4" s="1"/>
  <c r="I227" i="4" s="1"/>
  <c r="F228" i="4"/>
  <c r="G228" i="4" s="1"/>
  <c r="I228" i="4" s="1"/>
  <c r="F229" i="4"/>
  <c r="G229" i="4" s="1"/>
  <c r="I229" i="4" s="1"/>
  <c r="F230" i="4"/>
  <c r="G230" i="4" s="1"/>
  <c r="I230" i="4" s="1"/>
  <c r="F231" i="4"/>
  <c r="G231" i="4" s="1"/>
  <c r="I231" i="4" s="1"/>
  <c r="F232" i="4"/>
  <c r="G232" i="4" s="1"/>
  <c r="I232" i="4" s="1"/>
  <c r="F233" i="4"/>
  <c r="G233" i="4" s="1"/>
  <c r="I233" i="4" s="1"/>
  <c r="F234" i="4"/>
  <c r="G234" i="4" s="1"/>
  <c r="I234" i="4" s="1"/>
  <c r="F235" i="4"/>
  <c r="G235" i="4" s="1"/>
  <c r="I235" i="4" s="1"/>
  <c r="F236" i="4"/>
  <c r="G236" i="4" s="1"/>
  <c r="I236" i="4" s="1"/>
  <c r="F237" i="4"/>
  <c r="G237" i="4" s="1"/>
  <c r="I237" i="4" s="1"/>
  <c r="F238" i="4"/>
  <c r="G238" i="4" s="1"/>
  <c r="I238" i="4" s="1"/>
  <c r="F239" i="4"/>
  <c r="G239" i="4" s="1"/>
  <c r="I239" i="4" s="1"/>
  <c r="F240" i="4"/>
  <c r="G240" i="4" s="1"/>
  <c r="I240" i="4" s="1"/>
  <c r="F241" i="4"/>
  <c r="G241" i="4" s="1"/>
  <c r="I241" i="4" s="1"/>
  <c r="F242" i="4"/>
  <c r="G242" i="4" s="1"/>
  <c r="I242" i="4" s="1"/>
  <c r="F243" i="4"/>
  <c r="G243" i="4" s="1"/>
  <c r="I243" i="4" s="1"/>
  <c r="F244" i="4"/>
  <c r="G244" i="4" s="1"/>
  <c r="I244" i="4" s="1"/>
  <c r="F245" i="4"/>
  <c r="G245" i="4" s="1"/>
  <c r="I245" i="4" s="1"/>
  <c r="F246" i="4"/>
  <c r="G246" i="4" s="1"/>
  <c r="I246" i="4" s="1"/>
  <c r="F247" i="4"/>
  <c r="G247" i="4" s="1"/>
  <c r="I247" i="4" s="1"/>
  <c r="F248" i="4"/>
  <c r="G248" i="4" s="1"/>
  <c r="I248" i="4" s="1"/>
  <c r="F249" i="4"/>
  <c r="G249" i="4" s="1"/>
  <c r="I249" i="4" s="1"/>
  <c r="F250" i="4"/>
  <c r="G250" i="4" s="1"/>
  <c r="I250" i="4" s="1"/>
  <c r="F251" i="4"/>
  <c r="G251" i="4" s="1"/>
  <c r="I251" i="4" s="1"/>
  <c r="F252" i="4"/>
  <c r="G252" i="4" s="1"/>
  <c r="I252" i="4" s="1"/>
  <c r="F253" i="4"/>
  <c r="G253" i="4" s="1"/>
  <c r="I253" i="4" s="1"/>
  <c r="F254" i="4"/>
  <c r="G254" i="4" s="1"/>
  <c r="I254" i="4" s="1"/>
  <c r="F255" i="4"/>
  <c r="G255" i="4" s="1"/>
  <c r="I255" i="4" s="1"/>
  <c r="F256" i="4"/>
  <c r="G256" i="4" s="1"/>
  <c r="I256" i="4" s="1"/>
  <c r="F257" i="4"/>
  <c r="G257" i="4" s="1"/>
  <c r="I257" i="4" s="1"/>
  <c r="F258" i="4"/>
  <c r="G258" i="4" s="1"/>
  <c r="I258" i="4" s="1"/>
  <c r="F259" i="4"/>
  <c r="G259" i="4" s="1"/>
  <c r="I259" i="4" s="1"/>
  <c r="F260" i="4"/>
  <c r="G260" i="4" s="1"/>
  <c r="I260" i="4" s="1"/>
  <c r="F261" i="4"/>
  <c r="G261" i="4" s="1"/>
  <c r="I261" i="4" s="1"/>
  <c r="F262" i="4"/>
  <c r="G262" i="4" s="1"/>
  <c r="I262" i="4" s="1"/>
  <c r="F263" i="4"/>
  <c r="G263" i="4" s="1"/>
  <c r="I263" i="4" s="1"/>
  <c r="F264" i="4"/>
  <c r="G264" i="4" s="1"/>
  <c r="I264" i="4" s="1"/>
  <c r="F265" i="4"/>
  <c r="G265" i="4" s="1"/>
  <c r="I265" i="4" s="1"/>
  <c r="F266" i="4"/>
  <c r="G266" i="4" s="1"/>
  <c r="I266" i="4" s="1"/>
  <c r="F267" i="4"/>
  <c r="G267" i="4" s="1"/>
  <c r="I267" i="4" s="1"/>
  <c r="F268" i="4"/>
  <c r="G268" i="4" s="1"/>
  <c r="I268" i="4" s="1"/>
  <c r="F269" i="4"/>
  <c r="G269" i="4" s="1"/>
  <c r="I269" i="4" s="1"/>
  <c r="F270" i="4"/>
  <c r="G270" i="4" s="1"/>
  <c r="I270" i="4" s="1"/>
  <c r="F271" i="4"/>
  <c r="G271" i="4" s="1"/>
  <c r="I271" i="4" s="1"/>
  <c r="F272" i="4"/>
  <c r="G272" i="4" s="1"/>
  <c r="I272" i="4" s="1"/>
  <c r="F273" i="4"/>
  <c r="G273" i="4" s="1"/>
  <c r="I273" i="4" s="1"/>
  <c r="F274" i="4"/>
  <c r="G274" i="4" s="1"/>
  <c r="I274" i="4" s="1"/>
  <c r="F275" i="4"/>
  <c r="G275" i="4" s="1"/>
  <c r="I275" i="4" s="1"/>
  <c r="F276" i="4"/>
  <c r="G276" i="4" s="1"/>
  <c r="I276" i="4" s="1"/>
  <c r="F277" i="4"/>
  <c r="G277" i="4" s="1"/>
  <c r="I277" i="4" s="1"/>
  <c r="F278" i="4"/>
  <c r="G278" i="4" s="1"/>
  <c r="I278" i="4" s="1"/>
  <c r="F279" i="4"/>
  <c r="G279" i="4" s="1"/>
  <c r="I279" i="4" s="1"/>
  <c r="F280" i="4"/>
  <c r="G280" i="4" s="1"/>
  <c r="I280" i="4" s="1"/>
  <c r="F281" i="4"/>
  <c r="G281" i="4" s="1"/>
  <c r="I281" i="4" s="1"/>
  <c r="F282" i="4"/>
  <c r="G282" i="4" s="1"/>
  <c r="I282" i="4" s="1"/>
  <c r="F283" i="4"/>
  <c r="G283" i="4" s="1"/>
  <c r="I283" i="4" s="1"/>
  <c r="F284" i="4"/>
  <c r="G284" i="4" s="1"/>
  <c r="I284" i="4" s="1"/>
  <c r="F285" i="4"/>
  <c r="G285" i="4" s="1"/>
  <c r="I285" i="4" s="1"/>
  <c r="F286" i="4"/>
  <c r="G286" i="4" s="1"/>
  <c r="I286" i="4" s="1"/>
  <c r="F287" i="4"/>
  <c r="G287" i="4" s="1"/>
  <c r="I287" i="4" s="1"/>
  <c r="F288" i="4"/>
  <c r="G288" i="4" s="1"/>
  <c r="I288" i="4" s="1"/>
  <c r="F289" i="4"/>
  <c r="G289" i="4" s="1"/>
  <c r="I289" i="4" s="1"/>
  <c r="F290" i="4"/>
  <c r="G290" i="4" s="1"/>
  <c r="I290" i="4" s="1"/>
  <c r="F291" i="4"/>
  <c r="G291" i="4" s="1"/>
  <c r="I291" i="4" s="1"/>
  <c r="F292" i="4"/>
  <c r="G292" i="4" s="1"/>
  <c r="I292" i="4" s="1"/>
  <c r="F293" i="4"/>
  <c r="G293" i="4" s="1"/>
  <c r="I293" i="4" s="1"/>
  <c r="F294" i="4"/>
  <c r="G294" i="4" s="1"/>
  <c r="I294" i="4" s="1"/>
  <c r="F295" i="4"/>
  <c r="G295" i="4" s="1"/>
  <c r="I295" i="4" s="1"/>
  <c r="F296" i="4"/>
  <c r="G296" i="4" s="1"/>
  <c r="I296" i="4" s="1"/>
  <c r="F297" i="4"/>
  <c r="G297" i="4" s="1"/>
  <c r="I297" i="4" s="1"/>
  <c r="F298" i="4"/>
  <c r="G298" i="4" s="1"/>
  <c r="I298" i="4" s="1"/>
  <c r="F299" i="4"/>
  <c r="G299" i="4" s="1"/>
  <c r="I299" i="4" s="1"/>
  <c r="F300" i="4"/>
  <c r="G300" i="4" s="1"/>
  <c r="I300" i="4" s="1"/>
  <c r="F301" i="4"/>
  <c r="G301" i="4" s="1"/>
  <c r="I301" i="4" s="1"/>
  <c r="F302" i="4"/>
  <c r="G302" i="4" s="1"/>
  <c r="I302" i="4" s="1"/>
  <c r="F303" i="4"/>
  <c r="G303" i="4" s="1"/>
  <c r="I303" i="4" s="1"/>
  <c r="F304" i="4"/>
  <c r="G304" i="4" s="1"/>
  <c r="I304" i="4" s="1"/>
  <c r="F305" i="4"/>
  <c r="G305" i="4" s="1"/>
  <c r="I305" i="4" s="1"/>
  <c r="F306" i="4"/>
  <c r="G306" i="4" s="1"/>
  <c r="I306" i="4" s="1"/>
  <c r="F307" i="4"/>
  <c r="G307" i="4" s="1"/>
  <c r="I307" i="4" s="1"/>
  <c r="F308" i="4"/>
  <c r="G308" i="4" s="1"/>
  <c r="I308" i="4" s="1"/>
  <c r="F309" i="4"/>
  <c r="G309" i="4" s="1"/>
  <c r="I309" i="4" s="1"/>
  <c r="F310" i="4"/>
  <c r="G310" i="4" s="1"/>
  <c r="I310" i="4" s="1"/>
  <c r="F311" i="4"/>
  <c r="G311" i="4" s="1"/>
  <c r="I311" i="4" s="1"/>
  <c r="F312" i="4"/>
  <c r="G312" i="4" s="1"/>
  <c r="I312" i="4" s="1"/>
  <c r="F313" i="4"/>
  <c r="G313" i="4" s="1"/>
  <c r="I313" i="4" s="1"/>
  <c r="F314" i="4"/>
  <c r="G314" i="4" s="1"/>
  <c r="I314" i="4" s="1"/>
  <c r="F315" i="4"/>
  <c r="G315" i="4" s="1"/>
  <c r="I315" i="4" s="1"/>
  <c r="F316" i="4"/>
  <c r="G316" i="4" s="1"/>
  <c r="I316" i="4" s="1"/>
  <c r="F317" i="4"/>
  <c r="G317" i="4" s="1"/>
  <c r="I317" i="4" s="1"/>
  <c r="F318" i="4"/>
  <c r="G318" i="4" s="1"/>
  <c r="I318" i="4" s="1"/>
  <c r="F319" i="4"/>
  <c r="G319" i="4" s="1"/>
  <c r="I319" i="4" s="1"/>
  <c r="F320" i="4"/>
  <c r="G320" i="4" s="1"/>
  <c r="I320" i="4" s="1"/>
  <c r="F321" i="4"/>
  <c r="G321" i="4" s="1"/>
  <c r="I321" i="4" s="1"/>
  <c r="F322" i="4"/>
  <c r="G322" i="4" s="1"/>
  <c r="I322" i="4" s="1"/>
  <c r="F323" i="4"/>
  <c r="G323" i="4" s="1"/>
  <c r="I323" i="4" s="1"/>
  <c r="F324" i="4"/>
  <c r="G324" i="4" s="1"/>
  <c r="I324" i="4" s="1"/>
  <c r="F325" i="4"/>
  <c r="G325" i="4" s="1"/>
  <c r="I325" i="4" s="1"/>
  <c r="F326" i="4"/>
  <c r="G326" i="4" s="1"/>
  <c r="I326" i="4" s="1"/>
  <c r="F327" i="4"/>
  <c r="G327" i="4" s="1"/>
  <c r="I327" i="4" s="1"/>
  <c r="F328" i="4"/>
  <c r="G328" i="4" s="1"/>
  <c r="I328" i="4" s="1"/>
  <c r="F329" i="4"/>
  <c r="G329" i="4" s="1"/>
  <c r="I329" i="4" s="1"/>
  <c r="F330" i="4"/>
  <c r="G330" i="4" s="1"/>
  <c r="I330" i="4" s="1"/>
  <c r="F331" i="4"/>
  <c r="G331" i="4" s="1"/>
  <c r="I331" i="4" s="1"/>
  <c r="F332" i="4"/>
  <c r="G332" i="4" s="1"/>
  <c r="I332" i="4" s="1"/>
  <c r="F333" i="4"/>
  <c r="G333" i="4" s="1"/>
  <c r="I333" i="4" s="1"/>
  <c r="F334" i="4"/>
  <c r="G334" i="4" s="1"/>
  <c r="I334" i="4" s="1"/>
  <c r="F335" i="4"/>
  <c r="G335" i="4" s="1"/>
  <c r="I335" i="4" s="1"/>
  <c r="F336" i="4"/>
  <c r="G336" i="4" s="1"/>
  <c r="I336" i="4" s="1"/>
  <c r="F337" i="4"/>
  <c r="G337" i="4" s="1"/>
  <c r="I337" i="4" s="1"/>
  <c r="F338" i="4"/>
  <c r="G338" i="4" s="1"/>
  <c r="I338" i="4" s="1"/>
  <c r="F339" i="4"/>
  <c r="G339" i="4" s="1"/>
  <c r="I339" i="4" s="1"/>
  <c r="F340" i="4"/>
  <c r="G340" i="4" s="1"/>
  <c r="I340" i="4" s="1"/>
  <c r="F341" i="4"/>
  <c r="G341" i="4" s="1"/>
  <c r="I341" i="4" s="1"/>
  <c r="F342" i="4"/>
  <c r="G342" i="4" s="1"/>
  <c r="I342" i="4" s="1"/>
  <c r="F343" i="4"/>
  <c r="G343" i="4" s="1"/>
  <c r="I343" i="4" s="1"/>
  <c r="F344" i="4"/>
  <c r="G344" i="4" s="1"/>
  <c r="I344" i="4" s="1"/>
  <c r="F345" i="4"/>
  <c r="G345" i="4" s="1"/>
  <c r="I345" i="4" s="1"/>
  <c r="F346" i="4"/>
  <c r="G346" i="4" s="1"/>
  <c r="I346" i="4" s="1"/>
  <c r="F347" i="4"/>
  <c r="G347" i="4" s="1"/>
  <c r="I347" i="4" s="1"/>
  <c r="F348" i="4"/>
  <c r="G348" i="4" s="1"/>
  <c r="I348" i="4" s="1"/>
  <c r="F349" i="4"/>
  <c r="G349" i="4" s="1"/>
  <c r="I349" i="4" s="1"/>
  <c r="F350" i="4"/>
  <c r="G350" i="4" s="1"/>
  <c r="I350" i="4" s="1"/>
  <c r="F351" i="4"/>
  <c r="G351" i="4" s="1"/>
  <c r="I351" i="4" s="1"/>
  <c r="F352" i="4"/>
  <c r="G352" i="4" s="1"/>
  <c r="I352" i="4" s="1"/>
  <c r="F353" i="4"/>
  <c r="G353" i="4" s="1"/>
  <c r="I353" i="4" s="1"/>
  <c r="F354" i="4"/>
  <c r="G354" i="4" s="1"/>
  <c r="I354" i="4" s="1"/>
  <c r="F355" i="4"/>
  <c r="G355" i="4" s="1"/>
  <c r="I355" i="4" s="1"/>
  <c r="F356" i="4"/>
  <c r="G356" i="4" s="1"/>
  <c r="I356" i="4" s="1"/>
  <c r="F357" i="4"/>
  <c r="G357" i="4" s="1"/>
  <c r="I357" i="4" s="1"/>
  <c r="F358" i="4"/>
  <c r="G358" i="4" s="1"/>
  <c r="I358" i="4" s="1"/>
  <c r="F359" i="4"/>
  <c r="G359" i="4" s="1"/>
  <c r="I359" i="4" s="1"/>
  <c r="F360" i="4"/>
  <c r="G360" i="4" s="1"/>
  <c r="I360" i="4" s="1"/>
  <c r="F361" i="4"/>
  <c r="G361" i="4" s="1"/>
  <c r="I361" i="4" s="1"/>
  <c r="F362" i="4"/>
  <c r="G362" i="4" s="1"/>
  <c r="I362" i="4" s="1"/>
  <c r="F363" i="4"/>
  <c r="G363" i="4" s="1"/>
  <c r="I363" i="4" s="1"/>
  <c r="F364" i="4"/>
  <c r="G364" i="4" s="1"/>
  <c r="I364" i="4" s="1"/>
  <c r="F365" i="4"/>
  <c r="G365" i="4" s="1"/>
  <c r="I365" i="4" s="1"/>
  <c r="F366" i="4"/>
  <c r="G366" i="4" s="1"/>
  <c r="I366" i="4" s="1"/>
  <c r="F367" i="4"/>
  <c r="G367" i="4" s="1"/>
  <c r="I367" i="4" s="1"/>
  <c r="F368" i="4"/>
  <c r="G368" i="4" s="1"/>
  <c r="I368" i="4" s="1"/>
  <c r="F369" i="4"/>
  <c r="G369" i="4" s="1"/>
  <c r="I369" i="4" s="1"/>
  <c r="F370" i="4"/>
  <c r="G370" i="4" s="1"/>
  <c r="I370" i="4" s="1"/>
  <c r="F371" i="4"/>
  <c r="G371" i="4" s="1"/>
  <c r="I371" i="4" s="1"/>
  <c r="F372" i="4"/>
  <c r="G372" i="4" s="1"/>
  <c r="I372" i="4" s="1"/>
  <c r="F373" i="4"/>
  <c r="G373" i="4" s="1"/>
  <c r="I373" i="4" s="1"/>
  <c r="F374" i="4"/>
  <c r="G374" i="4" s="1"/>
  <c r="I374" i="4" s="1"/>
  <c r="F375" i="4"/>
  <c r="G375" i="4" s="1"/>
  <c r="I375" i="4" s="1"/>
  <c r="F376" i="4"/>
  <c r="G376" i="4" s="1"/>
  <c r="I376" i="4" s="1"/>
  <c r="F377" i="4"/>
  <c r="G377" i="4" s="1"/>
  <c r="I377" i="4" s="1"/>
  <c r="F378" i="4"/>
  <c r="G378" i="4" s="1"/>
  <c r="I378" i="4" s="1"/>
  <c r="F379" i="4"/>
  <c r="G379" i="4" s="1"/>
  <c r="I379" i="4" s="1"/>
  <c r="F380" i="4"/>
  <c r="G380" i="4" s="1"/>
  <c r="I380" i="4" s="1"/>
  <c r="F381" i="4"/>
  <c r="G381" i="4" s="1"/>
  <c r="I381" i="4" s="1"/>
  <c r="F382" i="4"/>
  <c r="G382" i="4" s="1"/>
  <c r="I382" i="4" s="1"/>
  <c r="F383" i="4"/>
  <c r="G383" i="4" s="1"/>
  <c r="I383" i="4" s="1"/>
  <c r="F384" i="4"/>
  <c r="G384" i="4" s="1"/>
  <c r="I384" i="4" s="1"/>
  <c r="F385" i="4"/>
  <c r="G385" i="4" s="1"/>
  <c r="I385" i="4" s="1"/>
  <c r="F386" i="4"/>
  <c r="G386" i="4" s="1"/>
  <c r="I386" i="4" s="1"/>
  <c r="F387" i="4"/>
  <c r="G387" i="4" s="1"/>
  <c r="I387" i="4" s="1"/>
  <c r="F388" i="4"/>
  <c r="G388" i="4" s="1"/>
  <c r="I388" i="4" s="1"/>
  <c r="F389" i="4"/>
  <c r="G389" i="4" s="1"/>
  <c r="I389" i="4" s="1"/>
  <c r="F390" i="4"/>
  <c r="G390" i="4" s="1"/>
  <c r="I390" i="4" s="1"/>
  <c r="F391" i="4"/>
  <c r="G391" i="4" s="1"/>
  <c r="I391" i="4" s="1"/>
  <c r="F392" i="4"/>
  <c r="G392" i="4" s="1"/>
  <c r="I392" i="4" s="1"/>
  <c r="F393" i="4"/>
  <c r="G393" i="4" s="1"/>
  <c r="I393" i="4" s="1"/>
  <c r="F394" i="4"/>
  <c r="G394" i="4" s="1"/>
  <c r="I394" i="4" s="1"/>
  <c r="F395" i="4"/>
  <c r="G395" i="4" s="1"/>
  <c r="I395" i="4" s="1"/>
  <c r="F396" i="4"/>
  <c r="G396" i="4" s="1"/>
  <c r="I396" i="4" s="1"/>
  <c r="F397" i="4"/>
  <c r="G397" i="4" s="1"/>
  <c r="I397" i="4" s="1"/>
  <c r="F398" i="4"/>
  <c r="G398" i="4" s="1"/>
  <c r="I398" i="4" s="1"/>
  <c r="F399" i="4"/>
  <c r="G399" i="4" s="1"/>
  <c r="I399" i="4" s="1"/>
  <c r="F400" i="4"/>
  <c r="G400" i="4" s="1"/>
  <c r="I400" i="4" s="1"/>
  <c r="F401" i="4"/>
  <c r="G401" i="4" s="1"/>
  <c r="I401" i="4" s="1"/>
  <c r="F402" i="4"/>
  <c r="G402" i="4" s="1"/>
  <c r="I402" i="4" s="1"/>
  <c r="F403" i="4"/>
  <c r="G403" i="4" s="1"/>
  <c r="I403" i="4" s="1"/>
  <c r="F404" i="4"/>
  <c r="G404" i="4" s="1"/>
  <c r="I404" i="4" s="1"/>
  <c r="F405" i="4"/>
  <c r="G405" i="4" s="1"/>
  <c r="I405" i="4" s="1"/>
  <c r="F406" i="4"/>
  <c r="G406" i="4" s="1"/>
  <c r="I406" i="4" s="1"/>
  <c r="F407" i="4"/>
  <c r="G407" i="4" s="1"/>
  <c r="I407" i="4" s="1"/>
  <c r="F408" i="4"/>
  <c r="G408" i="4" s="1"/>
  <c r="I408" i="4" s="1"/>
  <c r="F409" i="4"/>
  <c r="G409" i="4" s="1"/>
  <c r="I409" i="4" s="1"/>
  <c r="F410" i="4"/>
  <c r="G410" i="4" s="1"/>
  <c r="I410" i="4" s="1"/>
  <c r="F411" i="4"/>
  <c r="G411" i="4" s="1"/>
  <c r="I411" i="4" s="1"/>
  <c r="F412" i="4"/>
  <c r="G412" i="4" s="1"/>
  <c r="I412" i="4" s="1"/>
  <c r="F413" i="4"/>
  <c r="G413" i="4" s="1"/>
  <c r="I413" i="4" s="1"/>
  <c r="F414" i="4"/>
  <c r="G414" i="4" s="1"/>
  <c r="I414" i="4" s="1"/>
  <c r="F415" i="4"/>
  <c r="G415" i="4" s="1"/>
  <c r="I415" i="4" s="1"/>
  <c r="F416" i="4"/>
  <c r="G416" i="4" s="1"/>
  <c r="I416" i="4" s="1"/>
  <c r="F417" i="4"/>
  <c r="G417" i="4" s="1"/>
  <c r="I417" i="4" s="1"/>
  <c r="F418" i="4"/>
  <c r="G418" i="4" s="1"/>
  <c r="I418" i="4" s="1"/>
  <c r="F419" i="4"/>
  <c r="G419" i="4" s="1"/>
  <c r="I419" i="4" s="1"/>
  <c r="F420" i="4"/>
  <c r="G420" i="4" s="1"/>
  <c r="I420" i="4" s="1"/>
  <c r="F421" i="4"/>
  <c r="G421" i="4" s="1"/>
  <c r="I421" i="4" s="1"/>
  <c r="F422" i="4"/>
  <c r="G422" i="4" s="1"/>
  <c r="I422" i="4" s="1"/>
  <c r="F423" i="4"/>
  <c r="G423" i="4" s="1"/>
  <c r="I423" i="4" s="1"/>
  <c r="F424" i="4"/>
  <c r="G424" i="4" s="1"/>
  <c r="I424" i="4" s="1"/>
  <c r="F425" i="4"/>
  <c r="G425" i="4" s="1"/>
  <c r="I425" i="4" s="1"/>
  <c r="F426" i="4"/>
  <c r="G426" i="4" s="1"/>
  <c r="I426" i="4" s="1"/>
  <c r="F427" i="4"/>
  <c r="G427" i="4" s="1"/>
  <c r="I427" i="4" s="1"/>
  <c r="F428" i="4"/>
  <c r="G428" i="4" s="1"/>
  <c r="I428" i="4" s="1"/>
  <c r="F429" i="4"/>
  <c r="G429" i="4" s="1"/>
  <c r="I429" i="4" s="1"/>
  <c r="F430" i="4"/>
  <c r="G430" i="4" s="1"/>
  <c r="I430" i="4" s="1"/>
  <c r="F431" i="4"/>
  <c r="G431" i="4" s="1"/>
  <c r="I431" i="4" s="1"/>
  <c r="F432" i="4"/>
  <c r="G432" i="4" s="1"/>
  <c r="I432" i="4" s="1"/>
  <c r="F433" i="4"/>
  <c r="G433" i="4" s="1"/>
  <c r="I433" i="4" s="1"/>
  <c r="F434" i="4"/>
  <c r="G434" i="4" s="1"/>
  <c r="I434" i="4" s="1"/>
  <c r="F435" i="4"/>
  <c r="G435" i="4" s="1"/>
  <c r="I435" i="4" s="1"/>
  <c r="F436" i="4"/>
  <c r="G436" i="4" s="1"/>
  <c r="I436" i="4" s="1"/>
  <c r="F437" i="4"/>
  <c r="G437" i="4" s="1"/>
  <c r="I437" i="4" s="1"/>
  <c r="F438" i="4"/>
  <c r="G438" i="4" s="1"/>
  <c r="I438" i="4" s="1"/>
  <c r="F439" i="4"/>
  <c r="G439" i="4" s="1"/>
  <c r="I439" i="4" s="1"/>
  <c r="F440" i="4"/>
  <c r="G440" i="4" s="1"/>
  <c r="I440" i="4" s="1"/>
  <c r="F441" i="4"/>
  <c r="G441" i="4" s="1"/>
  <c r="I441" i="4" s="1"/>
  <c r="F442" i="4"/>
  <c r="G442" i="4" s="1"/>
  <c r="I442" i="4" s="1"/>
  <c r="F443" i="4"/>
  <c r="G443" i="4" s="1"/>
  <c r="I443" i="4" s="1"/>
  <c r="F444" i="4"/>
  <c r="G444" i="4" s="1"/>
  <c r="I444" i="4" s="1"/>
  <c r="F445" i="4"/>
  <c r="G445" i="4" s="1"/>
  <c r="I445" i="4" s="1"/>
  <c r="F446" i="4"/>
  <c r="G446" i="4" s="1"/>
  <c r="I446" i="4" s="1"/>
  <c r="F447" i="4"/>
  <c r="G447" i="4" s="1"/>
  <c r="I447" i="4" s="1"/>
  <c r="F448" i="4"/>
  <c r="G448" i="4" s="1"/>
  <c r="I448" i="4" s="1"/>
  <c r="F449" i="4"/>
  <c r="G449" i="4" s="1"/>
  <c r="I449" i="4" s="1"/>
  <c r="F450" i="4"/>
  <c r="G450" i="4" s="1"/>
  <c r="I450" i="4" s="1"/>
  <c r="F451" i="4"/>
  <c r="G451" i="4" s="1"/>
  <c r="I451" i="4" s="1"/>
  <c r="F452" i="4"/>
  <c r="G452" i="4" s="1"/>
  <c r="I452" i="4" s="1"/>
  <c r="F453" i="4"/>
  <c r="G453" i="4" s="1"/>
  <c r="I453" i="4" s="1"/>
  <c r="F454" i="4"/>
  <c r="G454" i="4" s="1"/>
  <c r="I454" i="4" s="1"/>
  <c r="F455" i="4"/>
  <c r="G455" i="4" s="1"/>
  <c r="I455" i="4" s="1"/>
  <c r="F456" i="4"/>
  <c r="G456" i="4" s="1"/>
  <c r="I456" i="4" s="1"/>
  <c r="F457" i="4"/>
  <c r="G457" i="4" s="1"/>
  <c r="I457" i="4" s="1"/>
  <c r="F458" i="4"/>
  <c r="G458" i="4" s="1"/>
  <c r="I458" i="4" s="1"/>
  <c r="F459" i="4"/>
  <c r="G459" i="4" s="1"/>
  <c r="I459" i="4" s="1"/>
  <c r="F460" i="4"/>
  <c r="G460" i="4" s="1"/>
  <c r="I460" i="4" s="1"/>
  <c r="F461" i="4"/>
  <c r="G461" i="4" s="1"/>
  <c r="I461" i="4" s="1"/>
  <c r="F462" i="4"/>
  <c r="G462" i="4" s="1"/>
  <c r="I462" i="4" s="1"/>
  <c r="F463" i="4"/>
  <c r="G463" i="4" s="1"/>
  <c r="I463" i="4" s="1"/>
  <c r="F464" i="4"/>
  <c r="G464" i="4" s="1"/>
  <c r="I464" i="4" s="1"/>
  <c r="F465" i="4"/>
  <c r="G465" i="4" s="1"/>
  <c r="I465" i="4" s="1"/>
  <c r="F466" i="4"/>
  <c r="G466" i="4" s="1"/>
  <c r="I466" i="4" s="1"/>
  <c r="F467" i="4"/>
  <c r="G467" i="4" s="1"/>
  <c r="I467" i="4" s="1"/>
  <c r="F468" i="4"/>
  <c r="G468" i="4" s="1"/>
  <c r="I468" i="4" s="1"/>
  <c r="F469" i="4"/>
  <c r="G469" i="4" s="1"/>
  <c r="I469" i="4" s="1"/>
  <c r="F470" i="4"/>
  <c r="G470" i="4" s="1"/>
  <c r="I470" i="4" s="1"/>
  <c r="F471" i="4"/>
  <c r="G471" i="4" s="1"/>
  <c r="I471" i="4" s="1"/>
  <c r="F472" i="4"/>
  <c r="G472" i="4" s="1"/>
  <c r="I472" i="4" s="1"/>
  <c r="F473" i="4"/>
  <c r="G473" i="4" s="1"/>
  <c r="I473" i="4" s="1"/>
  <c r="F474" i="4"/>
  <c r="G474" i="4" s="1"/>
  <c r="I474" i="4" s="1"/>
  <c r="F475" i="4"/>
  <c r="G475" i="4" s="1"/>
  <c r="I475" i="4" s="1"/>
  <c r="F476" i="4"/>
  <c r="G476" i="4" s="1"/>
  <c r="I476" i="4" s="1"/>
  <c r="F477" i="4"/>
  <c r="G477" i="4" s="1"/>
  <c r="I477" i="4" s="1"/>
  <c r="F478" i="4"/>
  <c r="G478" i="4" s="1"/>
  <c r="I478" i="4" s="1"/>
  <c r="F479" i="4"/>
  <c r="G479" i="4" s="1"/>
  <c r="I479" i="4" s="1"/>
  <c r="F480" i="4"/>
  <c r="G480" i="4" s="1"/>
  <c r="I480" i="4" s="1"/>
  <c r="F481" i="4"/>
  <c r="G481" i="4" s="1"/>
  <c r="I481" i="4" s="1"/>
  <c r="F482" i="4"/>
  <c r="G482" i="4" s="1"/>
  <c r="I482" i="4" s="1"/>
  <c r="F483" i="4"/>
  <c r="G483" i="4" s="1"/>
  <c r="I483" i="4" s="1"/>
  <c r="F484" i="4"/>
  <c r="G484" i="4" s="1"/>
  <c r="I484" i="4" s="1"/>
  <c r="F485" i="4"/>
  <c r="G485" i="4" s="1"/>
  <c r="I485" i="4" s="1"/>
  <c r="F486" i="4"/>
  <c r="G486" i="4" s="1"/>
  <c r="I486" i="4" s="1"/>
  <c r="F487" i="4"/>
  <c r="G487" i="4" s="1"/>
  <c r="I487" i="4" s="1"/>
  <c r="F488" i="4"/>
  <c r="G488" i="4" s="1"/>
  <c r="I488" i="4" s="1"/>
  <c r="F489" i="4"/>
  <c r="G489" i="4" s="1"/>
  <c r="I489" i="4" s="1"/>
  <c r="F490" i="4"/>
  <c r="G490" i="4" s="1"/>
  <c r="I490" i="4" s="1"/>
  <c r="F491" i="4"/>
  <c r="G491" i="4" s="1"/>
  <c r="I491" i="4" s="1"/>
  <c r="F492" i="4"/>
  <c r="G492" i="4" s="1"/>
  <c r="I492" i="4" s="1"/>
  <c r="F493" i="4"/>
  <c r="G493" i="4" s="1"/>
  <c r="I493" i="4" s="1"/>
  <c r="F494" i="4"/>
  <c r="G494" i="4" s="1"/>
  <c r="I494" i="4" s="1"/>
  <c r="F495" i="4"/>
  <c r="G495" i="4" s="1"/>
  <c r="I495" i="4" s="1"/>
  <c r="F496" i="4"/>
  <c r="G496" i="4" s="1"/>
  <c r="I496" i="4" s="1"/>
  <c r="F497" i="4"/>
  <c r="G497" i="4" s="1"/>
  <c r="I497" i="4" s="1"/>
  <c r="F498" i="4"/>
  <c r="G498" i="4" s="1"/>
  <c r="I498" i="4" s="1"/>
  <c r="F499" i="4"/>
  <c r="G499" i="4" s="1"/>
  <c r="I499" i="4" s="1"/>
  <c r="F500" i="4"/>
  <c r="G500" i="4" s="1"/>
  <c r="I500" i="4" s="1"/>
  <c r="F501" i="4"/>
  <c r="G501" i="4" s="1"/>
  <c r="I501" i="4" s="1"/>
  <c r="F502" i="4"/>
  <c r="G502" i="4" s="1"/>
  <c r="I502" i="4" s="1"/>
  <c r="F503" i="4"/>
  <c r="G503" i="4" s="1"/>
  <c r="I503" i="4" s="1"/>
  <c r="F504" i="4"/>
  <c r="G504" i="4" s="1"/>
  <c r="I504" i="4" s="1"/>
  <c r="F505" i="4"/>
  <c r="G505" i="4" s="1"/>
  <c r="I505" i="4" s="1"/>
  <c r="F506" i="4"/>
  <c r="G506" i="4" s="1"/>
  <c r="I506" i="4" s="1"/>
  <c r="F507" i="4"/>
  <c r="G507" i="4" s="1"/>
  <c r="I507" i="4" s="1"/>
  <c r="F508" i="4"/>
  <c r="G508" i="4" s="1"/>
  <c r="I508" i="4" s="1"/>
  <c r="F509" i="4"/>
  <c r="G509" i="4" s="1"/>
  <c r="I509" i="4" s="1"/>
  <c r="F510" i="4"/>
  <c r="G510" i="4" s="1"/>
  <c r="I510" i="4" s="1"/>
  <c r="F511" i="4"/>
  <c r="G511" i="4" s="1"/>
  <c r="I511" i="4" s="1"/>
  <c r="F512" i="4"/>
  <c r="G512" i="4" s="1"/>
  <c r="I512" i="4" s="1"/>
  <c r="F513" i="4"/>
  <c r="G513" i="4" s="1"/>
  <c r="I513" i="4" s="1"/>
  <c r="F514" i="4"/>
  <c r="G514" i="4" s="1"/>
  <c r="I514" i="4" s="1"/>
  <c r="F515" i="4"/>
  <c r="G515" i="4" s="1"/>
  <c r="I515" i="4" s="1"/>
  <c r="F516" i="4"/>
  <c r="G516" i="4" s="1"/>
  <c r="I516" i="4" s="1"/>
  <c r="F517" i="4"/>
  <c r="G517" i="4" s="1"/>
  <c r="I517" i="4" s="1"/>
  <c r="F518" i="4"/>
  <c r="G518" i="4" s="1"/>
  <c r="I518" i="4" s="1"/>
  <c r="F519" i="4"/>
  <c r="G519" i="4" s="1"/>
  <c r="I519" i="4" s="1"/>
  <c r="F520" i="4"/>
  <c r="G520" i="4" s="1"/>
  <c r="I520" i="4" s="1"/>
  <c r="F521" i="4"/>
  <c r="G521" i="4" s="1"/>
  <c r="I521" i="4" s="1"/>
  <c r="F522" i="4"/>
  <c r="G522" i="4" s="1"/>
  <c r="I522" i="4" s="1"/>
  <c r="F523" i="4"/>
  <c r="G523" i="4" s="1"/>
  <c r="I523" i="4" s="1"/>
  <c r="F524" i="4"/>
  <c r="G524" i="4" s="1"/>
  <c r="I524" i="4" s="1"/>
  <c r="F525" i="4"/>
  <c r="G525" i="4" s="1"/>
  <c r="I525" i="4" s="1"/>
  <c r="F526" i="4"/>
  <c r="G526" i="4" s="1"/>
  <c r="I526" i="4" s="1"/>
  <c r="F527" i="4"/>
  <c r="G527" i="4" s="1"/>
  <c r="I527" i="4" s="1"/>
  <c r="F528" i="4"/>
  <c r="G528" i="4" s="1"/>
  <c r="I528" i="4" s="1"/>
  <c r="F529" i="4"/>
  <c r="G529" i="4" s="1"/>
  <c r="I529" i="4" s="1"/>
  <c r="F530" i="4"/>
  <c r="G530" i="4" s="1"/>
  <c r="I530" i="4" s="1"/>
  <c r="F531" i="4"/>
  <c r="G531" i="4" s="1"/>
  <c r="I531" i="4" s="1"/>
  <c r="F532" i="4"/>
  <c r="G532" i="4" s="1"/>
  <c r="I532" i="4" s="1"/>
  <c r="F533" i="4"/>
  <c r="G533" i="4" s="1"/>
  <c r="I533" i="4" s="1"/>
  <c r="F534" i="4"/>
  <c r="G534" i="4" s="1"/>
  <c r="I534" i="4" s="1"/>
  <c r="F535" i="4"/>
  <c r="G535" i="4" s="1"/>
  <c r="I535" i="4" s="1"/>
  <c r="F536" i="4"/>
  <c r="G536" i="4" s="1"/>
  <c r="I536" i="4" s="1"/>
  <c r="F537" i="4"/>
  <c r="G537" i="4" s="1"/>
  <c r="I537" i="4" s="1"/>
  <c r="F538" i="4"/>
  <c r="G538" i="4" s="1"/>
  <c r="I538" i="4" s="1"/>
  <c r="F539" i="4"/>
  <c r="G539" i="4" s="1"/>
  <c r="I539" i="4" s="1"/>
  <c r="F540" i="4"/>
  <c r="G540" i="4" s="1"/>
  <c r="I540" i="4" s="1"/>
  <c r="F541" i="4"/>
  <c r="G541" i="4" s="1"/>
  <c r="I541" i="4" s="1"/>
  <c r="F542" i="4"/>
  <c r="G542" i="4" s="1"/>
  <c r="I542" i="4" s="1"/>
  <c r="F543" i="4"/>
  <c r="G543" i="4" s="1"/>
  <c r="I543" i="4" s="1"/>
  <c r="F544" i="4"/>
  <c r="G544" i="4" s="1"/>
  <c r="I544" i="4" s="1"/>
  <c r="F545" i="4"/>
  <c r="G545" i="4" s="1"/>
  <c r="I545" i="4" s="1"/>
  <c r="F546" i="4"/>
  <c r="G546" i="4" s="1"/>
  <c r="I546" i="4" s="1"/>
  <c r="F547" i="4"/>
  <c r="G547" i="4" s="1"/>
  <c r="I547" i="4" s="1"/>
  <c r="F548" i="4"/>
  <c r="G548" i="4" s="1"/>
  <c r="I548" i="4" s="1"/>
  <c r="F549" i="4"/>
  <c r="G549" i="4" s="1"/>
  <c r="I549" i="4" s="1"/>
  <c r="F550" i="4"/>
  <c r="G550" i="4" s="1"/>
  <c r="I550" i="4" s="1"/>
  <c r="F551" i="4"/>
  <c r="G551" i="4" s="1"/>
  <c r="I551" i="4" s="1"/>
  <c r="F552" i="4"/>
  <c r="G552" i="4" s="1"/>
  <c r="I552" i="4" s="1"/>
  <c r="F553" i="4"/>
  <c r="G553" i="4" s="1"/>
  <c r="I553" i="4" s="1"/>
  <c r="F554" i="4"/>
  <c r="G554" i="4" s="1"/>
  <c r="I554" i="4" s="1"/>
  <c r="F555" i="4"/>
  <c r="G555" i="4" s="1"/>
  <c r="I555" i="4" s="1"/>
  <c r="F556" i="4"/>
  <c r="G556" i="4" s="1"/>
  <c r="I556" i="4" s="1"/>
  <c r="F557" i="4"/>
  <c r="G557" i="4" s="1"/>
  <c r="I557" i="4" s="1"/>
  <c r="F558" i="4"/>
  <c r="G558" i="4" s="1"/>
  <c r="I558" i="4" s="1"/>
  <c r="F559" i="4"/>
  <c r="G559" i="4" s="1"/>
  <c r="I559" i="4" s="1"/>
  <c r="F560" i="4"/>
  <c r="G560" i="4" s="1"/>
  <c r="I560" i="4" s="1"/>
  <c r="F561" i="4"/>
  <c r="G561" i="4" s="1"/>
  <c r="I561" i="4" s="1"/>
  <c r="F562" i="4"/>
  <c r="G562" i="4" s="1"/>
  <c r="I562" i="4" s="1"/>
  <c r="F563" i="4"/>
  <c r="G563" i="4" s="1"/>
  <c r="I563" i="4" s="1"/>
  <c r="F564" i="4"/>
  <c r="G564" i="4" s="1"/>
  <c r="I564" i="4" s="1"/>
  <c r="F565" i="4"/>
  <c r="G565" i="4" s="1"/>
  <c r="I565" i="4" s="1"/>
  <c r="F566" i="4"/>
  <c r="G566" i="4" s="1"/>
  <c r="I566" i="4" s="1"/>
  <c r="F567" i="4"/>
  <c r="G567" i="4" s="1"/>
  <c r="I567" i="4" s="1"/>
  <c r="F568" i="4"/>
  <c r="G568" i="4" s="1"/>
  <c r="I568" i="4" s="1"/>
  <c r="F569" i="4"/>
  <c r="G569" i="4" s="1"/>
  <c r="I569" i="4" s="1"/>
  <c r="F570" i="4"/>
  <c r="G570" i="4" s="1"/>
  <c r="I570" i="4" s="1"/>
  <c r="F571" i="4"/>
  <c r="G571" i="4" s="1"/>
  <c r="I571" i="4" s="1"/>
  <c r="F572" i="4"/>
  <c r="G572" i="4" s="1"/>
  <c r="I572" i="4" s="1"/>
  <c r="F573" i="4"/>
  <c r="G573" i="4" s="1"/>
  <c r="I573" i="4" s="1"/>
  <c r="F574" i="4"/>
  <c r="G574" i="4" s="1"/>
  <c r="I574" i="4" s="1"/>
  <c r="F575" i="4"/>
  <c r="G575" i="4" s="1"/>
  <c r="I575" i="4" s="1"/>
  <c r="F576" i="4"/>
  <c r="G576" i="4" s="1"/>
  <c r="I576" i="4" s="1"/>
  <c r="F577" i="4"/>
  <c r="G577" i="4" s="1"/>
  <c r="I577" i="4" s="1"/>
  <c r="F578" i="4"/>
  <c r="G578" i="4" s="1"/>
  <c r="I578" i="4" s="1"/>
  <c r="F579" i="4"/>
  <c r="G579" i="4" s="1"/>
  <c r="I579" i="4" s="1"/>
  <c r="F580" i="4"/>
  <c r="G580" i="4" s="1"/>
  <c r="I580" i="4" s="1"/>
  <c r="F581" i="4"/>
  <c r="G581" i="4" s="1"/>
  <c r="I581" i="4" s="1"/>
  <c r="F582" i="4"/>
  <c r="G582" i="4" s="1"/>
  <c r="I582" i="4" s="1"/>
  <c r="F583" i="4"/>
  <c r="G583" i="4" s="1"/>
  <c r="I583" i="4" s="1"/>
  <c r="F584" i="4"/>
  <c r="G584" i="4" s="1"/>
  <c r="I584" i="4" s="1"/>
  <c r="F585" i="4"/>
  <c r="G585" i="4" s="1"/>
  <c r="I585" i="4" s="1"/>
  <c r="F586" i="4"/>
  <c r="G586" i="4" s="1"/>
  <c r="I586" i="4" s="1"/>
  <c r="F587" i="4"/>
  <c r="G587" i="4" s="1"/>
  <c r="I587" i="4" s="1"/>
  <c r="F588" i="4"/>
  <c r="G588" i="4" s="1"/>
  <c r="I588" i="4" s="1"/>
  <c r="F589" i="4"/>
  <c r="G589" i="4" s="1"/>
  <c r="I589" i="4" s="1"/>
  <c r="F590" i="4"/>
  <c r="G590" i="4" s="1"/>
  <c r="I590" i="4" s="1"/>
  <c r="F591" i="4"/>
  <c r="G591" i="4" s="1"/>
  <c r="I591" i="4" s="1"/>
  <c r="F592" i="4"/>
  <c r="G592" i="4" s="1"/>
  <c r="I592" i="4" s="1"/>
  <c r="F593" i="4"/>
  <c r="G593" i="4" s="1"/>
  <c r="I593" i="4" s="1"/>
  <c r="F594" i="4"/>
  <c r="G594" i="4" s="1"/>
  <c r="I594" i="4" s="1"/>
  <c r="F595" i="4"/>
  <c r="G595" i="4" s="1"/>
  <c r="I595" i="4" s="1"/>
  <c r="F596" i="4"/>
  <c r="G596" i="4" s="1"/>
  <c r="I596" i="4" s="1"/>
  <c r="F597" i="4"/>
  <c r="G597" i="4" s="1"/>
  <c r="I597" i="4" s="1"/>
  <c r="F598" i="4"/>
  <c r="G598" i="4" s="1"/>
  <c r="I598" i="4" s="1"/>
  <c r="F599" i="4"/>
  <c r="G599" i="4" s="1"/>
  <c r="I599" i="4" s="1"/>
  <c r="F600" i="4"/>
  <c r="G600" i="4" s="1"/>
  <c r="I600" i="4" s="1"/>
  <c r="F601" i="4"/>
  <c r="G601" i="4" s="1"/>
  <c r="I601" i="4" s="1"/>
  <c r="F602" i="4"/>
  <c r="G602" i="4" s="1"/>
  <c r="I602" i="4" s="1"/>
  <c r="F603" i="4"/>
  <c r="G603" i="4" s="1"/>
  <c r="I603" i="4" s="1"/>
  <c r="F604" i="4"/>
  <c r="G604" i="4" s="1"/>
  <c r="I604" i="4" s="1"/>
  <c r="F605" i="4"/>
  <c r="G605" i="4" s="1"/>
  <c r="I605" i="4" s="1"/>
  <c r="F606" i="4"/>
  <c r="G606" i="4" s="1"/>
  <c r="I606" i="4" s="1"/>
  <c r="F607" i="4"/>
  <c r="G607" i="4" s="1"/>
  <c r="I607" i="4" s="1"/>
  <c r="F608" i="4"/>
  <c r="G608" i="4" s="1"/>
  <c r="I608" i="4" s="1"/>
  <c r="F609" i="4"/>
  <c r="G609" i="4" s="1"/>
  <c r="I609" i="4" s="1"/>
  <c r="F610" i="4"/>
  <c r="G610" i="4" s="1"/>
  <c r="I610" i="4" s="1"/>
  <c r="F611" i="4"/>
  <c r="G611" i="4" s="1"/>
  <c r="I611" i="4" s="1"/>
  <c r="F612" i="4"/>
  <c r="G612" i="4" s="1"/>
  <c r="I612" i="4" s="1"/>
  <c r="F613" i="4"/>
  <c r="G613" i="4" s="1"/>
  <c r="I613" i="4" s="1"/>
  <c r="F614" i="4"/>
  <c r="G614" i="4" s="1"/>
  <c r="I614" i="4" s="1"/>
  <c r="F615" i="4"/>
  <c r="G615" i="4" s="1"/>
  <c r="I615" i="4" s="1"/>
  <c r="F616" i="4"/>
  <c r="G616" i="4" s="1"/>
  <c r="I616" i="4" s="1"/>
  <c r="F617" i="4"/>
  <c r="G617" i="4" s="1"/>
  <c r="I617" i="4" s="1"/>
  <c r="F618" i="4"/>
  <c r="G618" i="4" s="1"/>
  <c r="I618" i="4" s="1"/>
  <c r="F619" i="4"/>
  <c r="G619" i="4" s="1"/>
  <c r="I619" i="4" s="1"/>
  <c r="F620" i="4"/>
  <c r="G620" i="4" s="1"/>
  <c r="I620" i="4" s="1"/>
  <c r="F621" i="4"/>
  <c r="G621" i="4" s="1"/>
  <c r="I621" i="4" s="1"/>
  <c r="F622" i="4"/>
  <c r="G622" i="4" s="1"/>
  <c r="I622" i="4" s="1"/>
  <c r="F623" i="4"/>
  <c r="G623" i="4" s="1"/>
  <c r="I623" i="4" s="1"/>
  <c r="F624" i="4"/>
  <c r="G624" i="4" s="1"/>
  <c r="I624" i="4" s="1"/>
  <c r="F625" i="4"/>
  <c r="G625" i="4" s="1"/>
  <c r="I625" i="4" s="1"/>
  <c r="F626" i="4"/>
  <c r="G626" i="4" s="1"/>
  <c r="I626" i="4" s="1"/>
  <c r="F627" i="4"/>
  <c r="G627" i="4" s="1"/>
  <c r="I627" i="4" s="1"/>
  <c r="F628" i="4"/>
  <c r="G628" i="4" s="1"/>
  <c r="I628" i="4" s="1"/>
  <c r="F629" i="4"/>
  <c r="G629" i="4" s="1"/>
  <c r="I629" i="4" s="1"/>
  <c r="F630" i="4"/>
  <c r="G630" i="4" s="1"/>
  <c r="I630" i="4" s="1"/>
  <c r="F631" i="4"/>
  <c r="G631" i="4" s="1"/>
  <c r="I631" i="4" s="1"/>
  <c r="F632" i="4"/>
  <c r="G632" i="4" s="1"/>
  <c r="I632" i="4" s="1"/>
  <c r="F633" i="4"/>
  <c r="G633" i="4" s="1"/>
  <c r="I633" i="4" s="1"/>
  <c r="F634" i="4"/>
  <c r="G634" i="4" s="1"/>
  <c r="I634" i="4" s="1"/>
  <c r="F635" i="4"/>
  <c r="G635" i="4" s="1"/>
  <c r="I635" i="4" s="1"/>
  <c r="F636" i="4"/>
  <c r="G636" i="4" s="1"/>
  <c r="I636" i="4" s="1"/>
  <c r="F637" i="4"/>
  <c r="G637" i="4" s="1"/>
  <c r="I637" i="4" s="1"/>
  <c r="F638" i="4"/>
  <c r="G638" i="4" s="1"/>
  <c r="I638" i="4" s="1"/>
  <c r="F639" i="4"/>
  <c r="G639" i="4" s="1"/>
  <c r="I639" i="4" s="1"/>
  <c r="F640" i="4"/>
  <c r="G640" i="4" s="1"/>
  <c r="I640" i="4" s="1"/>
  <c r="F641" i="4"/>
  <c r="G641" i="4" s="1"/>
  <c r="I641" i="4" s="1"/>
  <c r="F642" i="4"/>
  <c r="G642" i="4" s="1"/>
  <c r="I642" i="4" s="1"/>
  <c r="F643" i="4"/>
  <c r="G643" i="4" s="1"/>
  <c r="I643" i="4" s="1"/>
  <c r="F644" i="4"/>
  <c r="G644" i="4" s="1"/>
  <c r="I644" i="4" s="1"/>
  <c r="F645" i="4"/>
  <c r="G645" i="4" s="1"/>
  <c r="I645" i="4" s="1"/>
  <c r="F646" i="4"/>
  <c r="G646" i="4" s="1"/>
  <c r="I646" i="4" s="1"/>
  <c r="F647" i="4"/>
  <c r="G647" i="4" s="1"/>
  <c r="I647" i="4" s="1"/>
  <c r="F648" i="4"/>
  <c r="G648" i="4" s="1"/>
  <c r="I648" i="4" s="1"/>
  <c r="F649" i="4"/>
  <c r="G649" i="4" s="1"/>
  <c r="I649" i="4" s="1"/>
  <c r="F650" i="4"/>
  <c r="G650" i="4" s="1"/>
  <c r="I650" i="4" s="1"/>
  <c r="F651" i="4"/>
  <c r="G651" i="4" s="1"/>
  <c r="I651" i="4" s="1"/>
  <c r="F652" i="4"/>
  <c r="G652" i="4" s="1"/>
  <c r="I652" i="4" s="1"/>
  <c r="F653" i="4"/>
  <c r="G653" i="4" s="1"/>
  <c r="I653" i="4" s="1"/>
  <c r="F654" i="4"/>
  <c r="G654" i="4" s="1"/>
  <c r="I654" i="4" s="1"/>
  <c r="F655" i="4"/>
  <c r="G655" i="4" s="1"/>
  <c r="I655" i="4" s="1"/>
  <c r="F656" i="4"/>
  <c r="G656" i="4" s="1"/>
  <c r="I656" i="4" s="1"/>
  <c r="F657" i="4"/>
  <c r="G657" i="4" s="1"/>
  <c r="I657" i="4" s="1"/>
  <c r="F658" i="4"/>
  <c r="G658" i="4" s="1"/>
  <c r="I658" i="4" s="1"/>
  <c r="F659" i="4"/>
  <c r="G659" i="4" s="1"/>
  <c r="I659" i="4" s="1"/>
  <c r="F660" i="4"/>
  <c r="G660" i="4" s="1"/>
  <c r="I660" i="4" s="1"/>
  <c r="F661" i="4"/>
  <c r="G661" i="4" s="1"/>
  <c r="I661" i="4" s="1"/>
  <c r="F662" i="4"/>
  <c r="G662" i="4" s="1"/>
  <c r="I662" i="4" s="1"/>
  <c r="F663" i="4"/>
  <c r="G663" i="4" s="1"/>
  <c r="I663" i="4" s="1"/>
  <c r="F664" i="4"/>
  <c r="G664" i="4" s="1"/>
  <c r="I664" i="4" s="1"/>
  <c r="F665" i="4"/>
  <c r="G665" i="4" s="1"/>
  <c r="I665" i="4" s="1"/>
  <c r="F666" i="4"/>
  <c r="G666" i="4" s="1"/>
  <c r="I666" i="4" s="1"/>
  <c r="F667" i="4"/>
  <c r="G667" i="4" s="1"/>
  <c r="I667" i="4" s="1"/>
  <c r="F668" i="4"/>
  <c r="G668" i="4" s="1"/>
  <c r="I668" i="4" s="1"/>
  <c r="F669" i="4"/>
  <c r="G669" i="4" s="1"/>
  <c r="I669" i="4" s="1"/>
  <c r="F670" i="4"/>
  <c r="G670" i="4" s="1"/>
  <c r="I670" i="4" s="1"/>
  <c r="F671" i="4"/>
  <c r="G671" i="4" s="1"/>
  <c r="I671" i="4" s="1"/>
  <c r="F672" i="4"/>
  <c r="G672" i="4" s="1"/>
  <c r="I672" i="4" s="1"/>
  <c r="F673" i="4"/>
  <c r="G673" i="4" s="1"/>
  <c r="I673" i="4" s="1"/>
  <c r="F674" i="4"/>
  <c r="G674" i="4" s="1"/>
  <c r="I674" i="4" s="1"/>
  <c r="F675" i="4"/>
  <c r="G675" i="4" s="1"/>
  <c r="I675" i="4" s="1"/>
  <c r="F676" i="4"/>
  <c r="G676" i="4" s="1"/>
  <c r="I676" i="4" s="1"/>
  <c r="F677" i="4"/>
  <c r="G677" i="4" s="1"/>
  <c r="I677" i="4" s="1"/>
  <c r="F678" i="4"/>
  <c r="G678" i="4" s="1"/>
  <c r="I678" i="4" s="1"/>
  <c r="F679" i="4"/>
  <c r="G679" i="4" s="1"/>
  <c r="I679" i="4" s="1"/>
  <c r="F680" i="4"/>
  <c r="G680" i="4" s="1"/>
  <c r="I680" i="4" s="1"/>
  <c r="F681" i="4"/>
  <c r="G681" i="4" s="1"/>
  <c r="I681" i="4" s="1"/>
  <c r="F682" i="4"/>
  <c r="G682" i="4" s="1"/>
  <c r="I682" i="4" s="1"/>
  <c r="F683" i="4"/>
  <c r="G683" i="4" s="1"/>
  <c r="I683" i="4" s="1"/>
  <c r="F684" i="4"/>
  <c r="G684" i="4" s="1"/>
  <c r="I684" i="4" s="1"/>
  <c r="F685" i="4"/>
  <c r="G685" i="4" s="1"/>
  <c r="I685" i="4" s="1"/>
  <c r="F686" i="4"/>
  <c r="G686" i="4" s="1"/>
  <c r="I686" i="4" s="1"/>
  <c r="F687" i="4"/>
  <c r="G687" i="4" s="1"/>
  <c r="I687" i="4" s="1"/>
  <c r="F688" i="4"/>
  <c r="G688" i="4" s="1"/>
  <c r="I688" i="4" s="1"/>
  <c r="F689" i="4"/>
  <c r="G689" i="4" s="1"/>
  <c r="I689" i="4" s="1"/>
  <c r="F690" i="4"/>
  <c r="G690" i="4" s="1"/>
  <c r="I690" i="4" s="1"/>
  <c r="F691" i="4"/>
  <c r="G691" i="4" s="1"/>
  <c r="I691" i="4" s="1"/>
  <c r="F692" i="4"/>
  <c r="G692" i="4" s="1"/>
  <c r="I692" i="4" s="1"/>
  <c r="F693" i="4"/>
  <c r="G693" i="4" s="1"/>
  <c r="I693" i="4" s="1"/>
  <c r="F694" i="4"/>
  <c r="G694" i="4" s="1"/>
  <c r="I694" i="4" s="1"/>
  <c r="F695" i="4"/>
  <c r="G695" i="4" s="1"/>
  <c r="I695" i="4" s="1"/>
  <c r="F696" i="4"/>
  <c r="G696" i="4" s="1"/>
  <c r="I696" i="4" s="1"/>
  <c r="F697" i="4"/>
  <c r="G697" i="4" s="1"/>
  <c r="I697" i="4" s="1"/>
  <c r="F698" i="4"/>
  <c r="G698" i="4" s="1"/>
  <c r="I698" i="4" s="1"/>
  <c r="F699" i="4"/>
  <c r="G699" i="4" s="1"/>
  <c r="I699" i="4" s="1"/>
  <c r="F700" i="4"/>
  <c r="G700" i="4" s="1"/>
  <c r="I700" i="4" s="1"/>
  <c r="F701" i="4"/>
  <c r="G701" i="4" s="1"/>
  <c r="I701" i="4" s="1"/>
  <c r="F702" i="4"/>
  <c r="G702" i="4" s="1"/>
  <c r="I702" i="4" s="1"/>
  <c r="F703" i="4"/>
  <c r="G703" i="4" s="1"/>
  <c r="I703" i="4" s="1"/>
  <c r="F704" i="4"/>
  <c r="G704" i="4" s="1"/>
  <c r="I704" i="4" s="1"/>
  <c r="F705" i="4"/>
  <c r="G705" i="4" s="1"/>
  <c r="I705" i="4" s="1"/>
  <c r="F706" i="4"/>
  <c r="G706" i="4" s="1"/>
  <c r="I706" i="4" s="1"/>
  <c r="F707" i="4"/>
  <c r="G707" i="4" s="1"/>
  <c r="I707" i="4" s="1"/>
  <c r="F708" i="4"/>
  <c r="G708" i="4" s="1"/>
  <c r="I708" i="4" s="1"/>
  <c r="F709" i="4"/>
  <c r="G709" i="4" s="1"/>
  <c r="I709" i="4" s="1"/>
  <c r="F710" i="4"/>
  <c r="G710" i="4" s="1"/>
  <c r="I710" i="4" s="1"/>
  <c r="F711" i="4"/>
  <c r="G711" i="4" s="1"/>
  <c r="I711" i="4" s="1"/>
  <c r="F712" i="4"/>
  <c r="G712" i="4" s="1"/>
  <c r="I712" i="4" s="1"/>
  <c r="F713" i="4"/>
  <c r="G713" i="4" s="1"/>
  <c r="I713" i="4" s="1"/>
  <c r="F714" i="4"/>
  <c r="G714" i="4" s="1"/>
  <c r="I714" i="4" s="1"/>
  <c r="F715" i="4"/>
  <c r="G715" i="4" s="1"/>
  <c r="I715" i="4" s="1"/>
  <c r="F716" i="4"/>
  <c r="G716" i="4" s="1"/>
  <c r="I716" i="4" s="1"/>
  <c r="F717" i="4"/>
  <c r="G717" i="4" s="1"/>
  <c r="I717" i="4" s="1"/>
  <c r="F718" i="4"/>
  <c r="G718" i="4" s="1"/>
  <c r="I718" i="4" s="1"/>
  <c r="F719" i="4"/>
  <c r="G719" i="4" s="1"/>
  <c r="I719" i="4" s="1"/>
  <c r="F720" i="4"/>
  <c r="G720" i="4" s="1"/>
  <c r="I720" i="4" s="1"/>
  <c r="F721" i="4"/>
  <c r="G721" i="4" s="1"/>
  <c r="I721" i="4" s="1"/>
  <c r="F722" i="4"/>
  <c r="G722" i="4" s="1"/>
  <c r="I722" i="4" s="1"/>
  <c r="F723" i="4"/>
  <c r="G723" i="4" s="1"/>
  <c r="I723" i="4" s="1"/>
  <c r="F724" i="4"/>
  <c r="G724" i="4" s="1"/>
  <c r="I724" i="4" s="1"/>
  <c r="F725" i="4"/>
  <c r="G725" i="4" s="1"/>
  <c r="I725" i="4" s="1"/>
  <c r="F726" i="4"/>
  <c r="G726" i="4" s="1"/>
  <c r="I726" i="4" s="1"/>
  <c r="F727" i="4"/>
  <c r="G727" i="4" s="1"/>
  <c r="I727" i="4" s="1"/>
  <c r="F728" i="4"/>
  <c r="G728" i="4" s="1"/>
  <c r="I728" i="4" s="1"/>
  <c r="F729" i="4"/>
  <c r="G729" i="4" s="1"/>
  <c r="I729" i="4" s="1"/>
  <c r="F730" i="4"/>
  <c r="G730" i="4" s="1"/>
  <c r="I730" i="4" s="1"/>
  <c r="F731" i="4"/>
  <c r="G731" i="4" s="1"/>
  <c r="I731" i="4" s="1"/>
  <c r="F732" i="4"/>
  <c r="G732" i="4" s="1"/>
  <c r="I732" i="4" s="1"/>
  <c r="F733" i="4"/>
  <c r="G733" i="4" s="1"/>
  <c r="I733" i="4" s="1"/>
  <c r="F734" i="4"/>
  <c r="G734" i="4" s="1"/>
  <c r="I734" i="4" s="1"/>
  <c r="F735" i="4"/>
  <c r="G735" i="4" s="1"/>
  <c r="I735" i="4" s="1"/>
  <c r="F736" i="4"/>
  <c r="G736" i="4" s="1"/>
  <c r="I736" i="4" s="1"/>
  <c r="F737" i="4"/>
  <c r="G737" i="4" s="1"/>
  <c r="I737" i="4" s="1"/>
  <c r="F738" i="4"/>
  <c r="G738" i="4" s="1"/>
  <c r="I738" i="4" s="1"/>
  <c r="F739" i="4"/>
  <c r="G739" i="4" s="1"/>
  <c r="I739" i="4" s="1"/>
  <c r="F740" i="4"/>
  <c r="G740" i="4" s="1"/>
  <c r="I740" i="4" s="1"/>
  <c r="F741" i="4"/>
  <c r="G741" i="4" s="1"/>
  <c r="I741" i="4" s="1"/>
  <c r="F742" i="4"/>
  <c r="G742" i="4" s="1"/>
  <c r="I742" i="4" s="1"/>
  <c r="F743" i="4"/>
  <c r="G743" i="4" s="1"/>
  <c r="I743" i="4" s="1"/>
  <c r="F744" i="4"/>
  <c r="G744" i="4" s="1"/>
  <c r="I744" i="4" s="1"/>
  <c r="F745" i="4"/>
  <c r="G745" i="4" s="1"/>
  <c r="I745" i="4" s="1"/>
  <c r="F746" i="4"/>
  <c r="G746" i="4" s="1"/>
  <c r="I746" i="4" s="1"/>
  <c r="F747" i="4"/>
  <c r="G747" i="4" s="1"/>
  <c r="I747" i="4" s="1"/>
  <c r="F748" i="4"/>
  <c r="G748" i="4" s="1"/>
  <c r="I748" i="4" s="1"/>
  <c r="F749" i="4"/>
  <c r="G749" i="4" s="1"/>
  <c r="I749" i="4" s="1"/>
  <c r="F750" i="4"/>
  <c r="G750" i="4" s="1"/>
  <c r="I750" i="4" s="1"/>
  <c r="F751" i="4"/>
  <c r="G751" i="4" s="1"/>
  <c r="I751" i="4" s="1"/>
  <c r="F752" i="4"/>
  <c r="G752" i="4" s="1"/>
  <c r="I752" i="4" s="1"/>
  <c r="F753" i="4"/>
  <c r="G753" i="4" s="1"/>
  <c r="I753" i="4" s="1"/>
  <c r="F754" i="4"/>
  <c r="G754" i="4" s="1"/>
  <c r="I754" i="4" s="1"/>
  <c r="F755" i="4"/>
  <c r="G755" i="4" s="1"/>
  <c r="I755" i="4" s="1"/>
  <c r="F756" i="4"/>
  <c r="G756" i="4" s="1"/>
  <c r="I756" i="4" s="1"/>
  <c r="F757" i="4"/>
  <c r="G757" i="4" s="1"/>
  <c r="I757" i="4" s="1"/>
  <c r="F758" i="4"/>
  <c r="G758" i="4" s="1"/>
  <c r="I758" i="4" s="1"/>
  <c r="F759" i="4"/>
  <c r="G759" i="4" s="1"/>
  <c r="I759" i="4" s="1"/>
  <c r="F760" i="4"/>
  <c r="G760" i="4" s="1"/>
  <c r="I760" i="4" s="1"/>
  <c r="F761" i="4"/>
  <c r="G761" i="4" s="1"/>
  <c r="I761" i="4" s="1"/>
  <c r="F762" i="4"/>
  <c r="G762" i="4" s="1"/>
  <c r="I762" i="4" s="1"/>
  <c r="F763" i="4"/>
  <c r="G763" i="4" s="1"/>
  <c r="I763" i="4" s="1"/>
  <c r="F764" i="4"/>
  <c r="G764" i="4" s="1"/>
  <c r="I764" i="4" s="1"/>
  <c r="F765" i="4"/>
  <c r="G765" i="4" s="1"/>
  <c r="I765" i="4" s="1"/>
  <c r="F766" i="4"/>
  <c r="G766" i="4" s="1"/>
  <c r="I766" i="4" s="1"/>
  <c r="F767" i="4"/>
  <c r="G767" i="4" s="1"/>
  <c r="I767" i="4" s="1"/>
  <c r="F768" i="4"/>
  <c r="G768" i="4" s="1"/>
  <c r="I768" i="4" s="1"/>
  <c r="F769" i="4"/>
  <c r="G769" i="4" s="1"/>
  <c r="I769" i="4" s="1"/>
  <c r="F770" i="4"/>
  <c r="G770" i="4" s="1"/>
  <c r="I770" i="4" s="1"/>
  <c r="F771" i="4"/>
  <c r="G771" i="4" s="1"/>
  <c r="I771" i="4" s="1"/>
  <c r="F772" i="4"/>
  <c r="G772" i="4" s="1"/>
  <c r="I772" i="4" s="1"/>
  <c r="F773" i="4"/>
  <c r="G773" i="4" s="1"/>
  <c r="I773" i="4" s="1"/>
  <c r="F774" i="4"/>
  <c r="G774" i="4" s="1"/>
  <c r="I774" i="4" s="1"/>
  <c r="F775" i="4"/>
  <c r="G775" i="4" s="1"/>
  <c r="I775" i="4" s="1"/>
  <c r="F776" i="4"/>
  <c r="G776" i="4" s="1"/>
  <c r="I776" i="4" s="1"/>
  <c r="F777" i="4"/>
  <c r="G777" i="4" s="1"/>
  <c r="I777" i="4" s="1"/>
  <c r="F778" i="4"/>
  <c r="G778" i="4" s="1"/>
  <c r="I778" i="4" s="1"/>
  <c r="F779" i="4"/>
  <c r="G779" i="4" s="1"/>
  <c r="I779" i="4" s="1"/>
  <c r="F780" i="4"/>
  <c r="G780" i="4" s="1"/>
  <c r="I780" i="4" s="1"/>
  <c r="F781" i="4"/>
  <c r="G781" i="4" s="1"/>
  <c r="I781" i="4" s="1"/>
  <c r="F782" i="4"/>
  <c r="G782" i="4" s="1"/>
  <c r="I782" i="4" s="1"/>
  <c r="F783" i="4"/>
  <c r="G783" i="4" s="1"/>
  <c r="I783" i="4" s="1"/>
  <c r="F784" i="4"/>
  <c r="G784" i="4" s="1"/>
  <c r="I784" i="4" s="1"/>
  <c r="F785" i="4"/>
  <c r="G785" i="4" s="1"/>
  <c r="I785" i="4" s="1"/>
  <c r="F786" i="4"/>
  <c r="G786" i="4" s="1"/>
  <c r="I786" i="4" s="1"/>
  <c r="F787" i="4"/>
  <c r="G787" i="4" s="1"/>
  <c r="I787" i="4" s="1"/>
  <c r="F788" i="4"/>
  <c r="G788" i="4" s="1"/>
  <c r="I788" i="4" s="1"/>
  <c r="F789" i="4"/>
  <c r="G789" i="4" s="1"/>
  <c r="I789" i="4" s="1"/>
  <c r="F790" i="4"/>
  <c r="G790" i="4" s="1"/>
  <c r="I790" i="4" s="1"/>
  <c r="F791" i="4"/>
  <c r="G791" i="4" s="1"/>
  <c r="I791" i="4" s="1"/>
  <c r="F792" i="4"/>
  <c r="G792" i="4" s="1"/>
  <c r="I792" i="4" s="1"/>
  <c r="F793" i="4"/>
  <c r="G793" i="4" s="1"/>
  <c r="I793" i="4" s="1"/>
  <c r="F794" i="4"/>
  <c r="G794" i="4" s="1"/>
  <c r="I794" i="4" s="1"/>
  <c r="F795" i="4"/>
  <c r="G795" i="4" s="1"/>
  <c r="I795" i="4" s="1"/>
  <c r="F796" i="4"/>
  <c r="G796" i="4" s="1"/>
  <c r="I796" i="4" s="1"/>
  <c r="F797" i="4"/>
  <c r="G797" i="4" s="1"/>
  <c r="I797" i="4" s="1"/>
  <c r="F798" i="4"/>
  <c r="G798" i="4" s="1"/>
  <c r="I798" i="4" s="1"/>
  <c r="F799" i="4"/>
  <c r="G799" i="4" s="1"/>
  <c r="I799" i="4" s="1"/>
  <c r="F800" i="4"/>
  <c r="G800" i="4" s="1"/>
  <c r="I800" i="4" s="1"/>
  <c r="F801" i="4"/>
  <c r="G801" i="4" s="1"/>
  <c r="I801" i="4" s="1"/>
  <c r="F802" i="4"/>
  <c r="G802" i="4" s="1"/>
  <c r="I802" i="4" s="1"/>
  <c r="F803" i="4"/>
  <c r="G803" i="4" s="1"/>
  <c r="I803" i="4" s="1"/>
  <c r="F804" i="4"/>
  <c r="G804" i="4" s="1"/>
  <c r="I804" i="4" s="1"/>
  <c r="F805" i="4"/>
  <c r="G805" i="4" s="1"/>
  <c r="I805" i="4" s="1"/>
  <c r="F806" i="4"/>
  <c r="G806" i="4" s="1"/>
  <c r="I806" i="4" s="1"/>
  <c r="F807" i="4"/>
  <c r="G807" i="4" s="1"/>
  <c r="I807" i="4" s="1"/>
  <c r="F808" i="4"/>
  <c r="G808" i="4" s="1"/>
  <c r="I808" i="4" s="1"/>
  <c r="F809" i="4"/>
  <c r="G809" i="4" s="1"/>
  <c r="I809" i="4" s="1"/>
  <c r="F810" i="4"/>
  <c r="G810" i="4" s="1"/>
  <c r="I810" i="4" s="1"/>
  <c r="F811" i="4"/>
  <c r="G811" i="4" s="1"/>
  <c r="I811" i="4" s="1"/>
  <c r="F812" i="4"/>
  <c r="G812" i="4" s="1"/>
  <c r="I812" i="4" s="1"/>
  <c r="F813" i="4"/>
  <c r="G813" i="4" s="1"/>
  <c r="I813" i="4" s="1"/>
  <c r="F814" i="4"/>
  <c r="G814" i="4" s="1"/>
  <c r="I814" i="4" s="1"/>
  <c r="F815" i="4"/>
  <c r="G815" i="4" s="1"/>
  <c r="I815" i="4" s="1"/>
  <c r="F816" i="4"/>
  <c r="G816" i="4" s="1"/>
  <c r="I816" i="4" s="1"/>
  <c r="F817" i="4"/>
  <c r="G817" i="4" s="1"/>
  <c r="I817" i="4" s="1"/>
  <c r="F818" i="4"/>
  <c r="G818" i="4" s="1"/>
  <c r="I818" i="4" s="1"/>
  <c r="F819" i="4"/>
  <c r="G819" i="4" s="1"/>
  <c r="I819" i="4" s="1"/>
  <c r="F820" i="4"/>
  <c r="G820" i="4" s="1"/>
  <c r="I820" i="4" s="1"/>
  <c r="F821" i="4"/>
  <c r="G821" i="4" s="1"/>
  <c r="I821" i="4" s="1"/>
  <c r="F822" i="4"/>
  <c r="G822" i="4" s="1"/>
  <c r="I822" i="4" s="1"/>
  <c r="F823" i="4"/>
  <c r="G823" i="4" s="1"/>
  <c r="I823" i="4" s="1"/>
  <c r="F824" i="4"/>
  <c r="G824" i="4" s="1"/>
  <c r="I824" i="4" s="1"/>
  <c r="F825" i="4"/>
  <c r="G825" i="4" s="1"/>
  <c r="I825" i="4" s="1"/>
  <c r="F826" i="4"/>
  <c r="G826" i="4" s="1"/>
  <c r="I826" i="4" s="1"/>
  <c r="F827" i="4"/>
  <c r="G827" i="4" s="1"/>
  <c r="I827" i="4" s="1"/>
  <c r="F828" i="4"/>
  <c r="G828" i="4" s="1"/>
  <c r="I828" i="4" s="1"/>
  <c r="F829" i="4"/>
  <c r="G829" i="4" s="1"/>
  <c r="I829" i="4" s="1"/>
  <c r="F830" i="4"/>
  <c r="G830" i="4" s="1"/>
  <c r="I830" i="4" s="1"/>
  <c r="F831" i="4"/>
  <c r="G831" i="4" s="1"/>
  <c r="I831" i="4" s="1"/>
  <c r="F832" i="4"/>
  <c r="G832" i="4" s="1"/>
  <c r="I832" i="4" s="1"/>
  <c r="F833" i="4"/>
  <c r="G833" i="4" s="1"/>
  <c r="I833" i="4" s="1"/>
  <c r="F834" i="4"/>
  <c r="G834" i="4" s="1"/>
  <c r="I834" i="4" s="1"/>
  <c r="F835" i="4"/>
  <c r="G835" i="4" s="1"/>
  <c r="I835" i="4" s="1"/>
  <c r="F836" i="4"/>
  <c r="G836" i="4" s="1"/>
  <c r="I836" i="4" s="1"/>
  <c r="F837" i="4"/>
  <c r="G837" i="4" s="1"/>
  <c r="I837" i="4" s="1"/>
  <c r="F838" i="4"/>
  <c r="G838" i="4" s="1"/>
  <c r="I838" i="4" s="1"/>
  <c r="F839" i="4"/>
  <c r="G839" i="4" s="1"/>
  <c r="I839" i="4" s="1"/>
  <c r="F840" i="4"/>
  <c r="G840" i="4" s="1"/>
  <c r="I840" i="4" s="1"/>
  <c r="F841" i="4"/>
  <c r="G841" i="4" s="1"/>
  <c r="I841" i="4" s="1"/>
  <c r="F842" i="4"/>
  <c r="G842" i="4" s="1"/>
  <c r="I842" i="4" s="1"/>
  <c r="F843" i="4"/>
  <c r="G843" i="4" s="1"/>
  <c r="I843" i="4" s="1"/>
  <c r="F844" i="4"/>
  <c r="G844" i="4" s="1"/>
  <c r="I844" i="4" s="1"/>
  <c r="F845" i="4"/>
  <c r="G845" i="4" s="1"/>
  <c r="I845" i="4" s="1"/>
  <c r="F846" i="4"/>
  <c r="G846" i="4" s="1"/>
  <c r="I846" i="4" s="1"/>
  <c r="F847" i="4"/>
  <c r="G847" i="4" s="1"/>
  <c r="I847" i="4" s="1"/>
  <c r="F848" i="4"/>
  <c r="G848" i="4" s="1"/>
  <c r="I848" i="4" s="1"/>
  <c r="F849" i="4"/>
  <c r="G849" i="4" s="1"/>
  <c r="I849" i="4" s="1"/>
  <c r="F850" i="4"/>
  <c r="G850" i="4" s="1"/>
  <c r="I850" i="4" s="1"/>
  <c r="F851" i="4"/>
  <c r="G851" i="4" s="1"/>
  <c r="I851" i="4" s="1"/>
  <c r="F852" i="4"/>
  <c r="G852" i="4" s="1"/>
  <c r="I852" i="4" s="1"/>
  <c r="F853" i="4"/>
  <c r="G853" i="4" s="1"/>
  <c r="I853" i="4" s="1"/>
  <c r="F854" i="4"/>
  <c r="G854" i="4" s="1"/>
  <c r="I854" i="4" s="1"/>
  <c r="F855" i="4"/>
  <c r="G855" i="4" s="1"/>
  <c r="I855" i="4" s="1"/>
  <c r="F856" i="4"/>
  <c r="G856" i="4" s="1"/>
  <c r="I856" i="4" s="1"/>
  <c r="F857" i="4"/>
  <c r="G857" i="4" s="1"/>
  <c r="I857" i="4" s="1"/>
  <c r="F858" i="4"/>
  <c r="G858" i="4" s="1"/>
  <c r="I858" i="4" s="1"/>
  <c r="F859" i="4"/>
  <c r="G859" i="4" s="1"/>
  <c r="I859" i="4" s="1"/>
  <c r="F860" i="4"/>
  <c r="G860" i="4" s="1"/>
  <c r="I860" i="4" s="1"/>
  <c r="F861" i="4"/>
  <c r="G861" i="4" s="1"/>
  <c r="I861" i="4" s="1"/>
  <c r="F862" i="4"/>
  <c r="G862" i="4" s="1"/>
  <c r="I862" i="4" s="1"/>
  <c r="F863" i="4"/>
  <c r="G863" i="4" s="1"/>
  <c r="I863" i="4" s="1"/>
  <c r="F864" i="4"/>
  <c r="G864" i="4" s="1"/>
  <c r="I864" i="4" s="1"/>
  <c r="F865" i="4"/>
  <c r="G865" i="4" s="1"/>
  <c r="I865" i="4" s="1"/>
  <c r="F866" i="4"/>
  <c r="G866" i="4" s="1"/>
  <c r="I866" i="4" s="1"/>
  <c r="F867" i="4"/>
  <c r="G867" i="4" s="1"/>
  <c r="I867" i="4" s="1"/>
  <c r="F868" i="4"/>
  <c r="G868" i="4" s="1"/>
  <c r="I868" i="4" s="1"/>
  <c r="F869" i="4"/>
  <c r="G869" i="4" s="1"/>
  <c r="I869" i="4" s="1"/>
  <c r="F870" i="4"/>
  <c r="G870" i="4" s="1"/>
  <c r="I870" i="4" s="1"/>
  <c r="F871" i="4"/>
  <c r="G871" i="4" s="1"/>
  <c r="I871" i="4" s="1"/>
  <c r="F872" i="4"/>
  <c r="G872" i="4" s="1"/>
  <c r="I872" i="4" s="1"/>
  <c r="F873" i="4"/>
  <c r="G873" i="4" s="1"/>
  <c r="I873" i="4" s="1"/>
  <c r="F874" i="4"/>
  <c r="G874" i="4" s="1"/>
  <c r="I874" i="4" s="1"/>
  <c r="F875" i="4"/>
  <c r="G875" i="4" s="1"/>
  <c r="I875" i="4" s="1"/>
  <c r="F876" i="4"/>
  <c r="G876" i="4" s="1"/>
  <c r="I876" i="4" s="1"/>
  <c r="F877" i="4"/>
  <c r="G877" i="4" s="1"/>
  <c r="I877" i="4" s="1"/>
  <c r="F878" i="4"/>
  <c r="G878" i="4" s="1"/>
  <c r="I878" i="4" s="1"/>
  <c r="F879" i="4"/>
  <c r="G879" i="4" s="1"/>
  <c r="I879" i="4" s="1"/>
  <c r="F880" i="4"/>
  <c r="G880" i="4" s="1"/>
  <c r="I880" i="4" s="1"/>
  <c r="F881" i="4"/>
  <c r="G881" i="4" s="1"/>
  <c r="I881" i="4" s="1"/>
  <c r="F882" i="4"/>
  <c r="G882" i="4" s="1"/>
  <c r="I882" i="4" s="1"/>
  <c r="F883" i="4"/>
  <c r="G883" i="4" s="1"/>
  <c r="I883" i="4" s="1"/>
  <c r="F884" i="4"/>
  <c r="G884" i="4" s="1"/>
  <c r="I884" i="4" s="1"/>
  <c r="F885" i="4"/>
  <c r="G885" i="4" s="1"/>
  <c r="I885" i="4" s="1"/>
  <c r="F886" i="4"/>
  <c r="G886" i="4" s="1"/>
  <c r="I886" i="4" s="1"/>
  <c r="F887" i="4"/>
  <c r="G887" i="4" s="1"/>
  <c r="I887" i="4" s="1"/>
  <c r="F888" i="4"/>
  <c r="G888" i="4" s="1"/>
  <c r="I888" i="4" s="1"/>
  <c r="F889" i="4"/>
  <c r="G889" i="4" s="1"/>
  <c r="I889" i="4" s="1"/>
  <c r="F890" i="4"/>
  <c r="G890" i="4" s="1"/>
  <c r="I890" i="4" s="1"/>
  <c r="F891" i="4"/>
  <c r="G891" i="4" s="1"/>
  <c r="I891" i="4" s="1"/>
  <c r="F892" i="4"/>
  <c r="G892" i="4" s="1"/>
  <c r="I892" i="4" s="1"/>
  <c r="F893" i="4"/>
  <c r="G893" i="4" s="1"/>
  <c r="I893" i="4" s="1"/>
  <c r="F894" i="4"/>
  <c r="G894" i="4" s="1"/>
  <c r="I894" i="4" s="1"/>
  <c r="F895" i="4"/>
  <c r="G895" i="4" s="1"/>
  <c r="I895" i="4" s="1"/>
  <c r="F896" i="4"/>
  <c r="G896" i="4" s="1"/>
  <c r="I896" i="4" s="1"/>
  <c r="F897" i="4"/>
  <c r="G897" i="4" s="1"/>
  <c r="I897" i="4" s="1"/>
  <c r="F898" i="4"/>
  <c r="G898" i="4" s="1"/>
  <c r="I898" i="4" s="1"/>
  <c r="F899" i="4"/>
  <c r="G899" i="4" s="1"/>
  <c r="I899" i="4" s="1"/>
  <c r="F900" i="4"/>
  <c r="G900" i="4" s="1"/>
  <c r="I900" i="4" s="1"/>
  <c r="F901" i="4"/>
  <c r="G901" i="4" s="1"/>
  <c r="I901" i="4" s="1"/>
  <c r="F902" i="4"/>
  <c r="G902" i="4" s="1"/>
  <c r="I902" i="4" s="1"/>
  <c r="F903" i="4"/>
  <c r="G903" i="4" s="1"/>
  <c r="I903" i="4" s="1"/>
  <c r="F904" i="4"/>
  <c r="G904" i="4" s="1"/>
  <c r="I904" i="4" s="1"/>
  <c r="F905" i="4"/>
  <c r="G905" i="4" s="1"/>
  <c r="I905" i="4" s="1"/>
  <c r="F906" i="4"/>
  <c r="G906" i="4" s="1"/>
  <c r="I906" i="4" s="1"/>
  <c r="F907" i="4"/>
  <c r="G907" i="4" s="1"/>
  <c r="I907" i="4" s="1"/>
  <c r="F908" i="4"/>
  <c r="G908" i="4" s="1"/>
  <c r="I908" i="4" s="1"/>
  <c r="F909" i="4"/>
  <c r="G909" i="4" s="1"/>
  <c r="I909" i="4" s="1"/>
  <c r="F910" i="4"/>
  <c r="G910" i="4" s="1"/>
  <c r="I910" i="4" s="1"/>
  <c r="F911" i="4"/>
  <c r="G911" i="4" s="1"/>
  <c r="I911" i="4" s="1"/>
  <c r="F912" i="4"/>
  <c r="G912" i="4" s="1"/>
  <c r="I912" i="4" s="1"/>
  <c r="F913" i="4"/>
  <c r="G913" i="4" s="1"/>
  <c r="I913" i="4" s="1"/>
  <c r="F914" i="4"/>
  <c r="G914" i="4" s="1"/>
  <c r="I914" i="4" s="1"/>
  <c r="F915" i="4"/>
  <c r="G915" i="4" s="1"/>
  <c r="I915" i="4" s="1"/>
  <c r="F916" i="4"/>
  <c r="G916" i="4" s="1"/>
  <c r="I916" i="4" s="1"/>
  <c r="F917" i="4"/>
  <c r="G917" i="4" s="1"/>
  <c r="I917" i="4" s="1"/>
  <c r="F918" i="4"/>
  <c r="G918" i="4" s="1"/>
  <c r="I918" i="4" s="1"/>
  <c r="F919" i="4"/>
  <c r="G919" i="4" s="1"/>
  <c r="I919" i="4" s="1"/>
  <c r="F920" i="4"/>
  <c r="G920" i="4" s="1"/>
  <c r="I920" i="4" s="1"/>
  <c r="F921" i="4"/>
  <c r="G921" i="4" s="1"/>
  <c r="I921" i="4" s="1"/>
  <c r="F922" i="4"/>
  <c r="G922" i="4" s="1"/>
  <c r="I922" i="4" s="1"/>
  <c r="F923" i="4"/>
  <c r="G923" i="4" s="1"/>
  <c r="I923" i="4" s="1"/>
  <c r="F924" i="4"/>
  <c r="G924" i="4" s="1"/>
  <c r="I924" i="4" s="1"/>
  <c r="F925" i="4"/>
  <c r="G925" i="4" s="1"/>
  <c r="I925" i="4" s="1"/>
  <c r="F926" i="4"/>
  <c r="G926" i="4" s="1"/>
  <c r="I926" i="4" s="1"/>
  <c r="F927" i="4"/>
  <c r="G927" i="4" s="1"/>
  <c r="I927" i="4" s="1"/>
  <c r="F928" i="4"/>
  <c r="G928" i="4" s="1"/>
  <c r="I928" i="4" s="1"/>
  <c r="F929" i="4"/>
  <c r="G929" i="4" s="1"/>
  <c r="I929" i="4" s="1"/>
  <c r="F930" i="4"/>
  <c r="G930" i="4" s="1"/>
  <c r="I930" i="4" s="1"/>
  <c r="F931" i="4"/>
  <c r="G931" i="4" s="1"/>
  <c r="I931" i="4" s="1"/>
  <c r="F932" i="4"/>
  <c r="G932" i="4" s="1"/>
  <c r="I932" i="4" s="1"/>
  <c r="F933" i="4"/>
  <c r="G933" i="4" s="1"/>
  <c r="I933" i="4" s="1"/>
  <c r="F934" i="4"/>
  <c r="G934" i="4" s="1"/>
  <c r="I934" i="4" s="1"/>
  <c r="F935" i="4"/>
  <c r="G935" i="4" s="1"/>
  <c r="I935" i="4" s="1"/>
  <c r="F936" i="4"/>
  <c r="G936" i="4" s="1"/>
  <c r="I936" i="4" s="1"/>
  <c r="F937" i="4"/>
  <c r="G937" i="4" s="1"/>
  <c r="I937" i="4" s="1"/>
  <c r="F938" i="4"/>
  <c r="G938" i="4" s="1"/>
  <c r="I938" i="4" s="1"/>
  <c r="F939" i="4"/>
  <c r="G939" i="4" s="1"/>
  <c r="I939" i="4" s="1"/>
  <c r="F940" i="4"/>
  <c r="G940" i="4" s="1"/>
  <c r="I940" i="4" s="1"/>
  <c r="F941" i="4"/>
  <c r="G941" i="4" s="1"/>
  <c r="I941" i="4" s="1"/>
  <c r="F942" i="4"/>
  <c r="G942" i="4" s="1"/>
  <c r="I942" i="4" s="1"/>
  <c r="F943" i="4"/>
  <c r="G943" i="4" s="1"/>
  <c r="I943" i="4" s="1"/>
  <c r="F944" i="4"/>
  <c r="G944" i="4" s="1"/>
  <c r="I944" i="4" s="1"/>
  <c r="F945" i="4"/>
  <c r="G945" i="4" s="1"/>
  <c r="I945" i="4" s="1"/>
  <c r="F946" i="4"/>
  <c r="G946" i="4" s="1"/>
  <c r="I946" i="4" s="1"/>
  <c r="F947" i="4"/>
  <c r="G947" i="4" s="1"/>
  <c r="I947" i="4" s="1"/>
  <c r="F948" i="4"/>
  <c r="G948" i="4" s="1"/>
  <c r="I948" i="4" s="1"/>
  <c r="F949" i="4"/>
  <c r="G949" i="4" s="1"/>
  <c r="I949" i="4" s="1"/>
  <c r="F950" i="4"/>
  <c r="G950" i="4" s="1"/>
  <c r="I950" i="4" s="1"/>
  <c r="F951" i="4"/>
  <c r="G951" i="4" s="1"/>
  <c r="I951" i="4" s="1"/>
  <c r="F952" i="4"/>
  <c r="G952" i="4" s="1"/>
  <c r="I952" i="4" s="1"/>
  <c r="F953" i="4"/>
  <c r="G953" i="4" s="1"/>
  <c r="I953" i="4" s="1"/>
  <c r="F954" i="4"/>
  <c r="G954" i="4" s="1"/>
  <c r="I954" i="4" s="1"/>
  <c r="F955" i="4"/>
  <c r="G955" i="4" s="1"/>
  <c r="I955" i="4" s="1"/>
  <c r="F956" i="4"/>
  <c r="G956" i="4" s="1"/>
  <c r="I956" i="4" s="1"/>
  <c r="F957" i="4"/>
  <c r="G957" i="4" s="1"/>
  <c r="I957" i="4" s="1"/>
  <c r="F958" i="4"/>
  <c r="G958" i="4" s="1"/>
  <c r="I958" i="4" s="1"/>
  <c r="F959" i="4"/>
  <c r="G959" i="4" s="1"/>
  <c r="I959" i="4" s="1"/>
  <c r="F960" i="4"/>
  <c r="G960" i="4" s="1"/>
  <c r="I960" i="4" s="1"/>
  <c r="F961" i="4"/>
  <c r="G961" i="4" s="1"/>
  <c r="I961" i="4" s="1"/>
  <c r="F962" i="4"/>
  <c r="G962" i="4" s="1"/>
  <c r="I962" i="4" s="1"/>
  <c r="F963" i="4"/>
  <c r="G963" i="4" s="1"/>
  <c r="I963" i="4" s="1"/>
  <c r="F964" i="4"/>
  <c r="G964" i="4" s="1"/>
  <c r="I964" i="4" s="1"/>
  <c r="F965" i="4"/>
  <c r="G965" i="4" s="1"/>
  <c r="I965" i="4" s="1"/>
  <c r="F966" i="4"/>
  <c r="G966" i="4" s="1"/>
  <c r="I966" i="4" s="1"/>
  <c r="F967" i="4"/>
  <c r="G967" i="4" s="1"/>
  <c r="I967" i="4" s="1"/>
  <c r="F968" i="4"/>
  <c r="G968" i="4" s="1"/>
  <c r="I968" i="4" s="1"/>
  <c r="F969" i="4"/>
  <c r="G969" i="4" s="1"/>
  <c r="I969" i="4" s="1"/>
  <c r="F970" i="4"/>
  <c r="G970" i="4" s="1"/>
  <c r="I970" i="4" s="1"/>
  <c r="F971" i="4"/>
  <c r="G971" i="4" s="1"/>
  <c r="I971" i="4" s="1"/>
  <c r="F972" i="4"/>
  <c r="G972" i="4" s="1"/>
  <c r="I972" i="4" s="1"/>
  <c r="F973" i="4"/>
  <c r="G973" i="4" s="1"/>
  <c r="I973" i="4" s="1"/>
  <c r="F974" i="4"/>
  <c r="G974" i="4" s="1"/>
  <c r="I974" i="4" s="1"/>
  <c r="F975" i="4"/>
  <c r="G975" i="4" s="1"/>
  <c r="I975" i="4" s="1"/>
  <c r="F976" i="4"/>
  <c r="G976" i="4" s="1"/>
  <c r="I976" i="4" s="1"/>
  <c r="F977" i="4"/>
  <c r="G977" i="4" s="1"/>
  <c r="I977" i="4" s="1"/>
  <c r="F978" i="4"/>
  <c r="G978" i="4" s="1"/>
  <c r="I978" i="4" s="1"/>
  <c r="F979" i="4"/>
  <c r="G979" i="4" s="1"/>
  <c r="I979" i="4" s="1"/>
  <c r="F980" i="4"/>
  <c r="G980" i="4" s="1"/>
  <c r="I980" i="4" s="1"/>
  <c r="F981" i="4"/>
  <c r="G981" i="4" s="1"/>
  <c r="I981" i="4" s="1"/>
  <c r="F982" i="4"/>
  <c r="G982" i="4" s="1"/>
  <c r="I982" i="4" s="1"/>
  <c r="F983" i="4"/>
  <c r="G983" i="4" s="1"/>
  <c r="I983" i="4" s="1"/>
  <c r="F984" i="4"/>
  <c r="G984" i="4" s="1"/>
  <c r="I984" i="4" s="1"/>
  <c r="F985" i="4"/>
  <c r="G985" i="4" s="1"/>
  <c r="I985" i="4" s="1"/>
  <c r="F986" i="4"/>
  <c r="G986" i="4" s="1"/>
  <c r="I986" i="4" s="1"/>
  <c r="F987" i="4"/>
  <c r="G987" i="4" s="1"/>
  <c r="I987" i="4" s="1"/>
  <c r="F988" i="4"/>
  <c r="G988" i="4" s="1"/>
  <c r="I988" i="4" s="1"/>
  <c r="F989" i="4"/>
  <c r="G989" i="4" s="1"/>
  <c r="I989" i="4" s="1"/>
  <c r="F990" i="4"/>
  <c r="G990" i="4" s="1"/>
  <c r="I990" i="4" s="1"/>
  <c r="F991" i="4"/>
  <c r="G991" i="4" s="1"/>
  <c r="I991" i="4" s="1"/>
  <c r="F992" i="4"/>
  <c r="G992" i="4" s="1"/>
  <c r="I992" i="4" s="1"/>
  <c r="F993" i="4"/>
  <c r="G993" i="4" s="1"/>
  <c r="I993" i="4" s="1"/>
  <c r="F994" i="4"/>
  <c r="G994" i="4" s="1"/>
  <c r="I994" i="4" s="1"/>
  <c r="F995" i="4"/>
  <c r="G995" i="4" s="1"/>
  <c r="I995" i="4" s="1"/>
  <c r="F996" i="4"/>
  <c r="G996" i="4" s="1"/>
  <c r="I996" i="4" s="1"/>
  <c r="F997" i="4"/>
  <c r="G997" i="4" s="1"/>
  <c r="I997" i="4" s="1"/>
  <c r="F998" i="4"/>
  <c r="G998" i="4" s="1"/>
  <c r="I998" i="4" s="1"/>
  <c r="F999" i="4"/>
  <c r="G999" i="4" s="1"/>
  <c r="I999" i="4" s="1"/>
  <c r="F1000" i="4"/>
  <c r="G1000" i="4" s="1"/>
  <c r="I1000" i="4" s="1"/>
  <c r="F1001" i="4"/>
  <c r="G1001" i="4" s="1"/>
  <c r="I1001" i="4" s="1"/>
  <c r="F1002" i="4"/>
  <c r="G1002" i="4" s="1"/>
  <c r="I1002" i="4" s="1"/>
  <c r="F1003" i="4"/>
  <c r="G1003" i="4" s="1"/>
  <c r="I1003" i="4" s="1"/>
  <c r="F1004" i="4"/>
  <c r="G1004" i="4" s="1"/>
  <c r="I1004" i="4" s="1"/>
  <c r="F1005" i="4"/>
  <c r="G1005" i="4" s="1"/>
  <c r="I1005" i="4" s="1"/>
  <c r="F1006" i="4"/>
  <c r="G1006" i="4" s="1"/>
  <c r="I1006" i="4" s="1"/>
  <c r="F1007" i="4"/>
  <c r="G1007" i="4" s="1"/>
  <c r="I1007" i="4" s="1"/>
  <c r="F1008" i="4"/>
  <c r="G1008" i="4" s="1"/>
  <c r="I1008" i="4" s="1"/>
  <c r="F1009" i="4"/>
  <c r="G1009" i="4" s="1"/>
  <c r="I1009" i="4" s="1"/>
  <c r="F1010" i="4"/>
  <c r="G1010" i="4" s="1"/>
  <c r="I1010" i="4" s="1"/>
  <c r="F1011" i="4"/>
  <c r="G1011" i="4" s="1"/>
  <c r="I1011" i="4" s="1"/>
  <c r="F1012" i="4"/>
  <c r="G1012" i="4" s="1"/>
  <c r="I1012" i="4" s="1"/>
  <c r="F1013" i="4"/>
  <c r="G1013" i="4" s="1"/>
  <c r="I1013" i="4" s="1"/>
  <c r="F1014" i="4"/>
  <c r="G1014" i="4" s="1"/>
  <c r="I1014" i="4" s="1"/>
  <c r="F1015" i="4"/>
  <c r="G1015" i="4" s="1"/>
  <c r="I1015" i="4" s="1"/>
  <c r="F1016" i="4"/>
  <c r="G1016" i="4" s="1"/>
  <c r="I1016" i="4" s="1"/>
  <c r="F1017" i="4"/>
  <c r="G1017" i="4" s="1"/>
  <c r="I1017" i="4" s="1"/>
  <c r="F1018" i="4"/>
  <c r="G1018" i="4" s="1"/>
  <c r="I1018" i="4" s="1"/>
  <c r="F1019" i="4"/>
  <c r="G1019" i="4" s="1"/>
  <c r="I1019" i="4" s="1"/>
  <c r="F1020" i="4"/>
  <c r="G1020" i="4" s="1"/>
  <c r="I1020" i="4" s="1"/>
  <c r="F1021" i="4"/>
  <c r="G1021" i="4" s="1"/>
  <c r="I1021" i="4" s="1"/>
  <c r="F1022" i="4"/>
  <c r="G1022" i="4" s="1"/>
  <c r="I1022" i="4" s="1"/>
  <c r="F1023" i="4"/>
  <c r="G1023" i="4" s="1"/>
  <c r="I1023" i="4" s="1"/>
  <c r="F1024" i="4"/>
  <c r="G1024" i="4" s="1"/>
  <c r="I1024" i="4" s="1"/>
  <c r="F1025" i="4"/>
  <c r="G1025" i="4" s="1"/>
  <c r="I1025" i="4" s="1"/>
  <c r="F1026" i="4"/>
  <c r="G1026" i="4" s="1"/>
  <c r="I1026" i="4" s="1"/>
  <c r="F1027" i="4"/>
  <c r="G1027" i="4" s="1"/>
  <c r="I1027" i="4" s="1"/>
  <c r="F1028" i="4"/>
  <c r="G1028" i="4" s="1"/>
  <c r="I1028" i="4" s="1"/>
  <c r="F1029" i="4"/>
  <c r="G1029" i="4" s="1"/>
  <c r="I1029" i="4" s="1"/>
  <c r="F1030" i="4"/>
  <c r="G1030" i="4" s="1"/>
  <c r="I1030" i="4" s="1"/>
  <c r="F1031" i="4"/>
  <c r="G1031" i="4" s="1"/>
  <c r="I1031" i="4" s="1"/>
  <c r="F1032" i="4"/>
  <c r="G1032" i="4" s="1"/>
  <c r="I1032" i="4" s="1"/>
  <c r="F1033" i="4"/>
  <c r="G1033" i="4" s="1"/>
  <c r="I1033" i="4" s="1"/>
  <c r="F1034" i="4"/>
  <c r="G1034" i="4" s="1"/>
  <c r="I1034" i="4" s="1"/>
  <c r="F1035" i="4"/>
  <c r="G1035" i="4" s="1"/>
  <c r="I1035" i="4" s="1"/>
  <c r="F1036" i="4"/>
  <c r="G1036" i="4" s="1"/>
  <c r="I1036" i="4" s="1"/>
  <c r="F1037" i="4"/>
  <c r="G1037" i="4" s="1"/>
  <c r="I1037" i="4" s="1"/>
  <c r="F1038" i="4"/>
  <c r="G1038" i="4" s="1"/>
  <c r="I1038" i="4" s="1"/>
  <c r="F1039" i="4"/>
  <c r="G1039" i="4" s="1"/>
  <c r="I1039" i="4" s="1"/>
  <c r="F1040" i="4"/>
  <c r="G1040" i="4" s="1"/>
  <c r="I1040" i="4" s="1"/>
  <c r="F1041" i="4"/>
  <c r="G1041" i="4" s="1"/>
  <c r="I1041" i="4" s="1"/>
  <c r="F1042" i="4"/>
  <c r="G1042" i="4" s="1"/>
  <c r="I1042" i="4" s="1"/>
  <c r="F1043" i="4"/>
  <c r="G1043" i="4" s="1"/>
  <c r="I1043" i="4" s="1"/>
  <c r="F1044" i="4"/>
  <c r="G1044" i="4" s="1"/>
  <c r="I1044" i="4" s="1"/>
  <c r="F1045" i="4"/>
  <c r="G1045" i="4" s="1"/>
  <c r="I1045" i="4" s="1"/>
  <c r="F1046" i="4"/>
  <c r="G1046" i="4" s="1"/>
  <c r="I1046" i="4" s="1"/>
  <c r="F1047" i="4"/>
  <c r="G1047" i="4" s="1"/>
  <c r="I1047" i="4" s="1"/>
  <c r="F1048" i="4"/>
  <c r="G1048" i="4" s="1"/>
  <c r="I1048" i="4" s="1"/>
  <c r="F1049" i="4"/>
  <c r="G1049" i="4" s="1"/>
  <c r="I1049" i="4" s="1"/>
  <c r="F1050" i="4"/>
  <c r="G1050" i="4" s="1"/>
  <c r="I1050" i="4" s="1"/>
  <c r="F1051" i="4"/>
  <c r="G1051" i="4" s="1"/>
  <c r="I1051" i="4" s="1"/>
  <c r="F1052" i="4"/>
  <c r="G1052" i="4" s="1"/>
  <c r="I1052" i="4" s="1"/>
  <c r="F1053" i="4"/>
  <c r="G1053" i="4" s="1"/>
  <c r="I1053" i="4" s="1"/>
  <c r="F1054" i="4"/>
  <c r="G1054" i="4" s="1"/>
  <c r="I1054" i="4" s="1"/>
  <c r="F1055" i="4"/>
  <c r="G1055" i="4" s="1"/>
  <c r="I1055" i="4" s="1"/>
  <c r="F1056" i="4"/>
  <c r="G1056" i="4" s="1"/>
  <c r="I1056" i="4" s="1"/>
  <c r="F1057" i="4"/>
  <c r="G1057" i="4" s="1"/>
  <c r="I1057" i="4" s="1"/>
  <c r="F1058" i="4"/>
  <c r="G1058" i="4" s="1"/>
  <c r="I1058" i="4" s="1"/>
  <c r="F1059" i="4"/>
  <c r="G1059" i="4" s="1"/>
  <c r="I1059" i="4" s="1"/>
  <c r="F1060" i="4"/>
  <c r="G1060" i="4" s="1"/>
  <c r="I1060" i="4" s="1"/>
  <c r="F1061" i="4"/>
  <c r="G1061" i="4" s="1"/>
  <c r="I1061" i="4" s="1"/>
  <c r="F1062" i="4"/>
  <c r="G1062" i="4" s="1"/>
  <c r="I1062" i="4" s="1"/>
  <c r="F1063" i="4"/>
  <c r="G1063" i="4" s="1"/>
  <c r="I1063" i="4" s="1"/>
  <c r="F1064" i="4"/>
  <c r="G1064" i="4" s="1"/>
  <c r="I1064" i="4" s="1"/>
  <c r="F1065" i="4"/>
  <c r="G1065" i="4" s="1"/>
  <c r="I1065" i="4" s="1"/>
  <c r="F1066" i="4"/>
  <c r="G1066" i="4" s="1"/>
  <c r="I1066" i="4" s="1"/>
  <c r="F1067" i="4"/>
  <c r="G1067" i="4" s="1"/>
  <c r="I1067" i="4" s="1"/>
  <c r="F1068" i="4"/>
  <c r="G1068" i="4" s="1"/>
  <c r="I1068" i="4" s="1"/>
  <c r="F1069" i="4"/>
  <c r="G1069" i="4" s="1"/>
  <c r="I1069" i="4" s="1"/>
  <c r="F1070" i="4"/>
  <c r="G1070" i="4" s="1"/>
  <c r="I1070" i="4" s="1"/>
  <c r="F1071" i="4"/>
  <c r="G1071" i="4" s="1"/>
  <c r="I1071" i="4" s="1"/>
  <c r="F1072" i="4"/>
  <c r="G1072" i="4" s="1"/>
  <c r="I1072" i="4" s="1"/>
  <c r="F1073" i="4"/>
  <c r="G1073" i="4" s="1"/>
  <c r="I1073" i="4" s="1"/>
  <c r="F1074" i="4"/>
  <c r="G1074" i="4" s="1"/>
  <c r="I1074" i="4" s="1"/>
  <c r="F1075" i="4"/>
  <c r="G1075" i="4" s="1"/>
  <c r="I1075" i="4" s="1"/>
  <c r="F1076" i="4"/>
  <c r="G1076" i="4" s="1"/>
  <c r="I1076" i="4" s="1"/>
  <c r="F1077" i="4"/>
  <c r="G1077" i="4" s="1"/>
  <c r="I1077" i="4" s="1"/>
  <c r="F1078" i="4"/>
  <c r="G1078" i="4" s="1"/>
  <c r="I1078" i="4" s="1"/>
  <c r="F1079" i="4"/>
  <c r="G1079" i="4" s="1"/>
  <c r="I1079" i="4" s="1"/>
  <c r="F1080" i="4"/>
  <c r="G1080" i="4" s="1"/>
  <c r="I1080" i="4" s="1"/>
  <c r="F1081" i="4"/>
  <c r="G1081" i="4" s="1"/>
  <c r="I1081" i="4" s="1"/>
  <c r="F1082" i="4"/>
  <c r="G1082" i="4" s="1"/>
  <c r="I1082" i="4" s="1"/>
  <c r="F1083" i="4"/>
  <c r="G1083" i="4" s="1"/>
  <c r="I1083" i="4" s="1"/>
  <c r="F1084" i="4"/>
  <c r="G1084" i="4" s="1"/>
  <c r="I1084" i="4" s="1"/>
  <c r="F1085" i="4"/>
  <c r="G1085" i="4" s="1"/>
  <c r="I1085" i="4" s="1"/>
  <c r="F1086" i="4"/>
  <c r="G1086" i="4" s="1"/>
  <c r="I1086" i="4" s="1"/>
  <c r="F1087" i="4"/>
  <c r="G1087" i="4" s="1"/>
  <c r="I1087" i="4" s="1"/>
  <c r="F1088" i="4"/>
  <c r="G1088" i="4" s="1"/>
  <c r="I1088" i="4" s="1"/>
  <c r="F1089" i="4"/>
  <c r="G1089" i="4" s="1"/>
  <c r="I1089" i="4" s="1"/>
  <c r="F1090" i="4"/>
  <c r="G1090" i="4" s="1"/>
  <c r="I1090" i="4" s="1"/>
  <c r="F1091" i="4"/>
  <c r="G1091" i="4" s="1"/>
  <c r="I1091" i="4" s="1"/>
  <c r="F1092" i="4"/>
  <c r="G1092" i="4" s="1"/>
  <c r="I1092" i="4" s="1"/>
  <c r="F1093" i="4"/>
  <c r="G1093" i="4" s="1"/>
  <c r="I1093" i="4" s="1"/>
  <c r="F1094" i="4"/>
  <c r="G1094" i="4" s="1"/>
  <c r="I1094" i="4" s="1"/>
  <c r="F1095" i="4"/>
  <c r="G1095" i="4" s="1"/>
  <c r="I1095" i="4" s="1"/>
  <c r="F1096" i="4"/>
  <c r="G1096" i="4" s="1"/>
  <c r="I1096" i="4" s="1"/>
  <c r="F1097" i="4"/>
  <c r="G1097" i="4" s="1"/>
  <c r="I1097" i="4" s="1"/>
  <c r="F1098" i="4"/>
  <c r="G1098" i="4" s="1"/>
  <c r="I1098" i="4" s="1"/>
  <c r="F1099" i="4"/>
  <c r="G1099" i="4" s="1"/>
  <c r="I1099" i="4" s="1"/>
  <c r="F1100" i="4"/>
  <c r="G1100" i="4" s="1"/>
  <c r="I1100" i="4" s="1"/>
  <c r="F1101" i="4"/>
  <c r="G1101" i="4" s="1"/>
  <c r="I1101" i="4" s="1"/>
  <c r="F1102" i="4"/>
  <c r="G1102" i="4" s="1"/>
  <c r="I1102" i="4" s="1"/>
  <c r="F1103" i="4"/>
  <c r="G1103" i="4" s="1"/>
  <c r="I1103" i="4" s="1"/>
  <c r="F1104" i="4"/>
  <c r="G1104" i="4" s="1"/>
  <c r="I1104" i="4" s="1"/>
  <c r="F1105" i="4"/>
  <c r="G1105" i="4" s="1"/>
  <c r="I1105" i="4" s="1"/>
  <c r="F1106" i="4"/>
  <c r="G1106" i="4" s="1"/>
  <c r="I1106" i="4" s="1"/>
  <c r="F1107" i="4"/>
  <c r="G1107" i="4" s="1"/>
  <c r="I1107" i="4" s="1"/>
  <c r="F1108" i="4"/>
  <c r="G1108" i="4" s="1"/>
  <c r="I1108" i="4" s="1"/>
  <c r="F1109" i="4"/>
  <c r="G1109" i="4" s="1"/>
  <c r="I1109" i="4" s="1"/>
  <c r="F1110" i="4"/>
  <c r="G1110" i="4" s="1"/>
  <c r="I1110" i="4" s="1"/>
  <c r="F1111" i="4"/>
  <c r="G1111" i="4" s="1"/>
  <c r="I1111" i="4" s="1"/>
  <c r="F1112" i="4"/>
  <c r="G1112" i="4" s="1"/>
  <c r="I1112" i="4" s="1"/>
  <c r="F1113" i="4"/>
  <c r="G1113" i="4" s="1"/>
  <c r="I1113" i="4" s="1"/>
  <c r="F1114" i="4"/>
  <c r="G1114" i="4" s="1"/>
  <c r="I1114" i="4" s="1"/>
  <c r="F1115" i="4"/>
  <c r="G1115" i="4" s="1"/>
  <c r="I1115" i="4" s="1"/>
  <c r="F1116" i="4"/>
  <c r="G1116" i="4" s="1"/>
  <c r="I1116" i="4" s="1"/>
  <c r="F1117" i="4"/>
  <c r="G1117" i="4" s="1"/>
  <c r="I1117" i="4" s="1"/>
  <c r="F1118" i="4"/>
  <c r="G1118" i="4" s="1"/>
  <c r="I1118" i="4" s="1"/>
  <c r="F1119" i="4"/>
  <c r="G1119" i="4" s="1"/>
  <c r="I1119" i="4" s="1"/>
  <c r="F1120" i="4"/>
  <c r="G1120" i="4" s="1"/>
  <c r="I1120" i="4" s="1"/>
  <c r="F1121" i="4"/>
  <c r="G1121" i="4" s="1"/>
  <c r="I1121" i="4" s="1"/>
  <c r="F1122" i="4"/>
  <c r="G1122" i="4" s="1"/>
  <c r="I1122" i="4" s="1"/>
  <c r="F1123" i="4"/>
  <c r="G1123" i="4" s="1"/>
  <c r="I1123" i="4" s="1"/>
  <c r="F1124" i="4"/>
  <c r="G1124" i="4" s="1"/>
  <c r="I1124" i="4" s="1"/>
  <c r="F1125" i="4"/>
  <c r="G1125" i="4" s="1"/>
  <c r="I1125" i="4" s="1"/>
  <c r="F1126" i="4"/>
  <c r="G1126" i="4" s="1"/>
  <c r="I1126" i="4" s="1"/>
  <c r="F1127" i="4"/>
  <c r="G1127" i="4" s="1"/>
  <c r="I1127" i="4" s="1"/>
  <c r="F1128" i="4"/>
  <c r="G1128" i="4" s="1"/>
  <c r="I1128" i="4" s="1"/>
  <c r="F1129" i="4"/>
  <c r="G1129" i="4" s="1"/>
  <c r="I1129" i="4" s="1"/>
  <c r="F1130" i="4"/>
  <c r="G1130" i="4" s="1"/>
  <c r="I1130" i="4" s="1"/>
  <c r="F1131" i="4"/>
  <c r="G1131" i="4" s="1"/>
  <c r="I1131" i="4" s="1"/>
  <c r="F1132" i="4"/>
  <c r="G1132" i="4" s="1"/>
  <c r="I1132" i="4" s="1"/>
  <c r="F1133" i="4"/>
  <c r="G1133" i="4" s="1"/>
  <c r="I1133" i="4" s="1"/>
  <c r="F1134" i="4"/>
  <c r="G1134" i="4" s="1"/>
  <c r="I1134" i="4" s="1"/>
  <c r="F1135" i="4"/>
  <c r="G1135" i="4" s="1"/>
  <c r="I1135" i="4" s="1"/>
  <c r="F1136" i="4"/>
  <c r="G1136" i="4" s="1"/>
  <c r="I1136" i="4" s="1"/>
  <c r="F1137" i="4"/>
  <c r="G1137" i="4" s="1"/>
  <c r="I1137" i="4" s="1"/>
  <c r="F1138" i="4"/>
  <c r="G1138" i="4" s="1"/>
  <c r="I1138" i="4" s="1"/>
  <c r="F1139" i="4"/>
  <c r="G1139" i="4" s="1"/>
  <c r="I1139" i="4" s="1"/>
  <c r="F1140" i="4"/>
  <c r="G1140" i="4" s="1"/>
  <c r="I1140" i="4" s="1"/>
  <c r="F1141" i="4"/>
  <c r="G1141" i="4" s="1"/>
  <c r="I1141" i="4" s="1"/>
  <c r="F1142" i="4"/>
  <c r="G1142" i="4" s="1"/>
  <c r="I1142" i="4" s="1"/>
  <c r="F1143" i="4"/>
  <c r="G1143" i="4" s="1"/>
  <c r="I1143" i="4" s="1"/>
  <c r="F1144" i="4"/>
  <c r="G1144" i="4" s="1"/>
  <c r="I1144" i="4" s="1"/>
  <c r="F1145" i="4"/>
  <c r="G1145" i="4" s="1"/>
  <c r="I1145" i="4" s="1"/>
  <c r="F1146" i="4"/>
  <c r="G1146" i="4" s="1"/>
  <c r="I1146" i="4" s="1"/>
  <c r="F1147" i="4"/>
  <c r="G1147" i="4" s="1"/>
  <c r="I1147" i="4" s="1"/>
  <c r="F1148" i="4"/>
  <c r="G1148" i="4" s="1"/>
  <c r="I1148" i="4" s="1"/>
  <c r="F1149" i="4"/>
  <c r="G1149" i="4" s="1"/>
  <c r="I1149" i="4" s="1"/>
  <c r="F1150" i="4"/>
  <c r="G1150" i="4" s="1"/>
  <c r="I1150" i="4" s="1"/>
  <c r="F1151" i="4"/>
  <c r="G1151" i="4" s="1"/>
  <c r="I1151" i="4" s="1"/>
  <c r="F1152" i="4"/>
  <c r="G1152" i="4" s="1"/>
  <c r="I1152" i="4" s="1"/>
  <c r="F1153" i="4"/>
  <c r="G1153" i="4" s="1"/>
  <c r="I1153" i="4" s="1"/>
  <c r="F1154" i="4"/>
  <c r="G1154" i="4" s="1"/>
  <c r="I1154" i="4" s="1"/>
  <c r="F1155" i="4"/>
  <c r="G1155" i="4" s="1"/>
  <c r="I1155" i="4" s="1"/>
  <c r="F1156" i="4"/>
  <c r="G1156" i="4" s="1"/>
  <c r="I1156" i="4" s="1"/>
  <c r="F1157" i="4"/>
  <c r="G1157" i="4" s="1"/>
  <c r="I1157" i="4" s="1"/>
  <c r="F1158" i="4"/>
  <c r="G1158" i="4" s="1"/>
  <c r="I1158" i="4" s="1"/>
  <c r="F1159" i="4"/>
  <c r="G1159" i="4" s="1"/>
  <c r="I1159" i="4" s="1"/>
  <c r="F1160" i="4"/>
  <c r="G1160" i="4" s="1"/>
  <c r="I1160" i="4" s="1"/>
  <c r="F1161" i="4"/>
  <c r="G1161" i="4" s="1"/>
  <c r="I1161" i="4" s="1"/>
  <c r="F1162" i="4"/>
  <c r="G1162" i="4" s="1"/>
  <c r="I1162" i="4" s="1"/>
  <c r="F1163" i="4"/>
  <c r="G1163" i="4" s="1"/>
  <c r="I1163" i="4" s="1"/>
  <c r="F1164" i="4"/>
  <c r="G1164" i="4" s="1"/>
  <c r="I1164" i="4" s="1"/>
  <c r="F1165" i="4"/>
  <c r="G1165" i="4" s="1"/>
  <c r="I1165" i="4" s="1"/>
  <c r="F1166" i="4"/>
  <c r="G1166" i="4" s="1"/>
  <c r="I1166" i="4" s="1"/>
  <c r="F1167" i="4"/>
  <c r="G1167" i="4" s="1"/>
  <c r="I1167" i="4" s="1"/>
  <c r="F1168" i="4"/>
  <c r="G1168" i="4" s="1"/>
  <c r="I1168" i="4" s="1"/>
  <c r="F1169" i="4"/>
  <c r="G1169" i="4" s="1"/>
  <c r="I1169" i="4" s="1"/>
  <c r="F1170" i="4"/>
  <c r="G1170" i="4" s="1"/>
  <c r="I1170" i="4" s="1"/>
  <c r="F1171" i="4"/>
  <c r="G1171" i="4" s="1"/>
  <c r="I1171" i="4" s="1"/>
  <c r="F1172" i="4"/>
  <c r="G1172" i="4" s="1"/>
  <c r="I1172" i="4" s="1"/>
  <c r="F1173" i="4"/>
  <c r="G1173" i="4" s="1"/>
  <c r="I1173" i="4" s="1"/>
  <c r="F1174" i="4"/>
  <c r="G1174" i="4" s="1"/>
  <c r="I1174" i="4" s="1"/>
  <c r="F1175" i="4"/>
  <c r="G1175" i="4" s="1"/>
  <c r="I1175" i="4" s="1"/>
  <c r="F1176" i="4"/>
  <c r="G1176" i="4" s="1"/>
  <c r="I1176" i="4" s="1"/>
  <c r="F1177" i="4"/>
  <c r="G1177" i="4" s="1"/>
  <c r="I1177" i="4" s="1"/>
  <c r="F1178" i="4"/>
  <c r="G1178" i="4" s="1"/>
  <c r="I1178" i="4" s="1"/>
  <c r="F1179" i="4"/>
  <c r="G1179" i="4" s="1"/>
  <c r="I1179" i="4" s="1"/>
  <c r="F1180" i="4"/>
  <c r="G1180" i="4" s="1"/>
  <c r="I1180" i="4" s="1"/>
  <c r="F1181" i="4"/>
  <c r="G1181" i="4" s="1"/>
  <c r="I1181" i="4" s="1"/>
  <c r="F1182" i="4"/>
  <c r="G1182" i="4" s="1"/>
  <c r="I1182" i="4" s="1"/>
  <c r="F1183" i="4"/>
  <c r="G1183" i="4" s="1"/>
  <c r="I1183" i="4" s="1"/>
  <c r="F1184" i="4"/>
  <c r="G1184" i="4" s="1"/>
  <c r="I1184" i="4" s="1"/>
  <c r="F1185" i="4"/>
  <c r="G1185" i="4" s="1"/>
  <c r="I1185" i="4" s="1"/>
  <c r="F1186" i="4"/>
  <c r="G1186" i="4" s="1"/>
  <c r="I1186" i="4" s="1"/>
  <c r="F1187" i="4"/>
  <c r="G1187" i="4" s="1"/>
  <c r="I1187" i="4" s="1"/>
  <c r="F1188" i="4"/>
  <c r="G1188" i="4" s="1"/>
  <c r="I1188" i="4" s="1"/>
  <c r="F1189" i="4"/>
  <c r="G1189" i="4" s="1"/>
  <c r="I1189" i="4" s="1"/>
  <c r="F1190" i="4"/>
  <c r="G1190" i="4" s="1"/>
  <c r="I1190" i="4" s="1"/>
  <c r="F1191" i="4"/>
  <c r="G1191" i="4" s="1"/>
  <c r="I1191" i="4" s="1"/>
  <c r="F1192" i="4"/>
  <c r="G1192" i="4" s="1"/>
  <c r="I1192" i="4" s="1"/>
  <c r="F1193" i="4"/>
  <c r="G1193" i="4" s="1"/>
  <c r="I1193" i="4" s="1"/>
  <c r="F1194" i="4"/>
  <c r="G1194" i="4" s="1"/>
  <c r="I1194" i="4" s="1"/>
  <c r="F1195" i="4"/>
  <c r="G1195" i="4" s="1"/>
  <c r="I1195" i="4" s="1"/>
  <c r="F1196" i="4"/>
  <c r="G1196" i="4" s="1"/>
  <c r="I1196" i="4" s="1"/>
  <c r="F1197" i="4"/>
  <c r="G1197" i="4" s="1"/>
  <c r="I1197" i="4" s="1"/>
  <c r="F1198" i="4"/>
  <c r="G1198" i="4" s="1"/>
  <c r="I1198" i="4" s="1"/>
  <c r="F1199" i="4"/>
  <c r="G1199" i="4" s="1"/>
  <c r="I1199" i="4" s="1"/>
  <c r="F1200" i="4"/>
  <c r="G1200" i="4" s="1"/>
  <c r="I1200" i="4" s="1"/>
  <c r="F1201" i="4"/>
  <c r="G1201" i="4" s="1"/>
  <c r="I1201" i="4" s="1"/>
  <c r="F1202" i="4"/>
  <c r="G1202" i="4" s="1"/>
  <c r="I1202" i="4" s="1"/>
  <c r="F1203" i="4"/>
  <c r="G1203" i="4" s="1"/>
  <c r="I1203" i="4" s="1"/>
  <c r="F1204" i="4"/>
  <c r="G1204" i="4" s="1"/>
  <c r="I1204" i="4" s="1"/>
  <c r="F1205" i="4"/>
  <c r="G1205" i="4" s="1"/>
  <c r="I1205" i="4" s="1"/>
  <c r="F1206" i="4"/>
  <c r="G1206" i="4" s="1"/>
  <c r="I1206" i="4" s="1"/>
  <c r="F1207" i="4"/>
  <c r="G1207" i="4" s="1"/>
  <c r="I1207" i="4" s="1"/>
  <c r="F1208" i="4"/>
  <c r="G1208" i="4" s="1"/>
  <c r="I1208" i="4" s="1"/>
  <c r="F1209" i="4"/>
  <c r="G1209" i="4" s="1"/>
  <c r="I1209" i="4" s="1"/>
  <c r="F1210" i="4"/>
  <c r="G1210" i="4" s="1"/>
  <c r="I1210" i="4" s="1"/>
  <c r="F1211" i="4"/>
  <c r="G1211" i="4" s="1"/>
  <c r="I1211" i="4" s="1"/>
  <c r="F1212" i="4"/>
  <c r="G1212" i="4" s="1"/>
  <c r="I1212" i="4" s="1"/>
  <c r="F1213" i="4"/>
  <c r="G1213" i="4" s="1"/>
  <c r="I1213" i="4" s="1"/>
  <c r="F1214" i="4"/>
  <c r="G1214" i="4" s="1"/>
  <c r="I1214" i="4" s="1"/>
  <c r="F1215" i="4"/>
  <c r="G1215" i="4" s="1"/>
  <c r="I1215" i="4" s="1"/>
  <c r="F1216" i="4"/>
  <c r="G1216" i="4" s="1"/>
  <c r="I1216" i="4" s="1"/>
  <c r="F1217" i="4"/>
  <c r="G1217" i="4" s="1"/>
  <c r="I1217" i="4" s="1"/>
  <c r="F1218" i="4"/>
  <c r="G1218" i="4" s="1"/>
  <c r="I1218" i="4" s="1"/>
  <c r="F1219" i="4"/>
  <c r="G1219" i="4" s="1"/>
  <c r="I1219" i="4" s="1"/>
  <c r="F1220" i="4"/>
  <c r="G1220" i="4" s="1"/>
  <c r="I1220" i="4" s="1"/>
  <c r="F1221" i="4"/>
  <c r="G1221" i="4" s="1"/>
  <c r="I1221" i="4" s="1"/>
  <c r="F1222" i="4"/>
  <c r="G1222" i="4" s="1"/>
  <c r="I1222" i="4" s="1"/>
  <c r="F1223" i="4"/>
  <c r="G1223" i="4" s="1"/>
  <c r="I1223" i="4" s="1"/>
  <c r="F1224" i="4"/>
  <c r="G1224" i="4" s="1"/>
  <c r="I1224" i="4" s="1"/>
  <c r="F1225" i="4"/>
  <c r="G1225" i="4" s="1"/>
  <c r="I1225" i="4" s="1"/>
  <c r="F1226" i="4"/>
  <c r="G1226" i="4" s="1"/>
  <c r="I1226" i="4" s="1"/>
  <c r="F1227" i="4"/>
  <c r="G1227" i="4" s="1"/>
  <c r="I1227" i="4" s="1"/>
  <c r="F1228" i="4"/>
  <c r="G1228" i="4" s="1"/>
  <c r="I1228" i="4" s="1"/>
  <c r="F1229" i="4"/>
  <c r="G1229" i="4" s="1"/>
  <c r="I1229" i="4" s="1"/>
  <c r="F1230" i="4"/>
  <c r="G1230" i="4" s="1"/>
  <c r="I1230" i="4" s="1"/>
  <c r="F1231" i="4"/>
  <c r="G1231" i="4" s="1"/>
  <c r="I1231" i="4" s="1"/>
  <c r="F1232" i="4"/>
  <c r="G1232" i="4" s="1"/>
  <c r="I1232" i="4" s="1"/>
  <c r="F1233" i="4"/>
  <c r="G1233" i="4" s="1"/>
  <c r="I1233" i="4" s="1"/>
  <c r="F1234" i="4"/>
  <c r="G1234" i="4" s="1"/>
  <c r="I1234" i="4" s="1"/>
  <c r="F1235" i="4"/>
  <c r="G1235" i="4" s="1"/>
  <c r="I1235" i="4" s="1"/>
  <c r="F1236" i="4"/>
  <c r="G1236" i="4" s="1"/>
  <c r="I1236" i="4" s="1"/>
  <c r="F1237" i="4"/>
  <c r="G1237" i="4" s="1"/>
  <c r="I1237" i="4" s="1"/>
  <c r="F1238" i="4"/>
  <c r="G1238" i="4" s="1"/>
  <c r="I1238" i="4" s="1"/>
  <c r="F1239" i="4"/>
  <c r="G1239" i="4" s="1"/>
  <c r="I1239" i="4" s="1"/>
  <c r="F1240" i="4"/>
  <c r="G1240" i="4" s="1"/>
  <c r="I1240" i="4" s="1"/>
  <c r="F1241" i="4"/>
  <c r="G1241" i="4" s="1"/>
  <c r="I1241" i="4" s="1"/>
  <c r="F1242" i="4"/>
  <c r="G1242" i="4" s="1"/>
  <c r="I1242" i="4" s="1"/>
  <c r="F1243" i="4"/>
  <c r="G1243" i="4" s="1"/>
  <c r="I1243" i="4" s="1"/>
  <c r="F1244" i="4"/>
  <c r="G1244" i="4" s="1"/>
  <c r="I1244" i="4" s="1"/>
  <c r="F1245" i="4"/>
  <c r="G1245" i="4" s="1"/>
  <c r="I1245" i="4" s="1"/>
  <c r="F1246" i="4"/>
  <c r="G1246" i="4" s="1"/>
  <c r="I1246" i="4" s="1"/>
  <c r="F1247" i="4"/>
  <c r="G1247" i="4" s="1"/>
  <c r="I1247" i="4" s="1"/>
  <c r="F1248" i="4"/>
  <c r="G1248" i="4" s="1"/>
  <c r="I1248" i="4" s="1"/>
  <c r="F1249" i="4"/>
  <c r="G1249" i="4" s="1"/>
  <c r="I1249" i="4" s="1"/>
  <c r="F1250" i="4"/>
  <c r="G1250" i="4" s="1"/>
  <c r="I1250" i="4" s="1"/>
  <c r="F1251" i="4"/>
  <c r="G1251" i="4" s="1"/>
  <c r="I1251" i="4" s="1"/>
  <c r="F1252" i="4"/>
  <c r="G1252" i="4" s="1"/>
  <c r="I1252" i="4" s="1"/>
  <c r="F1253" i="4"/>
  <c r="G1253" i="4" s="1"/>
  <c r="I1253" i="4" s="1"/>
  <c r="F1254" i="4"/>
  <c r="G1254" i="4" s="1"/>
  <c r="I1254" i="4" s="1"/>
  <c r="F1255" i="4"/>
  <c r="G1255" i="4" s="1"/>
  <c r="I1255" i="4" s="1"/>
  <c r="F1256" i="4"/>
  <c r="G1256" i="4" s="1"/>
  <c r="I1256" i="4" s="1"/>
  <c r="F1257" i="4"/>
  <c r="G1257" i="4" s="1"/>
  <c r="I1257" i="4" s="1"/>
  <c r="F1258" i="4"/>
  <c r="G1258" i="4" s="1"/>
  <c r="I1258" i="4" s="1"/>
  <c r="F1259" i="4"/>
  <c r="G1259" i="4" s="1"/>
  <c r="I1259" i="4" s="1"/>
  <c r="F1260" i="4"/>
  <c r="G1260" i="4" s="1"/>
  <c r="I1260" i="4" s="1"/>
  <c r="F1261" i="4"/>
  <c r="G1261" i="4" s="1"/>
  <c r="I1261" i="4" s="1"/>
  <c r="F1262" i="4"/>
  <c r="G1262" i="4" s="1"/>
  <c r="I1262" i="4" s="1"/>
  <c r="F1263" i="4"/>
  <c r="G1263" i="4" s="1"/>
  <c r="I1263" i="4" s="1"/>
  <c r="F1264" i="4"/>
  <c r="G1264" i="4" s="1"/>
  <c r="I1264" i="4" s="1"/>
  <c r="F1265" i="4"/>
  <c r="G1265" i="4" s="1"/>
  <c r="I1265" i="4" s="1"/>
  <c r="F1266" i="4"/>
  <c r="G1266" i="4" s="1"/>
  <c r="I1266" i="4" s="1"/>
  <c r="F1267" i="4"/>
  <c r="G1267" i="4" s="1"/>
  <c r="I1267" i="4" s="1"/>
  <c r="F1268" i="4"/>
  <c r="G1268" i="4" s="1"/>
  <c r="I1268" i="4" s="1"/>
  <c r="F1269" i="4"/>
  <c r="G1269" i="4" s="1"/>
  <c r="I1269" i="4" s="1"/>
  <c r="F1270" i="4"/>
  <c r="G1270" i="4" s="1"/>
  <c r="I1270" i="4" s="1"/>
  <c r="F1271" i="4"/>
  <c r="G1271" i="4" s="1"/>
  <c r="I1271" i="4" s="1"/>
  <c r="F1272" i="4"/>
  <c r="G1272" i="4" s="1"/>
  <c r="I1272" i="4" s="1"/>
  <c r="F1273" i="4"/>
  <c r="G1273" i="4" s="1"/>
  <c r="I1273" i="4" s="1"/>
  <c r="F1274" i="4"/>
  <c r="G1274" i="4" s="1"/>
  <c r="I1274" i="4" s="1"/>
  <c r="F1275" i="4"/>
  <c r="G1275" i="4" s="1"/>
  <c r="I1275" i="4" s="1"/>
  <c r="F1276" i="4"/>
  <c r="G1276" i="4" s="1"/>
  <c r="I1276" i="4" s="1"/>
  <c r="F1277" i="4"/>
  <c r="G1277" i="4" s="1"/>
  <c r="I1277" i="4" s="1"/>
  <c r="F1278" i="4"/>
  <c r="G1278" i="4" s="1"/>
  <c r="I1278" i="4" s="1"/>
  <c r="F1279" i="4"/>
  <c r="G1279" i="4" s="1"/>
  <c r="I1279" i="4" s="1"/>
  <c r="F1280" i="4"/>
  <c r="G1280" i="4" s="1"/>
  <c r="I1280" i="4" s="1"/>
  <c r="F1281" i="4"/>
  <c r="G1281" i="4" s="1"/>
  <c r="I1281" i="4" s="1"/>
  <c r="F1282" i="4"/>
  <c r="G1282" i="4" s="1"/>
  <c r="I1282" i="4" s="1"/>
  <c r="F1283" i="4"/>
  <c r="G1283" i="4" s="1"/>
  <c r="I1283" i="4" s="1"/>
  <c r="F1284" i="4"/>
  <c r="G1284" i="4" s="1"/>
  <c r="I1284" i="4" s="1"/>
  <c r="F1285" i="4"/>
  <c r="G1285" i="4" s="1"/>
  <c r="I1285" i="4" s="1"/>
  <c r="F1286" i="4"/>
  <c r="G1286" i="4" s="1"/>
  <c r="I1286" i="4" s="1"/>
  <c r="F1287" i="4"/>
  <c r="G1287" i="4" s="1"/>
  <c r="I1287" i="4" s="1"/>
  <c r="F1288" i="4"/>
  <c r="G1288" i="4" s="1"/>
  <c r="I1288" i="4" s="1"/>
  <c r="F1289" i="4"/>
  <c r="G1289" i="4" s="1"/>
  <c r="I1289" i="4" s="1"/>
  <c r="F1290" i="4"/>
  <c r="G1290" i="4" s="1"/>
  <c r="I1290" i="4" s="1"/>
  <c r="F1291" i="4"/>
  <c r="G1291" i="4" s="1"/>
  <c r="I1291" i="4" s="1"/>
  <c r="F1292" i="4"/>
  <c r="G1292" i="4" s="1"/>
  <c r="I1292" i="4" s="1"/>
  <c r="F1293" i="4"/>
  <c r="G1293" i="4" s="1"/>
  <c r="I1293" i="4" s="1"/>
  <c r="F1294" i="4"/>
  <c r="G1294" i="4" s="1"/>
  <c r="I1294" i="4" s="1"/>
  <c r="F1295" i="4"/>
  <c r="G1295" i="4" s="1"/>
  <c r="I1295" i="4" s="1"/>
  <c r="F1296" i="4"/>
  <c r="G1296" i="4" s="1"/>
  <c r="I1296" i="4" s="1"/>
  <c r="F1297" i="4"/>
  <c r="G1297" i="4" s="1"/>
  <c r="I1297" i="4" s="1"/>
  <c r="F1298" i="4"/>
  <c r="G1298" i="4" s="1"/>
  <c r="I1298" i="4" s="1"/>
  <c r="F1299" i="4"/>
  <c r="G1299" i="4" s="1"/>
  <c r="I1299" i="4" s="1"/>
  <c r="F1300" i="4"/>
  <c r="G1300" i="4" s="1"/>
  <c r="I1300" i="4" s="1"/>
  <c r="F1301" i="4"/>
  <c r="G1301" i="4" s="1"/>
  <c r="I1301" i="4" s="1"/>
  <c r="F1302" i="4"/>
  <c r="G1302" i="4" s="1"/>
  <c r="I1302" i="4" s="1"/>
  <c r="F1303" i="4"/>
  <c r="G1303" i="4" s="1"/>
  <c r="I1303" i="4" s="1"/>
  <c r="F1304" i="4"/>
  <c r="G1304" i="4" s="1"/>
  <c r="I1304" i="4" s="1"/>
  <c r="F1305" i="4"/>
  <c r="G1305" i="4" s="1"/>
  <c r="I1305" i="4" s="1"/>
  <c r="F1306" i="4"/>
  <c r="G1306" i="4" s="1"/>
  <c r="I1306" i="4" s="1"/>
  <c r="F1307" i="4"/>
  <c r="G1307" i="4" s="1"/>
  <c r="I1307" i="4" s="1"/>
  <c r="F1308" i="4"/>
  <c r="G1308" i="4" s="1"/>
  <c r="I1308" i="4" s="1"/>
  <c r="F1309" i="4"/>
  <c r="G1309" i="4" s="1"/>
  <c r="I1309" i="4" s="1"/>
  <c r="F1310" i="4"/>
  <c r="G1310" i="4" s="1"/>
  <c r="I1310" i="4" s="1"/>
  <c r="F1311" i="4"/>
  <c r="G1311" i="4" s="1"/>
  <c r="I1311" i="4" s="1"/>
  <c r="F1312" i="4"/>
  <c r="G1312" i="4" s="1"/>
  <c r="I1312" i="4" s="1"/>
  <c r="F1313" i="4"/>
  <c r="G1313" i="4" s="1"/>
  <c r="I1313" i="4" s="1"/>
  <c r="F1314" i="4"/>
  <c r="G1314" i="4" s="1"/>
  <c r="I1314" i="4" s="1"/>
  <c r="F1315" i="4"/>
  <c r="G1315" i="4" s="1"/>
  <c r="I1315" i="4" s="1"/>
  <c r="F1316" i="4"/>
  <c r="G1316" i="4" s="1"/>
  <c r="I1316" i="4" s="1"/>
  <c r="F1317" i="4"/>
  <c r="G1317" i="4" s="1"/>
  <c r="I1317" i="4" s="1"/>
  <c r="F1318" i="4"/>
  <c r="G1318" i="4" s="1"/>
  <c r="I1318" i="4" s="1"/>
  <c r="F1319" i="4"/>
  <c r="G1319" i="4" s="1"/>
  <c r="I1319" i="4" s="1"/>
  <c r="F1320" i="4"/>
  <c r="G1320" i="4" s="1"/>
  <c r="I1320" i="4" s="1"/>
  <c r="F1321" i="4"/>
  <c r="G1321" i="4" s="1"/>
  <c r="I1321" i="4" s="1"/>
  <c r="F1322" i="4"/>
  <c r="G1322" i="4" s="1"/>
  <c r="I1322" i="4" s="1"/>
  <c r="F1323" i="4"/>
  <c r="G1323" i="4" s="1"/>
  <c r="I1323" i="4" s="1"/>
  <c r="F1324" i="4"/>
  <c r="G1324" i="4" s="1"/>
  <c r="I1324" i="4" s="1"/>
  <c r="F1325" i="4"/>
  <c r="G1325" i="4" s="1"/>
  <c r="I1325" i="4" s="1"/>
  <c r="F1326" i="4"/>
  <c r="G1326" i="4" s="1"/>
  <c r="I1326" i="4" s="1"/>
  <c r="F1327" i="4"/>
  <c r="G1327" i="4" s="1"/>
  <c r="I1327" i="4" s="1"/>
  <c r="F1328" i="4"/>
  <c r="G1328" i="4" s="1"/>
  <c r="I1328" i="4" s="1"/>
  <c r="F1329" i="4"/>
  <c r="G1329" i="4" s="1"/>
  <c r="I1329" i="4" s="1"/>
  <c r="F1330" i="4"/>
  <c r="G1330" i="4" s="1"/>
  <c r="I1330" i="4" s="1"/>
  <c r="F1331" i="4"/>
  <c r="G1331" i="4" s="1"/>
  <c r="I1331" i="4" s="1"/>
  <c r="F1332" i="4"/>
  <c r="G1332" i="4" s="1"/>
  <c r="I1332" i="4" s="1"/>
  <c r="F1333" i="4"/>
  <c r="G1333" i="4" s="1"/>
  <c r="I1333" i="4" s="1"/>
  <c r="F1334" i="4"/>
  <c r="G1334" i="4" s="1"/>
  <c r="I1334" i="4" s="1"/>
  <c r="F1335" i="4"/>
  <c r="G1335" i="4" s="1"/>
  <c r="I1335" i="4" s="1"/>
  <c r="F1336" i="4"/>
  <c r="G1336" i="4" s="1"/>
  <c r="I1336" i="4" s="1"/>
  <c r="F1337" i="4"/>
  <c r="G1337" i="4" s="1"/>
  <c r="I1337" i="4" s="1"/>
  <c r="F1338" i="4"/>
  <c r="G1338" i="4" s="1"/>
  <c r="I1338" i="4" s="1"/>
  <c r="F1339" i="4"/>
  <c r="G1339" i="4" s="1"/>
  <c r="I1339" i="4" s="1"/>
  <c r="F1340" i="4"/>
  <c r="G1340" i="4" s="1"/>
  <c r="I1340" i="4" s="1"/>
  <c r="F1341" i="4"/>
  <c r="G1341" i="4" s="1"/>
  <c r="I1341" i="4" s="1"/>
  <c r="F1342" i="4"/>
  <c r="G1342" i="4" s="1"/>
  <c r="I1342" i="4" s="1"/>
  <c r="F1343" i="4"/>
  <c r="G1343" i="4" s="1"/>
  <c r="I1343" i="4" s="1"/>
  <c r="F1344" i="4"/>
  <c r="G1344" i="4" s="1"/>
  <c r="I1344" i="4" s="1"/>
  <c r="F1345" i="4"/>
  <c r="G1345" i="4" s="1"/>
  <c r="I1345" i="4" s="1"/>
  <c r="F1346" i="4"/>
  <c r="G1346" i="4" s="1"/>
  <c r="I1346" i="4" s="1"/>
  <c r="F1347" i="4"/>
  <c r="G1347" i="4" s="1"/>
  <c r="I1347" i="4" s="1"/>
  <c r="F1348" i="4"/>
  <c r="G1348" i="4" s="1"/>
  <c r="I1348" i="4" s="1"/>
  <c r="F1349" i="4"/>
  <c r="G1349" i="4" s="1"/>
  <c r="I1349" i="4" s="1"/>
  <c r="F1350" i="4"/>
  <c r="G1350" i="4" s="1"/>
  <c r="I1350" i="4" s="1"/>
  <c r="F1351" i="4"/>
  <c r="G1351" i="4" s="1"/>
  <c r="I1351" i="4" s="1"/>
  <c r="F1352" i="4"/>
  <c r="G1352" i="4" s="1"/>
  <c r="I1352" i="4" s="1"/>
  <c r="F1353" i="4"/>
  <c r="G1353" i="4" s="1"/>
  <c r="I1353" i="4" s="1"/>
  <c r="F1354" i="4"/>
  <c r="G1354" i="4" s="1"/>
  <c r="I1354" i="4" s="1"/>
  <c r="F1355" i="4"/>
  <c r="G1355" i="4" s="1"/>
  <c r="I1355" i="4" s="1"/>
  <c r="F1356" i="4"/>
  <c r="G1356" i="4" s="1"/>
  <c r="I1356" i="4" s="1"/>
  <c r="F1357" i="4"/>
  <c r="G1357" i="4" s="1"/>
  <c r="I1357" i="4" s="1"/>
  <c r="F1358" i="4"/>
  <c r="G1358" i="4" s="1"/>
  <c r="I1358" i="4" s="1"/>
  <c r="F1359" i="4"/>
  <c r="G1359" i="4" s="1"/>
  <c r="I1359" i="4" s="1"/>
  <c r="F1360" i="4"/>
  <c r="G1360" i="4" s="1"/>
  <c r="I1360" i="4" s="1"/>
  <c r="F1361" i="4"/>
  <c r="G1361" i="4" s="1"/>
  <c r="I1361" i="4" s="1"/>
  <c r="F1362" i="4"/>
  <c r="G1362" i="4" s="1"/>
  <c r="I1362" i="4" s="1"/>
  <c r="F1363" i="4"/>
  <c r="G1363" i="4" s="1"/>
  <c r="I1363" i="4" s="1"/>
  <c r="F1364" i="4"/>
  <c r="G1364" i="4" s="1"/>
  <c r="I1364" i="4" s="1"/>
  <c r="F1365" i="4"/>
  <c r="G1365" i="4" s="1"/>
  <c r="I1365" i="4" s="1"/>
  <c r="F1366" i="4"/>
  <c r="G1366" i="4" s="1"/>
  <c r="I1366" i="4" s="1"/>
  <c r="F1367" i="4"/>
  <c r="G1367" i="4" s="1"/>
  <c r="I1367" i="4" s="1"/>
  <c r="F1368" i="4"/>
  <c r="G1368" i="4" s="1"/>
  <c r="I1368" i="4" s="1"/>
  <c r="F1369" i="4"/>
  <c r="G1369" i="4" s="1"/>
  <c r="I1369" i="4" s="1"/>
  <c r="F1370" i="4"/>
  <c r="G1370" i="4" s="1"/>
  <c r="I1370" i="4" s="1"/>
  <c r="F1371" i="4"/>
  <c r="G1371" i="4" s="1"/>
  <c r="I1371" i="4" s="1"/>
  <c r="F1372" i="4"/>
  <c r="G1372" i="4" s="1"/>
  <c r="I1372" i="4" s="1"/>
  <c r="F1373" i="4"/>
  <c r="G1373" i="4" s="1"/>
  <c r="I1373" i="4" s="1"/>
  <c r="F1374" i="4"/>
  <c r="G1374" i="4" s="1"/>
  <c r="I1374" i="4" s="1"/>
  <c r="F1375" i="4"/>
  <c r="G1375" i="4" s="1"/>
  <c r="I1375" i="4" s="1"/>
  <c r="F1376" i="4"/>
  <c r="G1376" i="4" s="1"/>
  <c r="I1376" i="4" s="1"/>
  <c r="F1377" i="4"/>
  <c r="G1377" i="4" s="1"/>
  <c r="I1377" i="4" s="1"/>
  <c r="F1378" i="4"/>
  <c r="G1378" i="4" s="1"/>
  <c r="I1378" i="4" s="1"/>
  <c r="F1379" i="4"/>
  <c r="G1379" i="4" s="1"/>
  <c r="I1379" i="4" s="1"/>
  <c r="F1380" i="4"/>
  <c r="G1380" i="4" s="1"/>
  <c r="I1380" i="4" s="1"/>
  <c r="F1381" i="4"/>
  <c r="G1381" i="4" s="1"/>
  <c r="I1381" i="4" s="1"/>
  <c r="F1382" i="4"/>
  <c r="G1382" i="4" s="1"/>
  <c r="I1382" i="4" s="1"/>
  <c r="F1383" i="4"/>
  <c r="G1383" i="4" s="1"/>
  <c r="I1383" i="4" s="1"/>
  <c r="F1384" i="4"/>
  <c r="G1384" i="4" s="1"/>
  <c r="I1384" i="4" s="1"/>
  <c r="F1385" i="4"/>
  <c r="G1385" i="4" s="1"/>
  <c r="I1385" i="4" s="1"/>
  <c r="F1386" i="4"/>
  <c r="G1386" i="4" s="1"/>
  <c r="I1386" i="4" s="1"/>
  <c r="F1387" i="4"/>
  <c r="G1387" i="4" s="1"/>
  <c r="I1387" i="4" s="1"/>
  <c r="F1388" i="4"/>
  <c r="G1388" i="4" s="1"/>
  <c r="I1388" i="4" s="1"/>
  <c r="F1389" i="4"/>
  <c r="G1389" i="4" s="1"/>
  <c r="I1389" i="4" s="1"/>
  <c r="F1390" i="4"/>
  <c r="G1390" i="4" s="1"/>
  <c r="I1390" i="4" s="1"/>
  <c r="F1391" i="4"/>
  <c r="G1391" i="4" s="1"/>
  <c r="I1391" i="4" s="1"/>
  <c r="F1392" i="4"/>
  <c r="G1392" i="4" s="1"/>
  <c r="I1392" i="4" s="1"/>
  <c r="F1393" i="4"/>
  <c r="G1393" i="4" s="1"/>
  <c r="I1393" i="4" s="1"/>
  <c r="F1394" i="4"/>
  <c r="G1394" i="4" s="1"/>
  <c r="I1394" i="4" s="1"/>
  <c r="F1395" i="4"/>
  <c r="G1395" i="4" s="1"/>
  <c r="I1395" i="4" s="1"/>
  <c r="F1396" i="4"/>
  <c r="G1396" i="4" s="1"/>
  <c r="I1396" i="4" s="1"/>
  <c r="F1397" i="4"/>
  <c r="G1397" i="4" s="1"/>
  <c r="I1397" i="4" s="1"/>
  <c r="F1398" i="4"/>
  <c r="G1398" i="4" s="1"/>
  <c r="I1398" i="4" s="1"/>
  <c r="F1399" i="4"/>
  <c r="G1399" i="4" s="1"/>
  <c r="I1399" i="4" s="1"/>
  <c r="F1400" i="4"/>
  <c r="G1400" i="4" s="1"/>
  <c r="I1400" i="4" s="1"/>
  <c r="F1401" i="4"/>
  <c r="G1401" i="4" s="1"/>
  <c r="I1401" i="4" s="1"/>
  <c r="F1402" i="4"/>
  <c r="G1402" i="4" s="1"/>
  <c r="I1402" i="4" s="1"/>
  <c r="F1403" i="4"/>
  <c r="G1403" i="4" s="1"/>
  <c r="I1403" i="4" s="1"/>
  <c r="F1404" i="4"/>
  <c r="G1404" i="4" s="1"/>
  <c r="I1404" i="4" s="1"/>
  <c r="F1405" i="4"/>
  <c r="G1405" i="4" s="1"/>
  <c r="I1405" i="4" s="1"/>
  <c r="F1406" i="4"/>
  <c r="G1406" i="4" s="1"/>
  <c r="I1406" i="4" s="1"/>
  <c r="F1407" i="4"/>
  <c r="G1407" i="4" s="1"/>
  <c r="I1407" i="4" s="1"/>
  <c r="F1408" i="4"/>
  <c r="G1408" i="4" s="1"/>
  <c r="I1408" i="4" s="1"/>
  <c r="F1409" i="4"/>
  <c r="G1409" i="4" s="1"/>
  <c r="I1409" i="4" s="1"/>
  <c r="F1410" i="4"/>
  <c r="G1410" i="4" s="1"/>
  <c r="I1410" i="4" s="1"/>
  <c r="F1411" i="4"/>
  <c r="G1411" i="4" s="1"/>
  <c r="I1411" i="4" s="1"/>
  <c r="F1412" i="4"/>
  <c r="G1412" i="4" s="1"/>
  <c r="I1412" i="4" s="1"/>
  <c r="F1413" i="4"/>
  <c r="G1413" i="4" s="1"/>
  <c r="I1413" i="4" s="1"/>
  <c r="F1414" i="4"/>
  <c r="G1414" i="4" s="1"/>
  <c r="I1414" i="4" s="1"/>
  <c r="F1415" i="4"/>
  <c r="G1415" i="4" s="1"/>
  <c r="I1415" i="4" s="1"/>
  <c r="F1416" i="4"/>
  <c r="G1416" i="4" s="1"/>
  <c r="I1416" i="4" s="1"/>
  <c r="F1417" i="4"/>
  <c r="G1417" i="4" s="1"/>
  <c r="I1417" i="4" s="1"/>
  <c r="F1418" i="4"/>
  <c r="G1418" i="4" s="1"/>
  <c r="I1418" i="4" s="1"/>
  <c r="F1419" i="4"/>
  <c r="G1419" i="4" s="1"/>
  <c r="I1419" i="4" s="1"/>
  <c r="F1420" i="4"/>
  <c r="G1420" i="4" s="1"/>
  <c r="I1420" i="4" s="1"/>
  <c r="F1421" i="4"/>
  <c r="G1421" i="4" s="1"/>
  <c r="I1421" i="4" s="1"/>
  <c r="F1422" i="4"/>
  <c r="G1422" i="4" s="1"/>
  <c r="I1422" i="4" s="1"/>
  <c r="F1423" i="4"/>
  <c r="G1423" i="4" s="1"/>
  <c r="I1423" i="4" s="1"/>
  <c r="F1424" i="4"/>
  <c r="G1424" i="4" s="1"/>
  <c r="I1424" i="4" s="1"/>
  <c r="F1425" i="4"/>
  <c r="G1425" i="4" s="1"/>
  <c r="I1425" i="4" s="1"/>
  <c r="F1426" i="4"/>
  <c r="G1426" i="4" s="1"/>
  <c r="I1426" i="4" s="1"/>
  <c r="F1427" i="4"/>
  <c r="G1427" i="4" s="1"/>
  <c r="I1427" i="4" s="1"/>
  <c r="F1428" i="4"/>
  <c r="G1428" i="4" s="1"/>
  <c r="I1428" i="4" s="1"/>
  <c r="F1429" i="4"/>
  <c r="G1429" i="4" s="1"/>
  <c r="I1429" i="4" s="1"/>
  <c r="F1430" i="4"/>
  <c r="G1430" i="4" s="1"/>
  <c r="I1430" i="4" s="1"/>
  <c r="F1431" i="4"/>
  <c r="G1431" i="4" s="1"/>
  <c r="I1431" i="4" s="1"/>
  <c r="F1432" i="4"/>
  <c r="G1432" i="4" s="1"/>
  <c r="I1432" i="4" s="1"/>
  <c r="F1433" i="4"/>
  <c r="G1433" i="4" s="1"/>
  <c r="I1433" i="4" s="1"/>
  <c r="F1434" i="4"/>
  <c r="G1434" i="4" s="1"/>
  <c r="I1434" i="4" s="1"/>
  <c r="F1435" i="4"/>
  <c r="G1435" i="4" s="1"/>
  <c r="I1435" i="4" s="1"/>
  <c r="F1436" i="4"/>
  <c r="G1436" i="4" s="1"/>
  <c r="I1436" i="4" s="1"/>
  <c r="F1437" i="4"/>
  <c r="G1437" i="4" s="1"/>
  <c r="I1437" i="4" s="1"/>
  <c r="F1438" i="4"/>
  <c r="G1438" i="4" s="1"/>
  <c r="I1438" i="4" s="1"/>
  <c r="F1439" i="4"/>
  <c r="G1439" i="4" s="1"/>
  <c r="I1439" i="4" s="1"/>
  <c r="F1440" i="4"/>
  <c r="G1440" i="4" s="1"/>
  <c r="I1440" i="4" s="1"/>
  <c r="F1441" i="4"/>
  <c r="G1441" i="4" s="1"/>
  <c r="I1441" i="4" s="1"/>
  <c r="F1442" i="4"/>
  <c r="G1442" i="4" s="1"/>
  <c r="I1442" i="4" s="1"/>
  <c r="F1443" i="4"/>
  <c r="G1443" i="4" s="1"/>
  <c r="I1443" i="4" s="1"/>
  <c r="F1444" i="4"/>
  <c r="G1444" i="4" s="1"/>
  <c r="I1444" i="4" s="1"/>
  <c r="F1445" i="4"/>
  <c r="G1445" i="4" s="1"/>
  <c r="I1445" i="4" s="1"/>
  <c r="F1446" i="4"/>
  <c r="G1446" i="4" s="1"/>
  <c r="I1446" i="4" s="1"/>
  <c r="F1447" i="4"/>
  <c r="G1447" i="4" s="1"/>
  <c r="I1447" i="4" s="1"/>
  <c r="F1448" i="4"/>
  <c r="G1448" i="4" s="1"/>
  <c r="I1448" i="4" s="1"/>
  <c r="F1449" i="4"/>
  <c r="G1449" i="4" s="1"/>
  <c r="I1449" i="4" s="1"/>
  <c r="F1450" i="4"/>
  <c r="G1450" i="4" s="1"/>
  <c r="I1450" i="4" s="1"/>
  <c r="F1451" i="4"/>
  <c r="G1451" i="4" s="1"/>
  <c r="I1451" i="4" s="1"/>
  <c r="F1452" i="4"/>
  <c r="G1452" i="4" s="1"/>
  <c r="I1452" i="4" s="1"/>
  <c r="F1453" i="4"/>
  <c r="G1453" i="4" s="1"/>
  <c r="I1453" i="4" s="1"/>
  <c r="F1454" i="4"/>
  <c r="G1454" i="4" s="1"/>
  <c r="I1454" i="4" s="1"/>
  <c r="F1455" i="4"/>
  <c r="G1455" i="4" s="1"/>
  <c r="I1455" i="4" s="1"/>
  <c r="F1456" i="4"/>
  <c r="G1456" i="4" s="1"/>
  <c r="I1456" i="4" s="1"/>
  <c r="F1457" i="4"/>
  <c r="G1457" i="4" s="1"/>
  <c r="I1457" i="4" s="1"/>
  <c r="F1458" i="4"/>
  <c r="G1458" i="4" s="1"/>
  <c r="I1458" i="4" s="1"/>
  <c r="F1459" i="4"/>
  <c r="G1459" i="4" s="1"/>
  <c r="I1459" i="4" s="1"/>
  <c r="F1460" i="4"/>
  <c r="G1460" i="4" s="1"/>
  <c r="I1460" i="4" s="1"/>
  <c r="F1461" i="4"/>
  <c r="G1461" i="4" s="1"/>
  <c r="I1461" i="4" s="1"/>
  <c r="F1462" i="4"/>
  <c r="G1462" i="4" s="1"/>
  <c r="I1462" i="4" s="1"/>
  <c r="F1463" i="4"/>
  <c r="G1463" i="4" s="1"/>
  <c r="I1463" i="4" s="1"/>
  <c r="F1464" i="4"/>
  <c r="G1464" i="4" s="1"/>
  <c r="I1464" i="4" s="1"/>
  <c r="F1465" i="4"/>
  <c r="G1465" i="4" s="1"/>
  <c r="I1465" i="4" s="1"/>
  <c r="F1466" i="4"/>
  <c r="G1466" i="4" s="1"/>
  <c r="I1466" i="4" s="1"/>
  <c r="F1467" i="4"/>
  <c r="G1467" i="4" s="1"/>
  <c r="I1467" i="4" s="1"/>
  <c r="F1468" i="4"/>
  <c r="G1468" i="4" s="1"/>
  <c r="I1468" i="4" s="1"/>
  <c r="F1469" i="4"/>
  <c r="G1469" i="4" s="1"/>
  <c r="I1469" i="4" s="1"/>
  <c r="F1470" i="4"/>
  <c r="G1470" i="4" s="1"/>
  <c r="I1470" i="4" s="1"/>
  <c r="F1471" i="4"/>
  <c r="G1471" i="4" s="1"/>
  <c r="I1471" i="4" s="1"/>
  <c r="F1472" i="4"/>
  <c r="G1472" i="4" s="1"/>
  <c r="I1472" i="4" s="1"/>
  <c r="F1473" i="4"/>
  <c r="G1473" i="4" s="1"/>
  <c r="I1473" i="4" s="1"/>
  <c r="F1474" i="4"/>
  <c r="G1474" i="4" s="1"/>
  <c r="I1474" i="4" s="1"/>
  <c r="F1475" i="4"/>
  <c r="G1475" i="4" s="1"/>
  <c r="I1475" i="4" s="1"/>
  <c r="F1476" i="4"/>
  <c r="G1476" i="4" s="1"/>
  <c r="I1476" i="4" s="1"/>
  <c r="F1477" i="4"/>
  <c r="G1477" i="4" s="1"/>
  <c r="I1477" i="4" s="1"/>
  <c r="F1478" i="4"/>
  <c r="G1478" i="4" s="1"/>
  <c r="I1478" i="4" s="1"/>
  <c r="F1479" i="4"/>
  <c r="G1479" i="4" s="1"/>
  <c r="I1479" i="4" s="1"/>
  <c r="F1480" i="4"/>
  <c r="G1480" i="4" s="1"/>
  <c r="I1480" i="4" s="1"/>
  <c r="F1481" i="4"/>
  <c r="G1481" i="4" s="1"/>
  <c r="I1481" i="4" s="1"/>
  <c r="F1482" i="4"/>
  <c r="G1482" i="4" s="1"/>
  <c r="I1482" i="4" s="1"/>
  <c r="F1483" i="4"/>
  <c r="G1483" i="4" s="1"/>
  <c r="I1483" i="4" s="1"/>
  <c r="F1484" i="4"/>
  <c r="G1484" i="4" s="1"/>
  <c r="I1484" i="4" s="1"/>
  <c r="F1485" i="4"/>
  <c r="G1485" i="4" s="1"/>
  <c r="I1485" i="4" s="1"/>
  <c r="F1486" i="4"/>
  <c r="G1486" i="4" s="1"/>
  <c r="I1486" i="4" s="1"/>
  <c r="F1487" i="4"/>
  <c r="G1487" i="4" s="1"/>
  <c r="I1487" i="4" s="1"/>
  <c r="F1488" i="4"/>
  <c r="G1488" i="4" s="1"/>
  <c r="I1488" i="4" s="1"/>
  <c r="F1489" i="4"/>
  <c r="G1489" i="4" s="1"/>
  <c r="I1489" i="4" s="1"/>
  <c r="F1490" i="4"/>
  <c r="G1490" i="4" s="1"/>
  <c r="I1490" i="4" s="1"/>
  <c r="F1491" i="4"/>
  <c r="G1491" i="4" s="1"/>
  <c r="I1491" i="4" s="1"/>
  <c r="F1492" i="4"/>
  <c r="G1492" i="4" s="1"/>
  <c r="I1492" i="4" s="1"/>
  <c r="F1493" i="4"/>
  <c r="G1493" i="4" s="1"/>
  <c r="I1493" i="4" s="1"/>
  <c r="F1494" i="4"/>
  <c r="G1494" i="4" s="1"/>
  <c r="I1494" i="4" s="1"/>
  <c r="F1495" i="4"/>
  <c r="G1495" i="4" s="1"/>
  <c r="I1495" i="4" s="1"/>
  <c r="F1496" i="4"/>
  <c r="G1496" i="4" s="1"/>
  <c r="I1496" i="4" s="1"/>
  <c r="F1497" i="4"/>
  <c r="G1497" i="4" s="1"/>
  <c r="I1497" i="4" s="1"/>
  <c r="F1498" i="4"/>
  <c r="G1498" i="4" s="1"/>
  <c r="I1498" i="4" s="1"/>
  <c r="F1499" i="4"/>
  <c r="G1499" i="4" s="1"/>
  <c r="I1499" i="4" s="1"/>
  <c r="F1500" i="4"/>
  <c r="G1500" i="4" s="1"/>
  <c r="I1500" i="4" s="1"/>
  <c r="F1501" i="4"/>
  <c r="G1501" i="4" s="1"/>
  <c r="I1501" i="4" s="1"/>
  <c r="F1502" i="4"/>
  <c r="G1502" i="4" s="1"/>
  <c r="I1502" i="4" s="1"/>
  <c r="F1503" i="4"/>
  <c r="G1503" i="4" s="1"/>
  <c r="I1503" i="4" s="1"/>
  <c r="F1504" i="4"/>
  <c r="G1504" i="4" s="1"/>
  <c r="I1504" i="4" s="1"/>
  <c r="F1505" i="4"/>
  <c r="G1505" i="4" s="1"/>
  <c r="I1505" i="4" s="1"/>
  <c r="F1506" i="4"/>
  <c r="G1506" i="4" s="1"/>
  <c r="I1506" i="4" s="1"/>
  <c r="F1507" i="4"/>
  <c r="G1507" i="4" s="1"/>
  <c r="I1507" i="4" s="1"/>
  <c r="F1508" i="4"/>
  <c r="G1508" i="4" s="1"/>
  <c r="I1508" i="4" s="1"/>
  <c r="F1509" i="4"/>
  <c r="G1509" i="4" s="1"/>
  <c r="I1509" i="4" s="1"/>
  <c r="F1510" i="4"/>
  <c r="G1510" i="4" s="1"/>
  <c r="I1510" i="4" s="1"/>
  <c r="F1511" i="4"/>
  <c r="G1511" i="4" s="1"/>
  <c r="I1511" i="4" s="1"/>
  <c r="F1512" i="4"/>
  <c r="G1512" i="4" s="1"/>
  <c r="I1512" i="4" s="1"/>
  <c r="F1513" i="4"/>
  <c r="G1513" i="4" s="1"/>
  <c r="I1513" i="4" s="1"/>
  <c r="F1514" i="4"/>
  <c r="G1514" i="4" s="1"/>
  <c r="I1514" i="4" s="1"/>
  <c r="F1515" i="4"/>
  <c r="G1515" i="4" s="1"/>
  <c r="I1515" i="4" s="1"/>
  <c r="F1516" i="4"/>
  <c r="G1516" i="4" s="1"/>
  <c r="I1516" i="4" s="1"/>
  <c r="F1517" i="4"/>
  <c r="G1517" i="4" s="1"/>
  <c r="I1517" i="4" s="1"/>
  <c r="F1518" i="4"/>
  <c r="G1518" i="4" s="1"/>
  <c r="I1518" i="4" s="1"/>
  <c r="F1519" i="4"/>
  <c r="G1519" i="4" s="1"/>
  <c r="I1519" i="4" s="1"/>
  <c r="F1520" i="4"/>
  <c r="G1520" i="4" s="1"/>
  <c r="I1520" i="4" s="1"/>
  <c r="F1521" i="4"/>
  <c r="G1521" i="4" s="1"/>
  <c r="I1521" i="4" s="1"/>
  <c r="F1522" i="4"/>
  <c r="G1522" i="4" s="1"/>
  <c r="I1522" i="4" s="1"/>
  <c r="F1523" i="4"/>
  <c r="G1523" i="4" s="1"/>
  <c r="I1523" i="4" s="1"/>
  <c r="F1524" i="4"/>
  <c r="G1524" i="4" s="1"/>
  <c r="I1524" i="4" s="1"/>
  <c r="F1525" i="4"/>
  <c r="G1525" i="4" s="1"/>
  <c r="I1525" i="4" s="1"/>
  <c r="F1526" i="4"/>
  <c r="G1526" i="4" s="1"/>
  <c r="I1526" i="4" s="1"/>
  <c r="F1527" i="4"/>
  <c r="G1527" i="4" s="1"/>
  <c r="I1527" i="4" s="1"/>
  <c r="F1528" i="4"/>
  <c r="G1528" i="4" s="1"/>
  <c r="I1528" i="4" s="1"/>
  <c r="F1529" i="4"/>
  <c r="G1529" i="4" s="1"/>
  <c r="I1529" i="4" s="1"/>
  <c r="F1530" i="4"/>
  <c r="G1530" i="4" s="1"/>
  <c r="I1530" i="4" s="1"/>
  <c r="F1531" i="4"/>
  <c r="G1531" i="4" s="1"/>
  <c r="I1531" i="4" s="1"/>
  <c r="F1532" i="4"/>
  <c r="G1532" i="4" s="1"/>
  <c r="I1532" i="4" s="1"/>
  <c r="F1533" i="4"/>
  <c r="G1533" i="4" s="1"/>
  <c r="I1533" i="4" s="1"/>
  <c r="F1534" i="4"/>
  <c r="G1534" i="4" s="1"/>
  <c r="I1534" i="4" s="1"/>
  <c r="F1535" i="4"/>
  <c r="G1535" i="4" s="1"/>
  <c r="I1535" i="4" s="1"/>
  <c r="F1536" i="4"/>
  <c r="G1536" i="4" s="1"/>
  <c r="I1536" i="4" s="1"/>
  <c r="F1537" i="4"/>
  <c r="G1537" i="4" s="1"/>
  <c r="I1537" i="4" s="1"/>
  <c r="F1538" i="4"/>
  <c r="G1538" i="4" s="1"/>
  <c r="I1538" i="4" s="1"/>
  <c r="F1539" i="4"/>
  <c r="G1539" i="4" s="1"/>
  <c r="I1539" i="4" s="1"/>
  <c r="F1540" i="4"/>
  <c r="G1540" i="4" s="1"/>
  <c r="I1540" i="4" s="1"/>
  <c r="F1541" i="4"/>
  <c r="G1541" i="4" s="1"/>
  <c r="I1541" i="4" s="1"/>
  <c r="F1542" i="4"/>
  <c r="G1542" i="4" s="1"/>
  <c r="I1542" i="4" s="1"/>
  <c r="F1543" i="4"/>
  <c r="G1543" i="4" s="1"/>
  <c r="I1543" i="4" s="1"/>
  <c r="F1544" i="4"/>
  <c r="G1544" i="4" s="1"/>
  <c r="I1544" i="4" s="1"/>
  <c r="F1545" i="4"/>
  <c r="G1545" i="4" s="1"/>
  <c r="I1545" i="4" s="1"/>
  <c r="F1546" i="4"/>
  <c r="G1546" i="4" s="1"/>
  <c r="I1546" i="4" s="1"/>
  <c r="F1547" i="4"/>
  <c r="G1547" i="4" s="1"/>
  <c r="I1547" i="4" s="1"/>
  <c r="F1548" i="4"/>
  <c r="G1548" i="4" s="1"/>
  <c r="I1548" i="4" s="1"/>
  <c r="F1549" i="4"/>
  <c r="G1549" i="4" s="1"/>
  <c r="I1549" i="4" s="1"/>
  <c r="F1550" i="4"/>
  <c r="G1550" i="4" s="1"/>
  <c r="I1550" i="4" s="1"/>
  <c r="F1551" i="4"/>
  <c r="G1551" i="4" s="1"/>
  <c r="I1551" i="4" s="1"/>
  <c r="F1552" i="4"/>
  <c r="G1552" i="4" s="1"/>
  <c r="I1552" i="4" s="1"/>
  <c r="F1553" i="4"/>
  <c r="G1553" i="4" s="1"/>
  <c r="I1553" i="4" s="1"/>
  <c r="F1554" i="4"/>
  <c r="G1554" i="4" s="1"/>
  <c r="I1554" i="4" s="1"/>
  <c r="F1555" i="4"/>
  <c r="G1555" i="4" s="1"/>
  <c r="I1555" i="4" s="1"/>
  <c r="F1556" i="4"/>
  <c r="G1556" i="4" s="1"/>
  <c r="I1556" i="4" s="1"/>
  <c r="F1557" i="4"/>
  <c r="G1557" i="4" s="1"/>
  <c r="I1557" i="4" s="1"/>
  <c r="F1558" i="4"/>
  <c r="G1558" i="4" s="1"/>
  <c r="I1558" i="4" s="1"/>
  <c r="F1559" i="4"/>
  <c r="G1559" i="4" s="1"/>
  <c r="I1559" i="4" s="1"/>
  <c r="F1560" i="4"/>
  <c r="G1560" i="4" s="1"/>
  <c r="I1560" i="4" s="1"/>
  <c r="F1561" i="4"/>
  <c r="G1561" i="4" s="1"/>
  <c r="I1561" i="4" s="1"/>
  <c r="F1562" i="4"/>
  <c r="G1562" i="4" s="1"/>
  <c r="I1562" i="4" s="1"/>
  <c r="F1563" i="4"/>
  <c r="G1563" i="4" s="1"/>
  <c r="I1563" i="4" s="1"/>
  <c r="F1564" i="4"/>
  <c r="G1564" i="4" s="1"/>
  <c r="I1564" i="4" s="1"/>
  <c r="F1565" i="4"/>
  <c r="G1565" i="4" s="1"/>
  <c r="I1565" i="4" s="1"/>
  <c r="F1566" i="4"/>
  <c r="G1566" i="4" s="1"/>
  <c r="I1566" i="4" s="1"/>
  <c r="F1567" i="4"/>
  <c r="G1567" i="4" s="1"/>
  <c r="I1567" i="4" s="1"/>
  <c r="F1568" i="4"/>
  <c r="G1568" i="4" s="1"/>
  <c r="I1568" i="4" s="1"/>
  <c r="F1569" i="4"/>
  <c r="G1569" i="4" s="1"/>
  <c r="I1569" i="4" s="1"/>
  <c r="F1570" i="4"/>
  <c r="G1570" i="4" s="1"/>
  <c r="I1570" i="4" s="1"/>
  <c r="F1571" i="4"/>
  <c r="G1571" i="4" s="1"/>
  <c r="I1571" i="4" s="1"/>
  <c r="F1572" i="4"/>
  <c r="G1572" i="4" s="1"/>
  <c r="I1572" i="4" s="1"/>
  <c r="F1573" i="4"/>
  <c r="G1573" i="4" s="1"/>
  <c r="I1573" i="4" s="1"/>
  <c r="F1574" i="4"/>
  <c r="G1574" i="4" s="1"/>
  <c r="I1574" i="4" s="1"/>
  <c r="F1575" i="4"/>
  <c r="G1575" i="4" s="1"/>
  <c r="I1575" i="4" s="1"/>
  <c r="F1576" i="4"/>
  <c r="G1576" i="4" s="1"/>
  <c r="I1576" i="4" s="1"/>
  <c r="F1577" i="4"/>
  <c r="G1577" i="4" s="1"/>
  <c r="I1577" i="4" s="1"/>
  <c r="F1578" i="4"/>
  <c r="G1578" i="4" s="1"/>
  <c r="I1578" i="4" s="1"/>
  <c r="F1579" i="4"/>
  <c r="G1579" i="4" s="1"/>
  <c r="I1579" i="4" s="1"/>
  <c r="F1580" i="4"/>
  <c r="G1580" i="4" s="1"/>
  <c r="I1580" i="4" s="1"/>
  <c r="F1581" i="4"/>
  <c r="G1581" i="4" s="1"/>
  <c r="I1581" i="4" s="1"/>
  <c r="F1582" i="4"/>
  <c r="G1582" i="4" s="1"/>
  <c r="I1582" i="4" s="1"/>
  <c r="F1583" i="4"/>
  <c r="G1583" i="4" s="1"/>
  <c r="I1583" i="4" s="1"/>
  <c r="F1584" i="4"/>
  <c r="G1584" i="4" s="1"/>
  <c r="I1584" i="4" s="1"/>
  <c r="F1585" i="4"/>
  <c r="G1585" i="4" s="1"/>
  <c r="I1585" i="4" s="1"/>
  <c r="F1586" i="4"/>
  <c r="G1586" i="4" s="1"/>
  <c r="I1586" i="4" s="1"/>
  <c r="F1587" i="4"/>
  <c r="G1587" i="4" s="1"/>
  <c r="I1587" i="4" s="1"/>
  <c r="F1588" i="4"/>
  <c r="G1588" i="4" s="1"/>
  <c r="I1588" i="4" s="1"/>
  <c r="F1589" i="4"/>
  <c r="G1589" i="4" s="1"/>
  <c r="I1589" i="4" s="1"/>
  <c r="F1590" i="4"/>
  <c r="G1590" i="4" s="1"/>
  <c r="I1590" i="4" s="1"/>
  <c r="F1591" i="4"/>
  <c r="G1591" i="4" s="1"/>
  <c r="I1591" i="4" s="1"/>
  <c r="F1592" i="4"/>
  <c r="G1592" i="4" s="1"/>
  <c r="I1592" i="4" s="1"/>
  <c r="F1593" i="4"/>
  <c r="G1593" i="4" s="1"/>
  <c r="I1593" i="4" s="1"/>
  <c r="F1594" i="4"/>
  <c r="G1594" i="4" s="1"/>
  <c r="I1594" i="4" s="1"/>
  <c r="F1595" i="4"/>
  <c r="G1595" i="4" s="1"/>
  <c r="I1595" i="4" s="1"/>
  <c r="F1596" i="4"/>
  <c r="G1596" i="4" s="1"/>
  <c r="I1596" i="4" s="1"/>
  <c r="F1597" i="4"/>
  <c r="G1597" i="4" s="1"/>
  <c r="I1597" i="4" s="1"/>
  <c r="F1598" i="4"/>
  <c r="G1598" i="4" s="1"/>
  <c r="I1598" i="4" s="1"/>
  <c r="F1599" i="4"/>
  <c r="G1599" i="4" s="1"/>
  <c r="I1599" i="4" s="1"/>
  <c r="F1600" i="4"/>
  <c r="G1600" i="4" s="1"/>
  <c r="I1600" i="4" s="1"/>
  <c r="F1601" i="4"/>
  <c r="G1601" i="4" s="1"/>
  <c r="I1601" i="4" s="1"/>
  <c r="F1602" i="4"/>
  <c r="G1602" i="4" s="1"/>
  <c r="I1602" i="4" s="1"/>
  <c r="F1603" i="4"/>
  <c r="G1603" i="4" s="1"/>
  <c r="I1603" i="4" s="1"/>
  <c r="F1604" i="4"/>
  <c r="G1604" i="4" s="1"/>
  <c r="I1604" i="4" s="1"/>
  <c r="F1605" i="4"/>
  <c r="G1605" i="4" s="1"/>
  <c r="I1605" i="4" s="1"/>
  <c r="F1606" i="4"/>
  <c r="G1606" i="4" s="1"/>
  <c r="I1606" i="4" s="1"/>
  <c r="F1607" i="4"/>
  <c r="G1607" i="4" s="1"/>
  <c r="I1607" i="4" s="1"/>
  <c r="F1608" i="4"/>
  <c r="G1608" i="4" s="1"/>
  <c r="I1608" i="4" s="1"/>
  <c r="F1609" i="4"/>
  <c r="G1609" i="4" s="1"/>
  <c r="I1609" i="4" s="1"/>
  <c r="F1610" i="4"/>
  <c r="G1610" i="4" s="1"/>
  <c r="I1610" i="4" s="1"/>
  <c r="F1611" i="4"/>
  <c r="G1611" i="4" s="1"/>
  <c r="I1611" i="4" s="1"/>
  <c r="F1612" i="4"/>
  <c r="G1612" i="4" s="1"/>
  <c r="I1612" i="4" s="1"/>
  <c r="F1613" i="4"/>
  <c r="G1613" i="4" s="1"/>
  <c r="I1613" i="4" s="1"/>
  <c r="F1614" i="4"/>
  <c r="G1614" i="4" s="1"/>
  <c r="I1614" i="4" s="1"/>
  <c r="F1615" i="4"/>
  <c r="G1615" i="4" s="1"/>
  <c r="I1615" i="4" s="1"/>
  <c r="F1616" i="4"/>
  <c r="G1616" i="4" s="1"/>
  <c r="I1616" i="4" s="1"/>
  <c r="F1617" i="4"/>
  <c r="G1617" i="4" s="1"/>
  <c r="I1617" i="4" s="1"/>
  <c r="F1618" i="4"/>
  <c r="G1618" i="4" s="1"/>
  <c r="I1618" i="4" s="1"/>
  <c r="F1619" i="4"/>
  <c r="G1619" i="4" s="1"/>
  <c r="I1619" i="4" s="1"/>
  <c r="F1620" i="4"/>
  <c r="G1620" i="4" s="1"/>
  <c r="I1620" i="4" s="1"/>
  <c r="F1621" i="4"/>
  <c r="G1621" i="4" s="1"/>
  <c r="I1621" i="4" s="1"/>
  <c r="F1622" i="4"/>
  <c r="G1622" i="4" s="1"/>
  <c r="I1622" i="4" s="1"/>
  <c r="F1623" i="4"/>
  <c r="G1623" i="4" s="1"/>
  <c r="I1623" i="4" s="1"/>
  <c r="F1624" i="4"/>
  <c r="G1624" i="4" s="1"/>
  <c r="I1624" i="4" s="1"/>
  <c r="F1625" i="4"/>
  <c r="G1625" i="4" s="1"/>
  <c r="I1625" i="4" s="1"/>
  <c r="F1626" i="4"/>
  <c r="G1626" i="4" s="1"/>
  <c r="I1626" i="4" s="1"/>
  <c r="F1627" i="4"/>
  <c r="G1627" i="4" s="1"/>
  <c r="I1627" i="4" s="1"/>
  <c r="F1628" i="4"/>
  <c r="G1628" i="4" s="1"/>
  <c r="I1628" i="4" s="1"/>
  <c r="F1629" i="4"/>
  <c r="G1629" i="4" s="1"/>
  <c r="I1629" i="4" s="1"/>
  <c r="F1630" i="4"/>
  <c r="G1630" i="4" s="1"/>
  <c r="I1630" i="4" s="1"/>
  <c r="F1631" i="4"/>
  <c r="G1631" i="4" s="1"/>
  <c r="I1631" i="4" s="1"/>
  <c r="F1632" i="4"/>
  <c r="G1632" i="4" s="1"/>
  <c r="I1632" i="4" s="1"/>
  <c r="F1633" i="4"/>
  <c r="G1633" i="4" s="1"/>
  <c r="I1633" i="4" s="1"/>
  <c r="F1634" i="4"/>
  <c r="G1634" i="4" s="1"/>
  <c r="I1634" i="4" s="1"/>
  <c r="F1635" i="4"/>
  <c r="G1635" i="4" s="1"/>
  <c r="I1635" i="4" s="1"/>
  <c r="F1636" i="4"/>
  <c r="G1636" i="4" s="1"/>
  <c r="I1636" i="4" s="1"/>
  <c r="F1637" i="4"/>
  <c r="G1637" i="4" s="1"/>
  <c r="I1637" i="4" s="1"/>
  <c r="F1638" i="4"/>
  <c r="G1638" i="4" s="1"/>
  <c r="I1638" i="4" s="1"/>
  <c r="F1639" i="4"/>
  <c r="G1639" i="4" s="1"/>
  <c r="I1639" i="4" s="1"/>
  <c r="F1640" i="4"/>
  <c r="G1640" i="4" s="1"/>
  <c r="I1640" i="4" s="1"/>
  <c r="F1641" i="4"/>
  <c r="G1641" i="4" s="1"/>
  <c r="I1641" i="4" s="1"/>
  <c r="F1642" i="4"/>
  <c r="G1642" i="4" s="1"/>
  <c r="I1642" i="4" s="1"/>
  <c r="F1643" i="4"/>
  <c r="G1643" i="4" s="1"/>
  <c r="I1643" i="4" s="1"/>
  <c r="F1644" i="4"/>
  <c r="G1644" i="4" s="1"/>
  <c r="I1644" i="4" s="1"/>
  <c r="F1645" i="4"/>
  <c r="G1645" i="4" s="1"/>
  <c r="I1645" i="4" s="1"/>
  <c r="F1646" i="4"/>
  <c r="G1646" i="4" s="1"/>
  <c r="I1646" i="4" s="1"/>
  <c r="F1647" i="4"/>
  <c r="G1647" i="4" s="1"/>
  <c r="I1647" i="4" s="1"/>
  <c r="F1648" i="4"/>
  <c r="G1648" i="4" s="1"/>
  <c r="I1648" i="4" s="1"/>
  <c r="F1649" i="4"/>
  <c r="G1649" i="4" s="1"/>
  <c r="I1649" i="4" s="1"/>
  <c r="F1650" i="4"/>
  <c r="G1650" i="4" s="1"/>
  <c r="I1650" i="4" s="1"/>
  <c r="F1651" i="4"/>
  <c r="G1651" i="4" s="1"/>
  <c r="I1651" i="4" s="1"/>
  <c r="F1652" i="4"/>
  <c r="G1652" i="4" s="1"/>
  <c r="I1652" i="4" s="1"/>
  <c r="F1653" i="4"/>
  <c r="G1653" i="4" s="1"/>
  <c r="I1653" i="4" s="1"/>
  <c r="F1654" i="4"/>
  <c r="G1654" i="4" s="1"/>
  <c r="I1654" i="4" s="1"/>
  <c r="F1655" i="4"/>
  <c r="G1655" i="4" s="1"/>
  <c r="I1655" i="4" s="1"/>
  <c r="F1656" i="4"/>
  <c r="G1656" i="4" s="1"/>
  <c r="I1656" i="4" s="1"/>
  <c r="F1657" i="4"/>
  <c r="G1657" i="4" s="1"/>
  <c r="I1657" i="4" s="1"/>
  <c r="F1658" i="4"/>
  <c r="G1658" i="4" s="1"/>
  <c r="I1658" i="4" s="1"/>
  <c r="F1659" i="4"/>
  <c r="G1659" i="4" s="1"/>
  <c r="I1659" i="4" s="1"/>
  <c r="F1660" i="4"/>
  <c r="G1660" i="4" s="1"/>
  <c r="I1660" i="4" s="1"/>
  <c r="F1661" i="4"/>
  <c r="G1661" i="4" s="1"/>
  <c r="I1661" i="4" s="1"/>
  <c r="F1662" i="4"/>
  <c r="G1662" i="4" s="1"/>
  <c r="I1662" i="4" s="1"/>
  <c r="F1663" i="4"/>
  <c r="G1663" i="4" s="1"/>
  <c r="I1663" i="4" s="1"/>
  <c r="F1664" i="4"/>
  <c r="G1664" i="4" s="1"/>
  <c r="I1664" i="4" s="1"/>
  <c r="F1665" i="4"/>
  <c r="G1665" i="4" s="1"/>
  <c r="I1665" i="4" s="1"/>
  <c r="F1666" i="4"/>
  <c r="G1666" i="4" s="1"/>
  <c r="I1666" i="4" s="1"/>
  <c r="F1667" i="4"/>
  <c r="G1667" i="4" s="1"/>
  <c r="I1667" i="4" s="1"/>
  <c r="F1668" i="4"/>
  <c r="G1668" i="4" s="1"/>
  <c r="I1668" i="4" s="1"/>
  <c r="F1669" i="4"/>
  <c r="G1669" i="4" s="1"/>
  <c r="I1669" i="4" s="1"/>
  <c r="F1670" i="4"/>
  <c r="G1670" i="4" s="1"/>
  <c r="I1670" i="4" s="1"/>
  <c r="F1671" i="4"/>
  <c r="G1671" i="4" s="1"/>
  <c r="I1671" i="4" s="1"/>
  <c r="F1672" i="4"/>
  <c r="G1672" i="4" s="1"/>
  <c r="I1672" i="4" s="1"/>
  <c r="F1673" i="4"/>
  <c r="G1673" i="4" s="1"/>
  <c r="I1673" i="4" s="1"/>
  <c r="F1674" i="4"/>
  <c r="G1674" i="4" s="1"/>
  <c r="I1674" i="4" s="1"/>
  <c r="F1675" i="4"/>
  <c r="G1675" i="4" s="1"/>
  <c r="I1675" i="4" s="1"/>
  <c r="F1676" i="4"/>
  <c r="G1676" i="4" s="1"/>
  <c r="I1676" i="4" s="1"/>
  <c r="F1677" i="4"/>
  <c r="G1677" i="4" s="1"/>
  <c r="I1677" i="4" s="1"/>
  <c r="F1678" i="4"/>
  <c r="G1678" i="4" s="1"/>
  <c r="I1678" i="4" s="1"/>
  <c r="F1679" i="4"/>
  <c r="G1679" i="4" s="1"/>
  <c r="I1679" i="4" s="1"/>
  <c r="F1680" i="4"/>
  <c r="G1680" i="4" s="1"/>
  <c r="I1680" i="4" s="1"/>
  <c r="F1681" i="4"/>
  <c r="G1681" i="4" s="1"/>
  <c r="I1681" i="4" s="1"/>
  <c r="F1682" i="4"/>
  <c r="G1682" i="4" s="1"/>
  <c r="I1682" i="4" s="1"/>
  <c r="F1683" i="4"/>
  <c r="G1683" i="4" s="1"/>
  <c r="I1683" i="4" s="1"/>
  <c r="F1684" i="4"/>
  <c r="G1684" i="4" s="1"/>
  <c r="I1684" i="4" s="1"/>
  <c r="F1685" i="4"/>
  <c r="G1685" i="4" s="1"/>
  <c r="I1685" i="4" s="1"/>
  <c r="F1686" i="4"/>
  <c r="G1686" i="4" s="1"/>
  <c r="I1686" i="4" s="1"/>
  <c r="F1687" i="4"/>
  <c r="G1687" i="4" s="1"/>
  <c r="I1687" i="4" s="1"/>
  <c r="F1688" i="4"/>
  <c r="G1688" i="4" s="1"/>
  <c r="I1688" i="4" s="1"/>
  <c r="F1689" i="4"/>
  <c r="G1689" i="4" s="1"/>
  <c r="I1689" i="4" s="1"/>
  <c r="F1690" i="4"/>
  <c r="G1690" i="4" s="1"/>
  <c r="I1690" i="4" s="1"/>
  <c r="F1691" i="4"/>
  <c r="G1691" i="4" s="1"/>
  <c r="I1691" i="4" s="1"/>
  <c r="F1692" i="4"/>
  <c r="G1692" i="4" s="1"/>
  <c r="I1692" i="4" s="1"/>
  <c r="F1693" i="4"/>
  <c r="G1693" i="4" s="1"/>
  <c r="I1693" i="4" s="1"/>
  <c r="F1694" i="4"/>
  <c r="G1694" i="4" s="1"/>
  <c r="I1694" i="4" s="1"/>
  <c r="F1695" i="4"/>
  <c r="G1695" i="4" s="1"/>
  <c r="I1695" i="4" s="1"/>
  <c r="F1696" i="4"/>
  <c r="G1696" i="4" s="1"/>
  <c r="I1696" i="4" s="1"/>
  <c r="F1697" i="4"/>
  <c r="G1697" i="4" s="1"/>
  <c r="I1697" i="4" s="1"/>
  <c r="F1698" i="4"/>
  <c r="G1698" i="4" s="1"/>
  <c r="I1698" i="4" s="1"/>
  <c r="F1699" i="4"/>
  <c r="G1699" i="4" s="1"/>
  <c r="I1699" i="4" s="1"/>
  <c r="F1700" i="4"/>
  <c r="G1700" i="4" s="1"/>
  <c r="I1700" i="4" s="1"/>
  <c r="F1701" i="4"/>
  <c r="G1701" i="4" s="1"/>
  <c r="I1701" i="4" s="1"/>
  <c r="F1702" i="4"/>
  <c r="G1702" i="4" s="1"/>
  <c r="I1702" i="4" s="1"/>
  <c r="F1703" i="4"/>
  <c r="G1703" i="4" s="1"/>
  <c r="I1703" i="4" s="1"/>
  <c r="F1704" i="4"/>
  <c r="G1704" i="4" s="1"/>
  <c r="I1704" i="4" s="1"/>
  <c r="F1705" i="4"/>
  <c r="G1705" i="4" s="1"/>
  <c r="I1705" i="4" s="1"/>
  <c r="F1706" i="4"/>
  <c r="G1706" i="4" s="1"/>
  <c r="I1706" i="4" s="1"/>
  <c r="F1707" i="4"/>
  <c r="G1707" i="4" s="1"/>
  <c r="I1707" i="4" s="1"/>
  <c r="F1708" i="4"/>
  <c r="G1708" i="4" s="1"/>
  <c r="I1708" i="4" s="1"/>
  <c r="F1709" i="4"/>
  <c r="G1709" i="4" s="1"/>
  <c r="I1709" i="4" s="1"/>
  <c r="F1710" i="4"/>
  <c r="G1710" i="4" s="1"/>
  <c r="I1710" i="4" s="1"/>
  <c r="F1711" i="4"/>
  <c r="G1711" i="4" s="1"/>
  <c r="I1711" i="4" s="1"/>
  <c r="F1712" i="4"/>
  <c r="G1712" i="4" s="1"/>
  <c r="I1712" i="4" s="1"/>
  <c r="F1713" i="4"/>
  <c r="G1713" i="4" s="1"/>
  <c r="I1713" i="4" s="1"/>
  <c r="F1714" i="4"/>
  <c r="G1714" i="4" s="1"/>
  <c r="I1714" i="4" s="1"/>
  <c r="F1715" i="4"/>
  <c r="G1715" i="4" s="1"/>
  <c r="I1715" i="4" s="1"/>
  <c r="F1716" i="4"/>
  <c r="G1716" i="4" s="1"/>
  <c r="I1716" i="4" s="1"/>
  <c r="F1717" i="4"/>
  <c r="G1717" i="4" s="1"/>
  <c r="I1717" i="4" s="1"/>
  <c r="F1718" i="4"/>
  <c r="G1718" i="4" s="1"/>
  <c r="I1718" i="4" s="1"/>
  <c r="F1719" i="4"/>
  <c r="G1719" i="4" s="1"/>
  <c r="I1719" i="4" s="1"/>
  <c r="F1720" i="4"/>
  <c r="G1720" i="4" s="1"/>
  <c r="I1720" i="4" s="1"/>
  <c r="F1721" i="4"/>
  <c r="G1721" i="4" s="1"/>
  <c r="I1721" i="4" s="1"/>
  <c r="F1722" i="4"/>
  <c r="G1722" i="4" s="1"/>
  <c r="I1722" i="4" s="1"/>
  <c r="F1723" i="4"/>
  <c r="G1723" i="4" s="1"/>
  <c r="I1723" i="4" s="1"/>
  <c r="F1724" i="4"/>
  <c r="G1724" i="4" s="1"/>
  <c r="I1724" i="4" s="1"/>
  <c r="F1725" i="4"/>
  <c r="G1725" i="4" s="1"/>
  <c r="I1725" i="4" s="1"/>
  <c r="F1726" i="4"/>
  <c r="G1726" i="4" s="1"/>
  <c r="I1726" i="4" s="1"/>
  <c r="F1727" i="4"/>
  <c r="G1727" i="4" s="1"/>
  <c r="I1727" i="4" s="1"/>
  <c r="F1728" i="4"/>
  <c r="G1728" i="4" s="1"/>
  <c r="I1728" i="4" s="1"/>
  <c r="F1729" i="4"/>
  <c r="G1729" i="4" s="1"/>
  <c r="I1729" i="4" s="1"/>
  <c r="F1730" i="4"/>
  <c r="G1730" i="4" s="1"/>
  <c r="I1730" i="4" s="1"/>
  <c r="F1731" i="4"/>
  <c r="G1731" i="4" s="1"/>
  <c r="I1731" i="4" s="1"/>
  <c r="F1732" i="4"/>
  <c r="G1732" i="4" s="1"/>
  <c r="I1732" i="4" s="1"/>
  <c r="F1733" i="4"/>
  <c r="G1733" i="4" s="1"/>
  <c r="I1733" i="4" s="1"/>
  <c r="F1734" i="4"/>
  <c r="G1734" i="4" s="1"/>
  <c r="I1734" i="4" s="1"/>
  <c r="F1735" i="4"/>
  <c r="G1735" i="4" s="1"/>
  <c r="I1735" i="4" s="1"/>
  <c r="F1736" i="4"/>
  <c r="G1736" i="4" s="1"/>
  <c r="I1736" i="4" s="1"/>
  <c r="F1737" i="4"/>
  <c r="G1737" i="4" s="1"/>
  <c r="I1737" i="4" s="1"/>
  <c r="F1738" i="4"/>
  <c r="G1738" i="4" s="1"/>
  <c r="I1738" i="4" s="1"/>
  <c r="F1739" i="4"/>
  <c r="G1739" i="4" s="1"/>
  <c r="I1739" i="4" s="1"/>
  <c r="F1740" i="4"/>
  <c r="G1740" i="4" s="1"/>
  <c r="I1740" i="4" s="1"/>
  <c r="F1741" i="4"/>
  <c r="G1741" i="4" s="1"/>
  <c r="I1741" i="4" s="1"/>
  <c r="F1742" i="4"/>
  <c r="G1742" i="4" s="1"/>
  <c r="I1742" i="4" s="1"/>
  <c r="F1743" i="4"/>
  <c r="G1743" i="4" s="1"/>
  <c r="I1743" i="4" s="1"/>
  <c r="F1744" i="4"/>
  <c r="G1744" i="4" s="1"/>
  <c r="I1744" i="4" s="1"/>
  <c r="F1745" i="4"/>
  <c r="G1745" i="4" s="1"/>
  <c r="I1745" i="4" s="1"/>
  <c r="F1746" i="4"/>
  <c r="G1746" i="4" s="1"/>
  <c r="I1746" i="4" s="1"/>
  <c r="F1747" i="4"/>
  <c r="G1747" i="4" s="1"/>
  <c r="I1747" i="4" s="1"/>
  <c r="F1748" i="4"/>
  <c r="G1748" i="4" s="1"/>
  <c r="I1748" i="4" s="1"/>
  <c r="F1749" i="4"/>
  <c r="G1749" i="4" s="1"/>
  <c r="I1749" i="4" s="1"/>
  <c r="F1750" i="4"/>
  <c r="G1750" i="4" s="1"/>
  <c r="I1750" i="4" s="1"/>
  <c r="F1751" i="4"/>
  <c r="G1751" i="4" s="1"/>
  <c r="I1751" i="4" s="1"/>
  <c r="F1752" i="4"/>
  <c r="G1752" i="4" s="1"/>
  <c r="I1752" i="4" s="1"/>
  <c r="F1753" i="4"/>
  <c r="G1753" i="4" s="1"/>
  <c r="I1753" i="4" s="1"/>
  <c r="F1754" i="4"/>
  <c r="G1754" i="4" s="1"/>
  <c r="I1754" i="4" s="1"/>
  <c r="F1755" i="4"/>
  <c r="G1755" i="4" s="1"/>
  <c r="I1755" i="4" s="1"/>
  <c r="F1756" i="4"/>
  <c r="G1756" i="4" s="1"/>
  <c r="I1756" i="4" s="1"/>
  <c r="F1757" i="4"/>
  <c r="G1757" i="4" s="1"/>
  <c r="I1757" i="4" s="1"/>
  <c r="F1758" i="4"/>
  <c r="G1758" i="4" s="1"/>
  <c r="I1758" i="4" s="1"/>
  <c r="F1759" i="4"/>
  <c r="G1759" i="4" s="1"/>
  <c r="I1759" i="4" s="1"/>
  <c r="F1760" i="4"/>
  <c r="G1760" i="4" s="1"/>
  <c r="I1760" i="4" s="1"/>
  <c r="F1761" i="4"/>
  <c r="G1761" i="4" s="1"/>
  <c r="I1761" i="4" s="1"/>
  <c r="F1762" i="4"/>
  <c r="G1762" i="4" s="1"/>
  <c r="I1762" i="4" s="1"/>
  <c r="F1763" i="4"/>
  <c r="G1763" i="4" s="1"/>
  <c r="I1763" i="4" s="1"/>
  <c r="F1764" i="4"/>
  <c r="G1764" i="4" s="1"/>
  <c r="I1764" i="4" s="1"/>
  <c r="F1765" i="4"/>
  <c r="G1765" i="4" s="1"/>
  <c r="I1765" i="4" s="1"/>
  <c r="F1766" i="4"/>
  <c r="G1766" i="4" s="1"/>
  <c r="I1766" i="4" s="1"/>
  <c r="F1767" i="4"/>
  <c r="G1767" i="4" s="1"/>
  <c r="I1767" i="4" s="1"/>
  <c r="F1768" i="4"/>
  <c r="G1768" i="4" s="1"/>
  <c r="I1768" i="4" s="1"/>
  <c r="F1769" i="4"/>
  <c r="G1769" i="4" s="1"/>
  <c r="I1769" i="4" s="1"/>
  <c r="F1770" i="4"/>
  <c r="G1770" i="4" s="1"/>
  <c r="I1770" i="4" s="1"/>
  <c r="F1771" i="4"/>
  <c r="G1771" i="4" s="1"/>
  <c r="I1771" i="4" s="1"/>
  <c r="F1772" i="4"/>
  <c r="G1772" i="4" s="1"/>
  <c r="I1772" i="4" s="1"/>
  <c r="F1773" i="4"/>
  <c r="G1773" i="4" s="1"/>
  <c r="I1773" i="4" s="1"/>
  <c r="F1774" i="4"/>
  <c r="G1774" i="4" s="1"/>
  <c r="I1774" i="4" s="1"/>
  <c r="F1775" i="4"/>
  <c r="G1775" i="4" s="1"/>
  <c r="I1775" i="4" s="1"/>
  <c r="F1776" i="4"/>
  <c r="G1776" i="4" s="1"/>
  <c r="I1776" i="4" s="1"/>
  <c r="F1777" i="4"/>
  <c r="G1777" i="4" s="1"/>
  <c r="I1777" i="4" s="1"/>
  <c r="F1778" i="4"/>
  <c r="G1778" i="4" s="1"/>
  <c r="I1778" i="4" s="1"/>
  <c r="F1779" i="4"/>
  <c r="G1779" i="4" s="1"/>
  <c r="I1779" i="4" s="1"/>
  <c r="F1780" i="4"/>
  <c r="G1780" i="4" s="1"/>
  <c r="I1780" i="4" s="1"/>
  <c r="F1781" i="4"/>
  <c r="G1781" i="4" s="1"/>
  <c r="I1781" i="4" s="1"/>
  <c r="F1782" i="4"/>
  <c r="G1782" i="4" s="1"/>
  <c r="I1782" i="4" s="1"/>
  <c r="F1783" i="4"/>
  <c r="G1783" i="4" s="1"/>
  <c r="I1783" i="4" s="1"/>
  <c r="F1784" i="4"/>
  <c r="G1784" i="4" s="1"/>
  <c r="I1784" i="4" s="1"/>
  <c r="F1785" i="4"/>
  <c r="G1785" i="4" s="1"/>
  <c r="I1785" i="4" s="1"/>
  <c r="F1786" i="4"/>
  <c r="G1786" i="4" s="1"/>
  <c r="I1786" i="4" s="1"/>
  <c r="F1787" i="4"/>
  <c r="G1787" i="4" s="1"/>
  <c r="I1787" i="4" s="1"/>
  <c r="F1788" i="4"/>
  <c r="G1788" i="4" s="1"/>
  <c r="I1788" i="4" s="1"/>
  <c r="F1789" i="4"/>
  <c r="G1789" i="4" s="1"/>
  <c r="I1789" i="4" s="1"/>
  <c r="F1790" i="4"/>
  <c r="G1790" i="4" s="1"/>
  <c r="I1790" i="4" s="1"/>
  <c r="F1791" i="4"/>
  <c r="G1791" i="4" s="1"/>
  <c r="I1791" i="4" s="1"/>
  <c r="F1792" i="4"/>
  <c r="G1792" i="4" s="1"/>
  <c r="I1792" i="4" s="1"/>
  <c r="F1793" i="4"/>
  <c r="G1793" i="4" s="1"/>
  <c r="I1793" i="4" s="1"/>
  <c r="F1794" i="4"/>
  <c r="G1794" i="4" s="1"/>
  <c r="I1794" i="4" s="1"/>
  <c r="F1795" i="4"/>
  <c r="G1795" i="4" s="1"/>
  <c r="I1795" i="4" s="1"/>
  <c r="F1796" i="4"/>
  <c r="G1796" i="4" s="1"/>
  <c r="I1796" i="4" s="1"/>
  <c r="F1797" i="4"/>
  <c r="G1797" i="4" s="1"/>
  <c r="I1797" i="4" s="1"/>
  <c r="F1798" i="4"/>
  <c r="G1798" i="4" s="1"/>
  <c r="I1798" i="4" s="1"/>
  <c r="F1799" i="4"/>
  <c r="G1799" i="4" s="1"/>
  <c r="I1799" i="4" s="1"/>
  <c r="F1800" i="4"/>
  <c r="G1800" i="4" s="1"/>
  <c r="I1800" i="4" s="1"/>
  <c r="F1801" i="4"/>
  <c r="G1801" i="4" s="1"/>
  <c r="I1801" i="4" s="1"/>
  <c r="F1802" i="4"/>
  <c r="G1802" i="4" s="1"/>
  <c r="I1802" i="4" s="1"/>
  <c r="F1803" i="4"/>
  <c r="G1803" i="4" s="1"/>
  <c r="I1803" i="4" s="1"/>
  <c r="F1804" i="4"/>
  <c r="G1804" i="4" s="1"/>
  <c r="I1804" i="4" s="1"/>
  <c r="F1805" i="4"/>
  <c r="G1805" i="4" s="1"/>
  <c r="I1805" i="4" s="1"/>
  <c r="F1806" i="4"/>
  <c r="G1806" i="4" s="1"/>
  <c r="I1806" i="4" s="1"/>
  <c r="F1807" i="4"/>
  <c r="G1807" i="4" s="1"/>
  <c r="I1807" i="4" s="1"/>
  <c r="F1808" i="4"/>
  <c r="G1808" i="4" s="1"/>
  <c r="I1808" i="4" s="1"/>
  <c r="F1809" i="4"/>
  <c r="G1809" i="4" s="1"/>
  <c r="I1809" i="4" s="1"/>
  <c r="F1810" i="4"/>
  <c r="G1810" i="4" s="1"/>
  <c r="I1810" i="4" s="1"/>
  <c r="F1811" i="4"/>
  <c r="G1811" i="4" s="1"/>
  <c r="I1811" i="4" s="1"/>
  <c r="F1812" i="4"/>
  <c r="G1812" i="4" s="1"/>
  <c r="I1812" i="4" s="1"/>
  <c r="F1813" i="4"/>
  <c r="G1813" i="4" s="1"/>
  <c r="I1813" i="4" s="1"/>
  <c r="F1814" i="4"/>
  <c r="G1814" i="4" s="1"/>
  <c r="I1814" i="4" s="1"/>
  <c r="F1815" i="4"/>
  <c r="G1815" i="4" s="1"/>
  <c r="I1815" i="4" s="1"/>
  <c r="F1816" i="4"/>
  <c r="G1816" i="4" s="1"/>
  <c r="I1816" i="4" s="1"/>
  <c r="F1817" i="4"/>
  <c r="G1817" i="4" s="1"/>
  <c r="I1817" i="4" s="1"/>
  <c r="F1818" i="4"/>
  <c r="G1818" i="4" s="1"/>
  <c r="I1818" i="4" s="1"/>
  <c r="F1819" i="4"/>
  <c r="G1819" i="4" s="1"/>
  <c r="I1819" i="4" s="1"/>
  <c r="F1820" i="4"/>
  <c r="G1820" i="4" s="1"/>
  <c r="I1820" i="4" s="1"/>
  <c r="F1821" i="4"/>
  <c r="G1821" i="4" s="1"/>
  <c r="I1821" i="4" s="1"/>
  <c r="F1822" i="4"/>
  <c r="G1822" i="4" s="1"/>
  <c r="I1822" i="4" s="1"/>
  <c r="F1823" i="4"/>
  <c r="G1823" i="4" s="1"/>
  <c r="I1823" i="4" s="1"/>
  <c r="F1824" i="4"/>
  <c r="G1824" i="4" s="1"/>
  <c r="I1824" i="4" s="1"/>
  <c r="F1825" i="4"/>
  <c r="G1825" i="4" s="1"/>
  <c r="I1825" i="4" s="1"/>
  <c r="F1826" i="4"/>
  <c r="G1826" i="4" s="1"/>
  <c r="I1826" i="4" s="1"/>
  <c r="F1827" i="4"/>
  <c r="G1827" i="4" s="1"/>
  <c r="I1827" i="4" s="1"/>
  <c r="F1828" i="4"/>
  <c r="G1828" i="4" s="1"/>
  <c r="I1828" i="4" s="1"/>
  <c r="F1829" i="4"/>
  <c r="G1829" i="4" s="1"/>
  <c r="I1829" i="4" s="1"/>
  <c r="F1830" i="4"/>
  <c r="G1830" i="4" s="1"/>
  <c r="I1830" i="4" s="1"/>
  <c r="F1831" i="4"/>
  <c r="G1831" i="4" s="1"/>
  <c r="I1831" i="4" s="1"/>
  <c r="F1832" i="4"/>
  <c r="G1832" i="4" s="1"/>
  <c r="I1832" i="4" s="1"/>
  <c r="F1833" i="4"/>
  <c r="G1833" i="4" s="1"/>
  <c r="I1833" i="4" s="1"/>
  <c r="F1834" i="4"/>
  <c r="G1834" i="4" s="1"/>
  <c r="I1834" i="4" s="1"/>
  <c r="F1835" i="4"/>
  <c r="G1835" i="4" s="1"/>
  <c r="I1835" i="4" s="1"/>
  <c r="F1836" i="4"/>
  <c r="G1836" i="4" s="1"/>
  <c r="I1836" i="4" s="1"/>
  <c r="F1837" i="4"/>
  <c r="G1837" i="4" s="1"/>
  <c r="I1837" i="4" s="1"/>
  <c r="F1838" i="4"/>
  <c r="G1838" i="4" s="1"/>
  <c r="I1838" i="4" s="1"/>
  <c r="F1839" i="4"/>
  <c r="G1839" i="4" s="1"/>
  <c r="I1839" i="4" s="1"/>
  <c r="F1840" i="4"/>
  <c r="G1840" i="4" s="1"/>
  <c r="I1840" i="4" s="1"/>
  <c r="F1841" i="4"/>
  <c r="G1841" i="4" s="1"/>
  <c r="I1841" i="4" s="1"/>
  <c r="F1842" i="4"/>
  <c r="G1842" i="4" s="1"/>
  <c r="I1842" i="4" s="1"/>
  <c r="F1843" i="4"/>
  <c r="G1843" i="4" s="1"/>
  <c r="I1843" i="4" s="1"/>
  <c r="F1844" i="4"/>
  <c r="G1844" i="4" s="1"/>
  <c r="I1844" i="4" s="1"/>
  <c r="F1845" i="4"/>
  <c r="G1845" i="4" s="1"/>
  <c r="I1845" i="4" s="1"/>
  <c r="F1846" i="4"/>
  <c r="G1846" i="4" s="1"/>
  <c r="I1846" i="4" s="1"/>
  <c r="F1847" i="4"/>
  <c r="G1847" i="4" s="1"/>
  <c r="I1847" i="4" s="1"/>
  <c r="F1848" i="4"/>
  <c r="G1848" i="4" s="1"/>
  <c r="I1848" i="4" s="1"/>
  <c r="F1849" i="4"/>
  <c r="G1849" i="4" s="1"/>
  <c r="I1849" i="4" s="1"/>
  <c r="F1850" i="4"/>
  <c r="G1850" i="4" s="1"/>
  <c r="I1850" i="4" s="1"/>
  <c r="F1851" i="4"/>
  <c r="G1851" i="4" s="1"/>
  <c r="I1851" i="4" s="1"/>
  <c r="F1852" i="4"/>
  <c r="G1852" i="4" s="1"/>
  <c r="I1852" i="4" s="1"/>
  <c r="F1853" i="4"/>
  <c r="G1853" i="4" s="1"/>
  <c r="I1853" i="4" s="1"/>
  <c r="F1854" i="4"/>
  <c r="G1854" i="4" s="1"/>
  <c r="I1854" i="4" s="1"/>
  <c r="F1855" i="4"/>
  <c r="G1855" i="4" s="1"/>
  <c r="I1855" i="4" s="1"/>
  <c r="F1856" i="4"/>
  <c r="G1856" i="4" s="1"/>
  <c r="I1856" i="4" s="1"/>
  <c r="F1857" i="4"/>
  <c r="G1857" i="4" s="1"/>
  <c r="I1857" i="4" s="1"/>
  <c r="F1858" i="4"/>
  <c r="G1858" i="4" s="1"/>
  <c r="I1858" i="4" s="1"/>
  <c r="F1859" i="4"/>
  <c r="G1859" i="4" s="1"/>
  <c r="I1859" i="4" s="1"/>
  <c r="F1860" i="4"/>
  <c r="G1860" i="4" s="1"/>
  <c r="I1860" i="4" s="1"/>
  <c r="F1861" i="4"/>
  <c r="G1861" i="4" s="1"/>
  <c r="I1861" i="4" s="1"/>
  <c r="F1862" i="4"/>
  <c r="G1862" i="4" s="1"/>
  <c r="I1862" i="4" s="1"/>
  <c r="F1863" i="4"/>
  <c r="G1863" i="4" s="1"/>
  <c r="I1863" i="4" s="1"/>
  <c r="F1864" i="4"/>
  <c r="G1864" i="4" s="1"/>
  <c r="I1864" i="4" s="1"/>
  <c r="F1865" i="4"/>
  <c r="G1865" i="4" s="1"/>
  <c r="I1865" i="4" s="1"/>
  <c r="F1866" i="4"/>
  <c r="G1866" i="4" s="1"/>
  <c r="I1866" i="4" s="1"/>
  <c r="F1867" i="4"/>
  <c r="G1867" i="4" s="1"/>
  <c r="I1867" i="4" s="1"/>
  <c r="F1868" i="4"/>
  <c r="G1868" i="4" s="1"/>
  <c r="I1868" i="4" s="1"/>
  <c r="F1869" i="4"/>
  <c r="G1869" i="4" s="1"/>
  <c r="I1869" i="4" s="1"/>
  <c r="F1870" i="4"/>
  <c r="G1870" i="4" s="1"/>
  <c r="I1870" i="4" s="1"/>
  <c r="F1871" i="4"/>
  <c r="G1871" i="4" s="1"/>
  <c r="I1871" i="4" s="1"/>
  <c r="F1872" i="4"/>
  <c r="G1872" i="4" s="1"/>
  <c r="I1872" i="4" s="1"/>
  <c r="F1873" i="4"/>
  <c r="G1873" i="4" s="1"/>
  <c r="I1873" i="4" s="1"/>
  <c r="F1874" i="4"/>
  <c r="G1874" i="4" s="1"/>
  <c r="I1874" i="4" s="1"/>
  <c r="F1875" i="4"/>
  <c r="G1875" i="4" s="1"/>
  <c r="I1875" i="4" s="1"/>
  <c r="F1876" i="4"/>
  <c r="G1876" i="4" s="1"/>
  <c r="I1876" i="4" s="1"/>
  <c r="F1877" i="4"/>
  <c r="G1877" i="4" s="1"/>
  <c r="I1877" i="4" s="1"/>
  <c r="F1878" i="4"/>
  <c r="G1878" i="4" s="1"/>
  <c r="I1878" i="4" s="1"/>
  <c r="F1879" i="4"/>
  <c r="G1879" i="4" s="1"/>
  <c r="I1879" i="4" s="1"/>
  <c r="F1880" i="4"/>
  <c r="G1880" i="4" s="1"/>
  <c r="I1880" i="4" s="1"/>
  <c r="F1881" i="4"/>
  <c r="G1881" i="4" s="1"/>
  <c r="I1881" i="4" s="1"/>
  <c r="F1882" i="4"/>
  <c r="G1882" i="4" s="1"/>
  <c r="I1882" i="4" s="1"/>
  <c r="F1883" i="4"/>
  <c r="G1883" i="4" s="1"/>
  <c r="I1883" i="4" s="1"/>
  <c r="F1884" i="4"/>
  <c r="G1884" i="4" s="1"/>
  <c r="I1884" i="4" s="1"/>
  <c r="F1885" i="4"/>
  <c r="G1885" i="4" s="1"/>
  <c r="I1885" i="4" s="1"/>
  <c r="F1886" i="4"/>
  <c r="G1886" i="4" s="1"/>
  <c r="I1886" i="4" s="1"/>
  <c r="F1887" i="4"/>
  <c r="G1887" i="4" s="1"/>
  <c r="I1887" i="4" s="1"/>
  <c r="F1888" i="4"/>
  <c r="G1888" i="4" s="1"/>
  <c r="I1888" i="4" s="1"/>
  <c r="F1889" i="4"/>
  <c r="G1889" i="4" s="1"/>
  <c r="I1889" i="4" s="1"/>
  <c r="F1890" i="4"/>
  <c r="G1890" i="4" s="1"/>
  <c r="I1890" i="4" s="1"/>
  <c r="F1891" i="4"/>
  <c r="G1891" i="4" s="1"/>
  <c r="I1891" i="4" s="1"/>
  <c r="F1892" i="4"/>
  <c r="G1892" i="4" s="1"/>
  <c r="I1892" i="4" s="1"/>
  <c r="F1893" i="4"/>
  <c r="G1893" i="4" s="1"/>
  <c r="I1893" i="4" s="1"/>
  <c r="F1894" i="4"/>
  <c r="G1894" i="4" s="1"/>
  <c r="I1894" i="4" s="1"/>
  <c r="F1895" i="4"/>
  <c r="G1895" i="4" s="1"/>
  <c r="I1895" i="4" s="1"/>
  <c r="F1896" i="4"/>
  <c r="G1896" i="4" s="1"/>
  <c r="I1896" i="4" s="1"/>
  <c r="F1897" i="4"/>
  <c r="G1897" i="4" s="1"/>
  <c r="I1897" i="4" s="1"/>
  <c r="F1898" i="4"/>
  <c r="G1898" i="4" s="1"/>
  <c r="I1898" i="4" s="1"/>
  <c r="F1899" i="4"/>
  <c r="G1899" i="4" s="1"/>
  <c r="I1899" i="4" s="1"/>
  <c r="F1900" i="4"/>
  <c r="G1900" i="4" s="1"/>
  <c r="I1900" i="4" s="1"/>
  <c r="F1901" i="4"/>
  <c r="G1901" i="4" s="1"/>
  <c r="I1901" i="4" s="1"/>
  <c r="F1902" i="4"/>
  <c r="G1902" i="4" s="1"/>
  <c r="I1902" i="4" s="1"/>
  <c r="F1903" i="4"/>
  <c r="G1903" i="4" s="1"/>
  <c r="I1903" i="4" s="1"/>
  <c r="F1904" i="4"/>
  <c r="G1904" i="4" s="1"/>
  <c r="I1904" i="4" s="1"/>
  <c r="F1905" i="4"/>
  <c r="G1905" i="4" s="1"/>
  <c r="I1905" i="4" s="1"/>
  <c r="F1906" i="4"/>
  <c r="G1906" i="4" s="1"/>
  <c r="I1906" i="4" s="1"/>
  <c r="F1907" i="4"/>
  <c r="G1907" i="4" s="1"/>
  <c r="I1907" i="4" s="1"/>
  <c r="F1908" i="4"/>
  <c r="G1908" i="4" s="1"/>
  <c r="I1908" i="4" s="1"/>
  <c r="F1909" i="4"/>
  <c r="G1909" i="4" s="1"/>
  <c r="I1909" i="4" s="1"/>
  <c r="F1910" i="4"/>
  <c r="G1910" i="4" s="1"/>
  <c r="I1910" i="4" s="1"/>
  <c r="F1911" i="4"/>
  <c r="G1911" i="4" s="1"/>
  <c r="I1911" i="4" s="1"/>
  <c r="F1912" i="4"/>
  <c r="G1912" i="4" s="1"/>
  <c r="I1912" i="4" s="1"/>
  <c r="F1913" i="4"/>
  <c r="G1913" i="4" s="1"/>
  <c r="I1913" i="4" s="1"/>
  <c r="F1914" i="4"/>
  <c r="G1914" i="4" s="1"/>
  <c r="I1914" i="4" s="1"/>
  <c r="F1915" i="4"/>
  <c r="G1915" i="4" s="1"/>
  <c r="I1915" i="4" s="1"/>
  <c r="F1916" i="4"/>
  <c r="G1916" i="4" s="1"/>
  <c r="I1916" i="4" s="1"/>
  <c r="F1917" i="4"/>
  <c r="G1917" i="4" s="1"/>
  <c r="I1917" i="4" s="1"/>
  <c r="F1918" i="4"/>
  <c r="G1918" i="4" s="1"/>
  <c r="I1918" i="4" s="1"/>
  <c r="F1919" i="4"/>
  <c r="G1919" i="4" s="1"/>
  <c r="I1919" i="4" s="1"/>
  <c r="F1920" i="4"/>
  <c r="G1920" i="4" s="1"/>
  <c r="I1920" i="4" s="1"/>
  <c r="F1921" i="4"/>
  <c r="G1921" i="4" s="1"/>
  <c r="I1921" i="4" s="1"/>
  <c r="F1922" i="4"/>
  <c r="G1922" i="4" s="1"/>
  <c r="I1922" i="4" s="1"/>
  <c r="F1923" i="4"/>
  <c r="G1923" i="4" s="1"/>
  <c r="I1923" i="4" s="1"/>
  <c r="F1924" i="4"/>
  <c r="G1924" i="4" s="1"/>
  <c r="I1924" i="4" s="1"/>
  <c r="F1925" i="4"/>
  <c r="G1925" i="4" s="1"/>
  <c r="I1925" i="4" s="1"/>
  <c r="F1926" i="4"/>
  <c r="G1926" i="4" s="1"/>
  <c r="I1926" i="4" s="1"/>
  <c r="F1927" i="4"/>
  <c r="G1927" i="4" s="1"/>
  <c r="I1927" i="4" s="1"/>
  <c r="F1928" i="4"/>
  <c r="G1928" i="4" s="1"/>
  <c r="I1928" i="4" s="1"/>
  <c r="F1929" i="4"/>
  <c r="G1929" i="4" s="1"/>
  <c r="I1929" i="4" s="1"/>
  <c r="F1930" i="4"/>
  <c r="G1930" i="4" s="1"/>
  <c r="I1930" i="4" s="1"/>
  <c r="F1931" i="4"/>
  <c r="G1931" i="4" s="1"/>
  <c r="I1931" i="4" s="1"/>
  <c r="F1932" i="4"/>
  <c r="G1932" i="4" s="1"/>
  <c r="I1932" i="4" s="1"/>
  <c r="F1933" i="4"/>
  <c r="G1933" i="4" s="1"/>
  <c r="I1933" i="4" s="1"/>
  <c r="F1934" i="4"/>
  <c r="G1934" i="4" s="1"/>
  <c r="I1934" i="4" s="1"/>
  <c r="F1935" i="4"/>
  <c r="G1935" i="4" s="1"/>
  <c r="I1935" i="4" s="1"/>
  <c r="F1936" i="4"/>
  <c r="G1936" i="4" s="1"/>
  <c r="I1936" i="4" s="1"/>
  <c r="F1937" i="4"/>
  <c r="G1937" i="4" s="1"/>
  <c r="I1937" i="4" s="1"/>
  <c r="F1938" i="4"/>
  <c r="G1938" i="4" s="1"/>
  <c r="I1938" i="4" s="1"/>
  <c r="F1939" i="4"/>
  <c r="G1939" i="4" s="1"/>
  <c r="I1939" i="4" s="1"/>
  <c r="F1940" i="4"/>
  <c r="G1940" i="4" s="1"/>
  <c r="I1940" i="4" s="1"/>
  <c r="F1941" i="4"/>
  <c r="G1941" i="4" s="1"/>
  <c r="I1941" i="4" s="1"/>
  <c r="F1942" i="4"/>
  <c r="G1942" i="4" s="1"/>
  <c r="I1942" i="4" s="1"/>
  <c r="F1943" i="4"/>
  <c r="G1943" i="4" s="1"/>
  <c r="I1943" i="4" s="1"/>
  <c r="F1944" i="4"/>
  <c r="G1944" i="4" s="1"/>
  <c r="I1944" i="4" s="1"/>
  <c r="F1945" i="4"/>
  <c r="G1945" i="4" s="1"/>
  <c r="I1945" i="4" s="1"/>
  <c r="F1946" i="4"/>
  <c r="G1946" i="4" s="1"/>
  <c r="I1946" i="4" s="1"/>
  <c r="F1947" i="4"/>
  <c r="G1947" i="4" s="1"/>
  <c r="I1947" i="4" s="1"/>
  <c r="F1948" i="4"/>
  <c r="G1948" i="4" s="1"/>
  <c r="I1948" i="4" s="1"/>
  <c r="F1949" i="4"/>
  <c r="G1949" i="4" s="1"/>
  <c r="I1949" i="4" s="1"/>
  <c r="F1950" i="4"/>
  <c r="G1950" i="4" s="1"/>
  <c r="I1950" i="4" s="1"/>
  <c r="F1951" i="4"/>
  <c r="G1951" i="4" s="1"/>
  <c r="I1951" i="4" s="1"/>
  <c r="F1952" i="4"/>
  <c r="G1952" i="4" s="1"/>
  <c r="I1952" i="4" s="1"/>
  <c r="F1953" i="4"/>
  <c r="G1953" i="4" s="1"/>
  <c r="I1953" i="4" s="1"/>
  <c r="F1954" i="4"/>
  <c r="G1954" i="4" s="1"/>
  <c r="I1954" i="4" s="1"/>
  <c r="F1955" i="4"/>
  <c r="G1955" i="4" s="1"/>
  <c r="I1955" i="4" s="1"/>
  <c r="F1956" i="4"/>
  <c r="G1956" i="4" s="1"/>
  <c r="I1956" i="4" s="1"/>
  <c r="F1957" i="4"/>
  <c r="G1957" i="4" s="1"/>
  <c r="I1957" i="4" s="1"/>
  <c r="F1958" i="4"/>
  <c r="G1958" i="4" s="1"/>
  <c r="I1958" i="4" s="1"/>
  <c r="F1959" i="4"/>
  <c r="G1959" i="4" s="1"/>
  <c r="I1959" i="4" s="1"/>
  <c r="F1960" i="4"/>
  <c r="G1960" i="4" s="1"/>
  <c r="I1960" i="4" s="1"/>
  <c r="F1961" i="4"/>
  <c r="G1961" i="4" s="1"/>
  <c r="I1961" i="4" s="1"/>
  <c r="F1962" i="4"/>
  <c r="G1962" i="4" s="1"/>
  <c r="I1962" i="4" s="1"/>
  <c r="F1963" i="4"/>
  <c r="G1963" i="4" s="1"/>
  <c r="I1963" i="4" s="1"/>
  <c r="F1964" i="4"/>
  <c r="G1964" i="4" s="1"/>
  <c r="I1964" i="4" s="1"/>
  <c r="F1965" i="4"/>
  <c r="G1965" i="4" s="1"/>
  <c r="I1965" i="4" s="1"/>
  <c r="F1966" i="4"/>
  <c r="G1966" i="4" s="1"/>
  <c r="I1966" i="4" s="1"/>
  <c r="F1967" i="4"/>
  <c r="G1967" i="4" s="1"/>
  <c r="I1967" i="4" s="1"/>
  <c r="F1968" i="4"/>
  <c r="G1968" i="4" s="1"/>
  <c r="I1968" i="4" s="1"/>
  <c r="F1969" i="4"/>
  <c r="G1969" i="4" s="1"/>
  <c r="I1969" i="4" s="1"/>
  <c r="F1970" i="4"/>
  <c r="G1970" i="4" s="1"/>
  <c r="I1970" i="4" s="1"/>
  <c r="F1971" i="4"/>
  <c r="G1971" i="4" s="1"/>
  <c r="I1971" i="4" s="1"/>
  <c r="F1972" i="4"/>
  <c r="G1972" i="4" s="1"/>
  <c r="I1972" i="4" s="1"/>
  <c r="F1973" i="4"/>
  <c r="G1973" i="4" s="1"/>
  <c r="I1973" i="4" s="1"/>
  <c r="F1974" i="4"/>
  <c r="G1974" i="4" s="1"/>
  <c r="I1974" i="4" s="1"/>
  <c r="F1975" i="4"/>
  <c r="G1975" i="4" s="1"/>
  <c r="I1975" i="4" s="1"/>
  <c r="F1976" i="4"/>
  <c r="G1976" i="4" s="1"/>
  <c r="I1976" i="4" s="1"/>
  <c r="F1977" i="4"/>
  <c r="G1977" i="4" s="1"/>
  <c r="I1977" i="4" s="1"/>
  <c r="F1978" i="4"/>
  <c r="G1978" i="4" s="1"/>
  <c r="I1978" i="4" s="1"/>
  <c r="F1979" i="4"/>
  <c r="G1979" i="4" s="1"/>
  <c r="I1979" i="4" s="1"/>
  <c r="F1980" i="4"/>
  <c r="G1980" i="4" s="1"/>
  <c r="I1980" i="4" s="1"/>
  <c r="F1981" i="4"/>
  <c r="G1981" i="4" s="1"/>
  <c r="I1981" i="4" s="1"/>
  <c r="F1982" i="4"/>
  <c r="G1982" i="4" s="1"/>
  <c r="I1982" i="4" s="1"/>
  <c r="F1983" i="4"/>
  <c r="G1983" i="4" s="1"/>
  <c r="I1983" i="4" s="1"/>
  <c r="F1984" i="4"/>
  <c r="G1984" i="4" s="1"/>
  <c r="I1984" i="4" s="1"/>
  <c r="F1985" i="4"/>
  <c r="G1985" i="4" s="1"/>
  <c r="I1985" i="4" s="1"/>
  <c r="F1986" i="4"/>
  <c r="G1986" i="4" s="1"/>
  <c r="I1986" i="4" s="1"/>
  <c r="F1987" i="4"/>
  <c r="G1987" i="4" s="1"/>
  <c r="I1987" i="4" s="1"/>
  <c r="F1988" i="4"/>
  <c r="G1988" i="4" s="1"/>
  <c r="I1988" i="4" s="1"/>
  <c r="F1989" i="4"/>
  <c r="G1989" i="4" s="1"/>
  <c r="I1989" i="4" s="1"/>
  <c r="F1990" i="4"/>
  <c r="G1990" i="4" s="1"/>
  <c r="I1990" i="4" s="1"/>
  <c r="F1991" i="4"/>
  <c r="G1991" i="4" s="1"/>
  <c r="I1991" i="4" s="1"/>
  <c r="F1992" i="4"/>
  <c r="G1992" i="4" s="1"/>
  <c r="I1992" i="4" s="1"/>
  <c r="F1993" i="4"/>
  <c r="G1993" i="4" s="1"/>
  <c r="I1993" i="4" s="1"/>
  <c r="F1994" i="4"/>
  <c r="G1994" i="4" s="1"/>
  <c r="I1994" i="4" s="1"/>
  <c r="F1995" i="4"/>
  <c r="G1995" i="4" s="1"/>
  <c r="I1995" i="4" s="1"/>
  <c r="F1996" i="4"/>
  <c r="G1996" i="4" s="1"/>
  <c r="I1996" i="4" s="1"/>
  <c r="F1997" i="4"/>
  <c r="G1997" i="4" s="1"/>
  <c r="I1997" i="4" s="1"/>
  <c r="F1998" i="4"/>
  <c r="G1998" i="4" s="1"/>
  <c r="I1998" i="4" s="1"/>
  <c r="F1999" i="4"/>
  <c r="G1999" i="4" s="1"/>
  <c r="I1999" i="4" s="1"/>
  <c r="F2000" i="4"/>
  <c r="G2000" i="4" s="1"/>
  <c r="I2000" i="4" s="1"/>
  <c r="F2001" i="4"/>
  <c r="G2001" i="4" s="1"/>
  <c r="I2001" i="4" s="1"/>
  <c r="F2002" i="4"/>
  <c r="G2002" i="4" s="1"/>
  <c r="I2002" i="4" s="1"/>
  <c r="F2003" i="4"/>
  <c r="G2003" i="4" s="1"/>
  <c r="I2003" i="4" s="1"/>
  <c r="F2004" i="4"/>
  <c r="G2004" i="4" s="1"/>
  <c r="I2004" i="4" s="1"/>
  <c r="F2005" i="4"/>
  <c r="G2005" i="4" s="1"/>
  <c r="I2005" i="4" s="1"/>
  <c r="F2006" i="4"/>
  <c r="G2006" i="4" s="1"/>
  <c r="I2006" i="4" s="1"/>
  <c r="F2007" i="4"/>
  <c r="G2007" i="4" s="1"/>
  <c r="I2007" i="4" s="1"/>
  <c r="F2008" i="4"/>
  <c r="G2008" i="4" s="1"/>
  <c r="I2008" i="4" s="1"/>
  <c r="F2009" i="4"/>
  <c r="G2009" i="4" s="1"/>
  <c r="I2009" i="4" s="1"/>
  <c r="F2010" i="4"/>
  <c r="G2010" i="4" s="1"/>
  <c r="I2010" i="4" s="1"/>
  <c r="F2011" i="4"/>
  <c r="G2011" i="4" s="1"/>
  <c r="I2011" i="4" s="1"/>
  <c r="F2012" i="4"/>
  <c r="G2012" i="4" s="1"/>
  <c r="I2012" i="4" s="1"/>
  <c r="F2013" i="4"/>
  <c r="G2013" i="4" s="1"/>
  <c r="I2013" i="4" s="1"/>
  <c r="F2014" i="4"/>
  <c r="G2014" i="4" s="1"/>
  <c r="I2014" i="4" s="1"/>
  <c r="F2015" i="4"/>
  <c r="G2015" i="4" s="1"/>
  <c r="I2015" i="4" s="1"/>
  <c r="F2016" i="4"/>
  <c r="G2016" i="4" s="1"/>
  <c r="I2016" i="4" s="1"/>
  <c r="F2017" i="4"/>
  <c r="G2017" i="4" s="1"/>
  <c r="I2017" i="4" s="1"/>
  <c r="F2018" i="4"/>
  <c r="G2018" i="4" s="1"/>
  <c r="I2018" i="4" s="1"/>
  <c r="F2019" i="4"/>
  <c r="G2019" i="4" s="1"/>
  <c r="I2019" i="4" s="1"/>
  <c r="F2020" i="4"/>
  <c r="G2020" i="4" s="1"/>
  <c r="I2020" i="4" s="1"/>
  <c r="F2021" i="4"/>
  <c r="G2021" i="4" s="1"/>
  <c r="I2021" i="4" s="1"/>
  <c r="F2022" i="4"/>
  <c r="G2022" i="4" s="1"/>
  <c r="I2022" i="4" s="1"/>
  <c r="F2023" i="4"/>
  <c r="G2023" i="4" s="1"/>
  <c r="I2023" i="4" s="1"/>
  <c r="F2024" i="4"/>
  <c r="G2024" i="4" s="1"/>
  <c r="I2024" i="4" s="1"/>
  <c r="F2025" i="4"/>
  <c r="G2025" i="4" s="1"/>
  <c r="I2025" i="4" s="1"/>
  <c r="F2026" i="4"/>
  <c r="G2026" i="4" s="1"/>
  <c r="I2026" i="4" s="1"/>
  <c r="F2027" i="4"/>
  <c r="G2027" i="4" s="1"/>
  <c r="I2027" i="4" s="1"/>
  <c r="F2028" i="4"/>
  <c r="G2028" i="4" s="1"/>
  <c r="I2028" i="4" s="1"/>
  <c r="F2029" i="4"/>
  <c r="G2029" i="4" s="1"/>
  <c r="I2029" i="4" s="1"/>
  <c r="F2030" i="4"/>
  <c r="G2030" i="4" s="1"/>
  <c r="I2030" i="4" s="1"/>
  <c r="F2031" i="4"/>
  <c r="G2031" i="4" s="1"/>
  <c r="I2031" i="4" s="1"/>
  <c r="F2032" i="4"/>
  <c r="G2032" i="4" s="1"/>
  <c r="I2032" i="4" s="1"/>
  <c r="F2033" i="4"/>
  <c r="G2033" i="4" s="1"/>
  <c r="I2033" i="4" s="1"/>
  <c r="F2034" i="4"/>
  <c r="G2034" i="4" s="1"/>
  <c r="I2034" i="4" s="1"/>
  <c r="F2035" i="4"/>
  <c r="G2035" i="4" s="1"/>
  <c r="I2035" i="4" s="1"/>
  <c r="F2036" i="4"/>
  <c r="G2036" i="4" s="1"/>
  <c r="I2036" i="4" s="1"/>
  <c r="F2037" i="4"/>
  <c r="G2037" i="4" s="1"/>
  <c r="I2037" i="4" s="1"/>
  <c r="F2038" i="4"/>
  <c r="G2038" i="4" s="1"/>
  <c r="I2038" i="4" s="1"/>
  <c r="F2039" i="4"/>
  <c r="G2039" i="4" s="1"/>
  <c r="I2039" i="4" s="1"/>
  <c r="F2040" i="4"/>
  <c r="G2040" i="4" s="1"/>
  <c r="I2040" i="4" s="1"/>
  <c r="F2041" i="4"/>
  <c r="G2041" i="4" s="1"/>
  <c r="I2041" i="4" s="1"/>
  <c r="F2042" i="4"/>
  <c r="G2042" i="4" s="1"/>
  <c r="I2042" i="4" s="1"/>
  <c r="F2043" i="4"/>
  <c r="G2043" i="4" s="1"/>
  <c r="I2043" i="4" s="1"/>
  <c r="F2044" i="4"/>
  <c r="G2044" i="4" s="1"/>
  <c r="I2044" i="4" s="1"/>
  <c r="F2045" i="4"/>
  <c r="G2045" i="4" s="1"/>
  <c r="I2045" i="4" s="1"/>
  <c r="F2046" i="4"/>
  <c r="G2046" i="4" s="1"/>
  <c r="I2046" i="4" s="1"/>
  <c r="F2047" i="4"/>
  <c r="G2047" i="4" s="1"/>
  <c r="I2047" i="4" s="1"/>
  <c r="F2048" i="4"/>
  <c r="G2048" i="4" s="1"/>
  <c r="I2048" i="4" s="1"/>
  <c r="F2049" i="4"/>
  <c r="G2049" i="4" s="1"/>
  <c r="I2049" i="4" s="1"/>
  <c r="F2050" i="4"/>
  <c r="G2050" i="4" s="1"/>
  <c r="I2050" i="4" s="1"/>
  <c r="F2051" i="4"/>
  <c r="G2051" i="4" s="1"/>
  <c r="I2051" i="4" s="1"/>
  <c r="F2052" i="4"/>
  <c r="G2052" i="4" s="1"/>
  <c r="I2052" i="4" s="1"/>
  <c r="F2053" i="4"/>
  <c r="G2053" i="4" s="1"/>
  <c r="I2053" i="4" s="1"/>
  <c r="F2054" i="4"/>
  <c r="G2054" i="4" s="1"/>
  <c r="I2054" i="4" s="1"/>
  <c r="F2055" i="4"/>
  <c r="G2055" i="4" s="1"/>
  <c r="I2055" i="4" s="1"/>
  <c r="F2056" i="4"/>
  <c r="G2056" i="4" s="1"/>
  <c r="I2056" i="4" s="1"/>
  <c r="F2057" i="4"/>
  <c r="G2057" i="4" s="1"/>
  <c r="I2057" i="4" s="1"/>
  <c r="F2058" i="4"/>
  <c r="G2058" i="4" s="1"/>
  <c r="I2058" i="4" s="1"/>
  <c r="F2059" i="4"/>
  <c r="G2059" i="4" s="1"/>
  <c r="I2059" i="4" s="1"/>
  <c r="F2060" i="4"/>
  <c r="G2060" i="4" s="1"/>
  <c r="I2060" i="4" s="1"/>
  <c r="F2061" i="4"/>
  <c r="G2061" i="4" s="1"/>
  <c r="I2061" i="4" s="1"/>
  <c r="F2062" i="4"/>
  <c r="G2062" i="4" s="1"/>
  <c r="I2062" i="4" s="1"/>
  <c r="F2063" i="4"/>
  <c r="G2063" i="4" s="1"/>
  <c r="I2063" i="4" s="1"/>
  <c r="F2064" i="4"/>
  <c r="G2064" i="4" s="1"/>
  <c r="I2064" i="4" s="1"/>
  <c r="F2065" i="4"/>
  <c r="G2065" i="4" s="1"/>
  <c r="I2065" i="4" s="1"/>
  <c r="F2066" i="4"/>
  <c r="G2066" i="4" s="1"/>
  <c r="I2066" i="4" s="1"/>
  <c r="F2067" i="4"/>
  <c r="G2067" i="4" s="1"/>
  <c r="I2067" i="4" s="1"/>
  <c r="F2068" i="4"/>
  <c r="G2068" i="4" s="1"/>
  <c r="I2068" i="4" s="1"/>
  <c r="F2069" i="4"/>
  <c r="G2069" i="4" s="1"/>
  <c r="I2069" i="4" s="1"/>
  <c r="F2070" i="4"/>
  <c r="G2070" i="4" s="1"/>
  <c r="I2070" i="4" s="1"/>
  <c r="F2071" i="4"/>
  <c r="G2071" i="4" s="1"/>
  <c r="I2071" i="4" s="1"/>
  <c r="F2072" i="4"/>
  <c r="G2072" i="4" s="1"/>
  <c r="I2072" i="4" s="1"/>
  <c r="F2073" i="4"/>
  <c r="G2073" i="4" s="1"/>
  <c r="I2073" i="4" s="1"/>
  <c r="F2074" i="4"/>
  <c r="G2074" i="4" s="1"/>
  <c r="I2074" i="4" s="1"/>
  <c r="F2075" i="4"/>
  <c r="G2075" i="4" s="1"/>
  <c r="I2075" i="4" s="1"/>
  <c r="F2076" i="4"/>
  <c r="G2076" i="4" s="1"/>
  <c r="I2076" i="4" s="1"/>
  <c r="F2077" i="4"/>
  <c r="G2077" i="4" s="1"/>
  <c r="I2077" i="4" s="1"/>
  <c r="F2078" i="4"/>
  <c r="G2078" i="4" s="1"/>
  <c r="I2078" i="4" s="1"/>
  <c r="F2079" i="4"/>
  <c r="G2079" i="4" s="1"/>
  <c r="I2079" i="4" s="1"/>
  <c r="F2080" i="4"/>
  <c r="G2080" i="4" s="1"/>
  <c r="I2080" i="4" s="1"/>
  <c r="F2081" i="4"/>
  <c r="G2081" i="4" s="1"/>
  <c r="I2081" i="4" s="1"/>
  <c r="F2082" i="4"/>
  <c r="G2082" i="4" s="1"/>
  <c r="I2082" i="4" s="1"/>
  <c r="F2083" i="4"/>
  <c r="G2083" i="4" s="1"/>
  <c r="I2083" i="4" s="1"/>
  <c r="F2084" i="4"/>
  <c r="G2084" i="4" s="1"/>
  <c r="I2084" i="4" s="1"/>
  <c r="F2085" i="4"/>
  <c r="G2085" i="4" s="1"/>
  <c r="I2085" i="4" s="1"/>
  <c r="F2086" i="4"/>
  <c r="G2086" i="4" s="1"/>
  <c r="I2086" i="4" s="1"/>
  <c r="F2087" i="4"/>
  <c r="G2087" i="4" s="1"/>
  <c r="I2087" i="4" s="1"/>
  <c r="F2088" i="4"/>
  <c r="G2088" i="4" s="1"/>
  <c r="I2088" i="4" s="1"/>
  <c r="F2089" i="4"/>
  <c r="G2089" i="4" s="1"/>
  <c r="I2089" i="4" s="1"/>
  <c r="F2090" i="4"/>
  <c r="G2090" i="4" s="1"/>
  <c r="I2090" i="4" s="1"/>
  <c r="F2091" i="4"/>
  <c r="G2091" i="4" s="1"/>
  <c r="I2091" i="4" s="1"/>
  <c r="F2092" i="4"/>
  <c r="G2092" i="4" s="1"/>
  <c r="I2092" i="4" s="1"/>
  <c r="F2093" i="4"/>
  <c r="G2093" i="4" s="1"/>
  <c r="I2093" i="4" s="1"/>
  <c r="F2094" i="4"/>
  <c r="G2094" i="4" s="1"/>
  <c r="I2094" i="4" s="1"/>
  <c r="F2095" i="4"/>
  <c r="G2095" i="4" s="1"/>
  <c r="I2095" i="4" s="1"/>
  <c r="F2096" i="4"/>
  <c r="G2096" i="4" s="1"/>
  <c r="I2096" i="4" s="1"/>
  <c r="F2097" i="4"/>
  <c r="G2097" i="4" s="1"/>
  <c r="I2097" i="4" s="1"/>
  <c r="F2098" i="4"/>
  <c r="G2098" i="4" s="1"/>
  <c r="I2098" i="4" s="1"/>
  <c r="F2099" i="4"/>
  <c r="G2099" i="4" s="1"/>
  <c r="I2099" i="4" s="1"/>
  <c r="F2100" i="4"/>
  <c r="G2100" i="4" s="1"/>
  <c r="I2100" i="4" s="1"/>
  <c r="F2101" i="4"/>
  <c r="G2101" i="4" s="1"/>
  <c r="I2101" i="4" s="1"/>
  <c r="F2102" i="4"/>
  <c r="G2102" i="4" s="1"/>
  <c r="I2102" i="4" s="1"/>
  <c r="F2103" i="4"/>
  <c r="G2103" i="4" s="1"/>
  <c r="I2103" i="4" s="1"/>
  <c r="F2104" i="4"/>
  <c r="G2104" i="4" s="1"/>
  <c r="I2104" i="4" s="1"/>
  <c r="F2105" i="4"/>
  <c r="G2105" i="4" s="1"/>
  <c r="I2105" i="4" s="1"/>
  <c r="F2106" i="4"/>
  <c r="G2106" i="4" s="1"/>
  <c r="I2106" i="4" s="1"/>
  <c r="F2107" i="4"/>
  <c r="G2107" i="4" s="1"/>
  <c r="I2107" i="4" s="1"/>
  <c r="F2108" i="4"/>
  <c r="G2108" i="4" s="1"/>
  <c r="I2108" i="4" s="1"/>
  <c r="F2109" i="4"/>
  <c r="G2109" i="4" s="1"/>
  <c r="I2109" i="4" s="1"/>
  <c r="F2110" i="4"/>
  <c r="G2110" i="4" s="1"/>
  <c r="I2110" i="4" s="1"/>
  <c r="F2111" i="4"/>
  <c r="G2111" i="4" s="1"/>
  <c r="I2111" i="4" s="1"/>
  <c r="F2112" i="4"/>
  <c r="G2112" i="4" s="1"/>
  <c r="I2112" i="4" s="1"/>
  <c r="F2113" i="4"/>
  <c r="G2113" i="4" s="1"/>
  <c r="I2113" i="4" s="1"/>
  <c r="F2114" i="4"/>
  <c r="G2114" i="4" s="1"/>
  <c r="I2114" i="4" s="1"/>
  <c r="F2115" i="4"/>
  <c r="G2115" i="4" s="1"/>
  <c r="I2115" i="4" s="1"/>
  <c r="F2116" i="4"/>
  <c r="G2116" i="4" s="1"/>
  <c r="I2116" i="4" s="1"/>
  <c r="F2117" i="4"/>
  <c r="G2117" i="4" s="1"/>
  <c r="I2117" i="4" s="1"/>
  <c r="F2118" i="4"/>
  <c r="G2118" i="4" s="1"/>
  <c r="I2118" i="4" s="1"/>
  <c r="F2119" i="4"/>
  <c r="G2119" i="4" s="1"/>
  <c r="I2119" i="4" s="1"/>
  <c r="F2120" i="4"/>
  <c r="G2120" i="4" s="1"/>
  <c r="I2120" i="4" s="1"/>
  <c r="F2121" i="4"/>
  <c r="G2121" i="4" s="1"/>
  <c r="I2121" i="4" s="1"/>
  <c r="F2122" i="4"/>
  <c r="G2122" i="4" s="1"/>
  <c r="I2122" i="4" s="1"/>
  <c r="F2123" i="4"/>
  <c r="G2123" i="4" s="1"/>
  <c r="I2123" i="4" s="1"/>
  <c r="F2124" i="4"/>
  <c r="G2124" i="4" s="1"/>
  <c r="I2124" i="4" s="1"/>
  <c r="F2125" i="4"/>
  <c r="G2125" i="4" s="1"/>
  <c r="I2125" i="4" s="1"/>
  <c r="F2126" i="4"/>
  <c r="G2126" i="4" s="1"/>
  <c r="I2126" i="4" s="1"/>
  <c r="F2127" i="4"/>
  <c r="G2127" i="4" s="1"/>
  <c r="I2127" i="4" s="1"/>
  <c r="F2128" i="4"/>
  <c r="G2128" i="4" s="1"/>
  <c r="I2128" i="4" s="1"/>
  <c r="F2129" i="4"/>
  <c r="G2129" i="4" s="1"/>
  <c r="I2129" i="4" s="1"/>
  <c r="F2130" i="4"/>
  <c r="G2130" i="4" s="1"/>
  <c r="I2130" i="4" s="1"/>
  <c r="F2131" i="4"/>
  <c r="G2131" i="4" s="1"/>
  <c r="I2131" i="4" s="1"/>
  <c r="F2132" i="4"/>
  <c r="G2132" i="4" s="1"/>
  <c r="I2132" i="4" s="1"/>
  <c r="F2133" i="4"/>
  <c r="G2133" i="4" s="1"/>
  <c r="I2133" i="4" s="1"/>
  <c r="F2134" i="4"/>
  <c r="G2134" i="4" s="1"/>
  <c r="I2134" i="4" s="1"/>
  <c r="F2135" i="4"/>
  <c r="G2135" i="4" s="1"/>
  <c r="I2135" i="4" s="1"/>
  <c r="F2136" i="4"/>
  <c r="G2136" i="4" s="1"/>
  <c r="I2136" i="4" s="1"/>
  <c r="F2137" i="4"/>
  <c r="G2137" i="4" s="1"/>
  <c r="I2137" i="4" s="1"/>
  <c r="F2138" i="4"/>
  <c r="G2138" i="4" s="1"/>
  <c r="I2138" i="4" s="1"/>
  <c r="F2139" i="4"/>
  <c r="G2139" i="4" s="1"/>
  <c r="I2139" i="4" s="1"/>
  <c r="F2140" i="4"/>
  <c r="G2140" i="4" s="1"/>
  <c r="I2140" i="4" s="1"/>
  <c r="F2141" i="4"/>
  <c r="G2141" i="4" s="1"/>
  <c r="I2141" i="4" s="1"/>
  <c r="F2142" i="4"/>
  <c r="G2142" i="4" s="1"/>
  <c r="I2142" i="4" s="1"/>
  <c r="F2143" i="4"/>
  <c r="G2143" i="4" s="1"/>
  <c r="I2143" i="4" s="1"/>
  <c r="F2144" i="4"/>
  <c r="G2144" i="4" s="1"/>
  <c r="I2144" i="4" s="1"/>
  <c r="F2145" i="4"/>
  <c r="G2145" i="4" s="1"/>
  <c r="I2145" i="4" s="1"/>
  <c r="F2146" i="4"/>
  <c r="G2146" i="4" s="1"/>
  <c r="I2146" i="4" s="1"/>
  <c r="F2147" i="4"/>
  <c r="G2147" i="4" s="1"/>
  <c r="I2147" i="4" s="1"/>
  <c r="F2148" i="4"/>
  <c r="G2148" i="4" s="1"/>
  <c r="I2148" i="4" s="1"/>
  <c r="F2149" i="4"/>
  <c r="G2149" i="4" s="1"/>
  <c r="I2149" i="4" s="1"/>
  <c r="F2150" i="4"/>
  <c r="G2150" i="4" s="1"/>
  <c r="I2150" i="4" s="1"/>
  <c r="F2151" i="4"/>
  <c r="G2151" i="4" s="1"/>
  <c r="I2151" i="4" s="1"/>
  <c r="F2152" i="4"/>
  <c r="G2152" i="4" s="1"/>
  <c r="I2152" i="4" s="1"/>
  <c r="F2153" i="4"/>
  <c r="G2153" i="4" s="1"/>
  <c r="I2153" i="4" s="1"/>
  <c r="F2154" i="4"/>
  <c r="G2154" i="4" s="1"/>
  <c r="I2154" i="4" s="1"/>
  <c r="F2155" i="4"/>
  <c r="G2155" i="4" s="1"/>
  <c r="I2155" i="4" s="1"/>
  <c r="F2156" i="4"/>
  <c r="G2156" i="4" s="1"/>
  <c r="I2156" i="4" s="1"/>
  <c r="F2157" i="4"/>
  <c r="G2157" i="4" s="1"/>
  <c r="I2157" i="4" s="1"/>
  <c r="F2158" i="4"/>
  <c r="G2158" i="4" s="1"/>
  <c r="I2158" i="4" s="1"/>
  <c r="F2159" i="4"/>
  <c r="G2159" i="4" s="1"/>
  <c r="I2159" i="4" s="1"/>
  <c r="F2160" i="4"/>
  <c r="G2160" i="4" s="1"/>
  <c r="I2160" i="4" s="1"/>
  <c r="F2161" i="4"/>
  <c r="G2161" i="4" s="1"/>
  <c r="I2161" i="4" s="1"/>
  <c r="F2162" i="4"/>
  <c r="G2162" i="4" s="1"/>
  <c r="I2162" i="4" s="1"/>
  <c r="F2163" i="4"/>
  <c r="G2163" i="4" s="1"/>
  <c r="I2163" i="4" s="1"/>
  <c r="F2164" i="4"/>
  <c r="G2164" i="4" s="1"/>
  <c r="I2164" i="4" s="1"/>
  <c r="F2165" i="4"/>
  <c r="G2165" i="4" s="1"/>
  <c r="I2165" i="4" s="1"/>
  <c r="F2166" i="4"/>
  <c r="G2166" i="4" s="1"/>
  <c r="I2166" i="4" s="1"/>
  <c r="F2167" i="4"/>
  <c r="G2167" i="4" s="1"/>
  <c r="I2167" i="4" s="1"/>
  <c r="F2168" i="4"/>
  <c r="G2168" i="4" s="1"/>
  <c r="I2168" i="4" s="1"/>
  <c r="F2169" i="4"/>
  <c r="G2169" i="4" s="1"/>
  <c r="I2169" i="4" s="1"/>
  <c r="F2170" i="4"/>
  <c r="G2170" i="4" s="1"/>
  <c r="I2170" i="4" s="1"/>
  <c r="F2171" i="4"/>
  <c r="G2171" i="4" s="1"/>
  <c r="I2171" i="4" s="1"/>
  <c r="F2172" i="4"/>
  <c r="G2172" i="4" s="1"/>
  <c r="I2172" i="4" s="1"/>
  <c r="F2173" i="4"/>
  <c r="G2173" i="4" s="1"/>
  <c r="I2173" i="4" s="1"/>
  <c r="F2174" i="4"/>
  <c r="G2174" i="4" s="1"/>
  <c r="I2174" i="4" s="1"/>
  <c r="F2175" i="4"/>
  <c r="G2175" i="4" s="1"/>
  <c r="I2175" i="4" s="1"/>
  <c r="F2176" i="4"/>
  <c r="G2176" i="4" s="1"/>
  <c r="I2176" i="4" s="1"/>
  <c r="F2177" i="4"/>
  <c r="G2177" i="4" s="1"/>
  <c r="I2177" i="4" s="1"/>
  <c r="F2178" i="4"/>
  <c r="G2178" i="4" s="1"/>
  <c r="I2178" i="4" s="1"/>
  <c r="F2179" i="4"/>
  <c r="G2179" i="4" s="1"/>
  <c r="I2179" i="4" s="1"/>
  <c r="F2180" i="4"/>
  <c r="G2180" i="4" s="1"/>
  <c r="I2180" i="4" s="1"/>
  <c r="F2181" i="4"/>
  <c r="G2181" i="4" s="1"/>
  <c r="I2181" i="4" s="1"/>
  <c r="F2182" i="4"/>
  <c r="G2182" i="4" s="1"/>
  <c r="I2182" i="4" s="1"/>
  <c r="F2183" i="4"/>
  <c r="G2183" i="4" s="1"/>
  <c r="I2183" i="4" s="1"/>
  <c r="F2184" i="4"/>
  <c r="G2184" i="4" s="1"/>
  <c r="I2184" i="4" s="1"/>
  <c r="F2185" i="4"/>
  <c r="G2185" i="4" s="1"/>
  <c r="I2185" i="4" s="1"/>
  <c r="F2186" i="4"/>
  <c r="G2186" i="4" s="1"/>
  <c r="I2186" i="4" s="1"/>
  <c r="F2187" i="4"/>
  <c r="G2187" i="4" s="1"/>
  <c r="I2187" i="4" s="1"/>
  <c r="F2188" i="4"/>
  <c r="G2188" i="4" s="1"/>
  <c r="I2188" i="4" s="1"/>
  <c r="F2189" i="4"/>
  <c r="G2189" i="4" s="1"/>
  <c r="I2189" i="4" s="1"/>
  <c r="F2190" i="4"/>
  <c r="G2190" i="4" s="1"/>
  <c r="I2190" i="4" s="1"/>
  <c r="F2191" i="4"/>
  <c r="G2191" i="4" s="1"/>
  <c r="I2191" i="4" s="1"/>
  <c r="F2192" i="4"/>
  <c r="G2192" i="4" s="1"/>
  <c r="I2192" i="4" s="1"/>
  <c r="F2193" i="4"/>
  <c r="G2193" i="4" s="1"/>
  <c r="I2193" i="4" s="1"/>
  <c r="F2194" i="4"/>
  <c r="G2194" i="4" s="1"/>
  <c r="I2194" i="4" s="1"/>
  <c r="F2195" i="4"/>
  <c r="G2195" i="4" s="1"/>
  <c r="I2195" i="4" s="1"/>
  <c r="F2196" i="4"/>
  <c r="G2196" i="4" s="1"/>
  <c r="I2196" i="4" s="1"/>
  <c r="F2197" i="4"/>
  <c r="G2197" i="4" s="1"/>
  <c r="I2197" i="4" s="1"/>
  <c r="F2198" i="4"/>
  <c r="G2198" i="4" s="1"/>
  <c r="I2198" i="4" s="1"/>
  <c r="F2199" i="4"/>
  <c r="G2199" i="4" s="1"/>
  <c r="I2199" i="4" s="1"/>
  <c r="F2200" i="4"/>
  <c r="G2200" i="4" s="1"/>
  <c r="I2200" i="4" s="1"/>
  <c r="F2201" i="4"/>
  <c r="G2201" i="4" s="1"/>
  <c r="I2201" i="4" s="1"/>
  <c r="F2202" i="4"/>
  <c r="G2202" i="4" s="1"/>
  <c r="I2202" i="4" s="1"/>
  <c r="F2203" i="4"/>
  <c r="G2203" i="4" s="1"/>
  <c r="I2203" i="4" s="1"/>
  <c r="F2204" i="4"/>
  <c r="G2204" i="4" s="1"/>
  <c r="I2204" i="4" s="1"/>
  <c r="F2205" i="4"/>
  <c r="G2205" i="4" s="1"/>
  <c r="I2205" i="4" s="1"/>
  <c r="F2206" i="4"/>
  <c r="G2206" i="4" s="1"/>
  <c r="I2206" i="4" s="1"/>
  <c r="F2207" i="4"/>
  <c r="G2207" i="4" s="1"/>
  <c r="I2207" i="4" s="1"/>
  <c r="F2208" i="4"/>
  <c r="G2208" i="4" s="1"/>
  <c r="I2208" i="4" s="1"/>
  <c r="F2209" i="4"/>
  <c r="G2209" i="4" s="1"/>
  <c r="I2209" i="4" s="1"/>
  <c r="F2210" i="4"/>
  <c r="G2210" i="4" s="1"/>
  <c r="I2210" i="4" s="1"/>
  <c r="F2211" i="4"/>
  <c r="G2211" i="4" s="1"/>
  <c r="I2211" i="4" s="1"/>
  <c r="F2212" i="4"/>
  <c r="G2212" i="4" s="1"/>
  <c r="I2212" i="4" s="1"/>
  <c r="F2213" i="4"/>
  <c r="G2213" i="4" s="1"/>
  <c r="I2213" i="4" s="1"/>
  <c r="F2214" i="4"/>
  <c r="G2214" i="4" s="1"/>
  <c r="I2214" i="4" s="1"/>
  <c r="F2215" i="4"/>
  <c r="G2215" i="4" s="1"/>
  <c r="I2215" i="4" s="1"/>
  <c r="F2216" i="4"/>
  <c r="G2216" i="4" s="1"/>
  <c r="I2216" i="4" s="1"/>
  <c r="F2217" i="4"/>
  <c r="G2217" i="4" s="1"/>
  <c r="I2217" i="4" s="1"/>
  <c r="F2218" i="4"/>
  <c r="G2218" i="4" s="1"/>
  <c r="I2218" i="4" s="1"/>
  <c r="F2219" i="4"/>
  <c r="G2219" i="4" s="1"/>
  <c r="I2219" i="4" s="1"/>
  <c r="F2220" i="4"/>
  <c r="G2220" i="4" s="1"/>
  <c r="I2220" i="4" s="1"/>
  <c r="F2221" i="4"/>
  <c r="G2221" i="4" s="1"/>
  <c r="I2221" i="4" s="1"/>
  <c r="F2222" i="4"/>
  <c r="G2222" i="4" s="1"/>
  <c r="I2222" i="4" s="1"/>
  <c r="F2223" i="4"/>
  <c r="G2223" i="4" s="1"/>
  <c r="I2223" i="4" s="1"/>
  <c r="F2224" i="4"/>
  <c r="G2224" i="4" s="1"/>
  <c r="I2224" i="4" s="1"/>
  <c r="F2225" i="4"/>
  <c r="G2225" i="4" s="1"/>
  <c r="I2225" i="4" s="1"/>
  <c r="F2226" i="4"/>
  <c r="G2226" i="4" s="1"/>
  <c r="I2226" i="4" s="1"/>
  <c r="F2227" i="4"/>
  <c r="G2227" i="4" s="1"/>
  <c r="I2227" i="4" s="1"/>
  <c r="F2228" i="4"/>
  <c r="G2228" i="4" s="1"/>
  <c r="I2228" i="4" s="1"/>
  <c r="F2229" i="4"/>
  <c r="G2229" i="4" s="1"/>
  <c r="I2229" i="4" s="1"/>
  <c r="F2230" i="4"/>
  <c r="G2230" i="4" s="1"/>
  <c r="I2230" i="4" s="1"/>
  <c r="F2231" i="4"/>
  <c r="G2231" i="4" s="1"/>
  <c r="I2231" i="4" s="1"/>
  <c r="F2232" i="4"/>
  <c r="G2232" i="4" s="1"/>
  <c r="I2232" i="4" s="1"/>
  <c r="F2233" i="4"/>
  <c r="G2233" i="4" s="1"/>
  <c r="I2233" i="4" s="1"/>
  <c r="F2234" i="4"/>
  <c r="G2234" i="4" s="1"/>
  <c r="I2234" i="4" s="1"/>
  <c r="F2235" i="4"/>
  <c r="G2235" i="4" s="1"/>
  <c r="I2235" i="4" s="1"/>
  <c r="F2236" i="4"/>
  <c r="G2236" i="4" s="1"/>
  <c r="I2236" i="4" s="1"/>
  <c r="F2237" i="4"/>
  <c r="G2237" i="4" s="1"/>
  <c r="I2237" i="4" s="1"/>
  <c r="F2238" i="4"/>
  <c r="G2238" i="4" s="1"/>
  <c r="I2238" i="4" s="1"/>
  <c r="F2239" i="4"/>
  <c r="G2239" i="4" s="1"/>
  <c r="I2239" i="4" s="1"/>
  <c r="F2240" i="4"/>
  <c r="G2240" i="4" s="1"/>
  <c r="I2240" i="4" s="1"/>
  <c r="F2241" i="4"/>
  <c r="G2241" i="4" s="1"/>
  <c r="I2241" i="4" s="1"/>
  <c r="F2242" i="4"/>
  <c r="G2242" i="4" s="1"/>
  <c r="I2242" i="4" s="1"/>
  <c r="F2243" i="4"/>
  <c r="G2243" i="4" s="1"/>
  <c r="I2243" i="4" s="1"/>
  <c r="F2244" i="4"/>
  <c r="G2244" i="4" s="1"/>
  <c r="I2244" i="4" s="1"/>
  <c r="F2245" i="4"/>
  <c r="G2245" i="4" s="1"/>
  <c r="I2245" i="4" s="1"/>
  <c r="F2246" i="4"/>
  <c r="G2246" i="4" s="1"/>
  <c r="I2246" i="4" s="1"/>
  <c r="F2247" i="4"/>
  <c r="G2247" i="4" s="1"/>
  <c r="I2247" i="4" s="1"/>
  <c r="F2248" i="4"/>
  <c r="G2248" i="4" s="1"/>
  <c r="I2248" i="4" s="1"/>
  <c r="F2249" i="4"/>
  <c r="G2249" i="4" s="1"/>
  <c r="I2249" i="4" s="1"/>
  <c r="F2250" i="4"/>
  <c r="G2250" i="4" s="1"/>
  <c r="I2250" i="4" s="1"/>
  <c r="F2251" i="4"/>
  <c r="G2251" i="4" s="1"/>
  <c r="I2251" i="4" s="1"/>
  <c r="F2252" i="4"/>
  <c r="G2252" i="4" s="1"/>
  <c r="I2252" i="4" s="1"/>
  <c r="F2253" i="4"/>
  <c r="G2253" i="4" s="1"/>
  <c r="I2253" i="4" s="1"/>
  <c r="F2254" i="4"/>
  <c r="G2254" i="4" s="1"/>
  <c r="I2254" i="4" s="1"/>
  <c r="F2255" i="4"/>
  <c r="G2255" i="4" s="1"/>
  <c r="I2255" i="4" s="1"/>
  <c r="F2256" i="4"/>
  <c r="G2256" i="4" s="1"/>
  <c r="I2256" i="4" s="1"/>
  <c r="F2257" i="4"/>
  <c r="G2257" i="4" s="1"/>
  <c r="I2257" i="4" s="1"/>
  <c r="F2258" i="4"/>
  <c r="G2258" i="4" s="1"/>
  <c r="I2258" i="4" s="1"/>
  <c r="F2259" i="4"/>
  <c r="G2259" i="4" s="1"/>
  <c r="I2259" i="4" s="1"/>
  <c r="F2260" i="4"/>
  <c r="G2260" i="4" s="1"/>
  <c r="I2260" i="4" s="1"/>
  <c r="F2261" i="4"/>
  <c r="G2261" i="4" s="1"/>
  <c r="I2261" i="4" s="1"/>
  <c r="F2262" i="4"/>
  <c r="G2262" i="4" s="1"/>
  <c r="I2262" i="4" s="1"/>
  <c r="F2263" i="4"/>
  <c r="G2263" i="4" s="1"/>
  <c r="I2263" i="4" s="1"/>
  <c r="F2264" i="4"/>
  <c r="G2264" i="4" s="1"/>
  <c r="I2264" i="4" s="1"/>
  <c r="F2265" i="4"/>
  <c r="G2265" i="4" s="1"/>
  <c r="I2265" i="4" s="1"/>
  <c r="F2266" i="4"/>
  <c r="G2266" i="4" s="1"/>
  <c r="I2266" i="4" s="1"/>
  <c r="F2267" i="4"/>
  <c r="G2267" i="4" s="1"/>
  <c r="I2267" i="4" s="1"/>
  <c r="F2268" i="4"/>
  <c r="G2268" i="4" s="1"/>
  <c r="I2268" i="4" s="1"/>
  <c r="F2269" i="4"/>
  <c r="G2269" i="4" s="1"/>
  <c r="I2269" i="4" s="1"/>
  <c r="F2270" i="4"/>
  <c r="G2270" i="4" s="1"/>
  <c r="I2270" i="4" s="1"/>
  <c r="F2271" i="4"/>
  <c r="G2271" i="4" s="1"/>
  <c r="I2271" i="4" s="1"/>
  <c r="F2272" i="4"/>
  <c r="G2272" i="4" s="1"/>
  <c r="I2272" i="4" s="1"/>
  <c r="F2273" i="4"/>
  <c r="G2273" i="4" s="1"/>
  <c r="I2273" i="4" s="1"/>
  <c r="F2274" i="4"/>
  <c r="G2274" i="4" s="1"/>
  <c r="I2274" i="4" s="1"/>
  <c r="F2275" i="4"/>
  <c r="G2275" i="4" s="1"/>
  <c r="I2275" i="4" s="1"/>
  <c r="F2276" i="4"/>
  <c r="G2276" i="4" s="1"/>
  <c r="I2276" i="4" s="1"/>
  <c r="F2277" i="4"/>
  <c r="G2277" i="4" s="1"/>
  <c r="I2277" i="4" s="1"/>
  <c r="F2278" i="4"/>
  <c r="G2278" i="4" s="1"/>
  <c r="I2278" i="4" s="1"/>
  <c r="F2279" i="4"/>
  <c r="G2279" i="4" s="1"/>
  <c r="I2279" i="4" s="1"/>
  <c r="F2280" i="4"/>
  <c r="G2280" i="4" s="1"/>
  <c r="I2280" i="4" s="1"/>
  <c r="F2281" i="4"/>
  <c r="G2281" i="4" s="1"/>
  <c r="I2281" i="4" s="1"/>
  <c r="F2282" i="4"/>
  <c r="G2282" i="4" s="1"/>
  <c r="I2282" i="4" s="1"/>
  <c r="F2283" i="4"/>
  <c r="G2283" i="4" s="1"/>
  <c r="I2283" i="4" s="1"/>
  <c r="F2284" i="4"/>
  <c r="G2284" i="4" s="1"/>
  <c r="I2284" i="4" s="1"/>
  <c r="F2285" i="4"/>
  <c r="G2285" i="4" s="1"/>
  <c r="I2285" i="4" s="1"/>
  <c r="F2286" i="4"/>
  <c r="G2286" i="4" s="1"/>
  <c r="I2286" i="4" s="1"/>
  <c r="F2287" i="4"/>
  <c r="G2287" i="4" s="1"/>
  <c r="I2287" i="4" s="1"/>
  <c r="F2288" i="4"/>
  <c r="G2288" i="4" s="1"/>
  <c r="I2288" i="4" s="1"/>
  <c r="F2289" i="4"/>
  <c r="G2289" i="4" s="1"/>
  <c r="I2289" i="4" s="1"/>
  <c r="F2290" i="4"/>
  <c r="G2290" i="4" s="1"/>
  <c r="I2290" i="4" s="1"/>
  <c r="F2291" i="4"/>
  <c r="G2291" i="4" s="1"/>
  <c r="I2291" i="4" s="1"/>
  <c r="F2292" i="4"/>
  <c r="G2292" i="4" s="1"/>
  <c r="I2292" i="4" s="1"/>
  <c r="F2293" i="4"/>
  <c r="G2293" i="4" s="1"/>
  <c r="I2293" i="4" s="1"/>
  <c r="F2294" i="4"/>
  <c r="G2294" i="4" s="1"/>
  <c r="I2294" i="4" s="1"/>
  <c r="F2295" i="4"/>
  <c r="G2295" i="4" s="1"/>
  <c r="I2295" i="4" s="1"/>
  <c r="F2296" i="4"/>
  <c r="G2296" i="4" s="1"/>
  <c r="I2296" i="4" s="1"/>
  <c r="F2297" i="4"/>
  <c r="G2297" i="4" s="1"/>
  <c r="I2297" i="4" s="1"/>
  <c r="F2298" i="4"/>
  <c r="G2298" i="4" s="1"/>
  <c r="I2298" i="4" s="1"/>
  <c r="F2299" i="4"/>
  <c r="G2299" i="4" s="1"/>
  <c r="I2299" i="4" s="1"/>
  <c r="F2300" i="4"/>
  <c r="G2300" i="4" s="1"/>
  <c r="I2300" i="4" s="1"/>
  <c r="F2301" i="4"/>
  <c r="G2301" i="4" s="1"/>
  <c r="I2301" i="4" s="1"/>
  <c r="F2302" i="4"/>
  <c r="G2302" i="4" s="1"/>
  <c r="I2302" i="4" s="1"/>
  <c r="F2303" i="4"/>
  <c r="G2303" i="4" s="1"/>
  <c r="I2303" i="4" s="1"/>
  <c r="F2304" i="4"/>
  <c r="G2304" i="4" s="1"/>
  <c r="I2304" i="4" s="1"/>
  <c r="F2305" i="4"/>
  <c r="G2305" i="4" s="1"/>
  <c r="I2305" i="4" s="1"/>
  <c r="F2306" i="4"/>
  <c r="G2306" i="4" s="1"/>
  <c r="I2306" i="4" s="1"/>
  <c r="F2307" i="4"/>
  <c r="G2307" i="4" s="1"/>
  <c r="I2307" i="4" s="1"/>
  <c r="F2308" i="4"/>
  <c r="G2308" i="4" s="1"/>
  <c r="I2308" i="4" s="1"/>
  <c r="F2309" i="4"/>
  <c r="G2309" i="4" s="1"/>
  <c r="I2309" i="4" s="1"/>
  <c r="F2310" i="4"/>
  <c r="G2310" i="4" s="1"/>
  <c r="I2310" i="4" s="1"/>
  <c r="F2311" i="4"/>
  <c r="G2311" i="4" s="1"/>
  <c r="I2311" i="4" s="1"/>
  <c r="F2312" i="4"/>
  <c r="G2312" i="4" s="1"/>
  <c r="I2312" i="4" s="1"/>
  <c r="F2313" i="4"/>
  <c r="G2313" i="4" s="1"/>
  <c r="I2313" i="4" s="1"/>
  <c r="F2314" i="4"/>
  <c r="G2314" i="4" s="1"/>
  <c r="I2314" i="4" s="1"/>
  <c r="F2315" i="4"/>
  <c r="G2315" i="4" s="1"/>
  <c r="I2315" i="4" s="1"/>
  <c r="F2316" i="4"/>
  <c r="G2316" i="4" s="1"/>
  <c r="I2316" i="4" s="1"/>
  <c r="F2317" i="4"/>
  <c r="G2317" i="4" s="1"/>
  <c r="I2317" i="4" s="1"/>
  <c r="F2318" i="4"/>
  <c r="G2318" i="4" s="1"/>
  <c r="I2318" i="4" s="1"/>
  <c r="F2319" i="4"/>
  <c r="G2319" i="4" s="1"/>
  <c r="I2319" i="4" s="1"/>
  <c r="F2320" i="4"/>
  <c r="G2320" i="4" s="1"/>
  <c r="I2320" i="4" s="1"/>
  <c r="F2321" i="4"/>
  <c r="G2321" i="4" s="1"/>
  <c r="I2321" i="4" s="1"/>
  <c r="F2322" i="4"/>
  <c r="G2322" i="4" s="1"/>
  <c r="I2322" i="4" s="1"/>
  <c r="F2323" i="4"/>
  <c r="G2323" i="4" s="1"/>
  <c r="I2323" i="4" s="1"/>
  <c r="F2324" i="4"/>
  <c r="G2324" i="4" s="1"/>
  <c r="I2324" i="4" s="1"/>
  <c r="F2325" i="4"/>
  <c r="G2325" i="4" s="1"/>
  <c r="I2325" i="4" s="1"/>
  <c r="F2326" i="4"/>
  <c r="G2326" i="4" s="1"/>
  <c r="I2326" i="4" s="1"/>
  <c r="F2327" i="4"/>
  <c r="G2327" i="4" s="1"/>
  <c r="I2327" i="4" s="1"/>
  <c r="F2328" i="4"/>
  <c r="G2328" i="4" s="1"/>
  <c r="I2328" i="4" s="1"/>
  <c r="F2329" i="4"/>
  <c r="G2329" i="4" s="1"/>
  <c r="I2329" i="4" s="1"/>
  <c r="F2330" i="4"/>
  <c r="G2330" i="4" s="1"/>
  <c r="I2330" i="4" s="1"/>
  <c r="F2331" i="4"/>
  <c r="G2331" i="4" s="1"/>
  <c r="I2331" i="4" s="1"/>
  <c r="F2332" i="4"/>
  <c r="G2332" i="4" s="1"/>
  <c r="I2332" i="4" s="1"/>
  <c r="F2333" i="4"/>
  <c r="G2333" i="4" s="1"/>
  <c r="I2333" i="4" s="1"/>
  <c r="F2334" i="4"/>
  <c r="G2334" i="4" s="1"/>
  <c r="I2334" i="4" s="1"/>
  <c r="F2335" i="4"/>
  <c r="G2335" i="4" s="1"/>
  <c r="I2335" i="4" s="1"/>
  <c r="F2336" i="4"/>
  <c r="G2336" i="4" s="1"/>
  <c r="I2336" i="4" s="1"/>
  <c r="F2337" i="4"/>
  <c r="G2337" i="4" s="1"/>
  <c r="I2337" i="4" s="1"/>
  <c r="F2338" i="4"/>
  <c r="G2338" i="4" s="1"/>
  <c r="I2338" i="4" s="1"/>
  <c r="F2339" i="4"/>
  <c r="G2339" i="4" s="1"/>
  <c r="I2339" i="4" s="1"/>
  <c r="F2340" i="4"/>
  <c r="G2340" i="4" s="1"/>
  <c r="I2340" i="4" s="1"/>
  <c r="F2341" i="4"/>
  <c r="G2341" i="4" s="1"/>
  <c r="I2341" i="4" s="1"/>
  <c r="F2342" i="4"/>
  <c r="G2342" i="4" s="1"/>
  <c r="I2342" i="4" s="1"/>
  <c r="F2343" i="4"/>
  <c r="G2343" i="4" s="1"/>
  <c r="I2343" i="4" s="1"/>
  <c r="F2344" i="4"/>
  <c r="G2344" i="4" s="1"/>
  <c r="I2344" i="4" s="1"/>
  <c r="F2345" i="4"/>
  <c r="G2345" i="4" s="1"/>
  <c r="I2345" i="4" s="1"/>
  <c r="F2346" i="4"/>
  <c r="G2346" i="4" s="1"/>
  <c r="I2346" i="4" s="1"/>
  <c r="F2347" i="4"/>
  <c r="G2347" i="4" s="1"/>
  <c r="I2347" i="4" s="1"/>
  <c r="F2348" i="4"/>
  <c r="G2348" i="4" s="1"/>
  <c r="I2348" i="4" s="1"/>
  <c r="F2349" i="4"/>
  <c r="G2349" i="4" s="1"/>
  <c r="I2349" i="4" s="1"/>
  <c r="F2350" i="4"/>
  <c r="G2350" i="4" s="1"/>
  <c r="I2350" i="4" s="1"/>
  <c r="F2351" i="4"/>
  <c r="G2351" i="4" s="1"/>
  <c r="I2351" i="4" s="1"/>
  <c r="F2352" i="4"/>
  <c r="G2352" i="4" s="1"/>
  <c r="I2352" i="4" s="1"/>
  <c r="F2353" i="4"/>
  <c r="G2353" i="4" s="1"/>
  <c r="I2353" i="4" s="1"/>
  <c r="F2354" i="4"/>
  <c r="G2354" i="4" s="1"/>
  <c r="I2354" i="4" s="1"/>
  <c r="F2355" i="4"/>
  <c r="G2355" i="4" s="1"/>
  <c r="I2355" i="4" s="1"/>
  <c r="F2356" i="4"/>
  <c r="G2356" i="4" s="1"/>
  <c r="I2356" i="4" s="1"/>
  <c r="F2357" i="4"/>
  <c r="G2357" i="4" s="1"/>
  <c r="I2357" i="4" s="1"/>
  <c r="F2358" i="4"/>
  <c r="G2358" i="4" s="1"/>
  <c r="I2358" i="4" s="1"/>
  <c r="F2359" i="4"/>
  <c r="G2359" i="4" s="1"/>
  <c r="I2359" i="4" s="1"/>
  <c r="F2360" i="4"/>
  <c r="G2360" i="4" s="1"/>
  <c r="I2360" i="4" s="1"/>
  <c r="F2361" i="4"/>
  <c r="G2361" i="4" s="1"/>
  <c r="I2361" i="4" s="1"/>
  <c r="F2362" i="4"/>
  <c r="G2362" i="4" s="1"/>
  <c r="I2362" i="4" s="1"/>
  <c r="F2363" i="4"/>
  <c r="G2363" i="4" s="1"/>
  <c r="I2363" i="4" s="1"/>
  <c r="F2364" i="4"/>
  <c r="G2364" i="4" s="1"/>
  <c r="I2364" i="4" s="1"/>
  <c r="F2365" i="4"/>
  <c r="G2365" i="4" s="1"/>
  <c r="I2365" i="4" s="1"/>
  <c r="F2366" i="4"/>
  <c r="G2366" i="4" s="1"/>
  <c r="I2366" i="4" s="1"/>
  <c r="F2367" i="4"/>
  <c r="G2367" i="4" s="1"/>
  <c r="I2367" i="4" s="1"/>
  <c r="F2368" i="4"/>
  <c r="G2368" i="4" s="1"/>
  <c r="I2368" i="4" s="1"/>
  <c r="F2369" i="4"/>
  <c r="G2369" i="4" s="1"/>
  <c r="I2369" i="4" s="1"/>
  <c r="F2370" i="4"/>
  <c r="G2370" i="4" s="1"/>
  <c r="I2370" i="4" s="1"/>
  <c r="F2371" i="4"/>
  <c r="G2371" i="4" s="1"/>
  <c r="I2371" i="4" s="1"/>
  <c r="F2372" i="4"/>
  <c r="G2372" i="4" s="1"/>
  <c r="I2372" i="4" s="1"/>
  <c r="F2373" i="4"/>
  <c r="G2373" i="4" s="1"/>
  <c r="I2373" i="4" s="1"/>
  <c r="F2374" i="4"/>
  <c r="G2374" i="4" s="1"/>
  <c r="I2374" i="4" s="1"/>
  <c r="F2375" i="4"/>
  <c r="G2375" i="4" s="1"/>
  <c r="I2375" i="4" s="1"/>
  <c r="F2376" i="4"/>
  <c r="G2376" i="4" s="1"/>
  <c r="I2376" i="4" s="1"/>
  <c r="F2377" i="4"/>
  <c r="G2377" i="4" s="1"/>
  <c r="I2377" i="4" s="1"/>
  <c r="F2378" i="4"/>
  <c r="G2378" i="4" s="1"/>
  <c r="I2378" i="4" s="1"/>
  <c r="F2379" i="4"/>
  <c r="G2379" i="4" s="1"/>
  <c r="I2379" i="4" s="1"/>
  <c r="F2380" i="4"/>
  <c r="G2380" i="4" s="1"/>
  <c r="I2380" i="4" s="1"/>
  <c r="F2381" i="4"/>
  <c r="G2381" i="4" s="1"/>
  <c r="I2381" i="4" s="1"/>
  <c r="F2382" i="4"/>
  <c r="G2382" i="4" s="1"/>
  <c r="I2382" i="4" s="1"/>
  <c r="F2383" i="4"/>
  <c r="G2383" i="4" s="1"/>
  <c r="I2383" i="4" s="1"/>
  <c r="F2384" i="4"/>
  <c r="G2384" i="4" s="1"/>
  <c r="I2384" i="4" s="1"/>
  <c r="F2385" i="4"/>
  <c r="G2385" i="4" s="1"/>
  <c r="I2385" i="4" s="1"/>
  <c r="F2386" i="4"/>
  <c r="G2386" i="4" s="1"/>
  <c r="I2386" i="4" s="1"/>
  <c r="F2387" i="4"/>
  <c r="G2387" i="4" s="1"/>
  <c r="I2387" i="4" s="1"/>
  <c r="F2388" i="4"/>
  <c r="G2388" i="4" s="1"/>
  <c r="I2388" i="4" s="1"/>
  <c r="F2389" i="4"/>
  <c r="G2389" i="4" s="1"/>
  <c r="I2389" i="4" s="1"/>
  <c r="F2390" i="4"/>
  <c r="G2390" i="4" s="1"/>
  <c r="I2390" i="4" s="1"/>
  <c r="F2391" i="4"/>
  <c r="G2391" i="4" s="1"/>
  <c r="I2391" i="4" s="1"/>
  <c r="F2392" i="4"/>
  <c r="G2392" i="4" s="1"/>
  <c r="I2392" i="4" s="1"/>
  <c r="F2393" i="4"/>
  <c r="G2393" i="4" s="1"/>
  <c r="I2393" i="4" s="1"/>
  <c r="F2394" i="4"/>
  <c r="G2394" i="4" s="1"/>
  <c r="I2394" i="4" s="1"/>
  <c r="F2395" i="4"/>
  <c r="G2395" i="4" s="1"/>
  <c r="I2395" i="4" s="1"/>
  <c r="F2396" i="4"/>
  <c r="G2396" i="4" s="1"/>
  <c r="I2396" i="4" s="1"/>
  <c r="F2397" i="4"/>
  <c r="G2397" i="4" s="1"/>
  <c r="I2397" i="4" s="1"/>
  <c r="F2398" i="4"/>
  <c r="G2398" i="4" s="1"/>
  <c r="I2398" i="4" s="1"/>
  <c r="F2399" i="4"/>
  <c r="G2399" i="4" s="1"/>
  <c r="I2399" i="4" s="1"/>
  <c r="F2400" i="4"/>
  <c r="G2400" i="4" s="1"/>
  <c r="I2400" i="4" s="1"/>
  <c r="F2401" i="4"/>
  <c r="G2401" i="4" s="1"/>
  <c r="I2401" i="4" s="1"/>
  <c r="F2402" i="4"/>
  <c r="G2402" i="4" s="1"/>
  <c r="I2402" i="4" s="1"/>
  <c r="F2403" i="4"/>
  <c r="G2403" i="4" s="1"/>
  <c r="I2403" i="4" s="1"/>
  <c r="F2404" i="4"/>
  <c r="G2404" i="4" s="1"/>
  <c r="I2404" i="4" s="1"/>
  <c r="F2405" i="4"/>
  <c r="G2405" i="4" s="1"/>
  <c r="I2405" i="4" s="1"/>
  <c r="F2406" i="4"/>
  <c r="G2406" i="4" s="1"/>
  <c r="I2406" i="4" s="1"/>
  <c r="F2407" i="4"/>
  <c r="G2407" i="4" s="1"/>
  <c r="I2407" i="4" s="1"/>
  <c r="F2408" i="4"/>
  <c r="G2408" i="4" s="1"/>
  <c r="I2408" i="4" s="1"/>
  <c r="F2409" i="4"/>
  <c r="G2409" i="4" s="1"/>
  <c r="I2409" i="4" s="1"/>
  <c r="F2410" i="4"/>
  <c r="G2410" i="4" s="1"/>
  <c r="I2410" i="4" s="1"/>
  <c r="F2411" i="4"/>
  <c r="G2411" i="4" s="1"/>
  <c r="I2411" i="4" s="1"/>
  <c r="F2412" i="4"/>
  <c r="G2412" i="4" s="1"/>
  <c r="I2412" i="4" s="1"/>
  <c r="F2413" i="4"/>
  <c r="G2413" i="4" s="1"/>
  <c r="I2413" i="4" s="1"/>
  <c r="F2414" i="4"/>
  <c r="G2414" i="4" s="1"/>
  <c r="I2414" i="4" s="1"/>
  <c r="F2415" i="4"/>
  <c r="G2415" i="4" s="1"/>
  <c r="I2415" i="4" s="1"/>
  <c r="F2416" i="4"/>
  <c r="G2416" i="4" s="1"/>
  <c r="I2416" i="4" s="1"/>
  <c r="F2417" i="4"/>
  <c r="G2417" i="4" s="1"/>
  <c r="I2417" i="4" s="1"/>
  <c r="F2418" i="4"/>
  <c r="G2418" i="4" s="1"/>
  <c r="I2418" i="4" s="1"/>
  <c r="F2419" i="4"/>
  <c r="G2419" i="4" s="1"/>
  <c r="I2419" i="4" s="1"/>
  <c r="F2420" i="4"/>
  <c r="G2420" i="4" s="1"/>
  <c r="I2420" i="4" s="1"/>
  <c r="F2421" i="4"/>
  <c r="G2421" i="4" s="1"/>
  <c r="I2421" i="4" s="1"/>
  <c r="F2422" i="4"/>
  <c r="G2422" i="4" s="1"/>
  <c r="I2422" i="4" s="1"/>
  <c r="F2423" i="4"/>
  <c r="G2423" i="4" s="1"/>
  <c r="I2423" i="4" s="1"/>
  <c r="F2424" i="4"/>
  <c r="G2424" i="4" s="1"/>
  <c r="I2424" i="4" s="1"/>
  <c r="F2425" i="4"/>
  <c r="G2425" i="4" s="1"/>
  <c r="I2425" i="4" s="1"/>
  <c r="F2426" i="4"/>
  <c r="G2426" i="4" s="1"/>
  <c r="I2426" i="4" s="1"/>
  <c r="F2427" i="4"/>
  <c r="G2427" i="4" s="1"/>
  <c r="I2427" i="4" s="1"/>
  <c r="F2428" i="4"/>
  <c r="G2428" i="4" s="1"/>
  <c r="I2428" i="4" s="1"/>
  <c r="F2429" i="4"/>
  <c r="G2429" i="4" s="1"/>
  <c r="I2429" i="4" s="1"/>
  <c r="F2430" i="4"/>
  <c r="G2430" i="4" s="1"/>
  <c r="I2430" i="4" s="1"/>
  <c r="F2431" i="4"/>
  <c r="G2431" i="4" s="1"/>
  <c r="I2431" i="4" s="1"/>
  <c r="F2432" i="4"/>
  <c r="G2432" i="4" s="1"/>
  <c r="I2432" i="4" s="1"/>
  <c r="F2433" i="4"/>
  <c r="G2433" i="4" s="1"/>
  <c r="I2433" i="4" s="1"/>
  <c r="F2434" i="4"/>
  <c r="G2434" i="4" s="1"/>
  <c r="I2434" i="4" s="1"/>
  <c r="F2435" i="4"/>
  <c r="G2435" i="4" s="1"/>
  <c r="I2435" i="4" s="1"/>
  <c r="F2436" i="4"/>
  <c r="G2436" i="4" s="1"/>
  <c r="I2436" i="4" s="1"/>
  <c r="F2437" i="4"/>
  <c r="G2437" i="4" s="1"/>
  <c r="I2437" i="4" s="1"/>
  <c r="F2438" i="4"/>
  <c r="G2438" i="4" s="1"/>
  <c r="I2438" i="4" s="1"/>
  <c r="F2439" i="4"/>
  <c r="G2439" i="4" s="1"/>
  <c r="I2439" i="4" s="1"/>
  <c r="F2440" i="4"/>
  <c r="G2440" i="4" s="1"/>
  <c r="I2440" i="4" s="1"/>
  <c r="F2441" i="4"/>
  <c r="G2441" i="4" s="1"/>
  <c r="I2441" i="4" s="1"/>
  <c r="F2442" i="4"/>
  <c r="G2442" i="4" s="1"/>
  <c r="I2442" i="4" s="1"/>
  <c r="F2443" i="4"/>
  <c r="G2443" i="4" s="1"/>
  <c r="I2443" i="4" s="1"/>
  <c r="F2444" i="4"/>
  <c r="G2444" i="4" s="1"/>
  <c r="I2444" i="4" s="1"/>
  <c r="F2445" i="4"/>
  <c r="G2445" i="4" s="1"/>
  <c r="I2445" i="4" s="1"/>
  <c r="F2446" i="4"/>
  <c r="G2446" i="4" s="1"/>
  <c r="I2446" i="4" s="1"/>
  <c r="F2447" i="4"/>
  <c r="G2447" i="4" s="1"/>
  <c r="I2447" i="4" s="1"/>
  <c r="F2448" i="4"/>
  <c r="G2448" i="4" s="1"/>
  <c r="I2448" i="4" s="1"/>
  <c r="F2449" i="4"/>
  <c r="G2449" i="4" s="1"/>
  <c r="I2449" i="4" s="1"/>
  <c r="F2450" i="4"/>
  <c r="G2450" i="4" s="1"/>
  <c r="I2450" i="4" s="1"/>
  <c r="F2451" i="4"/>
  <c r="G2451" i="4" s="1"/>
  <c r="I2451" i="4" s="1"/>
  <c r="F2452" i="4"/>
  <c r="G2452" i="4" s="1"/>
  <c r="I2452" i="4" s="1"/>
  <c r="F2453" i="4"/>
  <c r="G2453" i="4" s="1"/>
  <c r="I2453" i="4" s="1"/>
  <c r="F2454" i="4"/>
  <c r="G2454" i="4" s="1"/>
  <c r="I2454" i="4" s="1"/>
  <c r="F2455" i="4"/>
  <c r="G2455" i="4" s="1"/>
  <c r="I2455" i="4" s="1"/>
  <c r="F2456" i="4"/>
  <c r="G2456" i="4" s="1"/>
  <c r="I2456" i="4" s="1"/>
  <c r="F2457" i="4"/>
  <c r="G2457" i="4" s="1"/>
  <c r="I2457" i="4" s="1"/>
  <c r="F2458" i="4"/>
  <c r="G2458" i="4" s="1"/>
  <c r="I2458" i="4" s="1"/>
  <c r="F2459" i="4"/>
  <c r="G2459" i="4" s="1"/>
  <c r="I2459" i="4" s="1"/>
  <c r="F2460" i="4"/>
  <c r="G2460" i="4" s="1"/>
  <c r="I2460" i="4" s="1"/>
  <c r="F2461" i="4"/>
  <c r="G2461" i="4" s="1"/>
  <c r="I2461" i="4" s="1"/>
  <c r="F2462" i="4"/>
  <c r="G2462" i="4" s="1"/>
  <c r="I2462" i="4" s="1"/>
  <c r="F2463" i="4"/>
  <c r="G2463" i="4" s="1"/>
  <c r="I2463" i="4" s="1"/>
  <c r="F2464" i="4"/>
  <c r="G2464" i="4" s="1"/>
  <c r="I2464" i="4" s="1"/>
  <c r="F2465" i="4"/>
  <c r="G2465" i="4" s="1"/>
  <c r="I2465" i="4" s="1"/>
  <c r="F2466" i="4"/>
  <c r="G2466" i="4" s="1"/>
  <c r="I2466" i="4" s="1"/>
  <c r="F2467" i="4"/>
  <c r="G2467" i="4" s="1"/>
  <c r="I2467" i="4" s="1"/>
  <c r="F2468" i="4"/>
  <c r="G2468" i="4" s="1"/>
  <c r="I2468" i="4" s="1"/>
  <c r="F2469" i="4"/>
  <c r="G2469" i="4" s="1"/>
  <c r="I2469" i="4" s="1"/>
  <c r="F2470" i="4"/>
  <c r="G2470" i="4" s="1"/>
  <c r="I2470" i="4" s="1"/>
  <c r="F2471" i="4"/>
  <c r="G2471" i="4" s="1"/>
  <c r="I2471" i="4" s="1"/>
  <c r="F2472" i="4"/>
  <c r="G2472" i="4" s="1"/>
  <c r="I2472" i="4" s="1"/>
  <c r="F2473" i="4"/>
  <c r="G2473" i="4" s="1"/>
  <c r="I2473" i="4" s="1"/>
  <c r="F2474" i="4"/>
  <c r="G2474" i="4" s="1"/>
  <c r="I2474" i="4" s="1"/>
  <c r="F2475" i="4"/>
  <c r="G2475" i="4" s="1"/>
  <c r="I2475" i="4" s="1"/>
  <c r="F2476" i="4"/>
  <c r="G2476" i="4" s="1"/>
  <c r="I2476" i="4" s="1"/>
  <c r="F2477" i="4"/>
  <c r="G2477" i="4" s="1"/>
  <c r="I2477" i="4" s="1"/>
  <c r="F2478" i="4"/>
  <c r="G2478" i="4" s="1"/>
  <c r="I2478" i="4" s="1"/>
  <c r="F2479" i="4"/>
  <c r="G2479" i="4" s="1"/>
  <c r="I2479" i="4" s="1"/>
  <c r="F2480" i="4"/>
  <c r="G2480" i="4" s="1"/>
  <c r="I2480" i="4" s="1"/>
  <c r="F2481" i="4"/>
  <c r="G2481" i="4" s="1"/>
  <c r="I2481" i="4" s="1"/>
  <c r="F2482" i="4"/>
  <c r="G2482" i="4" s="1"/>
  <c r="I2482" i="4" s="1"/>
  <c r="F2483" i="4"/>
  <c r="G2483" i="4" s="1"/>
  <c r="I2483" i="4" s="1"/>
  <c r="F2484" i="4"/>
  <c r="G2484" i="4" s="1"/>
  <c r="I2484" i="4" s="1"/>
  <c r="F2485" i="4"/>
  <c r="G2485" i="4" s="1"/>
  <c r="I2485" i="4" s="1"/>
  <c r="F2486" i="4"/>
  <c r="G2486" i="4" s="1"/>
  <c r="I2486" i="4" s="1"/>
  <c r="F2487" i="4"/>
  <c r="G2487" i="4" s="1"/>
  <c r="I2487" i="4" s="1"/>
  <c r="F2488" i="4"/>
  <c r="G2488" i="4" s="1"/>
  <c r="I2488" i="4" s="1"/>
  <c r="F2489" i="4"/>
  <c r="G2489" i="4" s="1"/>
  <c r="I2489" i="4" s="1"/>
  <c r="F2490" i="4"/>
  <c r="G2490" i="4" s="1"/>
  <c r="I2490" i="4" s="1"/>
  <c r="F2491" i="4"/>
  <c r="G2491" i="4" s="1"/>
  <c r="I2491" i="4" s="1"/>
  <c r="F2492" i="4"/>
  <c r="G2492" i="4" s="1"/>
  <c r="I2492" i="4" s="1"/>
  <c r="F2493" i="4"/>
  <c r="G2493" i="4" s="1"/>
  <c r="I2493" i="4" s="1"/>
  <c r="F2494" i="4"/>
  <c r="G2494" i="4" s="1"/>
  <c r="I2494" i="4" s="1"/>
  <c r="F2495" i="4"/>
  <c r="G2495" i="4" s="1"/>
  <c r="I2495" i="4" s="1"/>
  <c r="F2496" i="4"/>
  <c r="G2496" i="4" s="1"/>
  <c r="I2496" i="4" s="1"/>
  <c r="F2497" i="4"/>
  <c r="G2497" i="4" s="1"/>
  <c r="I2497" i="4" s="1"/>
  <c r="F2498" i="4"/>
  <c r="G2498" i="4" s="1"/>
  <c r="I2498" i="4" s="1"/>
  <c r="F2499" i="4"/>
  <c r="G2499" i="4" s="1"/>
  <c r="I2499" i="4" s="1"/>
  <c r="F2500" i="4"/>
  <c r="G2500" i="4" s="1"/>
  <c r="I2500" i="4" s="1"/>
  <c r="F2501" i="4"/>
  <c r="G2501" i="4" s="1"/>
  <c r="I2501" i="4" s="1"/>
  <c r="F2502" i="4"/>
  <c r="G2502" i="4" s="1"/>
  <c r="I2502" i="4" s="1"/>
  <c r="F2503" i="4"/>
  <c r="G2503" i="4" s="1"/>
  <c r="I2503" i="4" s="1"/>
  <c r="F2504" i="4"/>
  <c r="G2504" i="4" s="1"/>
  <c r="I2504" i="4" s="1"/>
  <c r="F2505" i="4"/>
  <c r="G2505" i="4" s="1"/>
  <c r="I2505" i="4" s="1"/>
  <c r="F2506" i="4"/>
  <c r="G2506" i="4" s="1"/>
  <c r="I2506" i="4" s="1"/>
  <c r="F2507" i="4"/>
  <c r="G2507" i="4" s="1"/>
  <c r="I2507" i="4" s="1"/>
  <c r="F2508" i="4"/>
  <c r="G2508" i="4" s="1"/>
  <c r="I2508" i="4" s="1"/>
  <c r="F2509" i="4"/>
  <c r="G2509" i="4" s="1"/>
  <c r="I2509" i="4" s="1"/>
  <c r="F2510" i="4"/>
  <c r="G2510" i="4" s="1"/>
  <c r="I2510" i="4" s="1"/>
  <c r="F2511" i="4"/>
  <c r="G2511" i="4" s="1"/>
  <c r="I2511" i="4" s="1"/>
  <c r="F2512" i="4"/>
  <c r="G2512" i="4" s="1"/>
  <c r="I2512" i="4" s="1"/>
  <c r="F2513" i="4"/>
  <c r="G2513" i="4" s="1"/>
  <c r="I2513" i="4" s="1"/>
  <c r="F2514" i="4"/>
  <c r="G2514" i="4" s="1"/>
  <c r="I2514" i="4" s="1"/>
  <c r="F2515" i="4"/>
  <c r="G2515" i="4" s="1"/>
  <c r="I2515" i="4" s="1"/>
  <c r="F2516" i="4"/>
  <c r="G2516" i="4" s="1"/>
  <c r="I2516" i="4" s="1"/>
  <c r="F2517" i="4"/>
  <c r="G2517" i="4" s="1"/>
  <c r="I2517" i="4" s="1"/>
  <c r="F2518" i="4"/>
  <c r="G2518" i="4" s="1"/>
  <c r="I2518" i="4" s="1"/>
  <c r="F2519" i="4"/>
  <c r="G2519" i="4" s="1"/>
  <c r="I2519" i="4" s="1"/>
  <c r="F2520" i="4"/>
  <c r="G2520" i="4" s="1"/>
  <c r="I2520" i="4" s="1"/>
  <c r="F2521" i="4"/>
  <c r="G2521" i="4" s="1"/>
  <c r="I2521" i="4" s="1"/>
  <c r="F2522" i="4"/>
  <c r="G2522" i="4" s="1"/>
  <c r="I2522" i="4" s="1"/>
  <c r="F2523" i="4"/>
  <c r="G2523" i="4" s="1"/>
  <c r="I2523" i="4" s="1"/>
  <c r="F2524" i="4"/>
  <c r="G2524" i="4" s="1"/>
  <c r="I2524" i="4" s="1"/>
  <c r="F2525" i="4"/>
  <c r="G2525" i="4" s="1"/>
  <c r="I2525" i="4" s="1"/>
  <c r="F2526" i="4"/>
  <c r="G2526" i="4" s="1"/>
  <c r="I2526" i="4" s="1"/>
  <c r="F2527" i="4"/>
  <c r="G2527" i="4" s="1"/>
  <c r="I2527" i="4" s="1"/>
  <c r="F2528" i="4"/>
  <c r="G2528" i="4" s="1"/>
  <c r="I2528" i="4" s="1"/>
  <c r="F2529" i="4"/>
  <c r="G2529" i="4" s="1"/>
  <c r="I2529" i="4" s="1"/>
  <c r="F2530" i="4"/>
  <c r="G2530" i="4" s="1"/>
  <c r="I2530" i="4" s="1"/>
  <c r="F2531" i="4"/>
  <c r="G2531" i="4" s="1"/>
  <c r="I2531" i="4" s="1"/>
  <c r="F2532" i="4"/>
  <c r="G2532" i="4" s="1"/>
  <c r="I2532" i="4" s="1"/>
  <c r="F2533" i="4"/>
  <c r="G2533" i="4" s="1"/>
  <c r="I2533" i="4" s="1"/>
  <c r="F2534" i="4"/>
  <c r="G2534" i="4" s="1"/>
  <c r="I2534" i="4" s="1"/>
  <c r="F2535" i="4"/>
  <c r="G2535" i="4" s="1"/>
  <c r="I2535" i="4" s="1"/>
  <c r="F2536" i="4"/>
  <c r="G2536" i="4" s="1"/>
  <c r="I2536" i="4" s="1"/>
  <c r="F2537" i="4"/>
  <c r="G2537" i="4" s="1"/>
  <c r="I2537" i="4" s="1"/>
  <c r="F2538" i="4"/>
  <c r="G2538" i="4" s="1"/>
  <c r="I2538" i="4" s="1"/>
  <c r="F2539" i="4"/>
  <c r="G2539" i="4" s="1"/>
  <c r="I2539" i="4" s="1"/>
  <c r="F2540" i="4"/>
  <c r="G2540" i="4" s="1"/>
  <c r="I2540" i="4" s="1"/>
  <c r="F2541" i="4"/>
  <c r="G2541" i="4" s="1"/>
  <c r="I2541" i="4" s="1"/>
  <c r="F2542" i="4"/>
  <c r="G2542" i="4" s="1"/>
  <c r="I2542" i="4" s="1"/>
  <c r="F2543" i="4"/>
  <c r="G2543" i="4" s="1"/>
  <c r="I2543" i="4" s="1"/>
  <c r="F2544" i="4"/>
  <c r="G2544" i="4" s="1"/>
  <c r="I2544" i="4" s="1"/>
  <c r="F2545" i="4"/>
  <c r="G2545" i="4" s="1"/>
  <c r="I2545" i="4" s="1"/>
  <c r="F2546" i="4"/>
  <c r="G2546" i="4" s="1"/>
  <c r="I2546" i="4" s="1"/>
  <c r="F2547" i="4"/>
  <c r="G2547" i="4" s="1"/>
  <c r="I2547" i="4" s="1"/>
  <c r="F2548" i="4"/>
  <c r="G2548" i="4" s="1"/>
  <c r="I2548" i="4" s="1"/>
  <c r="F2549" i="4"/>
  <c r="G2549" i="4" s="1"/>
  <c r="I2549" i="4" s="1"/>
  <c r="F2550" i="4"/>
  <c r="G2550" i="4" s="1"/>
  <c r="I2550" i="4" s="1"/>
  <c r="F2551" i="4"/>
  <c r="G2551" i="4" s="1"/>
  <c r="I2551" i="4" s="1"/>
  <c r="F2552" i="4"/>
  <c r="G2552" i="4" s="1"/>
  <c r="I2552" i="4" s="1"/>
  <c r="F2553" i="4"/>
  <c r="G2553" i="4" s="1"/>
  <c r="I2553" i="4" s="1"/>
  <c r="F2554" i="4"/>
  <c r="G2554" i="4" s="1"/>
  <c r="I2554" i="4" s="1"/>
  <c r="F2555" i="4"/>
  <c r="G2555" i="4" s="1"/>
  <c r="I2555" i="4" s="1"/>
  <c r="F2556" i="4"/>
  <c r="G2556" i="4" s="1"/>
  <c r="I2556" i="4" s="1"/>
  <c r="F2557" i="4"/>
  <c r="G2557" i="4" s="1"/>
  <c r="I2557" i="4" s="1"/>
  <c r="F2558" i="4"/>
  <c r="G2558" i="4" s="1"/>
  <c r="I2558" i="4" s="1"/>
  <c r="F2559" i="4"/>
  <c r="G2559" i="4" s="1"/>
  <c r="I2559" i="4" s="1"/>
  <c r="F2560" i="4"/>
  <c r="G2560" i="4" s="1"/>
  <c r="I2560" i="4" s="1"/>
  <c r="F2561" i="4"/>
  <c r="G2561" i="4" s="1"/>
  <c r="I2561" i="4" s="1"/>
  <c r="F2562" i="4"/>
  <c r="G2562" i="4" s="1"/>
  <c r="I2562" i="4" s="1"/>
  <c r="F2563" i="4"/>
  <c r="G2563" i="4" s="1"/>
  <c r="I2563" i="4" s="1"/>
  <c r="F2564" i="4"/>
  <c r="G2564" i="4" s="1"/>
  <c r="I2564" i="4" s="1"/>
  <c r="F2565" i="4"/>
  <c r="G2565" i="4" s="1"/>
  <c r="I2565" i="4" s="1"/>
  <c r="F2566" i="4"/>
  <c r="G2566" i="4" s="1"/>
  <c r="I2566" i="4" s="1"/>
  <c r="F2567" i="4"/>
  <c r="G2567" i="4" s="1"/>
  <c r="I2567" i="4" s="1"/>
  <c r="F2568" i="4"/>
  <c r="G2568" i="4" s="1"/>
  <c r="I2568" i="4" s="1"/>
  <c r="F2569" i="4"/>
  <c r="G2569" i="4" s="1"/>
  <c r="I2569" i="4" s="1"/>
  <c r="F2570" i="4"/>
  <c r="G2570" i="4" s="1"/>
  <c r="I2570" i="4" s="1"/>
  <c r="F2571" i="4"/>
  <c r="G2571" i="4" s="1"/>
  <c r="I2571" i="4" s="1"/>
  <c r="F2572" i="4"/>
  <c r="G2572" i="4" s="1"/>
  <c r="I2572" i="4" s="1"/>
  <c r="F2573" i="4"/>
  <c r="G2573" i="4" s="1"/>
  <c r="I2573" i="4" s="1"/>
  <c r="F2574" i="4"/>
  <c r="G2574" i="4" s="1"/>
  <c r="I2574" i="4" s="1"/>
  <c r="F2575" i="4"/>
  <c r="G2575" i="4" s="1"/>
  <c r="I2575" i="4" s="1"/>
  <c r="F2576" i="4"/>
  <c r="G2576" i="4" s="1"/>
  <c r="I2576" i="4" s="1"/>
  <c r="F2577" i="4"/>
  <c r="G2577" i="4" s="1"/>
  <c r="I2577" i="4" s="1"/>
  <c r="F2578" i="4"/>
  <c r="G2578" i="4" s="1"/>
  <c r="I2578" i="4" s="1"/>
  <c r="F2579" i="4"/>
  <c r="G2579" i="4" s="1"/>
  <c r="I2579" i="4" s="1"/>
  <c r="F2580" i="4"/>
  <c r="G2580" i="4" s="1"/>
  <c r="I2580" i="4" s="1"/>
  <c r="F2581" i="4"/>
  <c r="G2581" i="4" s="1"/>
  <c r="I2581" i="4" s="1"/>
  <c r="F2582" i="4"/>
  <c r="G2582" i="4" s="1"/>
  <c r="I2582" i="4" s="1"/>
  <c r="F2583" i="4"/>
  <c r="G2583" i="4" s="1"/>
  <c r="I2583" i="4" s="1"/>
  <c r="F2584" i="4"/>
  <c r="G2584" i="4" s="1"/>
  <c r="I2584" i="4" s="1"/>
  <c r="F2585" i="4"/>
  <c r="G2585" i="4" s="1"/>
  <c r="I2585" i="4" s="1"/>
  <c r="F2586" i="4"/>
  <c r="G2586" i="4" s="1"/>
  <c r="I2586" i="4" s="1"/>
  <c r="F2587" i="4"/>
  <c r="G2587" i="4" s="1"/>
  <c r="I2587" i="4" s="1"/>
  <c r="F2588" i="4"/>
  <c r="G2588" i="4" s="1"/>
  <c r="I2588" i="4" s="1"/>
  <c r="F2589" i="4"/>
  <c r="G2589" i="4" s="1"/>
  <c r="I2589" i="4" s="1"/>
  <c r="F2590" i="4"/>
  <c r="G2590" i="4" s="1"/>
  <c r="I2590" i="4" s="1"/>
  <c r="F2591" i="4"/>
  <c r="G2591" i="4" s="1"/>
  <c r="I2591" i="4" s="1"/>
  <c r="F2592" i="4"/>
  <c r="G2592" i="4" s="1"/>
  <c r="I2592" i="4" s="1"/>
  <c r="F2593" i="4"/>
  <c r="G2593" i="4" s="1"/>
  <c r="I2593" i="4" s="1"/>
  <c r="F2594" i="4"/>
  <c r="G2594" i="4" s="1"/>
  <c r="I2594" i="4" s="1"/>
  <c r="F2595" i="4"/>
  <c r="G2595" i="4" s="1"/>
  <c r="I2595" i="4" s="1"/>
  <c r="F2596" i="4"/>
  <c r="G2596" i="4" s="1"/>
  <c r="I2596" i="4" s="1"/>
  <c r="F2597" i="4"/>
  <c r="G2597" i="4" s="1"/>
  <c r="I2597" i="4" s="1"/>
  <c r="F2598" i="4"/>
  <c r="G2598" i="4" s="1"/>
  <c r="I2598" i="4" s="1"/>
  <c r="F2599" i="4"/>
  <c r="G2599" i="4" s="1"/>
  <c r="I2599" i="4" s="1"/>
  <c r="F2600" i="4"/>
  <c r="G2600" i="4" s="1"/>
  <c r="I2600" i="4" s="1"/>
  <c r="F2601" i="4"/>
  <c r="G2601" i="4" s="1"/>
  <c r="I2601" i="4" s="1"/>
  <c r="F2602" i="4"/>
  <c r="G2602" i="4" s="1"/>
  <c r="I2602" i="4" s="1"/>
  <c r="F2603" i="4"/>
  <c r="G2603" i="4" s="1"/>
  <c r="I2603" i="4" s="1"/>
  <c r="F2604" i="4"/>
  <c r="G2604" i="4" s="1"/>
  <c r="I2604" i="4" s="1"/>
  <c r="F2605" i="4"/>
  <c r="G2605" i="4" s="1"/>
  <c r="I2605" i="4" s="1"/>
  <c r="F2606" i="4"/>
  <c r="G2606" i="4" s="1"/>
  <c r="I2606" i="4" s="1"/>
  <c r="F2607" i="4"/>
  <c r="G2607" i="4" s="1"/>
  <c r="I2607" i="4" s="1"/>
  <c r="F2608" i="4"/>
  <c r="G2608" i="4" s="1"/>
  <c r="I2608" i="4" s="1"/>
  <c r="F2609" i="4"/>
  <c r="G2609" i="4" s="1"/>
  <c r="I2609" i="4" s="1"/>
  <c r="F2610" i="4"/>
  <c r="G2610" i="4" s="1"/>
  <c r="I2610" i="4" s="1"/>
  <c r="F2611" i="4"/>
  <c r="G2611" i="4" s="1"/>
  <c r="I2611" i="4" s="1"/>
  <c r="F2612" i="4"/>
  <c r="G2612" i="4" s="1"/>
  <c r="I2612" i="4" s="1"/>
  <c r="F2613" i="4"/>
  <c r="G2613" i="4" s="1"/>
  <c r="I2613" i="4" s="1"/>
  <c r="F2614" i="4"/>
  <c r="G2614" i="4" s="1"/>
  <c r="I2614" i="4" s="1"/>
  <c r="F2615" i="4"/>
  <c r="G2615" i="4" s="1"/>
  <c r="I2615" i="4" s="1"/>
  <c r="F2616" i="4"/>
  <c r="G2616" i="4" s="1"/>
  <c r="I2616" i="4" s="1"/>
  <c r="F2617" i="4"/>
  <c r="G2617" i="4" s="1"/>
  <c r="I2617" i="4" s="1"/>
  <c r="F2618" i="4"/>
  <c r="G2618" i="4" s="1"/>
  <c r="I2618" i="4" s="1"/>
  <c r="F2619" i="4"/>
  <c r="G2619" i="4" s="1"/>
  <c r="I2619" i="4" s="1"/>
  <c r="F2620" i="4"/>
  <c r="G2620" i="4" s="1"/>
  <c r="I2620" i="4" s="1"/>
  <c r="F2621" i="4"/>
  <c r="G2621" i="4" s="1"/>
  <c r="I2621" i="4" s="1"/>
  <c r="F2622" i="4"/>
  <c r="G2622" i="4" s="1"/>
  <c r="I2622" i="4" s="1"/>
  <c r="F2623" i="4"/>
  <c r="G2623" i="4" s="1"/>
  <c r="I2623" i="4" s="1"/>
  <c r="F2624" i="4"/>
  <c r="G2624" i="4" s="1"/>
  <c r="I2624" i="4" s="1"/>
  <c r="F2625" i="4"/>
  <c r="G2625" i="4" s="1"/>
  <c r="I2625" i="4" s="1"/>
  <c r="F2626" i="4"/>
  <c r="G2626" i="4" s="1"/>
  <c r="I2626" i="4" s="1"/>
  <c r="F2627" i="4"/>
  <c r="G2627" i="4" s="1"/>
  <c r="I2627" i="4" s="1"/>
  <c r="F2628" i="4"/>
  <c r="G2628" i="4" s="1"/>
  <c r="I2628" i="4" s="1"/>
  <c r="F2629" i="4"/>
  <c r="G2629" i="4" s="1"/>
  <c r="I2629" i="4" s="1"/>
  <c r="F2630" i="4"/>
  <c r="G2630" i="4" s="1"/>
  <c r="I2630" i="4" s="1"/>
  <c r="F2631" i="4"/>
  <c r="G2631" i="4" s="1"/>
  <c r="I2631" i="4" s="1"/>
  <c r="F2632" i="4"/>
  <c r="G2632" i="4" s="1"/>
  <c r="I2632" i="4" s="1"/>
  <c r="F2633" i="4"/>
  <c r="G2633" i="4" s="1"/>
  <c r="I2633" i="4" s="1"/>
  <c r="F2634" i="4"/>
  <c r="G2634" i="4" s="1"/>
  <c r="I2634" i="4" s="1"/>
  <c r="F2635" i="4"/>
  <c r="G2635" i="4" s="1"/>
  <c r="I2635" i="4" s="1"/>
  <c r="F2636" i="4"/>
  <c r="G2636" i="4" s="1"/>
  <c r="I2636" i="4" s="1"/>
  <c r="F2637" i="4"/>
  <c r="G2637" i="4" s="1"/>
  <c r="I2637" i="4" s="1"/>
  <c r="F2638" i="4"/>
  <c r="G2638" i="4" s="1"/>
  <c r="I2638" i="4" s="1"/>
  <c r="F2639" i="4"/>
  <c r="G2639" i="4" s="1"/>
  <c r="I2639" i="4" s="1"/>
  <c r="F2640" i="4"/>
  <c r="G2640" i="4" s="1"/>
  <c r="I2640" i="4" s="1"/>
  <c r="F2641" i="4"/>
  <c r="G2641" i="4" s="1"/>
  <c r="I2641" i="4" s="1"/>
  <c r="F2642" i="4"/>
  <c r="G2642" i="4" s="1"/>
  <c r="I2642" i="4" s="1"/>
  <c r="F2643" i="4"/>
  <c r="G2643" i="4" s="1"/>
  <c r="I2643" i="4" s="1"/>
  <c r="F2644" i="4"/>
  <c r="G2644" i="4" s="1"/>
  <c r="I2644" i="4" s="1"/>
  <c r="F2645" i="4"/>
  <c r="G2645" i="4" s="1"/>
  <c r="I2645" i="4" s="1"/>
  <c r="F2646" i="4"/>
  <c r="G2646" i="4" s="1"/>
  <c r="I2646" i="4" s="1"/>
  <c r="F2647" i="4"/>
  <c r="G2647" i="4" s="1"/>
  <c r="I2647" i="4" s="1"/>
  <c r="F2648" i="4"/>
  <c r="G2648" i="4" s="1"/>
  <c r="I2648" i="4" s="1"/>
  <c r="F2649" i="4"/>
  <c r="G2649" i="4" s="1"/>
  <c r="I2649" i="4" s="1"/>
  <c r="F2650" i="4"/>
  <c r="G2650" i="4" s="1"/>
  <c r="I2650" i="4" s="1"/>
  <c r="F2651" i="4"/>
  <c r="G2651" i="4" s="1"/>
  <c r="I2651" i="4" s="1"/>
  <c r="F2652" i="4"/>
  <c r="G2652" i="4" s="1"/>
  <c r="I2652" i="4" s="1"/>
  <c r="F2653" i="4"/>
  <c r="G2653" i="4" s="1"/>
  <c r="I2653" i="4" s="1"/>
  <c r="F2654" i="4"/>
  <c r="G2654" i="4" s="1"/>
  <c r="I2654" i="4" s="1"/>
  <c r="F2655" i="4"/>
  <c r="G2655" i="4" s="1"/>
  <c r="I2655" i="4" s="1"/>
  <c r="F2656" i="4"/>
  <c r="G2656" i="4" s="1"/>
  <c r="I2656" i="4" s="1"/>
  <c r="F2657" i="4"/>
  <c r="G2657" i="4" s="1"/>
  <c r="I2657" i="4" s="1"/>
  <c r="F2658" i="4"/>
  <c r="G2658" i="4" s="1"/>
  <c r="I2658" i="4" s="1"/>
  <c r="F2659" i="4"/>
  <c r="G2659" i="4" s="1"/>
  <c r="I2659" i="4" s="1"/>
  <c r="F2660" i="4"/>
  <c r="G2660" i="4" s="1"/>
  <c r="I2660" i="4" s="1"/>
  <c r="F2661" i="4"/>
  <c r="G2661" i="4" s="1"/>
  <c r="I2661" i="4" s="1"/>
  <c r="F2662" i="4"/>
  <c r="G2662" i="4" s="1"/>
  <c r="I2662" i="4" s="1"/>
  <c r="F2663" i="4"/>
  <c r="G2663" i="4" s="1"/>
  <c r="I2663" i="4" s="1"/>
  <c r="F2664" i="4"/>
  <c r="G2664" i="4" s="1"/>
  <c r="I2664" i="4" s="1"/>
  <c r="F2665" i="4"/>
  <c r="G2665" i="4" s="1"/>
  <c r="I2665" i="4" s="1"/>
  <c r="F2666" i="4"/>
  <c r="G2666" i="4" s="1"/>
  <c r="I2666" i="4" s="1"/>
  <c r="F2667" i="4"/>
  <c r="G2667" i="4" s="1"/>
  <c r="I2667" i="4" s="1"/>
  <c r="F2668" i="4"/>
  <c r="G2668" i="4" s="1"/>
  <c r="I2668" i="4" s="1"/>
  <c r="F2669" i="4"/>
  <c r="G2669" i="4" s="1"/>
  <c r="I2669" i="4" s="1"/>
  <c r="F2670" i="4"/>
  <c r="G2670" i="4" s="1"/>
  <c r="I2670" i="4" s="1"/>
  <c r="F2671" i="4"/>
  <c r="G2671" i="4" s="1"/>
  <c r="I2671" i="4" s="1"/>
  <c r="F2672" i="4"/>
  <c r="G2672" i="4" s="1"/>
  <c r="I2672" i="4" s="1"/>
  <c r="F2673" i="4"/>
  <c r="G2673" i="4" s="1"/>
  <c r="I2673" i="4" s="1"/>
  <c r="F2674" i="4"/>
  <c r="G2674" i="4" s="1"/>
  <c r="I2674" i="4" s="1"/>
  <c r="F2675" i="4"/>
  <c r="G2675" i="4" s="1"/>
  <c r="I2675" i="4" s="1"/>
  <c r="F2676" i="4"/>
  <c r="G2676" i="4" s="1"/>
  <c r="I2676" i="4" s="1"/>
  <c r="F2677" i="4"/>
  <c r="G2677" i="4" s="1"/>
  <c r="I2677" i="4" s="1"/>
  <c r="F2678" i="4"/>
  <c r="G2678" i="4" s="1"/>
  <c r="I2678" i="4" s="1"/>
  <c r="F2679" i="4"/>
  <c r="G2679" i="4" s="1"/>
  <c r="I2679" i="4" s="1"/>
  <c r="F2680" i="4"/>
  <c r="G2680" i="4" s="1"/>
  <c r="I2680" i="4" s="1"/>
  <c r="F2681" i="4"/>
  <c r="G2681" i="4" s="1"/>
  <c r="I2681" i="4" s="1"/>
  <c r="F2682" i="4"/>
  <c r="G2682" i="4" s="1"/>
  <c r="I2682" i="4" s="1"/>
  <c r="F2683" i="4"/>
  <c r="G2683" i="4" s="1"/>
  <c r="I2683" i="4" s="1"/>
  <c r="F2684" i="4"/>
  <c r="G2684" i="4" s="1"/>
  <c r="I2684" i="4" s="1"/>
  <c r="F2685" i="4"/>
  <c r="G2685" i="4" s="1"/>
  <c r="I2685" i="4" s="1"/>
  <c r="F2686" i="4"/>
  <c r="G2686" i="4" s="1"/>
  <c r="I2686" i="4" s="1"/>
  <c r="F2687" i="4"/>
  <c r="G2687" i="4" s="1"/>
  <c r="I2687" i="4" s="1"/>
  <c r="F2688" i="4"/>
  <c r="G2688" i="4" s="1"/>
  <c r="I2688" i="4" s="1"/>
  <c r="F2689" i="4"/>
  <c r="G2689" i="4" s="1"/>
  <c r="I2689" i="4" s="1"/>
  <c r="F2690" i="4"/>
  <c r="G2690" i="4" s="1"/>
  <c r="I2690" i="4" s="1"/>
  <c r="F2691" i="4"/>
  <c r="G2691" i="4" s="1"/>
  <c r="I2691" i="4" s="1"/>
  <c r="F2692" i="4"/>
  <c r="G2692" i="4" s="1"/>
  <c r="I2692" i="4" s="1"/>
  <c r="F2693" i="4"/>
  <c r="G2693" i="4" s="1"/>
  <c r="I2693" i="4" s="1"/>
  <c r="F2694" i="4"/>
  <c r="G2694" i="4" s="1"/>
  <c r="I2694" i="4" s="1"/>
  <c r="F2695" i="4"/>
  <c r="G2695" i="4" s="1"/>
  <c r="I2695" i="4" s="1"/>
  <c r="F2696" i="4"/>
  <c r="G2696" i="4" s="1"/>
  <c r="I2696" i="4" s="1"/>
  <c r="F2697" i="4"/>
  <c r="G2697" i="4" s="1"/>
  <c r="I2697" i="4" s="1"/>
  <c r="F2698" i="4"/>
  <c r="G2698" i="4" s="1"/>
  <c r="I2698" i="4" s="1"/>
  <c r="F2699" i="4"/>
  <c r="G2699" i="4" s="1"/>
  <c r="I2699" i="4" s="1"/>
  <c r="F2700" i="4"/>
  <c r="G2700" i="4" s="1"/>
  <c r="I2700" i="4" s="1"/>
  <c r="F2701" i="4"/>
  <c r="G2701" i="4" s="1"/>
  <c r="I2701" i="4" s="1"/>
  <c r="F2702" i="4"/>
  <c r="G2702" i="4" s="1"/>
  <c r="I2702" i="4" s="1"/>
  <c r="F2703" i="4"/>
  <c r="G2703" i="4" s="1"/>
  <c r="I2703" i="4" s="1"/>
  <c r="F2704" i="4"/>
  <c r="G2704" i="4" s="1"/>
  <c r="I2704" i="4" s="1"/>
  <c r="F2705" i="4"/>
  <c r="G2705" i="4" s="1"/>
  <c r="I2705" i="4" s="1"/>
  <c r="F2706" i="4"/>
  <c r="G2706" i="4" s="1"/>
  <c r="I2706" i="4" s="1"/>
  <c r="F2707" i="4"/>
  <c r="G2707" i="4" s="1"/>
  <c r="I2707" i="4" s="1"/>
  <c r="F2708" i="4"/>
  <c r="G2708" i="4" s="1"/>
  <c r="I2708" i="4" s="1"/>
  <c r="F2709" i="4"/>
  <c r="G2709" i="4" s="1"/>
  <c r="I2709" i="4" s="1"/>
  <c r="F2710" i="4"/>
  <c r="G2710" i="4" s="1"/>
  <c r="I2710" i="4" s="1"/>
  <c r="F2711" i="4"/>
  <c r="G2711" i="4" s="1"/>
  <c r="I2711" i="4" s="1"/>
  <c r="F2712" i="4"/>
  <c r="G2712" i="4" s="1"/>
  <c r="I2712" i="4" s="1"/>
  <c r="F2713" i="4"/>
  <c r="G2713" i="4" s="1"/>
  <c r="I2713" i="4" s="1"/>
  <c r="F2714" i="4"/>
  <c r="G2714" i="4" s="1"/>
  <c r="I2714" i="4" s="1"/>
  <c r="F2715" i="4"/>
  <c r="G2715" i="4" s="1"/>
  <c r="I2715" i="4" s="1"/>
  <c r="F2716" i="4"/>
  <c r="G2716" i="4" s="1"/>
  <c r="I2716" i="4" s="1"/>
  <c r="F2717" i="4"/>
  <c r="G2717" i="4" s="1"/>
  <c r="I2717" i="4" s="1"/>
  <c r="F2718" i="4"/>
  <c r="G2718" i="4" s="1"/>
  <c r="I2718" i="4" s="1"/>
  <c r="F2719" i="4"/>
  <c r="G2719" i="4" s="1"/>
  <c r="I2719" i="4" s="1"/>
  <c r="F2720" i="4"/>
  <c r="G2720" i="4" s="1"/>
  <c r="I2720" i="4" s="1"/>
  <c r="F2721" i="4"/>
  <c r="G2721" i="4" s="1"/>
  <c r="I2721" i="4" s="1"/>
  <c r="F2722" i="4"/>
  <c r="G2722" i="4" s="1"/>
  <c r="I2722" i="4" s="1"/>
  <c r="F2723" i="4"/>
  <c r="G2723" i="4" s="1"/>
  <c r="I2723" i="4" s="1"/>
  <c r="F2724" i="4"/>
  <c r="G2724" i="4" s="1"/>
  <c r="I2724" i="4" s="1"/>
  <c r="F2725" i="4"/>
  <c r="G2725" i="4" s="1"/>
  <c r="I2725" i="4" s="1"/>
  <c r="F2726" i="4"/>
  <c r="G2726" i="4" s="1"/>
  <c r="I2726" i="4" s="1"/>
  <c r="F2727" i="4"/>
  <c r="G2727" i="4" s="1"/>
  <c r="I2727" i="4" s="1"/>
  <c r="F2728" i="4"/>
  <c r="G2728" i="4" s="1"/>
  <c r="I2728" i="4" s="1"/>
  <c r="F2729" i="4"/>
  <c r="G2729" i="4" s="1"/>
  <c r="I2729" i="4" s="1"/>
  <c r="F2730" i="4"/>
  <c r="G2730" i="4" s="1"/>
  <c r="I2730" i="4" s="1"/>
  <c r="F2731" i="4"/>
  <c r="G2731" i="4" s="1"/>
  <c r="I2731" i="4" s="1"/>
  <c r="F2732" i="4"/>
  <c r="G2732" i="4" s="1"/>
  <c r="I2732" i="4" s="1"/>
  <c r="F2733" i="4"/>
  <c r="G2733" i="4" s="1"/>
  <c r="I2733" i="4" s="1"/>
  <c r="F2734" i="4"/>
  <c r="G2734" i="4" s="1"/>
  <c r="I2734" i="4" s="1"/>
  <c r="F2735" i="4"/>
  <c r="G2735" i="4" s="1"/>
  <c r="I2735" i="4" s="1"/>
  <c r="F2736" i="4"/>
  <c r="G2736" i="4" s="1"/>
  <c r="I2736" i="4" s="1"/>
  <c r="F2737" i="4"/>
  <c r="G2737" i="4" s="1"/>
  <c r="I2737" i="4" s="1"/>
  <c r="F2738" i="4"/>
  <c r="G2738" i="4" s="1"/>
  <c r="I2738" i="4" s="1"/>
  <c r="F2739" i="4"/>
  <c r="G2739" i="4" s="1"/>
  <c r="I2739" i="4" s="1"/>
  <c r="F2740" i="4"/>
  <c r="G2740" i="4" s="1"/>
  <c r="I2740" i="4" s="1"/>
  <c r="F2741" i="4"/>
  <c r="G2741" i="4" s="1"/>
  <c r="I2741" i="4" s="1"/>
  <c r="F2742" i="4"/>
  <c r="G2742" i="4" s="1"/>
  <c r="I2742" i="4" s="1"/>
  <c r="F2743" i="4"/>
  <c r="G2743" i="4" s="1"/>
  <c r="I2743" i="4" s="1"/>
  <c r="F2744" i="4"/>
  <c r="G2744" i="4" s="1"/>
  <c r="I2744" i="4" s="1"/>
  <c r="F2745" i="4"/>
  <c r="G2745" i="4" s="1"/>
  <c r="I2745" i="4" s="1"/>
  <c r="F2746" i="4"/>
  <c r="G2746" i="4" s="1"/>
  <c r="I2746" i="4" s="1"/>
  <c r="F2747" i="4"/>
  <c r="G2747" i="4" s="1"/>
  <c r="I2747" i="4" s="1"/>
  <c r="F2748" i="4"/>
  <c r="G2748" i="4" s="1"/>
  <c r="I2748" i="4" s="1"/>
  <c r="F2749" i="4"/>
  <c r="G2749" i="4" s="1"/>
  <c r="I2749" i="4" s="1"/>
  <c r="F2750" i="4"/>
  <c r="G2750" i="4" s="1"/>
  <c r="I2750" i="4" s="1"/>
  <c r="F2751" i="4"/>
  <c r="G2751" i="4" s="1"/>
  <c r="I2751" i="4" s="1"/>
  <c r="F2752" i="4"/>
  <c r="G2752" i="4" s="1"/>
  <c r="I2752" i="4" s="1"/>
  <c r="F2753" i="4"/>
  <c r="G2753" i="4" s="1"/>
  <c r="I2753" i="4" s="1"/>
  <c r="F2754" i="4"/>
  <c r="G2754" i="4" s="1"/>
  <c r="I2754" i="4" s="1"/>
  <c r="F2755" i="4"/>
  <c r="G2755" i="4" s="1"/>
  <c r="I2755" i="4" s="1"/>
  <c r="F2756" i="4"/>
  <c r="G2756" i="4" s="1"/>
  <c r="I2756" i="4" s="1"/>
  <c r="F2757" i="4"/>
  <c r="G2757" i="4" s="1"/>
  <c r="I2757" i="4" s="1"/>
  <c r="F2758" i="4"/>
  <c r="G2758" i="4" s="1"/>
  <c r="I2758" i="4" s="1"/>
  <c r="F2759" i="4"/>
  <c r="G2759" i="4" s="1"/>
  <c r="I2759" i="4" s="1"/>
  <c r="F2760" i="4"/>
  <c r="G2760" i="4" s="1"/>
  <c r="I2760" i="4" s="1"/>
  <c r="F2761" i="4"/>
  <c r="G2761" i="4" s="1"/>
  <c r="I2761" i="4" s="1"/>
  <c r="F2762" i="4"/>
  <c r="G2762" i="4" s="1"/>
  <c r="I2762" i="4" s="1"/>
  <c r="F2763" i="4"/>
  <c r="G2763" i="4" s="1"/>
  <c r="I2763" i="4" s="1"/>
  <c r="F2764" i="4"/>
  <c r="G2764" i="4" s="1"/>
  <c r="I2764" i="4" s="1"/>
  <c r="F2765" i="4"/>
  <c r="G2765" i="4" s="1"/>
  <c r="I2765" i="4" s="1"/>
  <c r="F2766" i="4"/>
  <c r="G2766" i="4" s="1"/>
  <c r="I2766" i="4" s="1"/>
  <c r="F2767" i="4"/>
  <c r="G2767" i="4" s="1"/>
  <c r="I2767" i="4" s="1"/>
  <c r="F2768" i="4"/>
  <c r="G2768" i="4" s="1"/>
  <c r="I2768" i="4" s="1"/>
  <c r="F2769" i="4"/>
  <c r="G2769" i="4" s="1"/>
  <c r="I2769" i="4" s="1"/>
  <c r="F2770" i="4"/>
  <c r="G2770" i="4" s="1"/>
  <c r="I2770" i="4" s="1"/>
  <c r="F2771" i="4"/>
  <c r="G2771" i="4" s="1"/>
  <c r="I2771" i="4" s="1"/>
  <c r="F2772" i="4"/>
  <c r="G2772" i="4" s="1"/>
  <c r="I2772" i="4" s="1"/>
  <c r="F2773" i="4"/>
  <c r="G2773" i="4" s="1"/>
  <c r="I2773" i="4" s="1"/>
  <c r="F2774" i="4"/>
  <c r="G2774" i="4" s="1"/>
  <c r="I2774" i="4" s="1"/>
  <c r="F2775" i="4"/>
  <c r="G2775" i="4" s="1"/>
  <c r="I2775" i="4" s="1"/>
  <c r="F2776" i="4"/>
  <c r="G2776" i="4" s="1"/>
  <c r="I2776" i="4" s="1"/>
  <c r="F2777" i="4"/>
  <c r="G2777" i="4" s="1"/>
  <c r="I2777" i="4" s="1"/>
  <c r="F2778" i="4"/>
  <c r="G2778" i="4" s="1"/>
  <c r="I2778" i="4" s="1"/>
  <c r="F2779" i="4"/>
  <c r="G2779" i="4" s="1"/>
  <c r="I2779" i="4" s="1"/>
  <c r="F2780" i="4"/>
  <c r="G2780" i="4" s="1"/>
  <c r="I2780" i="4" s="1"/>
  <c r="F2781" i="4"/>
  <c r="G2781" i="4" s="1"/>
  <c r="I2781" i="4" s="1"/>
  <c r="F2782" i="4"/>
  <c r="G2782" i="4" s="1"/>
  <c r="I2782" i="4" s="1"/>
  <c r="F2783" i="4"/>
  <c r="G2783" i="4" s="1"/>
  <c r="I2783" i="4" s="1"/>
  <c r="F2784" i="4"/>
  <c r="G2784" i="4" s="1"/>
  <c r="I2784" i="4" s="1"/>
  <c r="F2785" i="4"/>
  <c r="G2785" i="4" s="1"/>
  <c r="I2785" i="4" s="1"/>
  <c r="F2786" i="4"/>
  <c r="G2786" i="4" s="1"/>
  <c r="I2786" i="4" s="1"/>
  <c r="F2787" i="4"/>
  <c r="G2787" i="4" s="1"/>
  <c r="I2787" i="4" s="1"/>
  <c r="F2788" i="4"/>
  <c r="G2788" i="4" s="1"/>
  <c r="I2788" i="4" s="1"/>
  <c r="F2789" i="4"/>
  <c r="G2789" i="4" s="1"/>
  <c r="I2789" i="4" s="1"/>
  <c r="F2790" i="4"/>
  <c r="G2790" i="4" s="1"/>
  <c r="I2790" i="4" s="1"/>
  <c r="F2791" i="4"/>
  <c r="G2791" i="4" s="1"/>
  <c r="I2791" i="4" s="1"/>
  <c r="F2792" i="4"/>
  <c r="G2792" i="4" s="1"/>
  <c r="I2792" i="4" s="1"/>
  <c r="F2793" i="4"/>
  <c r="G2793" i="4" s="1"/>
  <c r="I2793" i="4" s="1"/>
  <c r="F2794" i="4"/>
  <c r="G2794" i="4" s="1"/>
  <c r="I2794" i="4" s="1"/>
  <c r="F2795" i="4"/>
  <c r="G2795" i="4" s="1"/>
  <c r="I2795" i="4" s="1"/>
  <c r="F2796" i="4"/>
  <c r="G2796" i="4" s="1"/>
  <c r="I2796" i="4" s="1"/>
  <c r="F2797" i="4"/>
  <c r="G2797" i="4" s="1"/>
  <c r="I2797" i="4" s="1"/>
  <c r="F2798" i="4"/>
  <c r="G2798" i="4" s="1"/>
  <c r="I2798" i="4" s="1"/>
  <c r="F2799" i="4"/>
  <c r="G2799" i="4" s="1"/>
  <c r="I2799" i="4" s="1"/>
  <c r="F2800" i="4"/>
  <c r="G2800" i="4" s="1"/>
  <c r="I2800" i="4" s="1"/>
  <c r="F2801" i="4"/>
  <c r="G2801" i="4" s="1"/>
  <c r="I2801" i="4" s="1"/>
  <c r="F2802" i="4"/>
  <c r="G2802" i="4" s="1"/>
  <c r="I2802" i="4" s="1"/>
  <c r="F2803" i="4"/>
  <c r="G2803" i="4" s="1"/>
  <c r="I2803" i="4" s="1"/>
  <c r="F2804" i="4"/>
  <c r="G2804" i="4" s="1"/>
  <c r="I2804" i="4" s="1"/>
  <c r="F2805" i="4"/>
  <c r="G2805" i="4" s="1"/>
  <c r="I2805" i="4" s="1"/>
  <c r="F2806" i="4"/>
  <c r="G2806" i="4" s="1"/>
  <c r="I2806" i="4" s="1"/>
  <c r="F2807" i="4"/>
  <c r="G2807" i="4" s="1"/>
  <c r="I2807" i="4" s="1"/>
  <c r="F2808" i="4"/>
  <c r="G2808" i="4" s="1"/>
  <c r="I2808" i="4" s="1"/>
  <c r="F2809" i="4"/>
  <c r="G2809" i="4" s="1"/>
  <c r="I2809" i="4" s="1"/>
  <c r="F2810" i="4"/>
  <c r="G2810" i="4" s="1"/>
  <c r="I2810" i="4" s="1"/>
  <c r="F2811" i="4"/>
  <c r="G2811" i="4" s="1"/>
  <c r="I2811" i="4" s="1"/>
  <c r="F2812" i="4"/>
  <c r="G2812" i="4" s="1"/>
  <c r="I2812" i="4" s="1"/>
  <c r="F2813" i="4"/>
  <c r="G2813" i="4" s="1"/>
  <c r="I2813" i="4" s="1"/>
  <c r="F2814" i="4"/>
  <c r="G2814" i="4" s="1"/>
  <c r="I2814" i="4" s="1"/>
  <c r="F2815" i="4"/>
  <c r="G2815" i="4" s="1"/>
  <c r="I2815" i="4" s="1"/>
  <c r="F2816" i="4"/>
  <c r="G2816" i="4" s="1"/>
  <c r="I2816" i="4" s="1"/>
  <c r="F2817" i="4"/>
  <c r="G2817" i="4" s="1"/>
  <c r="I2817" i="4" s="1"/>
  <c r="F2818" i="4"/>
  <c r="G2818" i="4" s="1"/>
  <c r="I2818" i="4" s="1"/>
  <c r="F2819" i="4"/>
  <c r="G2819" i="4" s="1"/>
  <c r="I2819" i="4" s="1"/>
  <c r="F2820" i="4"/>
  <c r="G2820" i="4" s="1"/>
  <c r="I2820" i="4" s="1"/>
  <c r="F2821" i="4"/>
  <c r="G2821" i="4" s="1"/>
  <c r="I2821" i="4" s="1"/>
  <c r="F2822" i="4"/>
  <c r="G2822" i="4" s="1"/>
  <c r="I2822" i="4" s="1"/>
  <c r="F2823" i="4"/>
  <c r="G2823" i="4" s="1"/>
  <c r="I2823" i="4" s="1"/>
  <c r="F2824" i="4"/>
  <c r="G2824" i="4" s="1"/>
  <c r="I2824" i="4" s="1"/>
  <c r="F2825" i="4"/>
  <c r="G2825" i="4" s="1"/>
  <c r="I2825" i="4" s="1"/>
  <c r="F2826" i="4"/>
  <c r="G2826" i="4" s="1"/>
  <c r="I2826" i="4" s="1"/>
  <c r="F2827" i="4"/>
  <c r="G2827" i="4" s="1"/>
  <c r="I2827" i="4" s="1"/>
  <c r="F2828" i="4"/>
  <c r="G2828" i="4" s="1"/>
  <c r="I2828" i="4" s="1"/>
  <c r="F2829" i="4"/>
  <c r="G2829" i="4" s="1"/>
  <c r="I2829" i="4" s="1"/>
  <c r="F2830" i="4"/>
  <c r="G2830" i="4" s="1"/>
  <c r="I2830" i="4" s="1"/>
  <c r="F2831" i="4"/>
  <c r="G2831" i="4" s="1"/>
  <c r="I2831" i="4" s="1"/>
  <c r="F2832" i="4"/>
  <c r="G2832" i="4" s="1"/>
  <c r="I2832" i="4" s="1"/>
  <c r="F2833" i="4"/>
  <c r="G2833" i="4" s="1"/>
  <c r="I2833" i="4" s="1"/>
  <c r="F2834" i="4"/>
  <c r="G2834" i="4" s="1"/>
  <c r="I2834" i="4" s="1"/>
  <c r="F2835" i="4"/>
  <c r="G2835" i="4" s="1"/>
  <c r="I2835" i="4" s="1"/>
  <c r="F2836" i="4"/>
  <c r="G2836" i="4" s="1"/>
  <c r="I2836" i="4" s="1"/>
  <c r="F2837" i="4"/>
  <c r="G2837" i="4" s="1"/>
  <c r="I2837" i="4" s="1"/>
  <c r="F2838" i="4"/>
  <c r="G2838" i="4" s="1"/>
  <c r="I2838" i="4" s="1"/>
  <c r="F2839" i="4"/>
  <c r="G2839" i="4" s="1"/>
  <c r="I2839" i="4" s="1"/>
  <c r="F2840" i="4"/>
  <c r="G2840" i="4" s="1"/>
  <c r="I2840" i="4" s="1"/>
  <c r="F2841" i="4"/>
  <c r="G2841" i="4" s="1"/>
  <c r="I2841" i="4" s="1"/>
  <c r="F2842" i="4"/>
  <c r="G2842" i="4" s="1"/>
  <c r="I2842" i="4" s="1"/>
  <c r="F2843" i="4"/>
  <c r="G2843" i="4" s="1"/>
  <c r="I2843" i="4" s="1"/>
  <c r="F2844" i="4"/>
  <c r="G2844" i="4" s="1"/>
  <c r="I2844" i="4" s="1"/>
  <c r="F2845" i="4"/>
  <c r="G2845" i="4" s="1"/>
  <c r="I2845" i="4" s="1"/>
  <c r="F2846" i="4"/>
  <c r="G2846" i="4" s="1"/>
  <c r="I2846" i="4" s="1"/>
  <c r="F2847" i="4"/>
  <c r="G2847" i="4" s="1"/>
  <c r="I2847" i="4" s="1"/>
  <c r="F2848" i="4"/>
  <c r="G2848" i="4" s="1"/>
  <c r="I2848" i="4" s="1"/>
  <c r="F2849" i="4"/>
  <c r="G2849" i="4" s="1"/>
  <c r="I2849" i="4" s="1"/>
  <c r="F2850" i="4"/>
  <c r="G2850" i="4" s="1"/>
  <c r="I2850" i="4" s="1"/>
  <c r="F2851" i="4"/>
  <c r="G2851" i="4" s="1"/>
  <c r="I2851" i="4" s="1"/>
  <c r="F2852" i="4"/>
  <c r="G2852" i="4" s="1"/>
  <c r="I2852" i="4" s="1"/>
  <c r="F2853" i="4"/>
  <c r="G2853" i="4" s="1"/>
  <c r="I2853" i="4" s="1"/>
  <c r="F2854" i="4"/>
  <c r="G2854" i="4" s="1"/>
  <c r="I2854" i="4" s="1"/>
  <c r="F2855" i="4"/>
  <c r="G2855" i="4" s="1"/>
  <c r="I2855" i="4" s="1"/>
  <c r="F2856" i="4"/>
  <c r="G2856" i="4" s="1"/>
  <c r="I2856" i="4" s="1"/>
  <c r="F2857" i="4"/>
  <c r="G2857" i="4" s="1"/>
  <c r="I2857" i="4" s="1"/>
  <c r="F2858" i="4"/>
  <c r="G2858" i="4" s="1"/>
  <c r="I2858" i="4" s="1"/>
  <c r="F2859" i="4"/>
  <c r="G2859" i="4" s="1"/>
  <c r="I2859" i="4" s="1"/>
  <c r="F2860" i="4"/>
  <c r="G2860" i="4" s="1"/>
  <c r="I2860" i="4" s="1"/>
  <c r="F2861" i="4"/>
  <c r="G2861" i="4" s="1"/>
  <c r="I2861" i="4" s="1"/>
  <c r="F2862" i="4"/>
  <c r="G2862" i="4" s="1"/>
  <c r="I2862" i="4" s="1"/>
  <c r="F2863" i="4"/>
  <c r="G2863" i="4" s="1"/>
  <c r="I2863" i="4" s="1"/>
  <c r="F2864" i="4"/>
  <c r="G2864" i="4" s="1"/>
  <c r="I2864" i="4" s="1"/>
  <c r="F2865" i="4"/>
  <c r="G2865" i="4" s="1"/>
  <c r="I2865" i="4" s="1"/>
  <c r="F2866" i="4"/>
  <c r="G2866" i="4" s="1"/>
  <c r="I2866" i="4" s="1"/>
  <c r="F2867" i="4"/>
  <c r="G2867" i="4" s="1"/>
  <c r="I2867" i="4" s="1"/>
  <c r="F2868" i="4"/>
  <c r="G2868" i="4" s="1"/>
  <c r="I2868" i="4" s="1"/>
  <c r="F2869" i="4"/>
  <c r="G2869" i="4" s="1"/>
  <c r="I2869" i="4" s="1"/>
  <c r="F2870" i="4"/>
  <c r="G2870" i="4" s="1"/>
  <c r="I2870" i="4" s="1"/>
  <c r="F2871" i="4"/>
  <c r="G2871" i="4" s="1"/>
  <c r="I2871" i="4" s="1"/>
  <c r="F2872" i="4"/>
  <c r="G2872" i="4" s="1"/>
  <c r="I2872" i="4" s="1"/>
  <c r="F2873" i="4"/>
  <c r="G2873" i="4" s="1"/>
  <c r="I2873" i="4" s="1"/>
  <c r="F2874" i="4"/>
  <c r="G2874" i="4" s="1"/>
  <c r="I2874" i="4" s="1"/>
  <c r="F2875" i="4"/>
  <c r="G2875" i="4" s="1"/>
  <c r="I2875" i="4" s="1"/>
  <c r="F2876" i="4"/>
  <c r="G2876" i="4" s="1"/>
  <c r="I2876" i="4" s="1"/>
  <c r="F2877" i="4"/>
  <c r="G2877" i="4" s="1"/>
  <c r="I2877" i="4" s="1"/>
  <c r="F2878" i="4"/>
  <c r="G2878" i="4" s="1"/>
  <c r="I2878" i="4" s="1"/>
  <c r="F2879" i="4"/>
  <c r="G2879" i="4" s="1"/>
  <c r="I2879" i="4" s="1"/>
  <c r="F2880" i="4"/>
  <c r="G2880" i="4" s="1"/>
  <c r="I2880" i="4" s="1"/>
  <c r="F2881" i="4"/>
  <c r="G2881" i="4" s="1"/>
  <c r="I2881" i="4" s="1"/>
  <c r="F2882" i="4"/>
  <c r="G2882" i="4" s="1"/>
  <c r="I2882" i="4" s="1"/>
  <c r="F2883" i="4"/>
  <c r="G2883" i="4" s="1"/>
  <c r="I2883" i="4" s="1"/>
  <c r="F2884" i="4"/>
  <c r="G2884" i="4" s="1"/>
  <c r="I2884" i="4" s="1"/>
  <c r="F2885" i="4"/>
  <c r="G2885" i="4" s="1"/>
  <c r="I2885" i="4" s="1"/>
  <c r="F2886" i="4"/>
  <c r="G2886" i="4" s="1"/>
  <c r="I2886" i="4" s="1"/>
  <c r="F2887" i="4"/>
  <c r="G2887" i="4" s="1"/>
  <c r="I2887" i="4" s="1"/>
  <c r="F2888" i="4"/>
  <c r="G2888" i="4" s="1"/>
  <c r="I2888" i="4" s="1"/>
  <c r="F2889" i="4"/>
  <c r="G2889" i="4" s="1"/>
  <c r="I2889" i="4" s="1"/>
  <c r="F2890" i="4"/>
  <c r="G2890" i="4" s="1"/>
  <c r="I2890" i="4" s="1"/>
  <c r="F2891" i="4"/>
  <c r="G2891" i="4" s="1"/>
  <c r="I2891" i="4" s="1"/>
  <c r="F2892" i="4"/>
  <c r="G2892" i="4" s="1"/>
  <c r="I2892" i="4" s="1"/>
  <c r="F2893" i="4"/>
  <c r="G2893" i="4" s="1"/>
  <c r="I2893" i="4" s="1"/>
  <c r="F2894" i="4"/>
  <c r="G2894" i="4" s="1"/>
  <c r="I2894" i="4" s="1"/>
  <c r="F2895" i="4"/>
  <c r="G2895" i="4" s="1"/>
  <c r="I2895" i="4" s="1"/>
  <c r="F2896" i="4"/>
  <c r="G2896" i="4" s="1"/>
  <c r="I2896" i="4" s="1"/>
  <c r="F2897" i="4"/>
  <c r="G2897" i="4" s="1"/>
  <c r="I2897" i="4" s="1"/>
  <c r="F2898" i="4"/>
  <c r="G2898" i="4" s="1"/>
  <c r="I2898" i="4" s="1"/>
  <c r="F2899" i="4"/>
  <c r="G2899" i="4" s="1"/>
  <c r="I2899" i="4" s="1"/>
  <c r="F2900" i="4"/>
  <c r="G2900" i="4" s="1"/>
  <c r="I2900" i="4" s="1"/>
  <c r="F2901" i="4"/>
  <c r="G2901" i="4" s="1"/>
  <c r="I2901" i="4" s="1"/>
  <c r="F2902" i="4"/>
  <c r="G2902" i="4" s="1"/>
  <c r="I2902" i="4" s="1"/>
  <c r="F2903" i="4"/>
  <c r="G2903" i="4" s="1"/>
  <c r="I2903" i="4" s="1"/>
  <c r="F2904" i="4"/>
  <c r="G2904" i="4" s="1"/>
  <c r="I2904" i="4" s="1"/>
  <c r="F2905" i="4"/>
  <c r="G2905" i="4" s="1"/>
  <c r="I2905" i="4" s="1"/>
  <c r="F2906" i="4"/>
  <c r="G2906" i="4" s="1"/>
  <c r="I2906" i="4" s="1"/>
  <c r="F2907" i="4"/>
  <c r="G2907" i="4" s="1"/>
  <c r="I2907" i="4" s="1"/>
  <c r="F2908" i="4"/>
  <c r="G2908" i="4" s="1"/>
  <c r="I2908" i="4" s="1"/>
  <c r="F2909" i="4"/>
  <c r="G2909" i="4" s="1"/>
  <c r="I2909" i="4" s="1"/>
  <c r="F2910" i="4"/>
  <c r="G2910" i="4" s="1"/>
  <c r="I2910" i="4" s="1"/>
  <c r="F2911" i="4"/>
  <c r="G2911" i="4" s="1"/>
  <c r="I2911" i="4" s="1"/>
  <c r="F2912" i="4"/>
  <c r="G2912" i="4" s="1"/>
  <c r="I2912" i="4" s="1"/>
  <c r="F2913" i="4"/>
  <c r="G2913" i="4" s="1"/>
  <c r="I2913" i="4" s="1"/>
  <c r="F2914" i="4"/>
  <c r="G2914" i="4" s="1"/>
  <c r="I2914" i="4" s="1"/>
  <c r="F2915" i="4"/>
  <c r="G2915" i="4" s="1"/>
  <c r="I2915" i="4" s="1"/>
  <c r="F2916" i="4"/>
  <c r="G2916" i="4" s="1"/>
  <c r="I2916" i="4" s="1"/>
  <c r="F2917" i="4"/>
  <c r="G2917" i="4" s="1"/>
  <c r="I2917" i="4" s="1"/>
  <c r="F2918" i="4"/>
  <c r="G2918" i="4" s="1"/>
  <c r="I2918" i="4" s="1"/>
  <c r="F2919" i="4"/>
  <c r="G2919" i="4" s="1"/>
  <c r="I2919" i="4" s="1"/>
  <c r="F2920" i="4"/>
  <c r="G2920" i="4" s="1"/>
  <c r="I2920" i="4" s="1"/>
  <c r="F2921" i="4"/>
  <c r="G2921" i="4" s="1"/>
  <c r="I2921" i="4" s="1"/>
  <c r="F2922" i="4"/>
  <c r="G2922" i="4" s="1"/>
  <c r="I2922" i="4" s="1"/>
  <c r="F2923" i="4"/>
  <c r="G2923" i="4" s="1"/>
  <c r="I2923" i="4" s="1"/>
  <c r="F2924" i="4"/>
  <c r="G2924" i="4" s="1"/>
  <c r="I2924" i="4" s="1"/>
  <c r="F2925" i="4"/>
  <c r="G2925" i="4" s="1"/>
  <c r="I2925" i="4" s="1"/>
  <c r="F2926" i="4"/>
  <c r="G2926" i="4" s="1"/>
  <c r="I2926" i="4" s="1"/>
  <c r="F2927" i="4"/>
  <c r="G2927" i="4" s="1"/>
  <c r="I2927" i="4" s="1"/>
  <c r="F2928" i="4"/>
  <c r="G2928" i="4" s="1"/>
  <c r="I2928" i="4" s="1"/>
  <c r="F2929" i="4"/>
  <c r="G2929" i="4" s="1"/>
  <c r="I2929" i="4" s="1"/>
  <c r="F2930" i="4"/>
  <c r="G2930" i="4" s="1"/>
  <c r="I2930" i="4" s="1"/>
  <c r="F2931" i="4"/>
  <c r="G2931" i="4" s="1"/>
  <c r="I2931" i="4" s="1"/>
  <c r="F2932" i="4"/>
  <c r="G2932" i="4" s="1"/>
  <c r="I2932" i="4" s="1"/>
  <c r="F2933" i="4"/>
  <c r="G2933" i="4" s="1"/>
  <c r="I2933" i="4" s="1"/>
  <c r="F2934" i="4"/>
  <c r="G2934" i="4" s="1"/>
  <c r="I2934" i="4" s="1"/>
  <c r="F2935" i="4"/>
  <c r="G2935" i="4" s="1"/>
  <c r="I2935" i="4" s="1"/>
  <c r="F2936" i="4"/>
  <c r="G2936" i="4" s="1"/>
  <c r="I2936" i="4" s="1"/>
  <c r="F2937" i="4"/>
  <c r="G2937" i="4" s="1"/>
  <c r="I2937" i="4" s="1"/>
  <c r="F2938" i="4"/>
  <c r="G2938" i="4" s="1"/>
  <c r="I2938" i="4" s="1"/>
  <c r="F2939" i="4"/>
  <c r="G2939" i="4" s="1"/>
  <c r="I2939" i="4" s="1"/>
  <c r="F2940" i="4"/>
  <c r="G2940" i="4" s="1"/>
  <c r="I2940" i="4" s="1"/>
  <c r="F2941" i="4"/>
  <c r="G2941" i="4" s="1"/>
  <c r="I2941" i="4" s="1"/>
  <c r="F2942" i="4"/>
  <c r="G2942" i="4" s="1"/>
  <c r="I2942" i="4" s="1"/>
  <c r="F2943" i="4"/>
  <c r="G2943" i="4" s="1"/>
  <c r="I2943" i="4" s="1"/>
  <c r="F2944" i="4"/>
  <c r="G2944" i="4" s="1"/>
  <c r="I2944" i="4" s="1"/>
  <c r="F2945" i="4"/>
  <c r="G2945" i="4" s="1"/>
  <c r="I2945" i="4" s="1"/>
  <c r="F2946" i="4"/>
  <c r="G2946" i="4" s="1"/>
  <c r="I2946" i="4" s="1"/>
  <c r="F2947" i="4"/>
  <c r="G2947" i="4" s="1"/>
  <c r="I2947" i="4" s="1"/>
  <c r="F2948" i="4"/>
  <c r="G2948" i="4" s="1"/>
  <c r="I2948" i="4" s="1"/>
  <c r="F2949" i="4"/>
  <c r="G2949" i="4" s="1"/>
  <c r="I2949" i="4" s="1"/>
  <c r="F2950" i="4"/>
  <c r="G2950" i="4" s="1"/>
  <c r="I2950" i="4" s="1"/>
  <c r="F2951" i="4"/>
  <c r="G2951" i="4" s="1"/>
  <c r="I2951" i="4" s="1"/>
  <c r="F2952" i="4"/>
  <c r="G2952" i="4" s="1"/>
  <c r="I2952" i="4" s="1"/>
  <c r="F2953" i="4"/>
  <c r="G2953" i="4" s="1"/>
  <c r="I2953" i="4" s="1"/>
  <c r="F2954" i="4"/>
  <c r="G2954" i="4" s="1"/>
  <c r="I2954" i="4" s="1"/>
  <c r="F2955" i="4"/>
  <c r="G2955" i="4" s="1"/>
  <c r="I2955" i="4" s="1"/>
  <c r="F2956" i="4"/>
  <c r="G2956" i="4" s="1"/>
  <c r="I2956" i="4" s="1"/>
  <c r="F2957" i="4"/>
  <c r="G2957" i="4" s="1"/>
  <c r="I2957" i="4" s="1"/>
  <c r="F2958" i="4"/>
  <c r="G2958" i="4" s="1"/>
  <c r="I2958" i="4" s="1"/>
  <c r="F2959" i="4"/>
  <c r="G2959" i="4" s="1"/>
  <c r="I2959" i="4" s="1"/>
  <c r="F2960" i="4"/>
  <c r="G2960" i="4" s="1"/>
  <c r="I2960" i="4" s="1"/>
  <c r="F2961" i="4"/>
  <c r="G2961" i="4" s="1"/>
  <c r="I2961" i="4" s="1"/>
  <c r="F2962" i="4"/>
  <c r="G2962" i="4" s="1"/>
  <c r="I2962" i="4" s="1"/>
  <c r="F2963" i="4"/>
  <c r="G2963" i="4" s="1"/>
  <c r="I2963" i="4" s="1"/>
  <c r="F2964" i="4"/>
  <c r="G2964" i="4" s="1"/>
  <c r="I2964" i="4" s="1"/>
  <c r="F2965" i="4"/>
  <c r="G2965" i="4" s="1"/>
  <c r="I2965" i="4" s="1"/>
  <c r="F2966" i="4"/>
  <c r="G2966" i="4" s="1"/>
  <c r="I2966" i="4" s="1"/>
  <c r="F2967" i="4"/>
  <c r="G2967" i="4" s="1"/>
  <c r="I2967" i="4" s="1"/>
  <c r="F2968" i="4"/>
  <c r="G2968" i="4" s="1"/>
  <c r="I2968" i="4" s="1"/>
  <c r="F2969" i="4"/>
  <c r="G2969" i="4" s="1"/>
  <c r="I2969" i="4" s="1"/>
  <c r="F2970" i="4"/>
  <c r="G2970" i="4" s="1"/>
  <c r="I2970" i="4" s="1"/>
  <c r="F2971" i="4"/>
  <c r="G2971" i="4" s="1"/>
  <c r="I2971" i="4" s="1"/>
  <c r="F2972" i="4"/>
  <c r="G2972" i="4" s="1"/>
  <c r="I2972" i="4" s="1"/>
  <c r="F2973" i="4"/>
  <c r="G2973" i="4" s="1"/>
  <c r="I2973" i="4" s="1"/>
  <c r="F2974" i="4"/>
  <c r="G2974" i="4" s="1"/>
  <c r="I2974" i="4" s="1"/>
  <c r="F2975" i="4"/>
  <c r="G2975" i="4" s="1"/>
  <c r="I2975" i="4" s="1"/>
  <c r="F2976" i="4"/>
  <c r="G2976" i="4" s="1"/>
  <c r="I2976" i="4" s="1"/>
  <c r="F2977" i="4"/>
  <c r="G2977" i="4" s="1"/>
  <c r="I2977" i="4" s="1"/>
  <c r="F2978" i="4"/>
  <c r="G2978" i="4" s="1"/>
  <c r="I2978" i="4" s="1"/>
  <c r="F2979" i="4"/>
  <c r="G2979" i="4" s="1"/>
  <c r="I2979" i="4" s="1"/>
  <c r="F2980" i="4"/>
  <c r="G2980" i="4" s="1"/>
  <c r="I2980" i="4" s="1"/>
  <c r="F2981" i="4"/>
  <c r="G2981" i="4" s="1"/>
  <c r="I2981" i="4" s="1"/>
  <c r="F2982" i="4"/>
  <c r="G2982" i="4" s="1"/>
  <c r="I2982" i="4" s="1"/>
  <c r="F2983" i="4"/>
  <c r="G2983" i="4" s="1"/>
  <c r="I2983" i="4" s="1"/>
  <c r="F2984" i="4"/>
  <c r="G2984" i="4" s="1"/>
  <c r="I2984" i="4" s="1"/>
  <c r="F2985" i="4"/>
  <c r="G2985" i="4" s="1"/>
  <c r="I2985" i="4" s="1"/>
  <c r="F2986" i="4"/>
  <c r="G2986" i="4" s="1"/>
  <c r="I2986" i="4" s="1"/>
  <c r="F2987" i="4"/>
  <c r="G2987" i="4" s="1"/>
  <c r="I2987" i="4" s="1"/>
  <c r="F2988" i="4"/>
  <c r="G2988" i="4" s="1"/>
  <c r="I2988" i="4" s="1"/>
  <c r="F2989" i="4"/>
  <c r="G2989" i="4" s="1"/>
  <c r="I2989" i="4" s="1"/>
  <c r="F2990" i="4"/>
  <c r="G2990" i="4" s="1"/>
  <c r="I2990" i="4" s="1"/>
  <c r="F2991" i="4"/>
  <c r="G2991" i="4" s="1"/>
  <c r="I2991" i="4" s="1"/>
  <c r="F2992" i="4"/>
  <c r="G2992" i="4" s="1"/>
  <c r="I2992" i="4" s="1"/>
  <c r="F2993" i="4"/>
  <c r="G2993" i="4" s="1"/>
  <c r="I2993" i="4" s="1"/>
  <c r="F2994" i="4"/>
  <c r="G2994" i="4" s="1"/>
  <c r="I2994" i="4" s="1"/>
  <c r="F2995" i="4"/>
  <c r="G2995" i="4" s="1"/>
  <c r="I2995" i="4" s="1"/>
  <c r="F2996" i="4"/>
  <c r="G2996" i="4" s="1"/>
  <c r="I2996" i="4" s="1"/>
  <c r="F2997" i="4"/>
  <c r="G2997" i="4" s="1"/>
  <c r="I2997" i="4" s="1"/>
  <c r="F2998" i="4"/>
  <c r="G2998" i="4" s="1"/>
  <c r="I2998" i="4" s="1"/>
  <c r="F2999" i="4"/>
  <c r="G2999" i="4" s="1"/>
  <c r="I2999" i="4" s="1"/>
  <c r="F3000" i="4"/>
  <c r="G3000" i="4" s="1"/>
  <c r="I3000" i="4" s="1"/>
  <c r="F3001" i="4"/>
  <c r="G3001" i="4" s="1"/>
  <c r="I3001" i="4" s="1"/>
  <c r="F3002" i="4"/>
  <c r="G3002" i="4" s="1"/>
  <c r="I3002" i="4" s="1"/>
  <c r="F3003" i="4"/>
  <c r="G3003" i="4" s="1"/>
  <c r="I3003" i="4" s="1"/>
  <c r="F3004" i="4"/>
  <c r="G3004" i="4" s="1"/>
  <c r="I3004" i="4" s="1"/>
  <c r="F3005" i="4"/>
  <c r="G3005" i="4" s="1"/>
  <c r="I3005" i="4" s="1"/>
  <c r="F3006" i="4"/>
  <c r="G3006" i="4" s="1"/>
  <c r="I3006" i="4" s="1"/>
  <c r="F3007" i="4"/>
  <c r="G3007" i="4" s="1"/>
  <c r="I3007" i="4" s="1"/>
  <c r="F3008" i="4"/>
  <c r="G3008" i="4" s="1"/>
  <c r="I3008" i="4" s="1"/>
  <c r="F3009" i="4"/>
  <c r="G3009" i="4" s="1"/>
  <c r="I3009" i="4" s="1"/>
  <c r="F3010" i="4"/>
  <c r="G3010" i="4" s="1"/>
  <c r="I3010" i="4" s="1"/>
  <c r="F3011" i="4"/>
  <c r="G3011" i="4" s="1"/>
  <c r="I3011" i="4" s="1"/>
  <c r="F3012" i="4"/>
  <c r="G3012" i="4" s="1"/>
  <c r="I3012" i="4" s="1"/>
  <c r="F3013" i="4"/>
  <c r="G3013" i="4" s="1"/>
  <c r="I3013" i="4" s="1"/>
  <c r="F3014" i="4"/>
  <c r="G3014" i="4" s="1"/>
  <c r="I3014" i="4" s="1"/>
  <c r="F3015" i="4"/>
  <c r="G3015" i="4" s="1"/>
  <c r="I3015" i="4" s="1"/>
  <c r="F3016" i="4"/>
  <c r="G3016" i="4" s="1"/>
  <c r="I3016" i="4" s="1"/>
  <c r="F3017" i="4"/>
  <c r="G3017" i="4" s="1"/>
  <c r="I3017" i="4" s="1"/>
  <c r="F3018" i="4"/>
  <c r="G3018" i="4" s="1"/>
  <c r="I3018" i="4" s="1"/>
  <c r="F3019" i="4"/>
  <c r="G3019" i="4" s="1"/>
  <c r="I3019" i="4" s="1"/>
  <c r="F3020" i="4"/>
  <c r="G3020" i="4" s="1"/>
  <c r="I3020" i="4" s="1"/>
  <c r="F3021" i="4"/>
  <c r="G3021" i="4" s="1"/>
  <c r="I3021" i="4" s="1"/>
  <c r="F3022" i="4"/>
  <c r="G3022" i="4" s="1"/>
  <c r="I3022" i="4" s="1"/>
  <c r="F3023" i="4"/>
  <c r="G3023" i="4" s="1"/>
  <c r="I3023" i="4" s="1"/>
  <c r="F3024" i="4"/>
  <c r="G3024" i="4" s="1"/>
  <c r="I3024" i="4" s="1"/>
  <c r="F3025" i="4"/>
  <c r="G3025" i="4" s="1"/>
  <c r="I3025" i="4" s="1"/>
  <c r="F3026" i="4"/>
  <c r="G3026" i="4" s="1"/>
  <c r="I3026" i="4" s="1"/>
  <c r="F3027" i="4"/>
  <c r="G3027" i="4" s="1"/>
  <c r="I3027" i="4" s="1"/>
  <c r="F3028" i="4"/>
  <c r="G3028" i="4" s="1"/>
  <c r="I3028" i="4" s="1"/>
  <c r="F3029" i="4"/>
  <c r="G3029" i="4" s="1"/>
  <c r="I3029" i="4" s="1"/>
  <c r="F3030" i="4"/>
  <c r="G3030" i="4" s="1"/>
  <c r="I3030" i="4" s="1"/>
  <c r="F3031" i="4"/>
  <c r="G3031" i="4" s="1"/>
  <c r="I3031" i="4" s="1"/>
  <c r="F3032" i="4"/>
  <c r="G3032" i="4" s="1"/>
  <c r="I3032" i="4" s="1"/>
  <c r="F3033" i="4"/>
  <c r="G3033" i="4" s="1"/>
  <c r="I3033" i="4" s="1"/>
  <c r="F3034" i="4"/>
  <c r="G3034" i="4" s="1"/>
  <c r="I3034" i="4" s="1"/>
  <c r="F3035" i="4"/>
  <c r="G3035" i="4" s="1"/>
  <c r="I3035" i="4" s="1"/>
  <c r="F3036" i="4"/>
  <c r="G3036" i="4" s="1"/>
  <c r="I3036" i="4" s="1"/>
  <c r="F3037" i="4"/>
  <c r="G3037" i="4" s="1"/>
  <c r="I3037" i="4" s="1"/>
  <c r="F3038" i="4"/>
  <c r="G3038" i="4" s="1"/>
  <c r="I3038" i="4" s="1"/>
  <c r="F3039" i="4"/>
  <c r="G3039" i="4" s="1"/>
  <c r="I3039" i="4" s="1"/>
  <c r="F3040" i="4"/>
  <c r="G3040" i="4" s="1"/>
  <c r="I3040" i="4" s="1"/>
  <c r="F3041" i="4"/>
  <c r="G3041" i="4" s="1"/>
  <c r="I3041" i="4" s="1"/>
  <c r="F3042" i="4"/>
  <c r="G3042" i="4" s="1"/>
  <c r="I3042" i="4" s="1"/>
  <c r="F3043" i="4"/>
  <c r="G3043" i="4" s="1"/>
  <c r="I3043" i="4" s="1"/>
  <c r="F3044" i="4"/>
  <c r="G3044" i="4" s="1"/>
  <c r="I3044" i="4" s="1"/>
  <c r="F3045" i="4"/>
  <c r="G3045" i="4" s="1"/>
  <c r="I3045" i="4" s="1"/>
  <c r="F3046" i="4"/>
  <c r="G3046" i="4" s="1"/>
  <c r="I3046" i="4" s="1"/>
  <c r="F3047" i="4"/>
  <c r="G3047" i="4" s="1"/>
  <c r="I3047" i="4" s="1"/>
  <c r="F3048" i="4"/>
  <c r="G3048" i="4" s="1"/>
  <c r="I3048" i="4" s="1"/>
  <c r="F3049" i="4"/>
  <c r="G3049" i="4" s="1"/>
  <c r="I3049" i="4" s="1"/>
  <c r="F3050" i="4"/>
  <c r="G3050" i="4" s="1"/>
  <c r="I3050" i="4" s="1"/>
  <c r="F3051" i="4"/>
  <c r="G3051" i="4" s="1"/>
  <c r="I3051" i="4" s="1"/>
  <c r="F3052" i="4"/>
  <c r="G3052" i="4" s="1"/>
  <c r="I3052" i="4" s="1"/>
  <c r="F3053" i="4"/>
  <c r="G3053" i="4" s="1"/>
  <c r="I3053" i="4" s="1"/>
  <c r="F3054" i="4"/>
  <c r="G3054" i="4" s="1"/>
  <c r="I3054" i="4" s="1"/>
  <c r="F3055" i="4"/>
  <c r="G3055" i="4" s="1"/>
  <c r="I3055" i="4" s="1"/>
  <c r="F3056" i="4"/>
  <c r="G3056" i="4" s="1"/>
  <c r="I3056" i="4" s="1"/>
  <c r="F3057" i="4"/>
  <c r="G3057" i="4" s="1"/>
  <c r="I3057" i="4" s="1"/>
  <c r="F3058" i="4"/>
  <c r="G3058" i="4" s="1"/>
  <c r="I3058" i="4" s="1"/>
  <c r="F3059" i="4"/>
  <c r="G3059" i="4" s="1"/>
  <c r="I3059" i="4" s="1"/>
  <c r="F3060" i="4"/>
  <c r="G3060" i="4" s="1"/>
  <c r="I3060" i="4" s="1"/>
  <c r="F3061" i="4"/>
  <c r="G3061" i="4" s="1"/>
  <c r="I3061" i="4" s="1"/>
  <c r="F3062" i="4"/>
  <c r="G3062" i="4" s="1"/>
  <c r="I3062" i="4" s="1"/>
  <c r="F3063" i="4"/>
  <c r="G3063" i="4" s="1"/>
  <c r="I3063" i="4" s="1"/>
  <c r="F3064" i="4"/>
  <c r="G3064" i="4" s="1"/>
  <c r="I3064" i="4" s="1"/>
  <c r="F3065" i="4"/>
  <c r="G3065" i="4" s="1"/>
  <c r="I3065" i="4" s="1"/>
  <c r="F3066" i="4"/>
  <c r="G3066" i="4" s="1"/>
  <c r="I3066" i="4" s="1"/>
  <c r="F3067" i="4"/>
  <c r="G3067" i="4" s="1"/>
  <c r="I3067" i="4" s="1"/>
  <c r="F3068" i="4"/>
  <c r="G3068" i="4" s="1"/>
  <c r="I3068" i="4" s="1"/>
  <c r="F3069" i="4"/>
  <c r="G3069" i="4" s="1"/>
  <c r="I3069" i="4" s="1"/>
  <c r="F3070" i="4"/>
  <c r="G3070" i="4" s="1"/>
  <c r="I3070" i="4" s="1"/>
  <c r="F3071" i="4"/>
  <c r="G3071" i="4" s="1"/>
  <c r="I3071" i="4" s="1"/>
  <c r="F3072" i="4"/>
  <c r="G3072" i="4" s="1"/>
  <c r="I3072" i="4" s="1"/>
  <c r="F3073" i="4"/>
  <c r="G3073" i="4" s="1"/>
  <c r="I3073" i="4" s="1"/>
  <c r="F3074" i="4"/>
  <c r="G3074" i="4" s="1"/>
  <c r="I3074" i="4" s="1"/>
  <c r="F3075" i="4"/>
  <c r="G3075" i="4" s="1"/>
  <c r="I3075" i="4" s="1"/>
  <c r="F3076" i="4"/>
  <c r="G3076" i="4" s="1"/>
  <c r="I3076" i="4" s="1"/>
  <c r="F3077" i="4"/>
  <c r="G3077" i="4" s="1"/>
  <c r="I3077" i="4" s="1"/>
  <c r="F3078" i="4"/>
  <c r="G3078" i="4" s="1"/>
  <c r="I3078" i="4" s="1"/>
  <c r="F3079" i="4"/>
  <c r="G3079" i="4" s="1"/>
  <c r="I3079" i="4" s="1"/>
  <c r="F3080" i="4"/>
  <c r="G3080" i="4" s="1"/>
  <c r="I3080" i="4" s="1"/>
  <c r="F3081" i="4"/>
  <c r="G3081" i="4" s="1"/>
  <c r="I3081" i="4" s="1"/>
  <c r="F3082" i="4"/>
  <c r="G3082" i="4" s="1"/>
  <c r="I3082" i="4" s="1"/>
  <c r="F3083" i="4"/>
  <c r="G3083" i="4" s="1"/>
  <c r="I3083" i="4" s="1"/>
  <c r="F3084" i="4"/>
  <c r="G3084" i="4" s="1"/>
  <c r="I3084" i="4" s="1"/>
  <c r="F3085" i="4"/>
  <c r="G3085" i="4" s="1"/>
  <c r="I3085" i="4" s="1"/>
  <c r="F3086" i="4"/>
  <c r="G3086" i="4" s="1"/>
  <c r="I3086" i="4" s="1"/>
  <c r="F3087" i="4"/>
  <c r="G3087" i="4" s="1"/>
  <c r="I3087" i="4" s="1"/>
  <c r="F3088" i="4"/>
  <c r="G3088" i="4" s="1"/>
  <c r="I3088" i="4" s="1"/>
  <c r="F3089" i="4"/>
  <c r="G3089" i="4" s="1"/>
  <c r="I3089" i="4" s="1"/>
  <c r="F3090" i="4"/>
  <c r="G3090" i="4" s="1"/>
  <c r="I3090" i="4" s="1"/>
  <c r="F3091" i="4"/>
  <c r="G3091" i="4" s="1"/>
  <c r="I3091" i="4" s="1"/>
  <c r="F3092" i="4"/>
  <c r="G3092" i="4" s="1"/>
  <c r="I3092" i="4" s="1"/>
  <c r="F3093" i="4"/>
  <c r="G3093" i="4" s="1"/>
  <c r="I3093" i="4" s="1"/>
  <c r="F3094" i="4"/>
  <c r="G3094" i="4" s="1"/>
  <c r="I3094" i="4" s="1"/>
  <c r="F3095" i="4"/>
  <c r="G3095" i="4" s="1"/>
  <c r="I3095" i="4" s="1"/>
  <c r="F3096" i="4"/>
  <c r="G3096" i="4" s="1"/>
  <c r="I3096" i="4" s="1"/>
  <c r="F3097" i="4"/>
  <c r="G3097" i="4" s="1"/>
  <c r="I3097" i="4" s="1"/>
  <c r="F3098" i="4"/>
  <c r="G3098" i="4" s="1"/>
  <c r="I3098" i="4" s="1"/>
  <c r="F3099" i="4"/>
  <c r="G3099" i="4" s="1"/>
  <c r="I3099" i="4" s="1"/>
  <c r="F3100" i="4"/>
  <c r="G3100" i="4" s="1"/>
  <c r="I3100" i="4" s="1"/>
  <c r="F3101" i="4"/>
  <c r="G3101" i="4" s="1"/>
  <c r="I3101" i="4" s="1"/>
  <c r="F3102" i="4"/>
  <c r="G3102" i="4" s="1"/>
  <c r="I3102" i="4" s="1"/>
  <c r="F3103" i="4"/>
  <c r="G3103" i="4" s="1"/>
  <c r="I3103" i="4" s="1"/>
  <c r="F3104" i="4"/>
  <c r="G3104" i="4" s="1"/>
  <c r="I3104" i="4" s="1"/>
  <c r="F3105" i="4"/>
  <c r="G3105" i="4" s="1"/>
  <c r="I3105" i="4" s="1"/>
  <c r="F3106" i="4"/>
  <c r="G3106" i="4" s="1"/>
  <c r="I3106" i="4" s="1"/>
  <c r="F3107" i="4"/>
  <c r="G3107" i="4" s="1"/>
  <c r="I3107" i="4" s="1"/>
  <c r="F3108" i="4"/>
  <c r="G3108" i="4" s="1"/>
  <c r="I3108" i="4" s="1"/>
  <c r="F3109" i="4"/>
  <c r="G3109" i="4" s="1"/>
  <c r="I3109" i="4" s="1"/>
  <c r="F3110" i="4"/>
  <c r="G3110" i="4" s="1"/>
  <c r="I3110" i="4" s="1"/>
  <c r="F3111" i="4"/>
  <c r="G3111" i="4" s="1"/>
  <c r="I3111" i="4" s="1"/>
  <c r="F3112" i="4"/>
  <c r="G3112" i="4" s="1"/>
  <c r="I3112" i="4" s="1"/>
  <c r="F3113" i="4"/>
  <c r="G3113" i="4" s="1"/>
  <c r="I3113" i="4" s="1"/>
  <c r="F3114" i="4"/>
  <c r="G3114" i="4" s="1"/>
  <c r="I3114" i="4" s="1"/>
  <c r="F3115" i="4"/>
  <c r="G3115" i="4" s="1"/>
  <c r="I3115" i="4" s="1"/>
  <c r="F3116" i="4"/>
  <c r="G3116" i="4" s="1"/>
  <c r="I3116" i="4" s="1"/>
  <c r="F3117" i="4"/>
  <c r="G3117" i="4" s="1"/>
  <c r="I3117" i="4" s="1"/>
  <c r="F3118" i="4"/>
  <c r="G3118" i="4" s="1"/>
  <c r="I3118" i="4" s="1"/>
  <c r="F3119" i="4"/>
  <c r="G3119" i="4" s="1"/>
  <c r="I3119" i="4" s="1"/>
  <c r="F3120" i="4"/>
  <c r="G3120" i="4" s="1"/>
  <c r="I3120" i="4" s="1"/>
  <c r="F3121" i="4"/>
  <c r="G3121" i="4" s="1"/>
  <c r="I3121" i="4" s="1"/>
  <c r="F3122" i="4"/>
  <c r="G3122" i="4" s="1"/>
  <c r="I3122" i="4" s="1"/>
  <c r="F3123" i="4"/>
  <c r="G3123" i="4" s="1"/>
  <c r="I3123" i="4" s="1"/>
  <c r="F3124" i="4"/>
  <c r="G3124" i="4" s="1"/>
  <c r="I3124" i="4" s="1"/>
  <c r="F3125" i="4"/>
  <c r="G3125" i="4" s="1"/>
  <c r="I3125" i="4" s="1"/>
  <c r="F3126" i="4"/>
  <c r="G3126" i="4" s="1"/>
  <c r="I3126" i="4" s="1"/>
  <c r="F3127" i="4"/>
  <c r="G3127" i="4" s="1"/>
  <c r="I3127" i="4" s="1"/>
  <c r="F3128" i="4"/>
  <c r="G3128" i="4" s="1"/>
  <c r="I3128" i="4" s="1"/>
  <c r="F3129" i="4"/>
  <c r="G3129" i="4" s="1"/>
  <c r="I3129" i="4" s="1"/>
  <c r="F3130" i="4"/>
  <c r="G3130" i="4" s="1"/>
  <c r="I3130" i="4" s="1"/>
  <c r="F3131" i="4"/>
  <c r="G3131" i="4" s="1"/>
  <c r="I3131" i="4" s="1"/>
  <c r="F3132" i="4"/>
  <c r="G3132" i="4" s="1"/>
  <c r="I3132" i="4" s="1"/>
  <c r="F3133" i="4"/>
  <c r="G3133" i="4" s="1"/>
  <c r="I3133" i="4" s="1"/>
  <c r="F3134" i="4"/>
  <c r="G3134" i="4" s="1"/>
  <c r="I3134" i="4" s="1"/>
  <c r="F3135" i="4"/>
  <c r="G3135" i="4" s="1"/>
  <c r="I3135" i="4" s="1"/>
  <c r="F3136" i="4"/>
  <c r="G3136" i="4" s="1"/>
  <c r="I3136" i="4" s="1"/>
  <c r="F3137" i="4"/>
  <c r="G3137" i="4" s="1"/>
  <c r="I3137" i="4" s="1"/>
  <c r="F3138" i="4"/>
  <c r="G3138" i="4" s="1"/>
  <c r="I3138" i="4" s="1"/>
  <c r="F3139" i="4"/>
  <c r="G3139" i="4" s="1"/>
  <c r="I3139" i="4" s="1"/>
  <c r="F3140" i="4"/>
  <c r="G3140" i="4" s="1"/>
  <c r="I3140" i="4" s="1"/>
  <c r="F3141" i="4"/>
  <c r="G3141" i="4" s="1"/>
  <c r="I3141" i="4" s="1"/>
  <c r="F3142" i="4"/>
  <c r="G3142" i="4" s="1"/>
  <c r="I3142" i="4" s="1"/>
  <c r="F3143" i="4"/>
  <c r="G3143" i="4" s="1"/>
  <c r="I3143" i="4" s="1"/>
  <c r="F3144" i="4"/>
  <c r="G3144" i="4" s="1"/>
  <c r="I3144" i="4" s="1"/>
  <c r="F3145" i="4"/>
  <c r="G3145" i="4" s="1"/>
  <c r="I3145" i="4" s="1"/>
  <c r="F3146" i="4"/>
  <c r="G3146" i="4" s="1"/>
  <c r="I3146" i="4" s="1"/>
  <c r="F3147" i="4"/>
  <c r="G3147" i="4" s="1"/>
  <c r="I3147" i="4" s="1"/>
  <c r="F3148" i="4"/>
  <c r="G3148" i="4" s="1"/>
  <c r="I3148" i="4" s="1"/>
  <c r="F3149" i="4"/>
  <c r="G3149" i="4" s="1"/>
  <c r="I3149" i="4" s="1"/>
  <c r="F3150" i="4"/>
  <c r="G3150" i="4" s="1"/>
  <c r="I3150" i="4" s="1"/>
  <c r="F3151" i="4"/>
  <c r="G3151" i="4" s="1"/>
  <c r="I3151" i="4" s="1"/>
  <c r="F3152" i="4"/>
  <c r="G3152" i="4" s="1"/>
  <c r="I3152" i="4" s="1"/>
  <c r="F3153" i="4"/>
  <c r="G3153" i="4" s="1"/>
  <c r="I3153" i="4" s="1"/>
  <c r="F3154" i="4"/>
  <c r="G3154" i="4" s="1"/>
  <c r="I3154" i="4" s="1"/>
  <c r="F3155" i="4"/>
  <c r="G3155" i="4" s="1"/>
  <c r="I3155" i="4" s="1"/>
  <c r="F3156" i="4"/>
  <c r="G3156" i="4" s="1"/>
  <c r="I3156" i="4" s="1"/>
  <c r="F3157" i="4"/>
  <c r="G3157" i="4" s="1"/>
  <c r="I3157" i="4" s="1"/>
  <c r="F3158" i="4"/>
  <c r="G3158" i="4" s="1"/>
  <c r="I3158" i="4" s="1"/>
  <c r="F3159" i="4"/>
  <c r="G3159" i="4" s="1"/>
  <c r="I3159" i="4" s="1"/>
  <c r="F3160" i="4"/>
  <c r="G3160" i="4" s="1"/>
  <c r="I3160" i="4" s="1"/>
  <c r="F3161" i="4"/>
  <c r="G3161" i="4" s="1"/>
  <c r="I3161" i="4" s="1"/>
  <c r="F3162" i="4"/>
  <c r="G3162" i="4" s="1"/>
  <c r="I3162" i="4" s="1"/>
  <c r="F3163" i="4"/>
  <c r="G3163" i="4" s="1"/>
  <c r="I3163" i="4" s="1"/>
  <c r="F3164" i="4"/>
  <c r="G3164" i="4" s="1"/>
  <c r="I3164" i="4" s="1"/>
  <c r="F3165" i="4"/>
  <c r="G3165" i="4" s="1"/>
  <c r="I3165" i="4" s="1"/>
  <c r="F3166" i="4"/>
  <c r="G3166" i="4" s="1"/>
  <c r="I3166" i="4" s="1"/>
  <c r="F3167" i="4"/>
  <c r="G3167" i="4" s="1"/>
  <c r="I3167" i="4" s="1"/>
  <c r="F3168" i="4"/>
  <c r="G3168" i="4" s="1"/>
  <c r="I3168" i="4" s="1"/>
  <c r="F3169" i="4"/>
  <c r="G3169" i="4" s="1"/>
  <c r="I3169" i="4" s="1"/>
  <c r="F3170" i="4"/>
  <c r="G3170" i="4" s="1"/>
  <c r="I3170" i="4" s="1"/>
  <c r="F3171" i="4"/>
  <c r="G3171" i="4" s="1"/>
  <c r="I3171" i="4" s="1"/>
  <c r="F3172" i="4"/>
  <c r="G3172" i="4" s="1"/>
  <c r="I3172" i="4" s="1"/>
  <c r="F3173" i="4"/>
  <c r="G3173" i="4" s="1"/>
  <c r="I3173" i="4" s="1"/>
  <c r="F3174" i="4"/>
  <c r="G3174" i="4" s="1"/>
  <c r="I3174" i="4" s="1"/>
  <c r="F3175" i="4"/>
  <c r="G3175" i="4" s="1"/>
  <c r="I3175" i="4" s="1"/>
  <c r="F3176" i="4"/>
  <c r="G3176" i="4" s="1"/>
  <c r="I3176" i="4" s="1"/>
  <c r="F3177" i="4"/>
  <c r="G3177" i="4" s="1"/>
  <c r="I3177" i="4" s="1"/>
  <c r="F3178" i="4"/>
  <c r="G3178" i="4" s="1"/>
  <c r="I3178" i="4" s="1"/>
  <c r="F3179" i="4"/>
  <c r="G3179" i="4" s="1"/>
  <c r="I3179" i="4" s="1"/>
  <c r="F3180" i="4"/>
  <c r="G3180" i="4" s="1"/>
  <c r="I3180" i="4" s="1"/>
  <c r="F3181" i="4"/>
  <c r="G3181" i="4" s="1"/>
  <c r="I3181" i="4" s="1"/>
  <c r="F3182" i="4"/>
  <c r="G3182" i="4" s="1"/>
  <c r="I3182" i="4" s="1"/>
  <c r="F3183" i="4"/>
  <c r="G3183" i="4" s="1"/>
  <c r="I3183" i="4" s="1"/>
  <c r="F3184" i="4"/>
  <c r="G3184" i="4" s="1"/>
  <c r="I3184" i="4" s="1"/>
  <c r="F3185" i="4"/>
  <c r="G3185" i="4" s="1"/>
  <c r="I3185" i="4" s="1"/>
  <c r="F3186" i="4"/>
  <c r="G3186" i="4" s="1"/>
  <c r="I3186" i="4" s="1"/>
  <c r="F3187" i="4"/>
  <c r="G3187" i="4" s="1"/>
  <c r="I3187" i="4" s="1"/>
  <c r="F3188" i="4"/>
  <c r="G3188" i="4" s="1"/>
  <c r="I3188" i="4" s="1"/>
  <c r="F3189" i="4"/>
  <c r="G3189" i="4" s="1"/>
  <c r="I3189" i="4" s="1"/>
  <c r="F3190" i="4"/>
  <c r="G3190" i="4" s="1"/>
  <c r="I3190" i="4" s="1"/>
  <c r="F3191" i="4"/>
  <c r="G3191" i="4" s="1"/>
  <c r="I3191" i="4" s="1"/>
  <c r="F3192" i="4"/>
  <c r="G3192" i="4" s="1"/>
  <c r="I3192" i="4" s="1"/>
  <c r="F3193" i="4"/>
  <c r="G3193" i="4" s="1"/>
  <c r="I3193" i="4" s="1"/>
  <c r="F3194" i="4"/>
  <c r="G3194" i="4" s="1"/>
  <c r="I3194" i="4" s="1"/>
  <c r="F3195" i="4"/>
  <c r="G3195" i="4" s="1"/>
  <c r="I3195" i="4" s="1"/>
  <c r="F3196" i="4"/>
  <c r="G3196" i="4" s="1"/>
  <c r="I3196" i="4" s="1"/>
  <c r="F3197" i="4"/>
  <c r="G3197" i="4" s="1"/>
  <c r="I3197" i="4" s="1"/>
  <c r="F3198" i="4"/>
  <c r="G3198" i="4" s="1"/>
  <c r="I3198" i="4" s="1"/>
  <c r="F3199" i="4"/>
  <c r="G3199" i="4" s="1"/>
  <c r="I3199" i="4" s="1"/>
  <c r="F3200" i="4"/>
  <c r="G3200" i="4" s="1"/>
  <c r="I3200" i="4" s="1"/>
  <c r="F3201" i="4"/>
  <c r="G3201" i="4" s="1"/>
  <c r="I3201" i="4" s="1"/>
  <c r="F3202" i="4"/>
  <c r="G3202" i="4" s="1"/>
  <c r="I3202" i="4" s="1"/>
  <c r="F3203" i="4"/>
  <c r="G3203" i="4" s="1"/>
  <c r="I3203" i="4" s="1"/>
  <c r="F3204" i="4"/>
  <c r="G3204" i="4" s="1"/>
  <c r="I3204" i="4" s="1"/>
  <c r="F3205" i="4"/>
  <c r="G3205" i="4" s="1"/>
  <c r="I3205" i="4" s="1"/>
  <c r="F3206" i="4"/>
  <c r="G3206" i="4" s="1"/>
  <c r="I3206" i="4" s="1"/>
  <c r="F3207" i="4"/>
  <c r="G3207" i="4" s="1"/>
  <c r="I3207" i="4" s="1"/>
  <c r="F3208" i="4"/>
  <c r="G3208" i="4" s="1"/>
  <c r="I3208" i="4" s="1"/>
  <c r="F3209" i="4"/>
  <c r="G3209" i="4" s="1"/>
  <c r="I3209" i="4" s="1"/>
  <c r="F3210" i="4"/>
  <c r="G3210" i="4" s="1"/>
  <c r="I3210" i="4" s="1"/>
  <c r="F3211" i="4"/>
  <c r="G3211" i="4" s="1"/>
  <c r="I3211" i="4" s="1"/>
  <c r="F3212" i="4"/>
  <c r="G3212" i="4" s="1"/>
  <c r="I3212" i="4" s="1"/>
  <c r="F3213" i="4"/>
  <c r="G3213" i="4" s="1"/>
  <c r="I3213" i="4" s="1"/>
  <c r="F3214" i="4"/>
  <c r="G3214" i="4" s="1"/>
  <c r="I3214" i="4" s="1"/>
  <c r="F3215" i="4"/>
  <c r="G3215" i="4" s="1"/>
  <c r="I3215" i="4" s="1"/>
  <c r="F3216" i="4"/>
  <c r="G3216" i="4" s="1"/>
  <c r="I3216" i="4" s="1"/>
  <c r="F3217" i="4"/>
  <c r="G3217" i="4" s="1"/>
  <c r="I3217" i="4" s="1"/>
  <c r="F3218" i="4"/>
  <c r="G3218" i="4" s="1"/>
  <c r="I3218" i="4" s="1"/>
  <c r="F3219" i="4"/>
  <c r="G3219" i="4" s="1"/>
  <c r="I3219" i="4" s="1"/>
  <c r="F3220" i="4"/>
  <c r="G3220" i="4" s="1"/>
  <c r="I3220" i="4" s="1"/>
  <c r="F3221" i="4"/>
  <c r="G3221" i="4" s="1"/>
  <c r="I3221" i="4" s="1"/>
  <c r="F3222" i="4"/>
  <c r="G3222" i="4" s="1"/>
  <c r="I3222" i="4" s="1"/>
  <c r="F3223" i="4"/>
  <c r="G3223" i="4" s="1"/>
  <c r="I3223" i="4" s="1"/>
  <c r="F3224" i="4"/>
  <c r="G3224" i="4" s="1"/>
  <c r="I3224" i="4" s="1"/>
  <c r="F3225" i="4"/>
  <c r="G3225" i="4" s="1"/>
  <c r="I3225" i="4" s="1"/>
  <c r="F3226" i="4"/>
  <c r="G3226" i="4" s="1"/>
  <c r="I3226" i="4" s="1"/>
  <c r="F3227" i="4"/>
  <c r="G3227" i="4" s="1"/>
  <c r="I3227" i="4" s="1"/>
  <c r="F3228" i="4"/>
  <c r="G3228" i="4" s="1"/>
  <c r="I3228" i="4" s="1"/>
  <c r="F3229" i="4"/>
  <c r="G3229" i="4" s="1"/>
  <c r="I3229" i="4" s="1"/>
  <c r="F3230" i="4"/>
  <c r="G3230" i="4" s="1"/>
  <c r="I3230" i="4" s="1"/>
  <c r="F3231" i="4"/>
  <c r="G3231" i="4" s="1"/>
  <c r="I3231" i="4" s="1"/>
  <c r="F3232" i="4"/>
  <c r="G3232" i="4" s="1"/>
  <c r="I3232" i="4" s="1"/>
  <c r="F3233" i="4"/>
  <c r="G3233" i="4" s="1"/>
  <c r="I3233" i="4" s="1"/>
  <c r="F3234" i="4"/>
  <c r="G3234" i="4" s="1"/>
  <c r="I3234" i="4" s="1"/>
  <c r="F3235" i="4"/>
  <c r="G3235" i="4" s="1"/>
  <c r="I3235" i="4" s="1"/>
  <c r="F3236" i="4"/>
  <c r="G3236" i="4" s="1"/>
  <c r="I3236" i="4" s="1"/>
  <c r="F3237" i="4"/>
  <c r="G3237" i="4" s="1"/>
  <c r="I3237" i="4" s="1"/>
  <c r="F3238" i="4"/>
  <c r="G3238" i="4" s="1"/>
  <c r="I3238" i="4" s="1"/>
  <c r="F3239" i="4"/>
  <c r="G3239" i="4" s="1"/>
  <c r="I3239" i="4" s="1"/>
  <c r="F3240" i="4"/>
  <c r="G3240" i="4" s="1"/>
  <c r="I3240" i="4" s="1"/>
  <c r="F3241" i="4"/>
  <c r="G3241" i="4" s="1"/>
  <c r="I3241" i="4" s="1"/>
  <c r="F3242" i="4"/>
  <c r="G3242" i="4" s="1"/>
  <c r="I3242" i="4" s="1"/>
  <c r="F3243" i="4"/>
  <c r="G3243" i="4" s="1"/>
  <c r="I3243" i="4" s="1"/>
  <c r="F3244" i="4"/>
  <c r="G3244" i="4" s="1"/>
  <c r="I3244" i="4" s="1"/>
  <c r="F3245" i="4"/>
  <c r="G3245" i="4" s="1"/>
  <c r="I3245" i="4" s="1"/>
  <c r="F3246" i="4"/>
  <c r="G3246" i="4" s="1"/>
  <c r="I3246" i="4" s="1"/>
  <c r="F3247" i="4"/>
  <c r="G3247" i="4" s="1"/>
  <c r="I3247" i="4" s="1"/>
  <c r="F3248" i="4"/>
  <c r="G3248" i="4" s="1"/>
  <c r="I3248" i="4" s="1"/>
  <c r="F3249" i="4"/>
  <c r="G3249" i="4" s="1"/>
  <c r="I3249" i="4" s="1"/>
  <c r="F3250" i="4"/>
  <c r="G3250" i="4" s="1"/>
  <c r="I3250" i="4" s="1"/>
  <c r="F3251" i="4"/>
  <c r="G3251" i="4" s="1"/>
  <c r="I3251" i="4" s="1"/>
  <c r="F3252" i="4"/>
  <c r="G3252" i="4" s="1"/>
  <c r="I3252" i="4" s="1"/>
  <c r="F3253" i="4"/>
  <c r="G3253" i="4" s="1"/>
  <c r="I3253" i="4" s="1"/>
  <c r="F3254" i="4"/>
  <c r="G3254" i="4" s="1"/>
  <c r="I3254" i="4" s="1"/>
  <c r="F3255" i="4"/>
  <c r="G3255" i="4" s="1"/>
  <c r="I3255" i="4" s="1"/>
  <c r="F3256" i="4"/>
  <c r="G3256" i="4" s="1"/>
  <c r="I3256" i="4" s="1"/>
  <c r="F3257" i="4"/>
  <c r="G3257" i="4" s="1"/>
  <c r="I3257" i="4" s="1"/>
  <c r="F3258" i="4"/>
  <c r="G3258" i="4" s="1"/>
  <c r="I3258" i="4" s="1"/>
  <c r="F3259" i="4"/>
  <c r="G3259" i="4" s="1"/>
  <c r="I3259" i="4" s="1"/>
  <c r="F3260" i="4"/>
  <c r="G3260" i="4" s="1"/>
  <c r="I3260" i="4" s="1"/>
  <c r="F3261" i="4"/>
  <c r="G3261" i="4" s="1"/>
  <c r="I3261" i="4" s="1"/>
  <c r="F3262" i="4"/>
  <c r="G3262" i="4" s="1"/>
  <c r="I3262" i="4" s="1"/>
  <c r="F3263" i="4"/>
  <c r="G3263" i="4" s="1"/>
  <c r="I3263" i="4" s="1"/>
  <c r="F3264" i="4"/>
  <c r="G3264" i="4" s="1"/>
  <c r="I3264" i="4" s="1"/>
  <c r="F3265" i="4"/>
  <c r="G3265" i="4" s="1"/>
  <c r="I3265" i="4" s="1"/>
  <c r="F3266" i="4"/>
  <c r="G3266" i="4" s="1"/>
  <c r="I3266" i="4" s="1"/>
  <c r="F3267" i="4"/>
  <c r="G3267" i="4" s="1"/>
  <c r="I3267" i="4" s="1"/>
  <c r="F3268" i="4"/>
  <c r="G3268" i="4" s="1"/>
  <c r="I3268" i="4" s="1"/>
  <c r="F3269" i="4"/>
  <c r="G3269" i="4" s="1"/>
  <c r="I3269" i="4" s="1"/>
  <c r="F3270" i="4"/>
  <c r="G3270" i="4" s="1"/>
  <c r="I3270" i="4" s="1"/>
  <c r="F3271" i="4"/>
  <c r="G3271" i="4" s="1"/>
  <c r="I3271" i="4" s="1"/>
  <c r="F3272" i="4"/>
  <c r="G3272" i="4" s="1"/>
  <c r="I3272" i="4" s="1"/>
  <c r="F3273" i="4"/>
  <c r="G3273" i="4" s="1"/>
  <c r="I3273" i="4" s="1"/>
  <c r="F3274" i="4"/>
  <c r="G3274" i="4" s="1"/>
  <c r="I3274" i="4" s="1"/>
  <c r="F3275" i="4"/>
  <c r="G3275" i="4" s="1"/>
  <c r="I3275" i="4" s="1"/>
  <c r="F3276" i="4"/>
  <c r="G3276" i="4" s="1"/>
  <c r="I3276" i="4" s="1"/>
  <c r="F3277" i="4"/>
  <c r="G3277" i="4" s="1"/>
  <c r="I3277" i="4" s="1"/>
  <c r="F3278" i="4"/>
  <c r="G3278" i="4" s="1"/>
  <c r="I3278" i="4" s="1"/>
  <c r="F3279" i="4"/>
  <c r="G3279" i="4" s="1"/>
  <c r="I3279" i="4" s="1"/>
  <c r="F3280" i="4"/>
  <c r="G3280" i="4" s="1"/>
  <c r="I3280" i="4" s="1"/>
  <c r="F3281" i="4"/>
  <c r="G3281" i="4" s="1"/>
  <c r="I3281" i="4" s="1"/>
  <c r="F3282" i="4"/>
  <c r="G3282" i="4" s="1"/>
  <c r="I3282" i="4" s="1"/>
  <c r="F3283" i="4"/>
  <c r="G3283" i="4" s="1"/>
  <c r="I3283" i="4" s="1"/>
  <c r="F3284" i="4"/>
  <c r="G3284" i="4" s="1"/>
  <c r="I3284" i="4" s="1"/>
  <c r="F3285" i="4"/>
  <c r="G3285" i="4" s="1"/>
  <c r="I3285" i="4" s="1"/>
  <c r="F3286" i="4"/>
  <c r="G3286" i="4" s="1"/>
  <c r="I3286" i="4" s="1"/>
  <c r="F3287" i="4"/>
  <c r="G3287" i="4" s="1"/>
  <c r="I3287" i="4" s="1"/>
  <c r="F3288" i="4"/>
  <c r="G3288" i="4" s="1"/>
  <c r="I3288" i="4" s="1"/>
  <c r="F3289" i="4"/>
  <c r="G3289" i="4" s="1"/>
  <c r="I3289" i="4" s="1"/>
  <c r="F3290" i="4"/>
  <c r="G3290" i="4" s="1"/>
  <c r="I3290" i="4" s="1"/>
  <c r="F3291" i="4"/>
  <c r="G3291" i="4" s="1"/>
  <c r="I3291" i="4" s="1"/>
  <c r="F3292" i="4"/>
  <c r="G3292" i="4" s="1"/>
  <c r="I3292" i="4" s="1"/>
  <c r="F3293" i="4"/>
  <c r="G3293" i="4" s="1"/>
  <c r="I3293" i="4" s="1"/>
  <c r="F3294" i="4"/>
  <c r="G3294" i="4" s="1"/>
  <c r="I3294" i="4" s="1"/>
  <c r="F3295" i="4"/>
  <c r="G3295" i="4" s="1"/>
  <c r="I3295" i="4" s="1"/>
  <c r="F3296" i="4"/>
  <c r="G3296" i="4" s="1"/>
  <c r="I3296" i="4" s="1"/>
  <c r="F3297" i="4"/>
  <c r="G3297" i="4" s="1"/>
  <c r="I3297" i="4" s="1"/>
  <c r="F3298" i="4"/>
  <c r="G3298" i="4" s="1"/>
  <c r="I3298" i="4" s="1"/>
  <c r="F3299" i="4"/>
  <c r="G3299" i="4" s="1"/>
  <c r="I3299" i="4" s="1"/>
  <c r="F3300" i="4"/>
  <c r="G3300" i="4" s="1"/>
  <c r="I3300" i="4" s="1"/>
  <c r="F3301" i="4"/>
  <c r="G3301" i="4" s="1"/>
  <c r="I3301" i="4" s="1"/>
  <c r="F3302" i="4"/>
  <c r="G3302" i="4" s="1"/>
  <c r="I3302" i="4" s="1"/>
  <c r="F3303" i="4"/>
  <c r="G3303" i="4" s="1"/>
  <c r="I3303" i="4" s="1"/>
  <c r="F3304" i="4"/>
  <c r="G3304" i="4" s="1"/>
  <c r="I3304" i="4" s="1"/>
  <c r="F3305" i="4"/>
  <c r="G3305" i="4" s="1"/>
  <c r="I3305" i="4" s="1"/>
  <c r="F3306" i="4"/>
  <c r="G3306" i="4" s="1"/>
  <c r="I3306" i="4" s="1"/>
  <c r="F3307" i="4"/>
  <c r="G3307" i="4" s="1"/>
  <c r="I3307" i="4" s="1"/>
  <c r="F3308" i="4"/>
  <c r="G3308" i="4" s="1"/>
  <c r="I3308" i="4" s="1"/>
  <c r="F3309" i="4"/>
  <c r="G3309" i="4" s="1"/>
  <c r="I3309" i="4" s="1"/>
  <c r="F3310" i="4"/>
  <c r="G3310" i="4" s="1"/>
  <c r="I3310" i="4" s="1"/>
  <c r="F3311" i="4"/>
  <c r="G3311" i="4" s="1"/>
  <c r="I3311" i="4" s="1"/>
  <c r="F3312" i="4"/>
  <c r="G3312" i="4" s="1"/>
  <c r="I3312" i="4" s="1"/>
  <c r="F3313" i="4"/>
  <c r="G3313" i="4" s="1"/>
  <c r="I3313" i="4" s="1"/>
  <c r="F3314" i="4"/>
  <c r="G3314" i="4" s="1"/>
  <c r="I3314" i="4" s="1"/>
  <c r="F3315" i="4"/>
  <c r="G3315" i="4" s="1"/>
  <c r="I3315" i="4" s="1"/>
  <c r="F3316" i="4"/>
  <c r="G3316" i="4" s="1"/>
  <c r="I3316" i="4" s="1"/>
  <c r="F3317" i="4"/>
  <c r="G3317" i="4" s="1"/>
  <c r="I3317" i="4" s="1"/>
  <c r="F3318" i="4"/>
  <c r="G3318" i="4" s="1"/>
  <c r="I3318" i="4" s="1"/>
  <c r="F3319" i="4"/>
  <c r="G3319" i="4" s="1"/>
  <c r="I3319" i="4" s="1"/>
  <c r="F3320" i="4"/>
  <c r="G3320" i="4" s="1"/>
  <c r="I3320" i="4" s="1"/>
  <c r="F3321" i="4"/>
  <c r="G3321" i="4" s="1"/>
  <c r="I3321" i="4" s="1"/>
  <c r="F3322" i="4"/>
  <c r="G3322" i="4" s="1"/>
  <c r="I3322" i="4" s="1"/>
  <c r="F3323" i="4"/>
  <c r="G3323" i="4" s="1"/>
  <c r="I3323" i="4" s="1"/>
  <c r="F3324" i="4"/>
  <c r="G3324" i="4" s="1"/>
  <c r="I3324" i="4" s="1"/>
  <c r="F3325" i="4"/>
  <c r="G3325" i="4" s="1"/>
  <c r="I3325" i="4" s="1"/>
  <c r="F3326" i="4"/>
  <c r="G3326" i="4" s="1"/>
  <c r="I3326" i="4" s="1"/>
  <c r="F3327" i="4"/>
  <c r="G3327" i="4" s="1"/>
  <c r="I3327" i="4" s="1"/>
  <c r="F3328" i="4"/>
  <c r="G3328" i="4" s="1"/>
  <c r="I3328" i="4" s="1"/>
  <c r="F3329" i="4"/>
  <c r="G3329" i="4" s="1"/>
  <c r="I3329" i="4" s="1"/>
  <c r="F3330" i="4"/>
  <c r="G3330" i="4" s="1"/>
  <c r="I3330" i="4" s="1"/>
  <c r="F3331" i="4"/>
  <c r="G3331" i="4" s="1"/>
  <c r="I3331" i="4" s="1"/>
  <c r="F3332" i="4"/>
  <c r="G3332" i="4" s="1"/>
  <c r="I3332" i="4" s="1"/>
  <c r="F3333" i="4"/>
  <c r="G3333" i="4" s="1"/>
  <c r="I3333" i="4" s="1"/>
  <c r="F3334" i="4"/>
  <c r="G3334" i="4" s="1"/>
  <c r="I3334" i="4" s="1"/>
  <c r="F3335" i="4"/>
  <c r="G3335" i="4" s="1"/>
  <c r="I3335" i="4" s="1"/>
  <c r="F3336" i="4"/>
  <c r="G3336" i="4" s="1"/>
  <c r="I3336" i="4" s="1"/>
  <c r="F3337" i="4"/>
  <c r="G3337" i="4" s="1"/>
  <c r="I3337" i="4" s="1"/>
  <c r="F3338" i="4"/>
  <c r="G3338" i="4" s="1"/>
  <c r="I3338" i="4" s="1"/>
  <c r="F3339" i="4"/>
  <c r="G3339" i="4" s="1"/>
  <c r="I3339" i="4" s="1"/>
  <c r="F3340" i="4"/>
  <c r="G3340" i="4" s="1"/>
  <c r="I3340" i="4" s="1"/>
  <c r="F3341" i="4"/>
  <c r="G3341" i="4" s="1"/>
  <c r="I3341" i="4" s="1"/>
  <c r="F3342" i="4"/>
  <c r="G3342" i="4" s="1"/>
  <c r="I3342" i="4" s="1"/>
  <c r="F3343" i="4"/>
  <c r="G3343" i="4" s="1"/>
  <c r="I3343" i="4" s="1"/>
  <c r="F3344" i="4"/>
  <c r="G3344" i="4" s="1"/>
  <c r="I3344" i="4" s="1"/>
  <c r="F3345" i="4"/>
  <c r="G3345" i="4" s="1"/>
  <c r="I3345" i="4" s="1"/>
  <c r="F3346" i="4"/>
  <c r="G3346" i="4" s="1"/>
  <c r="I3346" i="4" s="1"/>
  <c r="F3347" i="4"/>
  <c r="G3347" i="4" s="1"/>
  <c r="I3347" i="4" s="1"/>
  <c r="F3348" i="4"/>
  <c r="G3348" i="4" s="1"/>
  <c r="I3348" i="4" s="1"/>
  <c r="F3349" i="4"/>
  <c r="G3349" i="4" s="1"/>
  <c r="I3349" i="4" s="1"/>
  <c r="F3350" i="4"/>
  <c r="G3350" i="4" s="1"/>
  <c r="I3350" i="4" s="1"/>
  <c r="F3351" i="4"/>
  <c r="G3351" i="4" s="1"/>
  <c r="I3351" i="4" s="1"/>
  <c r="F3352" i="4"/>
  <c r="G3352" i="4" s="1"/>
  <c r="I3352" i="4" s="1"/>
  <c r="F3353" i="4"/>
  <c r="G3353" i="4" s="1"/>
  <c r="I3353" i="4" s="1"/>
  <c r="F3354" i="4"/>
  <c r="G3354" i="4" s="1"/>
  <c r="I3354" i="4" s="1"/>
  <c r="F3355" i="4"/>
  <c r="G3355" i="4" s="1"/>
  <c r="I3355" i="4" s="1"/>
  <c r="F3356" i="4"/>
  <c r="G3356" i="4" s="1"/>
  <c r="I3356" i="4" s="1"/>
  <c r="F3357" i="4"/>
  <c r="G3357" i="4" s="1"/>
  <c r="I3357" i="4" s="1"/>
  <c r="F3358" i="4"/>
  <c r="G3358" i="4" s="1"/>
  <c r="I3358" i="4" s="1"/>
  <c r="F3359" i="4"/>
  <c r="G3359" i="4" s="1"/>
  <c r="I3359" i="4" s="1"/>
  <c r="F3360" i="4"/>
  <c r="G3360" i="4" s="1"/>
  <c r="I3360" i="4" s="1"/>
  <c r="F3361" i="4"/>
  <c r="G3361" i="4" s="1"/>
  <c r="I3361" i="4" s="1"/>
  <c r="F3362" i="4"/>
  <c r="G3362" i="4" s="1"/>
  <c r="I3362" i="4" s="1"/>
  <c r="F3363" i="4"/>
  <c r="G3363" i="4" s="1"/>
  <c r="I3363" i="4" s="1"/>
  <c r="F3364" i="4"/>
  <c r="G3364" i="4" s="1"/>
  <c r="I3364" i="4" s="1"/>
  <c r="F3365" i="4"/>
  <c r="G3365" i="4" s="1"/>
  <c r="I3365" i="4" s="1"/>
  <c r="F3366" i="4"/>
  <c r="G3366" i="4" s="1"/>
  <c r="I3366" i="4" s="1"/>
  <c r="F3367" i="4"/>
  <c r="G3367" i="4" s="1"/>
  <c r="I3367" i="4" s="1"/>
  <c r="F3368" i="4"/>
  <c r="G3368" i="4" s="1"/>
  <c r="I3368" i="4" s="1"/>
  <c r="F3369" i="4"/>
  <c r="G3369" i="4" s="1"/>
  <c r="I3369" i="4" s="1"/>
  <c r="F3370" i="4"/>
  <c r="G3370" i="4" s="1"/>
  <c r="I3370" i="4" s="1"/>
  <c r="F3371" i="4"/>
  <c r="G3371" i="4" s="1"/>
  <c r="I3371" i="4" s="1"/>
  <c r="F3372" i="4"/>
  <c r="G3372" i="4" s="1"/>
  <c r="I3372" i="4" s="1"/>
  <c r="F3373" i="4"/>
  <c r="G3373" i="4" s="1"/>
  <c r="I3373" i="4" s="1"/>
  <c r="F3374" i="4"/>
  <c r="G3374" i="4" s="1"/>
  <c r="I3374" i="4" s="1"/>
  <c r="F3375" i="4"/>
  <c r="G3375" i="4" s="1"/>
  <c r="I3375" i="4" s="1"/>
  <c r="F3376" i="4"/>
  <c r="G3376" i="4" s="1"/>
  <c r="I3376" i="4" s="1"/>
  <c r="F3377" i="4"/>
  <c r="G3377" i="4" s="1"/>
  <c r="I3377" i="4" s="1"/>
  <c r="F3378" i="4"/>
  <c r="G3378" i="4" s="1"/>
  <c r="I3378" i="4" s="1"/>
  <c r="F3379" i="4"/>
  <c r="G3379" i="4" s="1"/>
  <c r="I3379" i="4" s="1"/>
  <c r="F3380" i="4"/>
  <c r="G3380" i="4" s="1"/>
  <c r="I3380" i="4" s="1"/>
  <c r="F3381" i="4"/>
  <c r="G3381" i="4" s="1"/>
  <c r="I3381" i="4" s="1"/>
  <c r="F3382" i="4"/>
  <c r="G3382" i="4" s="1"/>
  <c r="I3382" i="4" s="1"/>
  <c r="F3383" i="4"/>
  <c r="G3383" i="4" s="1"/>
  <c r="I3383" i="4" s="1"/>
  <c r="F3384" i="4"/>
  <c r="G3384" i="4" s="1"/>
  <c r="I3384" i="4" s="1"/>
  <c r="F3385" i="4"/>
  <c r="G3385" i="4" s="1"/>
  <c r="I3385" i="4" s="1"/>
  <c r="F3386" i="4"/>
  <c r="G3386" i="4" s="1"/>
  <c r="I3386" i="4" s="1"/>
  <c r="F3387" i="4"/>
  <c r="G3387" i="4" s="1"/>
  <c r="I3387" i="4" s="1"/>
  <c r="F3388" i="4"/>
  <c r="G3388" i="4" s="1"/>
  <c r="I3388" i="4" s="1"/>
  <c r="F3389" i="4"/>
  <c r="G3389" i="4" s="1"/>
  <c r="I3389" i="4" s="1"/>
  <c r="F3390" i="4"/>
  <c r="G3390" i="4" s="1"/>
  <c r="I3390" i="4" s="1"/>
  <c r="F3391" i="4"/>
  <c r="G3391" i="4" s="1"/>
  <c r="I3391" i="4" s="1"/>
  <c r="F3392" i="4"/>
  <c r="G3392" i="4" s="1"/>
  <c r="I3392" i="4" s="1"/>
  <c r="F3393" i="4"/>
  <c r="G3393" i="4" s="1"/>
  <c r="I3393" i="4" s="1"/>
  <c r="F3394" i="4"/>
  <c r="G3394" i="4" s="1"/>
  <c r="I3394" i="4" s="1"/>
  <c r="F3395" i="4"/>
  <c r="G3395" i="4" s="1"/>
  <c r="I3395" i="4" s="1"/>
  <c r="F3396" i="4"/>
  <c r="G3396" i="4" s="1"/>
  <c r="I3396" i="4" s="1"/>
  <c r="F3397" i="4"/>
  <c r="G3397" i="4" s="1"/>
  <c r="I3397" i="4" s="1"/>
  <c r="F3398" i="4"/>
  <c r="G3398" i="4" s="1"/>
  <c r="I3398" i="4" s="1"/>
  <c r="F3399" i="4"/>
  <c r="G3399" i="4" s="1"/>
  <c r="I3399" i="4" s="1"/>
  <c r="F3400" i="4"/>
  <c r="G3400" i="4" s="1"/>
  <c r="I3400" i="4" s="1"/>
  <c r="F3401" i="4"/>
  <c r="G3401" i="4" s="1"/>
  <c r="I3401" i="4" s="1"/>
  <c r="F3402" i="4"/>
  <c r="G3402" i="4" s="1"/>
  <c r="I3402" i="4" s="1"/>
  <c r="F3403" i="4"/>
  <c r="G3403" i="4" s="1"/>
  <c r="I3403" i="4" s="1"/>
  <c r="F3404" i="4"/>
  <c r="G3404" i="4" s="1"/>
  <c r="I3404" i="4" s="1"/>
  <c r="F3405" i="4"/>
  <c r="G3405" i="4" s="1"/>
  <c r="I3405" i="4" s="1"/>
  <c r="F3406" i="4"/>
  <c r="G3406" i="4" s="1"/>
  <c r="I3406" i="4" s="1"/>
  <c r="F3407" i="4"/>
  <c r="G3407" i="4" s="1"/>
  <c r="I3407" i="4" s="1"/>
  <c r="F3408" i="4"/>
  <c r="G3408" i="4" s="1"/>
  <c r="I3408" i="4" s="1"/>
  <c r="F3409" i="4"/>
  <c r="G3409" i="4" s="1"/>
  <c r="I3409" i="4" s="1"/>
  <c r="F3410" i="4"/>
  <c r="G3410" i="4" s="1"/>
  <c r="I3410" i="4" s="1"/>
  <c r="F3411" i="4"/>
  <c r="G3411" i="4" s="1"/>
  <c r="I3411" i="4" s="1"/>
  <c r="F3412" i="4"/>
  <c r="G3412" i="4" s="1"/>
  <c r="I3412" i="4" s="1"/>
  <c r="F3413" i="4"/>
  <c r="G3413" i="4" s="1"/>
  <c r="I3413" i="4" s="1"/>
  <c r="F3414" i="4"/>
  <c r="G3414" i="4" s="1"/>
  <c r="I3414" i="4" s="1"/>
  <c r="F3415" i="4"/>
  <c r="G3415" i="4" s="1"/>
  <c r="I3415" i="4" s="1"/>
  <c r="F3416" i="4"/>
  <c r="G3416" i="4" s="1"/>
  <c r="I3416" i="4" s="1"/>
  <c r="F3417" i="4"/>
  <c r="G3417" i="4" s="1"/>
  <c r="I3417" i="4" s="1"/>
  <c r="F3418" i="4"/>
  <c r="G3418" i="4" s="1"/>
  <c r="I3418" i="4" s="1"/>
  <c r="F3419" i="4"/>
  <c r="G3419" i="4" s="1"/>
  <c r="I3419" i="4" s="1"/>
  <c r="F3420" i="4"/>
  <c r="G3420" i="4" s="1"/>
  <c r="I3420" i="4" s="1"/>
  <c r="F3421" i="4"/>
  <c r="G3421" i="4" s="1"/>
  <c r="I3421" i="4" s="1"/>
  <c r="F3422" i="4"/>
  <c r="G3422" i="4" s="1"/>
  <c r="I3422" i="4" s="1"/>
  <c r="F3423" i="4"/>
  <c r="G3423" i="4" s="1"/>
  <c r="I3423" i="4" s="1"/>
  <c r="F3424" i="4"/>
  <c r="G3424" i="4" s="1"/>
  <c r="I3424" i="4" s="1"/>
  <c r="F3425" i="4"/>
  <c r="G3425" i="4" s="1"/>
  <c r="I3425" i="4" s="1"/>
  <c r="F3426" i="4"/>
  <c r="G3426" i="4" s="1"/>
  <c r="I3426" i="4" s="1"/>
  <c r="F3427" i="4"/>
  <c r="G3427" i="4" s="1"/>
  <c r="I3427" i="4" s="1"/>
  <c r="F3428" i="4"/>
  <c r="G3428" i="4" s="1"/>
  <c r="I3428" i="4" s="1"/>
  <c r="F3429" i="4"/>
  <c r="G3429" i="4" s="1"/>
  <c r="I3429" i="4" s="1"/>
  <c r="F3430" i="4"/>
  <c r="G3430" i="4" s="1"/>
  <c r="I3430" i="4" s="1"/>
  <c r="F3431" i="4"/>
  <c r="G3431" i="4" s="1"/>
  <c r="I3431" i="4" s="1"/>
  <c r="F3432" i="4"/>
  <c r="G3432" i="4" s="1"/>
  <c r="I3432" i="4" s="1"/>
  <c r="F3433" i="4"/>
  <c r="G3433" i="4" s="1"/>
  <c r="I3433" i="4" s="1"/>
  <c r="F3434" i="4"/>
  <c r="G3434" i="4" s="1"/>
  <c r="I3434" i="4" s="1"/>
  <c r="F3435" i="4"/>
  <c r="G3435" i="4" s="1"/>
  <c r="I3435" i="4" s="1"/>
  <c r="F3436" i="4"/>
  <c r="G3436" i="4" s="1"/>
  <c r="I3436" i="4" s="1"/>
  <c r="F3437" i="4"/>
  <c r="G3437" i="4" s="1"/>
  <c r="I3437" i="4" s="1"/>
  <c r="F3438" i="4"/>
  <c r="G3438" i="4" s="1"/>
  <c r="I3438" i="4" s="1"/>
  <c r="F3439" i="4"/>
  <c r="G3439" i="4" s="1"/>
  <c r="I3439" i="4" s="1"/>
  <c r="F3440" i="4"/>
  <c r="G3440" i="4" s="1"/>
  <c r="I3440" i="4" s="1"/>
  <c r="F3441" i="4"/>
  <c r="G3441" i="4" s="1"/>
  <c r="I3441" i="4" s="1"/>
  <c r="F3442" i="4"/>
  <c r="G3442" i="4" s="1"/>
  <c r="I3442" i="4" s="1"/>
  <c r="F3443" i="4"/>
  <c r="G3443" i="4" s="1"/>
  <c r="I3443" i="4" s="1"/>
  <c r="F3444" i="4"/>
  <c r="G3444" i="4" s="1"/>
  <c r="I3444" i="4" s="1"/>
  <c r="F3445" i="4"/>
  <c r="G3445" i="4" s="1"/>
  <c r="I3445" i="4" s="1"/>
  <c r="F3446" i="4"/>
  <c r="G3446" i="4" s="1"/>
  <c r="I3446" i="4" s="1"/>
  <c r="F3447" i="4"/>
  <c r="G3447" i="4" s="1"/>
  <c r="I3447" i="4" s="1"/>
  <c r="F3448" i="4"/>
  <c r="G3448" i="4" s="1"/>
  <c r="I3448" i="4" s="1"/>
  <c r="F3449" i="4"/>
  <c r="G3449" i="4" s="1"/>
  <c r="I3449" i="4" s="1"/>
  <c r="F3450" i="4"/>
  <c r="G3450" i="4" s="1"/>
  <c r="I3450" i="4" s="1"/>
  <c r="F3451" i="4"/>
  <c r="G3451" i="4" s="1"/>
  <c r="I3451" i="4" s="1"/>
  <c r="F3452" i="4"/>
  <c r="G3452" i="4" s="1"/>
  <c r="I3452" i="4" s="1"/>
  <c r="F3453" i="4"/>
  <c r="G3453" i="4" s="1"/>
  <c r="I3453" i="4" s="1"/>
  <c r="F3454" i="4"/>
  <c r="G3454" i="4" s="1"/>
  <c r="I3454" i="4" s="1"/>
  <c r="F3455" i="4"/>
  <c r="G3455" i="4" s="1"/>
  <c r="I3455" i="4" s="1"/>
  <c r="F3456" i="4"/>
  <c r="G3456" i="4" s="1"/>
  <c r="I3456" i="4" s="1"/>
  <c r="F3457" i="4"/>
  <c r="G3457" i="4" s="1"/>
  <c r="I3457" i="4" s="1"/>
  <c r="F3458" i="4"/>
  <c r="G3458" i="4" s="1"/>
  <c r="I3458" i="4" s="1"/>
  <c r="F3459" i="4"/>
  <c r="G3459" i="4" s="1"/>
  <c r="I3459" i="4" s="1"/>
  <c r="F3460" i="4"/>
  <c r="G3460" i="4" s="1"/>
  <c r="I3460" i="4" s="1"/>
  <c r="F3461" i="4"/>
  <c r="G3461" i="4" s="1"/>
  <c r="I3461" i="4" s="1"/>
  <c r="F3462" i="4"/>
  <c r="G3462" i="4" s="1"/>
  <c r="I3462" i="4" s="1"/>
  <c r="F3463" i="4"/>
  <c r="G3463" i="4" s="1"/>
  <c r="I3463" i="4" s="1"/>
  <c r="F3464" i="4"/>
  <c r="G3464" i="4" s="1"/>
  <c r="I3464" i="4" s="1"/>
  <c r="F3465" i="4"/>
  <c r="G3465" i="4" s="1"/>
  <c r="I3465" i="4" s="1"/>
  <c r="F3466" i="4"/>
  <c r="G3466" i="4" s="1"/>
  <c r="I3466" i="4" s="1"/>
  <c r="F3467" i="4"/>
  <c r="G3467" i="4" s="1"/>
  <c r="I3467" i="4" s="1"/>
  <c r="F3468" i="4"/>
  <c r="G3468" i="4" s="1"/>
  <c r="I3468" i="4" s="1"/>
  <c r="F3469" i="4"/>
  <c r="G3469" i="4" s="1"/>
  <c r="I3469" i="4" s="1"/>
  <c r="F3470" i="4"/>
  <c r="G3470" i="4" s="1"/>
  <c r="I3470" i="4" s="1"/>
  <c r="F3471" i="4"/>
  <c r="G3471" i="4" s="1"/>
  <c r="I3471" i="4" s="1"/>
  <c r="F3472" i="4"/>
  <c r="G3472" i="4" s="1"/>
  <c r="I3472" i="4" s="1"/>
  <c r="F3473" i="4"/>
  <c r="G3473" i="4" s="1"/>
  <c r="I3473" i="4" s="1"/>
  <c r="F3474" i="4"/>
  <c r="G3474" i="4" s="1"/>
  <c r="I3474" i="4" s="1"/>
  <c r="F3475" i="4"/>
  <c r="G3475" i="4" s="1"/>
  <c r="I3475" i="4" s="1"/>
  <c r="F3476" i="4"/>
  <c r="G3476" i="4" s="1"/>
  <c r="I3476" i="4" s="1"/>
  <c r="F3477" i="4"/>
  <c r="G3477" i="4" s="1"/>
  <c r="I3477" i="4" s="1"/>
  <c r="F3478" i="4"/>
  <c r="G3478" i="4" s="1"/>
  <c r="I3478" i="4" s="1"/>
  <c r="F3479" i="4"/>
  <c r="G3479" i="4" s="1"/>
  <c r="I3479" i="4" s="1"/>
  <c r="F3480" i="4"/>
  <c r="G3480" i="4" s="1"/>
  <c r="I3480" i="4" s="1"/>
  <c r="F3481" i="4"/>
  <c r="G3481" i="4" s="1"/>
  <c r="I3481" i="4" s="1"/>
  <c r="F3482" i="4"/>
  <c r="G3482" i="4" s="1"/>
  <c r="I3482" i="4" s="1"/>
  <c r="F3483" i="4"/>
  <c r="G3483" i="4" s="1"/>
  <c r="I3483" i="4" s="1"/>
  <c r="F3484" i="4"/>
  <c r="G3484" i="4" s="1"/>
  <c r="I3484" i="4" s="1"/>
  <c r="F3485" i="4"/>
  <c r="G3485" i="4" s="1"/>
  <c r="I3485" i="4" s="1"/>
  <c r="F3486" i="4"/>
  <c r="G3486" i="4" s="1"/>
  <c r="I3486" i="4" s="1"/>
  <c r="F3487" i="4"/>
  <c r="G3487" i="4" s="1"/>
  <c r="I3487" i="4" s="1"/>
  <c r="F3488" i="4"/>
  <c r="G3488" i="4" s="1"/>
  <c r="I3488" i="4" s="1"/>
  <c r="F3489" i="4"/>
  <c r="G3489" i="4" s="1"/>
  <c r="I3489" i="4" s="1"/>
  <c r="F3490" i="4"/>
  <c r="G3490" i="4" s="1"/>
  <c r="I3490" i="4" s="1"/>
  <c r="F3491" i="4"/>
  <c r="G3491" i="4" s="1"/>
  <c r="I3491" i="4" s="1"/>
  <c r="F3492" i="4"/>
  <c r="G3492" i="4" s="1"/>
  <c r="I3492" i="4" s="1"/>
  <c r="F3493" i="4"/>
  <c r="G3493" i="4" s="1"/>
  <c r="I3493" i="4" s="1"/>
  <c r="F3494" i="4"/>
  <c r="G3494" i="4" s="1"/>
  <c r="I3494" i="4" s="1"/>
  <c r="F3495" i="4"/>
  <c r="G3495" i="4" s="1"/>
  <c r="I3495" i="4" s="1"/>
  <c r="F3496" i="4"/>
  <c r="G3496" i="4" s="1"/>
  <c r="I3496" i="4" s="1"/>
  <c r="F3497" i="4"/>
  <c r="G3497" i="4" s="1"/>
  <c r="I3497" i="4" s="1"/>
  <c r="F3498" i="4"/>
  <c r="G3498" i="4" s="1"/>
  <c r="I3498" i="4" s="1"/>
  <c r="F3499" i="4"/>
  <c r="G3499" i="4" s="1"/>
  <c r="I3499" i="4" s="1"/>
  <c r="F3500" i="4"/>
  <c r="G3500" i="4" s="1"/>
  <c r="I3500" i="4" s="1"/>
  <c r="F3501" i="4"/>
  <c r="G3501" i="4" s="1"/>
  <c r="I3501" i="4" s="1"/>
  <c r="F3502" i="4"/>
  <c r="G3502" i="4" s="1"/>
  <c r="I3502" i="4" s="1"/>
  <c r="F3503" i="4"/>
  <c r="G3503" i="4" s="1"/>
  <c r="I3503" i="4" s="1"/>
  <c r="F3504" i="4"/>
  <c r="G3504" i="4" s="1"/>
  <c r="I3504" i="4" s="1"/>
  <c r="F3505" i="4"/>
  <c r="G3505" i="4" s="1"/>
  <c r="I3505" i="4" s="1"/>
  <c r="F3506" i="4"/>
  <c r="G3506" i="4" s="1"/>
  <c r="I3506" i="4" s="1"/>
  <c r="F3507" i="4"/>
  <c r="G3507" i="4" s="1"/>
  <c r="I3507" i="4" s="1"/>
  <c r="F3508" i="4"/>
  <c r="G3508" i="4" s="1"/>
  <c r="I3508" i="4" s="1"/>
  <c r="F3509" i="4"/>
  <c r="G3509" i="4" s="1"/>
  <c r="I3509" i="4" s="1"/>
  <c r="F3510" i="4"/>
  <c r="G3510" i="4" s="1"/>
  <c r="I3510" i="4" s="1"/>
  <c r="F3511" i="4"/>
  <c r="G3511" i="4" s="1"/>
  <c r="I3511" i="4" s="1"/>
  <c r="F3512" i="4"/>
  <c r="G3512" i="4" s="1"/>
  <c r="I3512" i="4" s="1"/>
  <c r="F3513" i="4"/>
  <c r="G3513" i="4" s="1"/>
  <c r="I3513" i="4" s="1"/>
  <c r="F3514" i="4"/>
  <c r="G3514" i="4" s="1"/>
  <c r="I3514" i="4" s="1"/>
  <c r="F3515" i="4"/>
  <c r="G3515" i="4" s="1"/>
  <c r="I3515" i="4" s="1"/>
  <c r="F3516" i="4"/>
  <c r="G3516" i="4" s="1"/>
  <c r="I3516" i="4" s="1"/>
  <c r="F3517" i="4"/>
  <c r="G3517" i="4" s="1"/>
  <c r="I3517" i="4" s="1"/>
  <c r="F3518" i="4"/>
  <c r="G3518" i="4" s="1"/>
  <c r="I3518" i="4" s="1"/>
  <c r="F3519" i="4"/>
  <c r="G3519" i="4" s="1"/>
  <c r="I3519" i="4" s="1"/>
  <c r="F3520" i="4"/>
  <c r="G3520" i="4" s="1"/>
  <c r="I3520" i="4" s="1"/>
  <c r="F3521" i="4"/>
  <c r="G3521" i="4" s="1"/>
  <c r="I3521" i="4" s="1"/>
  <c r="F3522" i="4"/>
  <c r="G3522" i="4" s="1"/>
  <c r="I3522" i="4" s="1"/>
  <c r="F3523" i="4"/>
  <c r="G3523" i="4" s="1"/>
  <c r="I3523" i="4" s="1"/>
  <c r="F3524" i="4"/>
  <c r="G3524" i="4" s="1"/>
  <c r="I3524" i="4" s="1"/>
  <c r="F3525" i="4"/>
  <c r="G3525" i="4" s="1"/>
  <c r="I3525" i="4" s="1"/>
  <c r="F3526" i="4"/>
  <c r="G3526" i="4" s="1"/>
  <c r="I3526" i="4" s="1"/>
  <c r="F3527" i="4"/>
  <c r="G3527" i="4" s="1"/>
  <c r="I3527" i="4" s="1"/>
  <c r="F3528" i="4"/>
  <c r="G3528" i="4" s="1"/>
  <c r="I3528" i="4" s="1"/>
  <c r="F3529" i="4"/>
  <c r="G3529" i="4" s="1"/>
  <c r="I3529" i="4" s="1"/>
  <c r="F3530" i="4"/>
  <c r="G3530" i="4" s="1"/>
  <c r="I3530" i="4" s="1"/>
  <c r="F3531" i="4"/>
  <c r="G3531" i="4" s="1"/>
  <c r="I3531" i="4" s="1"/>
  <c r="F3532" i="4"/>
  <c r="G3532" i="4" s="1"/>
  <c r="I3532" i="4" s="1"/>
  <c r="F3533" i="4"/>
  <c r="G3533" i="4" s="1"/>
  <c r="I3533" i="4" s="1"/>
  <c r="F3534" i="4"/>
  <c r="G3534" i="4" s="1"/>
  <c r="I3534" i="4" s="1"/>
  <c r="F3535" i="4"/>
  <c r="G3535" i="4" s="1"/>
  <c r="I3535" i="4" s="1"/>
  <c r="F3536" i="4"/>
  <c r="G3536" i="4" s="1"/>
  <c r="I3536" i="4" s="1"/>
  <c r="F3537" i="4"/>
  <c r="G3537" i="4" s="1"/>
  <c r="I3537" i="4" s="1"/>
  <c r="F3538" i="4"/>
  <c r="G3538" i="4" s="1"/>
  <c r="I3538" i="4" s="1"/>
  <c r="F3539" i="4"/>
  <c r="G3539" i="4" s="1"/>
  <c r="I3539" i="4" s="1"/>
  <c r="F3540" i="4"/>
  <c r="G3540" i="4" s="1"/>
  <c r="I3540" i="4" s="1"/>
  <c r="F3541" i="4"/>
  <c r="G3541" i="4" s="1"/>
  <c r="I3541" i="4" s="1"/>
  <c r="F3542" i="4"/>
  <c r="G3542" i="4" s="1"/>
  <c r="I3542" i="4" s="1"/>
  <c r="F3543" i="4"/>
  <c r="G3543" i="4" s="1"/>
  <c r="I3543" i="4" s="1"/>
  <c r="F3544" i="4"/>
  <c r="G3544" i="4" s="1"/>
  <c r="I3544" i="4" s="1"/>
  <c r="F3545" i="4"/>
  <c r="G3545" i="4" s="1"/>
  <c r="I3545" i="4" s="1"/>
  <c r="F3546" i="4"/>
  <c r="G3546" i="4" s="1"/>
  <c r="I3546" i="4" s="1"/>
  <c r="F3547" i="4"/>
  <c r="G3547" i="4" s="1"/>
  <c r="I3547" i="4" s="1"/>
  <c r="F3548" i="4"/>
  <c r="G3548" i="4" s="1"/>
  <c r="I3548" i="4" s="1"/>
  <c r="F3549" i="4"/>
  <c r="G3549" i="4" s="1"/>
  <c r="I3549" i="4" s="1"/>
  <c r="F3550" i="4"/>
  <c r="G3550" i="4" s="1"/>
  <c r="I3550" i="4" s="1"/>
  <c r="F3551" i="4"/>
  <c r="G3551" i="4" s="1"/>
  <c r="I3551" i="4" s="1"/>
  <c r="F3552" i="4"/>
  <c r="G3552" i="4" s="1"/>
  <c r="I3552" i="4" s="1"/>
  <c r="F3553" i="4"/>
  <c r="G3553" i="4" s="1"/>
  <c r="I3553" i="4" s="1"/>
  <c r="F3554" i="4"/>
  <c r="G3554" i="4" s="1"/>
  <c r="I3554" i="4" s="1"/>
  <c r="F3555" i="4"/>
  <c r="G3555" i="4" s="1"/>
  <c r="I3555" i="4" s="1"/>
  <c r="F3556" i="4"/>
  <c r="G3556" i="4" s="1"/>
  <c r="I3556" i="4" s="1"/>
  <c r="F3557" i="4"/>
  <c r="G3557" i="4" s="1"/>
  <c r="I3557" i="4" s="1"/>
  <c r="F3558" i="4"/>
  <c r="G3558" i="4" s="1"/>
  <c r="I3558" i="4" s="1"/>
  <c r="F3559" i="4"/>
  <c r="G3559" i="4" s="1"/>
  <c r="I3559" i="4" s="1"/>
  <c r="F3560" i="4"/>
  <c r="G3560" i="4" s="1"/>
  <c r="I3560" i="4" s="1"/>
  <c r="F3561" i="4"/>
  <c r="G3561" i="4" s="1"/>
  <c r="I3561" i="4" s="1"/>
  <c r="F3562" i="4"/>
  <c r="G3562" i="4" s="1"/>
  <c r="I3562" i="4" s="1"/>
  <c r="F3563" i="4"/>
  <c r="G3563" i="4" s="1"/>
  <c r="I3563" i="4" s="1"/>
  <c r="F3564" i="4"/>
  <c r="G3564" i="4" s="1"/>
  <c r="I3564" i="4" s="1"/>
  <c r="F3565" i="4"/>
  <c r="G3565" i="4" s="1"/>
  <c r="I3565" i="4" s="1"/>
  <c r="F3566" i="4"/>
  <c r="G3566" i="4" s="1"/>
  <c r="I3566" i="4" s="1"/>
  <c r="F3567" i="4"/>
  <c r="G3567" i="4" s="1"/>
  <c r="I3567" i="4" s="1"/>
  <c r="F3568" i="4"/>
  <c r="G3568" i="4" s="1"/>
  <c r="I3568" i="4" s="1"/>
  <c r="F3569" i="4"/>
  <c r="G3569" i="4" s="1"/>
  <c r="I3569" i="4" s="1"/>
  <c r="F3570" i="4"/>
  <c r="G3570" i="4" s="1"/>
  <c r="I3570" i="4" s="1"/>
  <c r="F3571" i="4"/>
  <c r="G3571" i="4" s="1"/>
  <c r="I3571" i="4" s="1"/>
  <c r="F3572" i="4"/>
  <c r="G3572" i="4" s="1"/>
  <c r="I3572" i="4" s="1"/>
  <c r="F3573" i="4"/>
  <c r="G3573" i="4" s="1"/>
  <c r="I3573" i="4" s="1"/>
  <c r="F3574" i="4"/>
  <c r="G3574" i="4" s="1"/>
  <c r="I3574" i="4" s="1"/>
  <c r="F3575" i="4"/>
  <c r="G3575" i="4" s="1"/>
  <c r="I3575" i="4" s="1"/>
  <c r="F3576" i="4"/>
  <c r="G3576" i="4" s="1"/>
  <c r="I3576" i="4" s="1"/>
  <c r="F3577" i="4"/>
  <c r="G3577" i="4" s="1"/>
  <c r="I3577" i="4" s="1"/>
  <c r="F3578" i="4"/>
  <c r="G3578" i="4" s="1"/>
  <c r="I3578" i="4" s="1"/>
  <c r="F3579" i="4"/>
  <c r="G3579" i="4" s="1"/>
  <c r="I3579" i="4" s="1"/>
  <c r="F3580" i="4"/>
  <c r="G3580" i="4" s="1"/>
  <c r="I3580" i="4" s="1"/>
  <c r="F3581" i="4"/>
  <c r="G3581" i="4" s="1"/>
  <c r="I3581" i="4" s="1"/>
  <c r="F3582" i="4"/>
  <c r="G3582" i="4" s="1"/>
  <c r="I3582" i="4" s="1"/>
  <c r="F3583" i="4"/>
  <c r="G3583" i="4" s="1"/>
  <c r="I3583" i="4" s="1"/>
  <c r="F3584" i="4"/>
  <c r="G3584" i="4" s="1"/>
  <c r="I3584" i="4" s="1"/>
  <c r="F3585" i="4"/>
  <c r="G3585" i="4" s="1"/>
  <c r="I3585" i="4" s="1"/>
  <c r="F3586" i="4"/>
  <c r="G3586" i="4" s="1"/>
  <c r="I3586" i="4" s="1"/>
  <c r="F3587" i="4"/>
  <c r="G3587" i="4" s="1"/>
  <c r="I3587" i="4" s="1"/>
  <c r="F3588" i="4"/>
  <c r="G3588" i="4" s="1"/>
  <c r="I3588" i="4" s="1"/>
  <c r="F3589" i="4"/>
  <c r="G3589" i="4" s="1"/>
  <c r="I3589" i="4" s="1"/>
  <c r="F3590" i="4"/>
  <c r="G3590" i="4" s="1"/>
  <c r="I3590" i="4" s="1"/>
  <c r="F3591" i="4"/>
  <c r="G3591" i="4" s="1"/>
  <c r="I3591" i="4" s="1"/>
  <c r="F3592" i="4"/>
  <c r="G3592" i="4" s="1"/>
  <c r="I3592" i="4" s="1"/>
  <c r="F3593" i="4"/>
  <c r="G3593" i="4" s="1"/>
  <c r="I3593" i="4" s="1"/>
  <c r="F3594" i="4"/>
  <c r="G3594" i="4" s="1"/>
  <c r="I3594" i="4" s="1"/>
  <c r="F3595" i="4"/>
  <c r="G3595" i="4" s="1"/>
  <c r="I3595" i="4" s="1"/>
  <c r="F3596" i="4"/>
  <c r="G3596" i="4" s="1"/>
  <c r="I3596" i="4" s="1"/>
  <c r="F3597" i="4"/>
  <c r="G3597" i="4" s="1"/>
  <c r="I3597" i="4" s="1"/>
  <c r="F3598" i="4"/>
  <c r="G3598" i="4" s="1"/>
  <c r="I3598" i="4" s="1"/>
  <c r="F3599" i="4"/>
  <c r="G3599" i="4" s="1"/>
  <c r="I3599" i="4" s="1"/>
  <c r="F3600" i="4"/>
  <c r="G3600" i="4" s="1"/>
  <c r="I3600" i="4" s="1"/>
  <c r="F3601" i="4"/>
  <c r="G3601" i="4" s="1"/>
  <c r="I3601" i="4" s="1"/>
  <c r="F3602" i="4"/>
  <c r="G3602" i="4" s="1"/>
  <c r="I3602" i="4" s="1"/>
  <c r="F3603" i="4"/>
  <c r="G3603" i="4" s="1"/>
  <c r="I3603" i="4" s="1"/>
  <c r="F3604" i="4"/>
  <c r="G3604" i="4" s="1"/>
  <c r="I3604" i="4" s="1"/>
  <c r="F3605" i="4"/>
  <c r="G3605" i="4" s="1"/>
  <c r="I3605" i="4" s="1"/>
  <c r="F3606" i="4"/>
  <c r="G3606" i="4" s="1"/>
  <c r="I3606" i="4" s="1"/>
  <c r="F3607" i="4"/>
  <c r="G3607" i="4" s="1"/>
  <c r="I3607" i="4" s="1"/>
  <c r="F3608" i="4"/>
  <c r="G3608" i="4" s="1"/>
  <c r="I3608" i="4" s="1"/>
  <c r="F3609" i="4"/>
  <c r="G3609" i="4" s="1"/>
  <c r="I3609" i="4" s="1"/>
  <c r="F3610" i="4"/>
  <c r="G3610" i="4" s="1"/>
  <c r="I3610" i="4" s="1"/>
  <c r="F3611" i="4"/>
  <c r="G3611" i="4" s="1"/>
  <c r="I3611" i="4" s="1"/>
  <c r="F3612" i="4"/>
  <c r="G3612" i="4" s="1"/>
  <c r="I3612" i="4" s="1"/>
  <c r="F3613" i="4"/>
  <c r="G3613" i="4" s="1"/>
  <c r="I3613" i="4" s="1"/>
  <c r="F3614" i="4"/>
  <c r="G3614" i="4" s="1"/>
  <c r="I3614" i="4" s="1"/>
  <c r="F3615" i="4"/>
  <c r="G3615" i="4" s="1"/>
  <c r="I3615" i="4" s="1"/>
  <c r="F3616" i="4"/>
  <c r="G3616" i="4" s="1"/>
  <c r="I3616" i="4" s="1"/>
  <c r="F3617" i="4"/>
  <c r="G3617" i="4" s="1"/>
  <c r="I3617" i="4" s="1"/>
  <c r="F3618" i="4"/>
  <c r="G3618" i="4" s="1"/>
  <c r="I3618" i="4" s="1"/>
  <c r="F3619" i="4"/>
  <c r="G3619" i="4" s="1"/>
  <c r="I3619" i="4" s="1"/>
  <c r="F3620" i="4"/>
  <c r="G3620" i="4" s="1"/>
  <c r="I3620" i="4" s="1"/>
  <c r="F3621" i="4"/>
  <c r="G3621" i="4" s="1"/>
  <c r="I3621" i="4" s="1"/>
  <c r="F3622" i="4"/>
  <c r="G3622" i="4" s="1"/>
  <c r="I3622" i="4" s="1"/>
  <c r="F3623" i="4"/>
  <c r="G3623" i="4" s="1"/>
  <c r="I3623" i="4" s="1"/>
  <c r="F3624" i="4"/>
  <c r="G3624" i="4" s="1"/>
  <c r="I3624" i="4" s="1"/>
  <c r="F3625" i="4"/>
  <c r="G3625" i="4" s="1"/>
  <c r="I3625" i="4" s="1"/>
  <c r="F3626" i="4"/>
  <c r="G3626" i="4" s="1"/>
  <c r="I3626" i="4" s="1"/>
  <c r="F3627" i="4"/>
  <c r="G3627" i="4" s="1"/>
  <c r="I3627" i="4" s="1"/>
  <c r="F3628" i="4"/>
  <c r="G3628" i="4" s="1"/>
  <c r="I3628" i="4" s="1"/>
  <c r="F3629" i="4"/>
  <c r="G3629" i="4" s="1"/>
  <c r="I3629" i="4" s="1"/>
  <c r="F3630" i="4"/>
  <c r="G3630" i="4" s="1"/>
  <c r="I3630" i="4" s="1"/>
  <c r="F3631" i="4"/>
  <c r="G3631" i="4" s="1"/>
  <c r="I3631" i="4" s="1"/>
  <c r="F3632" i="4"/>
  <c r="G3632" i="4" s="1"/>
  <c r="I3632" i="4" s="1"/>
  <c r="F3633" i="4"/>
  <c r="G3633" i="4" s="1"/>
  <c r="I3633" i="4" s="1"/>
  <c r="F3634" i="4"/>
  <c r="G3634" i="4" s="1"/>
  <c r="I3634" i="4" s="1"/>
  <c r="F3635" i="4"/>
  <c r="G3635" i="4" s="1"/>
  <c r="I3635" i="4" s="1"/>
  <c r="F3636" i="4"/>
  <c r="G3636" i="4" s="1"/>
  <c r="I3636" i="4" s="1"/>
  <c r="F3637" i="4"/>
  <c r="G3637" i="4" s="1"/>
  <c r="I3637" i="4" s="1"/>
  <c r="F3638" i="4"/>
  <c r="G3638" i="4" s="1"/>
  <c r="I3638" i="4" s="1"/>
  <c r="F3639" i="4"/>
  <c r="G3639" i="4" s="1"/>
  <c r="I3639" i="4" s="1"/>
  <c r="F3640" i="4"/>
  <c r="G3640" i="4" s="1"/>
  <c r="I3640" i="4" s="1"/>
  <c r="F3641" i="4"/>
  <c r="G3641" i="4" s="1"/>
  <c r="I3641" i="4" s="1"/>
  <c r="F3642" i="4"/>
  <c r="G3642" i="4" s="1"/>
  <c r="I3642" i="4" s="1"/>
  <c r="F3643" i="4"/>
  <c r="G3643" i="4" s="1"/>
  <c r="I3643" i="4" s="1"/>
  <c r="F3644" i="4"/>
  <c r="G3644" i="4" s="1"/>
  <c r="I3644" i="4" s="1"/>
  <c r="F3645" i="4"/>
  <c r="G3645" i="4" s="1"/>
  <c r="I3645" i="4" s="1"/>
  <c r="F3646" i="4"/>
  <c r="G3646" i="4" s="1"/>
  <c r="I3646" i="4" s="1"/>
  <c r="F3647" i="4"/>
  <c r="G3647" i="4" s="1"/>
  <c r="I3647" i="4" s="1"/>
  <c r="F3648" i="4"/>
  <c r="G3648" i="4" s="1"/>
  <c r="I3648" i="4" s="1"/>
  <c r="F3649" i="4"/>
  <c r="G3649" i="4" s="1"/>
  <c r="I3649" i="4" s="1"/>
  <c r="F3650" i="4"/>
  <c r="G3650" i="4" s="1"/>
  <c r="I3650" i="4" s="1"/>
  <c r="F3651" i="4"/>
  <c r="G3651" i="4" s="1"/>
  <c r="I3651" i="4" s="1"/>
  <c r="F3652" i="4"/>
  <c r="G3652" i="4" s="1"/>
  <c r="I3652" i="4" s="1"/>
  <c r="F3653" i="4"/>
  <c r="G3653" i="4" s="1"/>
  <c r="I3653" i="4" s="1"/>
  <c r="F3654" i="4"/>
  <c r="G3654" i="4" s="1"/>
  <c r="I3654" i="4" s="1"/>
  <c r="F3655" i="4"/>
  <c r="G3655" i="4" s="1"/>
  <c r="I3655" i="4" s="1"/>
  <c r="F3656" i="4"/>
  <c r="G3656" i="4" s="1"/>
  <c r="I3656" i="4" s="1"/>
  <c r="F3657" i="4"/>
  <c r="G3657" i="4" s="1"/>
  <c r="I3657" i="4" s="1"/>
  <c r="F3658" i="4"/>
  <c r="G3658" i="4" s="1"/>
  <c r="I3658" i="4" s="1"/>
  <c r="F3659" i="4"/>
  <c r="G3659" i="4" s="1"/>
  <c r="I3659" i="4" s="1"/>
  <c r="F3660" i="4"/>
  <c r="G3660" i="4" s="1"/>
  <c r="I3660" i="4" s="1"/>
  <c r="F3661" i="4"/>
  <c r="G3661" i="4" s="1"/>
  <c r="I3661" i="4" s="1"/>
  <c r="F3662" i="4"/>
  <c r="G3662" i="4" s="1"/>
  <c r="I3662" i="4" s="1"/>
  <c r="F3663" i="4"/>
  <c r="G3663" i="4" s="1"/>
  <c r="I3663" i="4" s="1"/>
  <c r="F3664" i="4"/>
  <c r="G3664" i="4" s="1"/>
  <c r="I3664" i="4" s="1"/>
  <c r="F3665" i="4"/>
  <c r="G3665" i="4" s="1"/>
  <c r="I3665" i="4" s="1"/>
  <c r="F3666" i="4"/>
  <c r="G3666" i="4" s="1"/>
  <c r="I3666" i="4" s="1"/>
  <c r="F3667" i="4"/>
  <c r="G3667" i="4" s="1"/>
  <c r="I3667" i="4" s="1"/>
  <c r="F3668" i="4"/>
  <c r="G3668" i="4" s="1"/>
  <c r="I3668" i="4" s="1"/>
  <c r="F3669" i="4"/>
  <c r="G3669" i="4" s="1"/>
  <c r="I3669" i="4" s="1"/>
  <c r="F3670" i="4"/>
  <c r="G3670" i="4" s="1"/>
  <c r="I3670" i="4" s="1"/>
  <c r="F3671" i="4"/>
  <c r="G3671" i="4" s="1"/>
  <c r="I3671" i="4" s="1"/>
  <c r="F3672" i="4"/>
  <c r="G3672" i="4" s="1"/>
  <c r="I3672" i="4" s="1"/>
  <c r="F3673" i="4"/>
  <c r="G3673" i="4" s="1"/>
  <c r="I3673" i="4" s="1"/>
  <c r="F3674" i="4"/>
  <c r="G3674" i="4" s="1"/>
  <c r="I3674" i="4" s="1"/>
  <c r="F3675" i="4"/>
  <c r="G3675" i="4" s="1"/>
  <c r="I3675" i="4" s="1"/>
  <c r="F3676" i="4"/>
  <c r="G3676" i="4" s="1"/>
  <c r="I3676" i="4" s="1"/>
  <c r="F3677" i="4"/>
  <c r="G3677" i="4" s="1"/>
  <c r="I3677" i="4" s="1"/>
  <c r="F3678" i="4"/>
  <c r="G3678" i="4" s="1"/>
  <c r="I3678" i="4" s="1"/>
  <c r="F3679" i="4"/>
  <c r="G3679" i="4" s="1"/>
  <c r="I3679" i="4" s="1"/>
  <c r="F3680" i="4"/>
  <c r="G3680" i="4" s="1"/>
  <c r="I3680" i="4" s="1"/>
  <c r="F3681" i="4"/>
  <c r="G3681" i="4" s="1"/>
  <c r="I3681" i="4" s="1"/>
  <c r="F3682" i="4"/>
  <c r="G3682" i="4" s="1"/>
  <c r="I3682" i="4" s="1"/>
  <c r="F3683" i="4"/>
  <c r="G3683" i="4" s="1"/>
  <c r="I3683" i="4" s="1"/>
  <c r="F3684" i="4"/>
  <c r="G3684" i="4" s="1"/>
  <c r="I3684" i="4" s="1"/>
  <c r="F3685" i="4"/>
  <c r="G3685" i="4" s="1"/>
  <c r="I3685" i="4" s="1"/>
  <c r="F3686" i="4"/>
  <c r="G3686" i="4" s="1"/>
  <c r="I3686" i="4" s="1"/>
  <c r="F3687" i="4"/>
  <c r="G3687" i="4" s="1"/>
  <c r="I3687" i="4" s="1"/>
  <c r="F3688" i="4"/>
  <c r="G3688" i="4" s="1"/>
  <c r="I3688" i="4" s="1"/>
  <c r="F3689" i="4"/>
  <c r="G3689" i="4" s="1"/>
  <c r="I3689" i="4" s="1"/>
  <c r="F3690" i="4"/>
  <c r="G3690" i="4" s="1"/>
  <c r="I3690" i="4" s="1"/>
  <c r="F3691" i="4"/>
  <c r="G3691" i="4" s="1"/>
  <c r="I3691" i="4" s="1"/>
  <c r="F3692" i="4"/>
  <c r="G3692" i="4" s="1"/>
  <c r="I3692" i="4" s="1"/>
  <c r="F3693" i="4"/>
  <c r="G3693" i="4" s="1"/>
  <c r="I3693" i="4" s="1"/>
  <c r="F3694" i="4"/>
  <c r="G3694" i="4" s="1"/>
  <c r="I3694" i="4" s="1"/>
  <c r="F3695" i="4"/>
  <c r="G3695" i="4" s="1"/>
  <c r="I3695" i="4" s="1"/>
  <c r="F3696" i="4"/>
  <c r="G3696" i="4" s="1"/>
  <c r="I3696" i="4" s="1"/>
  <c r="F3697" i="4"/>
  <c r="G3697" i="4" s="1"/>
  <c r="I3697" i="4" s="1"/>
  <c r="F3698" i="4"/>
  <c r="G3698" i="4" s="1"/>
  <c r="I3698" i="4" s="1"/>
  <c r="F3699" i="4"/>
  <c r="G3699" i="4" s="1"/>
  <c r="I3699" i="4" s="1"/>
  <c r="F3700" i="4"/>
  <c r="G3700" i="4" s="1"/>
  <c r="I3700" i="4" s="1"/>
  <c r="F3701" i="4"/>
  <c r="G3701" i="4" s="1"/>
  <c r="I3701" i="4" s="1"/>
  <c r="F3702" i="4"/>
  <c r="G3702" i="4" s="1"/>
  <c r="I3702" i="4" s="1"/>
  <c r="F3703" i="4"/>
  <c r="G3703" i="4" s="1"/>
  <c r="I3703" i="4" s="1"/>
  <c r="F3704" i="4"/>
  <c r="G3704" i="4" s="1"/>
  <c r="I3704" i="4" s="1"/>
  <c r="F3705" i="4"/>
  <c r="G3705" i="4" s="1"/>
  <c r="I3705" i="4" s="1"/>
  <c r="F3706" i="4"/>
  <c r="G3706" i="4" s="1"/>
  <c r="I3706" i="4" s="1"/>
  <c r="F3707" i="4"/>
  <c r="G3707" i="4" s="1"/>
  <c r="I3707" i="4" s="1"/>
  <c r="F3708" i="4"/>
  <c r="G3708" i="4" s="1"/>
  <c r="I3708" i="4" s="1"/>
  <c r="F3709" i="4"/>
  <c r="G3709" i="4" s="1"/>
  <c r="I3709" i="4" s="1"/>
  <c r="F3710" i="4"/>
  <c r="G3710" i="4" s="1"/>
  <c r="I3710" i="4" s="1"/>
  <c r="F3711" i="4"/>
  <c r="G3711" i="4" s="1"/>
  <c r="I3711" i="4" s="1"/>
  <c r="F3712" i="4"/>
  <c r="G3712" i="4" s="1"/>
  <c r="I3712" i="4" s="1"/>
  <c r="F3713" i="4"/>
  <c r="G3713" i="4" s="1"/>
  <c r="I3713" i="4" s="1"/>
  <c r="F3714" i="4"/>
  <c r="G3714" i="4" s="1"/>
  <c r="I3714" i="4" s="1"/>
  <c r="F3715" i="4"/>
  <c r="G3715" i="4" s="1"/>
  <c r="I3715" i="4" s="1"/>
  <c r="F3716" i="4"/>
  <c r="G3716" i="4" s="1"/>
  <c r="I3716" i="4" s="1"/>
  <c r="F3717" i="4"/>
  <c r="G3717" i="4" s="1"/>
  <c r="I3717" i="4" s="1"/>
  <c r="F3718" i="4"/>
  <c r="G3718" i="4" s="1"/>
  <c r="I3718" i="4" s="1"/>
  <c r="F3719" i="4"/>
  <c r="G3719" i="4" s="1"/>
  <c r="I3719" i="4" s="1"/>
  <c r="F3720" i="4"/>
  <c r="G3720" i="4" s="1"/>
  <c r="I3720" i="4" s="1"/>
  <c r="F3721" i="4"/>
  <c r="G3721" i="4" s="1"/>
  <c r="I3721" i="4" s="1"/>
  <c r="F3722" i="4"/>
  <c r="G3722" i="4" s="1"/>
  <c r="I3722" i="4" s="1"/>
  <c r="F3723" i="4"/>
  <c r="G3723" i="4" s="1"/>
  <c r="I3723" i="4" s="1"/>
  <c r="F3724" i="4"/>
  <c r="G3724" i="4" s="1"/>
  <c r="I3724" i="4" s="1"/>
  <c r="F3725" i="4"/>
  <c r="G3725" i="4" s="1"/>
  <c r="I3725" i="4" s="1"/>
  <c r="F3726" i="4"/>
  <c r="G3726" i="4" s="1"/>
  <c r="I3726" i="4" s="1"/>
  <c r="F3727" i="4"/>
  <c r="G3727" i="4" s="1"/>
  <c r="I3727" i="4" s="1"/>
  <c r="F3728" i="4"/>
  <c r="G3728" i="4" s="1"/>
  <c r="I3728" i="4" s="1"/>
  <c r="F3729" i="4"/>
  <c r="G3729" i="4" s="1"/>
  <c r="I3729" i="4" s="1"/>
  <c r="F3730" i="4"/>
  <c r="G3730" i="4" s="1"/>
  <c r="I3730" i="4" s="1"/>
  <c r="F3731" i="4"/>
  <c r="G3731" i="4" s="1"/>
  <c r="I3731" i="4" s="1"/>
  <c r="F3732" i="4"/>
  <c r="G3732" i="4" s="1"/>
  <c r="I3732" i="4" s="1"/>
  <c r="F3733" i="4"/>
  <c r="G3733" i="4" s="1"/>
  <c r="I3733" i="4" s="1"/>
  <c r="F3734" i="4"/>
  <c r="G3734" i="4" s="1"/>
  <c r="I3734" i="4" s="1"/>
  <c r="F3735" i="4"/>
  <c r="G3735" i="4" s="1"/>
  <c r="I3735" i="4" s="1"/>
  <c r="F3736" i="4"/>
  <c r="G3736" i="4" s="1"/>
  <c r="I3736" i="4" s="1"/>
  <c r="F3737" i="4"/>
  <c r="G3737" i="4" s="1"/>
  <c r="I3737" i="4" s="1"/>
  <c r="F3738" i="4"/>
  <c r="G3738" i="4" s="1"/>
  <c r="I3738" i="4" s="1"/>
  <c r="F3739" i="4"/>
  <c r="G3739" i="4" s="1"/>
  <c r="I3739" i="4" s="1"/>
  <c r="F3740" i="4"/>
  <c r="G3740" i="4" s="1"/>
  <c r="I3740" i="4" s="1"/>
  <c r="F3741" i="4"/>
  <c r="G3741" i="4" s="1"/>
  <c r="I3741" i="4" s="1"/>
  <c r="F3742" i="4"/>
  <c r="G3742" i="4" s="1"/>
  <c r="I3742" i="4" s="1"/>
  <c r="F3743" i="4"/>
  <c r="G3743" i="4" s="1"/>
  <c r="I3743" i="4" s="1"/>
  <c r="F3744" i="4"/>
  <c r="G3744" i="4" s="1"/>
  <c r="I3744" i="4" s="1"/>
  <c r="F3745" i="4"/>
  <c r="G3745" i="4" s="1"/>
  <c r="I3745" i="4" s="1"/>
  <c r="F3746" i="4"/>
  <c r="G3746" i="4" s="1"/>
  <c r="I3746" i="4" s="1"/>
  <c r="F3747" i="4"/>
  <c r="G3747" i="4" s="1"/>
  <c r="I3747" i="4" s="1"/>
  <c r="F3748" i="4"/>
  <c r="G3748" i="4" s="1"/>
  <c r="I3748" i="4" s="1"/>
  <c r="F3749" i="4"/>
  <c r="G3749" i="4" s="1"/>
  <c r="I3749" i="4" s="1"/>
  <c r="F3750" i="4"/>
  <c r="G3750" i="4" s="1"/>
  <c r="I3750" i="4" s="1"/>
  <c r="F3751" i="4"/>
  <c r="G3751" i="4" s="1"/>
  <c r="I3751" i="4" s="1"/>
  <c r="F3752" i="4"/>
  <c r="G3752" i="4" s="1"/>
  <c r="I3752" i="4" s="1"/>
  <c r="F3753" i="4"/>
  <c r="G3753" i="4" s="1"/>
  <c r="I3753" i="4" s="1"/>
  <c r="F3754" i="4"/>
  <c r="G3754" i="4" s="1"/>
  <c r="I3754" i="4" s="1"/>
  <c r="F3755" i="4"/>
  <c r="G3755" i="4" s="1"/>
  <c r="I3755" i="4" s="1"/>
  <c r="F3756" i="4"/>
  <c r="G3756" i="4" s="1"/>
  <c r="I3756" i="4" s="1"/>
  <c r="F3757" i="4"/>
  <c r="G3757" i="4" s="1"/>
  <c r="I3757" i="4" s="1"/>
  <c r="F3758" i="4"/>
  <c r="G3758" i="4" s="1"/>
  <c r="I3758" i="4" s="1"/>
  <c r="F3759" i="4"/>
  <c r="G3759" i="4" s="1"/>
  <c r="I3759" i="4" s="1"/>
  <c r="F3760" i="4"/>
  <c r="G3760" i="4" s="1"/>
  <c r="I3760" i="4" s="1"/>
  <c r="F3761" i="4"/>
  <c r="G3761" i="4" s="1"/>
  <c r="I3761" i="4" s="1"/>
  <c r="F3762" i="4"/>
  <c r="G3762" i="4" s="1"/>
  <c r="I3762" i="4" s="1"/>
  <c r="F3763" i="4"/>
  <c r="G3763" i="4" s="1"/>
  <c r="I3763" i="4" s="1"/>
  <c r="F3764" i="4"/>
  <c r="G3764" i="4" s="1"/>
  <c r="I3764" i="4" s="1"/>
  <c r="F3765" i="4"/>
  <c r="G3765" i="4" s="1"/>
  <c r="I3765" i="4" s="1"/>
  <c r="F3766" i="4"/>
  <c r="G3766" i="4" s="1"/>
  <c r="I3766" i="4" s="1"/>
  <c r="F3767" i="4"/>
  <c r="G3767" i="4" s="1"/>
  <c r="I3767" i="4" s="1"/>
  <c r="F3768" i="4"/>
  <c r="G3768" i="4" s="1"/>
  <c r="I3768" i="4" s="1"/>
  <c r="F3769" i="4"/>
  <c r="G3769" i="4" s="1"/>
  <c r="I3769" i="4" s="1"/>
  <c r="F3770" i="4"/>
  <c r="G3770" i="4" s="1"/>
  <c r="I3770" i="4" s="1"/>
  <c r="F3771" i="4"/>
  <c r="G3771" i="4" s="1"/>
  <c r="I3771" i="4" s="1"/>
  <c r="F3772" i="4"/>
  <c r="G3772" i="4" s="1"/>
  <c r="I3772" i="4" s="1"/>
  <c r="F3773" i="4"/>
  <c r="G3773" i="4" s="1"/>
  <c r="I3773" i="4" s="1"/>
  <c r="F3774" i="4"/>
  <c r="G3774" i="4" s="1"/>
  <c r="I3774" i="4" s="1"/>
  <c r="F3775" i="4"/>
  <c r="G3775" i="4" s="1"/>
  <c r="I3775" i="4" s="1"/>
  <c r="F3776" i="4"/>
  <c r="G3776" i="4" s="1"/>
  <c r="I3776" i="4" s="1"/>
  <c r="F3777" i="4"/>
  <c r="G3777" i="4" s="1"/>
  <c r="I3777" i="4" s="1"/>
  <c r="F3778" i="4"/>
  <c r="G3778" i="4" s="1"/>
  <c r="I3778" i="4" s="1"/>
  <c r="F3779" i="4"/>
  <c r="G3779" i="4" s="1"/>
  <c r="I3779" i="4" s="1"/>
  <c r="F3780" i="4"/>
  <c r="G3780" i="4" s="1"/>
  <c r="I3780" i="4" s="1"/>
  <c r="F3781" i="4"/>
  <c r="G3781" i="4" s="1"/>
  <c r="I3781" i="4" s="1"/>
  <c r="F3782" i="4"/>
  <c r="G3782" i="4" s="1"/>
  <c r="I3782" i="4" s="1"/>
  <c r="F3783" i="4"/>
  <c r="G3783" i="4" s="1"/>
  <c r="I3783" i="4" s="1"/>
  <c r="F3784" i="4"/>
  <c r="G3784" i="4" s="1"/>
  <c r="I3784" i="4" s="1"/>
  <c r="F3785" i="4"/>
  <c r="G3785" i="4" s="1"/>
  <c r="I3785" i="4" s="1"/>
  <c r="F3786" i="4"/>
  <c r="G3786" i="4" s="1"/>
  <c r="I3786" i="4" s="1"/>
  <c r="F3787" i="4"/>
  <c r="G3787" i="4" s="1"/>
  <c r="I3787" i="4" s="1"/>
  <c r="F3788" i="4"/>
  <c r="G3788" i="4" s="1"/>
  <c r="I3788" i="4" s="1"/>
  <c r="F3789" i="4"/>
  <c r="G3789" i="4" s="1"/>
  <c r="I3789" i="4" s="1"/>
  <c r="F3790" i="4"/>
  <c r="G3790" i="4" s="1"/>
  <c r="I3790" i="4" s="1"/>
  <c r="F3791" i="4"/>
  <c r="G3791" i="4" s="1"/>
  <c r="I3791" i="4" s="1"/>
  <c r="F3792" i="4"/>
  <c r="G3792" i="4" s="1"/>
  <c r="I3792" i="4" s="1"/>
  <c r="F3793" i="4"/>
  <c r="G3793" i="4" s="1"/>
  <c r="I3793" i="4" s="1"/>
  <c r="F3794" i="4"/>
  <c r="G3794" i="4" s="1"/>
  <c r="I3794" i="4" s="1"/>
  <c r="F3795" i="4"/>
  <c r="G3795" i="4" s="1"/>
  <c r="I3795" i="4" s="1"/>
  <c r="F3796" i="4"/>
  <c r="G3796" i="4" s="1"/>
  <c r="I3796" i="4" s="1"/>
  <c r="F3797" i="4"/>
  <c r="G3797" i="4" s="1"/>
  <c r="I3797" i="4" s="1"/>
  <c r="F3798" i="4"/>
  <c r="G3798" i="4" s="1"/>
  <c r="I3798" i="4" s="1"/>
  <c r="F3799" i="4"/>
  <c r="G3799" i="4" s="1"/>
  <c r="I3799" i="4" s="1"/>
  <c r="F3800" i="4"/>
  <c r="G3800" i="4" s="1"/>
  <c r="I3800" i="4" s="1"/>
  <c r="F3801" i="4"/>
  <c r="G3801" i="4" s="1"/>
  <c r="I3801" i="4" s="1"/>
  <c r="F3802" i="4"/>
  <c r="G3802" i="4" s="1"/>
  <c r="I3802" i="4" s="1"/>
  <c r="F3803" i="4"/>
  <c r="G3803" i="4" s="1"/>
  <c r="I3803" i="4" s="1"/>
  <c r="F3804" i="4"/>
  <c r="G3804" i="4" s="1"/>
  <c r="I3804" i="4" s="1"/>
  <c r="F3805" i="4"/>
  <c r="G3805" i="4" s="1"/>
  <c r="I3805" i="4" s="1"/>
  <c r="F3806" i="4"/>
  <c r="G3806" i="4" s="1"/>
  <c r="I3806" i="4" s="1"/>
  <c r="F3807" i="4"/>
  <c r="G3807" i="4" s="1"/>
  <c r="I3807" i="4" s="1"/>
  <c r="F3808" i="4"/>
  <c r="G3808" i="4" s="1"/>
  <c r="I3808" i="4" s="1"/>
  <c r="F3809" i="4"/>
  <c r="G3809" i="4" s="1"/>
  <c r="I3809" i="4" s="1"/>
  <c r="F3810" i="4"/>
  <c r="G3810" i="4" s="1"/>
  <c r="I3810" i="4" s="1"/>
  <c r="F3811" i="4"/>
  <c r="G3811" i="4" s="1"/>
  <c r="I3811" i="4" s="1"/>
  <c r="F3812" i="4"/>
  <c r="G3812" i="4" s="1"/>
  <c r="I3812" i="4" s="1"/>
  <c r="F3813" i="4"/>
  <c r="G3813" i="4" s="1"/>
  <c r="I3813" i="4" s="1"/>
  <c r="F3814" i="4"/>
  <c r="G3814" i="4" s="1"/>
  <c r="I3814" i="4" s="1"/>
  <c r="F3815" i="4"/>
  <c r="G3815" i="4" s="1"/>
  <c r="I3815" i="4" s="1"/>
  <c r="F3816" i="4"/>
  <c r="G3816" i="4" s="1"/>
  <c r="I3816" i="4" s="1"/>
  <c r="F3817" i="4"/>
  <c r="G3817" i="4" s="1"/>
  <c r="I3817" i="4" s="1"/>
  <c r="F3818" i="4"/>
  <c r="G3818" i="4" s="1"/>
  <c r="I3818" i="4" s="1"/>
  <c r="F3819" i="4"/>
  <c r="G3819" i="4" s="1"/>
  <c r="I3819" i="4" s="1"/>
  <c r="F3820" i="4"/>
  <c r="G3820" i="4" s="1"/>
  <c r="I3820" i="4" s="1"/>
  <c r="F3821" i="4"/>
  <c r="G3821" i="4" s="1"/>
  <c r="I3821" i="4" s="1"/>
  <c r="F3822" i="4"/>
  <c r="G3822" i="4" s="1"/>
  <c r="I3822" i="4" s="1"/>
  <c r="F3823" i="4"/>
  <c r="G3823" i="4" s="1"/>
  <c r="I3823" i="4" s="1"/>
  <c r="F3824" i="4"/>
  <c r="G3824" i="4" s="1"/>
  <c r="I3824" i="4" s="1"/>
  <c r="F3825" i="4"/>
  <c r="G3825" i="4" s="1"/>
  <c r="I3825" i="4" s="1"/>
  <c r="F3826" i="4"/>
  <c r="G3826" i="4" s="1"/>
  <c r="I3826" i="4" s="1"/>
  <c r="F3827" i="4"/>
  <c r="G3827" i="4" s="1"/>
  <c r="I3827" i="4" s="1"/>
  <c r="F3828" i="4"/>
  <c r="G3828" i="4" s="1"/>
  <c r="I3828" i="4" s="1"/>
  <c r="F3829" i="4"/>
  <c r="G3829" i="4" s="1"/>
  <c r="I3829" i="4" s="1"/>
  <c r="F3830" i="4"/>
  <c r="G3830" i="4" s="1"/>
  <c r="I3830" i="4" s="1"/>
  <c r="F3831" i="4"/>
  <c r="G3831" i="4" s="1"/>
  <c r="I3831" i="4" s="1"/>
  <c r="F3832" i="4"/>
  <c r="G3832" i="4" s="1"/>
  <c r="I3832" i="4" s="1"/>
  <c r="F3833" i="4"/>
  <c r="G3833" i="4" s="1"/>
  <c r="I3833" i="4" s="1"/>
  <c r="F3834" i="4"/>
  <c r="G3834" i="4" s="1"/>
  <c r="I3834" i="4" s="1"/>
  <c r="F3835" i="4"/>
  <c r="G3835" i="4" s="1"/>
  <c r="I3835" i="4" s="1"/>
  <c r="F3836" i="4"/>
  <c r="G3836" i="4" s="1"/>
  <c r="I3836" i="4" s="1"/>
  <c r="F3837" i="4"/>
  <c r="G3837" i="4" s="1"/>
  <c r="I3837" i="4" s="1"/>
  <c r="F3838" i="4"/>
  <c r="G3838" i="4" s="1"/>
  <c r="I3838" i="4" s="1"/>
  <c r="F3839" i="4"/>
  <c r="G3839" i="4" s="1"/>
  <c r="I3839" i="4" s="1"/>
  <c r="F3840" i="4"/>
  <c r="G3840" i="4" s="1"/>
  <c r="I3840" i="4" s="1"/>
  <c r="F3841" i="4"/>
  <c r="G3841" i="4" s="1"/>
  <c r="I3841" i="4" s="1"/>
  <c r="F3842" i="4"/>
  <c r="G3842" i="4" s="1"/>
  <c r="I3842" i="4" s="1"/>
  <c r="F3843" i="4"/>
  <c r="G3843" i="4" s="1"/>
  <c r="I3843" i="4" s="1"/>
  <c r="F3844" i="4"/>
  <c r="G3844" i="4" s="1"/>
  <c r="I3844" i="4" s="1"/>
  <c r="F3845" i="4"/>
  <c r="G3845" i="4" s="1"/>
  <c r="I3845" i="4" s="1"/>
  <c r="F3846" i="4"/>
  <c r="G3846" i="4" s="1"/>
  <c r="I3846" i="4" s="1"/>
  <c r="F3847" i="4"/>
  <c r="G3847" i="4" s="1"/>
  <c r="I3847" i="4" s="1"/>
  <c r="F3848" i="4"/>
  <c r="G3848" i="4" s="1"/>
  <c r="I3848" i="4" s="1"/>
  <c r="F3849" i="4"/>
  <c r="G3849" i="4" s="1"/>
  <c r="I3849" i="4" s="1"/>
  <c r="F3850" i="4"/>
  <c r="G3850" i="4" s="1"/>
  <c r="I3850" i="4" s="1"/>
  <c r="F3851" i="4"/>
  <c r="G3851" i="4" s="1"/>
  <c r="I3851" i="4" s="1"/>
  <c r="F3852" i="4"/>
  <c r="G3852" i="4" s="1"/>
  <c r="I3852" i="4" s="1"/>
  <c r="F3853" i="4"/>
  <c r="G3853" i="4" s="1"/>
  <c r="I3853" i="4" s="1"/>
  <c r="F3854" i="4"/>
  <c r="G3854" i="4" s="1"/>
  <c r="I3854" i="4" s="1"/>
  <c r="F3855" i="4"/>
  <c r="G3855" i="4" s="1"/>
  <c r="I3855" i="4" s="1"/>
  <c r="F3856" i="4"/>
  <c r="G3856" i="4" s="1"/>
  <c r="I3856" i="4" s="1"/>
  <c r="F3857" i="4"/>
  <c r="G3857" i="4" s="1"/>
  <c r="I3857" i="4" s="1"/>
  <c r="F3858" i="4"/>
  <c r="G3858" i="4" s="1"/>
  <c r="I3858" i="4" s="1"/>
  <c r="F3859" i="4"/>
  <c r="G3859" i="4" s="1"/>
  <c r="I3859" i="4" s="1"/>
  <c r="F3860" i="4"/>
  <c r="G3860" i="4" s="1"/>
  <c r="I3860" i="4" s="1"/>
  <c r="F3861" i="4"/>
  <c r="G3861" i="4" s="1"/>
  <c r="I3861" i="4" s="1"/>
  <c r="F3862" i="4"/>
  <c r="G3862" i="4" s="1"/>
  <c r="I3862" i="4" s="1"/>
  <c r="F3863" i="4"/>
  <c r="G3863" i="4" s="1"/>
  <c r="I3863" i="4" s="1"/>
  <c r="F3864" i="4"/>
  <c r="G3864" i="4" s="1"/>
  <c r="I3864" i="4" s="1"/>
  <c r="F3865" i="4"/>
  <c r="G3865" i="4" s="1"/>
  <c r="I3865" i="4" s="1"/>
  <c r="F3866" i="4"/>
  <c r="G3866" i="4" s="1"/>
  <c r="I3866" i="4" s="1"/>
  <c r="F3867" i="4"/>
  <c r="G3867" i="4" s="1"/>
  <c r="I3867" i="4" s="1"/>
  <c r="F3868" i="4"/>
  <c r="G3868" i="4" s="1"/>
  <c r="I3868" i="4" s="1"/>
  <c r="F3869" i="4"/>
  <c r="G3869" i="4" s="1"/>
  <c r="I3869" i="4" s="1"/>
  <c r="F3870" i="4"/>
  <c r="G3870" i="4" s="1"/>
  <c r="I3870" i="4" s="1"/>
  <c r="F3871" i="4"/>
  <c r="G3871" i="4" s="1"/>
  <c r="I3871" i="4" s="1"/>
  <c r="F3872" i="4"/>
  <c r="G3872" i="4" s="1"/>
  <c r="I3872" i="4" s="1"/>
  <c r="F3873" i="4"/>
  <c r="G3873" i="4" s="1"/>
  <c r="I3873" i="4" s="1"/>
  <c r="F3874" i="4"/>
  <c r="G3874" i="4" s="1"/>
  <c r="I3874" i="4" s="1"/>
  <c r="F3875" i="4"/>
  <c r="G3875" i="4" s="1"/>
  <c r="I3875" i="4" s="1"/>
  <c r="F3876" i="4"/>
  <c r="G3876" i="4" s="1"/>
  <c r="I3876" i="4" s="1"/>
  <c r="F3877" i="4"/>
  <c r="G3877" i="4" s="1"/>
  <c r="I3877" i="4" s="1"/>
  <c r="F3878" i="4"/>
  <c r="G3878" i="4" s="1"/>
  <c r="I3878" i="4" s="1"/>
  <c r="F3879" i="4"/>
  <c r="G3879" i="4" s="1"/>
  <c r="I3879" i="4" s="1"/>
  <c r="F3880" i="4"/>
  <c r="G3880" i="4" s="1"/>
  <c r="I3880" i="4" s="1"/>
  <c r="F3881" i="4"/>
  <c r="G3881" i="4" s="1"/>
  <c r="I3881" i="4" s="1"/>
  <c r="F3882" i="4"/>
  <c r="G3882" i="4" s="1"/>
  <c r="I3882" i="4" s="1"/>
  <c r="F3883" i="4"/>
  <c r="G3883" i="4" s="1"/>
  <c r="I3883" i="4" s="1"/>
  <c r="F3884" i="4"/>
  <c r="G3884" i="4" s="1"/>
  <c r="I3884" i="4" s="1"/>
  <c r="F3885" i="4"/>
  <c r="G3885" i="4" s="1"/>
  <c r="I3885" i="4" s="1"/>
  <c r="F3886" i="4"/>
  <c r="G3886" i="4" s="1"/>
  <c r="I3886" i="4" s="1"/>
  <c r="F3887" i="4"/>
  <c r="G3887" i="4" s="1"/>
  <c r="I3887" i="4" s="1"/>
  <c r="F3888" i="4"/>
  <c r="G3888" i="4" s="1"/>
  <c r="I3888" i="4" s="1"/>
  <c r="F3889" i="4"/>
  <c r="G3889" i="4" s="1"/>
  <c r="I3889" i="4" s="1"/>
  <c r="F3890" i="4"/>
  <c r="G3890" i="4" s="1"/>
  <c r="I3890" i="4" s="1"/>
  <c r="F3891" i="4"/>
  <c r="G3891" i="4" s="1"/>
  <c r="I3891" i="4" s="1"/>
  <c r="F3892" i="4"/>
  <c r="G3892" i="4" s="1"/>
  <c r="I3892" i="4" s="1"/>
  <c r="F3893" i="4"/>
  <c r="G3893" i="4" s="1"/>
  <c r="I3893" i="4" s="1"/>
  <c r="F3894" i="4"/>
  <c r="G3894" i="4" s="1"/>
  <c r="I3894" i="4" s="1"/>
  <c r="F3895" i="4"/>
  <c r="G3895" i="4" s="1"/>
  <c r="I3895" i="4" s="1"/>
  <c r="F3896" i="4"/>
  <c r="G3896" i="4" s="1"/>
  <c r="I3896" i="4" s="1"/>
  <c r="F3897" i="4"/>
  <c r="G3897" i="4" s="1"/>
  <c r="I3897" i="4" s="1"/>
  <c r="F3898" i="4"/>
  <c r="G3898" i="4" s="1"/>
  <c r="I3898" i="4" s="1"/>
  <c r="F3899" i="4"/>
  <c r="G3899" i="4" s="1"/>
  <c r="I3899" i="4" s="1"/>
  <c r="F3900" i="4"/>
  <c r="G3900" i="4" s="1"/>
  <c r="I3900" i="4" s="1"/>
  <c r="F3901" i="4"/>
  <c r="G3901" i="4" s="1"/>
  <c r="I3901" i="4" s="1"/>
  <c r="F3902" i="4"/>
  <c r="G3902" i="4" s="1"/>
  <c r="I3902" i="4" s="1"/>
  <c r="F3903" i="4"/>
  <c r="G3903" i="4" s="1"/>
  <c r="I3903" i="4" s="1"/>
  <c r="F3904" i="4"/>
  <c r="G3904" i="4" s="1"/>
  <c r="I3904" i="4" s="1"/>
  <c r="F3905" i="4"/>
  <c r="G3905" i="4" s="1"/>
  <c r="I3905" i="4" s="1"/>
  <c r="F3906" i="4"/>
  <c r="G3906" i="4" s="1"/>
  <c r="I3906" i="4" s="1"/>
  <c r="F3907" i="4"/>
  <c r="G3907" i="4" s="1"/>
  <c r="I3907" i="4" s="1"/>
  <c r="F3908" i="4"/>
  <c r="G3908" i="4" s="1"/>
  <c r="I3908" i="4" s="1"/>
  <c r="F3909" i="4"/>
  <c r="G3909" i="4" s="1"/>
  <c r="I3909" i="4" s="1"/>
  <c r="F3910" i="4"/>
  <c r="G3910" i="4" s="1"/>
  <c r="I3910" i="4" s="1"/>
  <c r="F3911" i="4"/>
  <c r="G3911" i="4" s="1"/>
  <c r="I3911" i="4" s="1"/>
  <c r="F3912" i="4"/>
  <c r="G3912" i="4" s="1"/>
  <c r="I3912" i="4" s="1"/>
  <c r="F3913" i="4"/>
  <c r="G3913" i="4" s="1"/>
  <c r="I3913" i="4" s="1"/>
  <c r="F3914" i="4"/>
  <c r="G3914" i="4" s="1"/>
  <c r="I3914" i="4" s="1"/>
  <c r="F3915" i="4"/>
  <c r="G3915" i="4" s="1"/>
  <c r="I3915" i="4" s="1"/>
  <c r="F3916" i="4"/>
  <c r="G3916" i="4" s="1"/>
  <c r="I3916" i="4" s="1"/>
  <c r="F3917" i="4"/>
  <c r="G3917" i="4" s="1"/>
  <c r="I3917" i="4" s="1"/>
  <c r="F3918" i="4"/>
  <c r="G3918" i="4" s="1"/>
  <c r="I3918" i="4" s="1"/>
  <c r="F3919" i="4"/>
  <c r="G3919" i="4" s="1"/>
  <c r="I3919" i="4" s="1"/>
  <c r="F3920" i="4"/>
  <c r="G3920" i="4" s="1"/>
  <c r="I3920" i="4" s="1"/>
  <c r="F3921" i="4"/>
  <c r="G3921" i="4" s="1"/>
  <c r="I3921" i="4" s="1"/>
  <c r="F3922" i="4"/>
  <c r="G3922" i="4" s="1"/>
  <c r="I3922" i="4" s="1"/>
  <c r="F3923" i="4"/>
  <c r="G3923" i="4" s="1"/>
  <c r="I3923" i="4" s="1"/>
  <c r="F3924" i="4"/>
  <c r="G3924" i="4" s="1"/>
  <c r="I3924" i="4" s="1"/>
  <c r="F3925" i="4"/>
  <c r="G3925" i="4" s="1"/>
  <c r="I3925" i="4" s="1"/>
  <c r="F3926" i="4"/>
  <c r="G3926" i="4" s="1"/>
  <c r="I3926" i="4" s="1"/>
  <c r="F3927" i="4"/>
  <c r="G3927" i="4" s="1"/>
  <c r="I3927" i="4" s="1"/>
  <c r="F3928" i="4"/>
  <c r="G3928" i="4" s="1"/>
  <c r="I3928" i="4" s="1"/>
  <c r="F3929" i="4"/>
  <c r="G3929" i="4" s="1"/>
  <c r="I3929" i="4" s="1"/>
  <c r="F3930" i="4"/>
  <c r="G3930" i="4" s="1"/>
  <c r="I3930" i="4" s="1"/>
  <c r="F3931" i="4"/>
  <c r="G3931" i="4" s="1"/>
  <c r="I3931" i="4" s="1"/>
  <c r="F3932" i="4"/>
  <c r="G3932" i="4" s="1"/>
  <c r="I3932" i="4" s="1"/>
  <c r="F3933" i="4"/>
  <c r="G3933" i="4" s="1"/>
  <c r="I3933" i="4" s="1"/>
  <c r="F3934" i="4"/>
  <c r="G3934" i="4" s="1"/>
  <c r="I3934" i="4" s="1"/>
  <c r="F3935" i="4"/>
  <c r="G3935" i="4" s="1"/>
  <c r="I3935" i="4" s="1"/>
  <c r="F3936" i="4"/>
  <c r="G3936" i="4" s="1"/>
  <c r="I3936" i="4" s="1"/>
  <c r="F3937" i="4"/>
  <c r="G3937" i="4" s="1"/>
  <c r="I3937" i="4" s="1"/>
  <c r="F3938" i="4"/>
  <c r="G3938" i="4" s="1"/>
  <c r="I3938" i="4" s="1"/>
  <c r="F3939" i="4"/>
  <c r="G3939" i="4" s="1"/>
  <c r="I3939" i="4" s="1"/>
  <c r="F3940" i="4"/>
  <c r="G3940" i="4" s="1"/>
  <c r="I3940" i="4" s="1"/>
  <c r="F3941" i="4"/>
  <c r="G3941" i="4" s="1"/>
  <c r="I3941" i="4" s="1"/>
  <c r="F3942" i="4"/>
  <c r="G3942" i="4" s="1"/>
  <c r="I3942" i="4" s="1"/>
  <c r="F3943" i="4"/>
  <c r="G3943" i="4" s="1"/>
  <c r="I3943" i="4" s="1"/>
  <c r="F3944" i="4"/>
  <c r="G3944" i="4" s="1"/>
  <c r="I3944" i="4" s="1"/>
  <c r="F3945" i="4"/>
  <c r="G3945" i="4" s="1"/>
  <c r="I3945" i="4" s="1"/>
  <c r="F3946" i="4"/>
  <c r="G3946" i="4" s="1"/>
  <c r="I3946" i="4" s="1"/>
  <c r="F3947" i="4"/>
  <c r="G3947" i="4" s="1"/>
  <c r="I3947" i="4" s="1"/>
  <c r="F3948" i="4"/>
  <c r="G3948" i="4" s="1"/>
  <c r="I3948" i="4" s="1"/>
  <c r="F3949" i="4"/>
  <c r="G3949" i="4" s="1"/>
  <c r="I3949" i="4" s="1"/>
  <c r="F3950" i="4"/>
  <c r="G3950" i="4" s="1"/>
  <c r="I3950" i="4" s="1"/>
  <c r="F3951" i="4"/>
  <c r="G3951" i="4" s="1"/>
  <c r="I3951" i="4" s="1"/>
  <c r="F3952" i="4"/>
  <c r="G3952" i="4" s="1"/>
  <c r="I3952" i="4" s="1"/>
  <c r="F3953" i="4"/>
  <c r="G3953" i="4" s="1"/>
  <c r="I3953" i="4" s="1"/>
  <c r="F3954" i="4"/>
  <c r="G3954" i="4" s="1"/>
  <c r="I3954" i="4" s="1"/>
  <c r="F3955" i="4"/>
  <c r="G3955" i="4" s="1"/>
  <c r="I3955" i="4" s="1"/>
  <c r="F3956" i="4"/>
  <c r="G3956" i="4" s="1"/>
  <c r="I3956" i="4" s="1"/>
  <c r="F3957" i="4"/>
  <c r="G3957" i="4" s="1"/>
  <c r="I3957" i="4" s="1"/>
  <c r="F3958" i="4"/>
  <c r="G3958" i="4" s="1"/>
  <c r="I3958" i="4" s="1"/>
  <c r="F3959" i="4"/>
  <c r="G3959" i="4" s="1"/>
  <c r="I3959" i="4" s="1"/>
  <c r="F3960" i="4"/>
  <c r="G3960" i="4" s="1"/>
  <c r="I3960" i="4" s="1"/>
  <c r="F3961" i="4"/>
  <c r="G3961" i="4" s="1"/>
  <c r="I3961" i="4" s="1"/>
  <c r="F3962" i="4"/>
  <c r="G3962" i="4" s="1"/>
  <c r="I3962" i="4" s="1"/>
  <c r="F3963" i="4"/>
  <c r="G3963" i="4" s="1"/>
  <c r="I3963" i="4" s="1"/>
  <c r="F3964" i="4"/>
  <c r="G3964" i="4" s="1"/>
  <c r="I3964" i="4" s="1"/>
  <c r="F3965" i="4"/>
  <c r="G3965" i="4" s="1"/>
  <c r="I3965" i="4" s="1"/>
  <c r="F3966" i="4"/>
  <c r="G3966" i="4" s="1"/>
  <c r="I3966" i="4" s="1"/>
  <c r="F3967" i="4"/>
  <c r="G3967" i="4" s="1"/>
  <c r="I3967" i="4" s="1"/>
  <c r="F3968" i="4"/>
  <c r="G3968" i="4" s="1"/>
  <c r="I3968" i="4" s="1"/>
  <c r="F3969" i="4"/>
  <c r="G3969" i="4" s="1"/>
  <c r="I3969" i="4" s="1"/>
  <c r="F3970" i="4"/>
  <c r="G3970" i="4" s="1"/>
  <c r="I3970" i="4" s="1"/>
  <c r="F3971" i="4"/>
  <c r="G3971" i="4" s="1"/>
  <c r="I3971" i="4" s="1"/>
  <c r="F3972" i="4"/>
  <c r="G3972" i="4" s="1"/>
  <c r="I3972" i="4" s="1"/>
  <c r="F3973" i="4"/>
  <c r="G3973" i="4" s="1"/>
  <c r="I3973" i="4" s="1"/>
  <c r="F3974" i="4"/>
  <c r="G3974" i="4" s="1"/>
  <c r="I3974" i="4" s="1"/>
  <c r="F3975" i="4"/>
  <c r="G3975" i="4" s="1"/>
  <c r="I3975" i="4" s="1"/>
  <c r="F3976" i="4"/>
  <c r="G3976" i="4" s="1"/>
  <c r="I3976" i="4" s="1"/>
  <c r="F3977" i="4"/>
  <c r="G3977" i="4" s="1"/>
  <c r="I3977" i="4" s="1"/>
  <c r="F3978" i="4"/>
  <c r="G3978" i="4" s="1"/>
  <c r="I3978" i="4" s="1"/>
  <c r="F3979" i="4"/>
  <c r="G3979" i="4" s="1"/>
  <c r="I3979" i="4" s="1"/>
  <c r="F3980" i="4"/>
  <c r="G3980" i="4" s="1"/>
  <c r="I3980" i="4" s="1"/>
  <c r="F3981" i="4"/>
  <c r="G3981" i="4" s="1"/>
  <c r="I3981" i="4" s="1"/>
  <c r="F3982" i="4"/>
  <c r="G3982" i="4" s="1"/>
  <c r="I3982" i="4" s="1"/>
  <c r="F3983" i="4"/>
  <c r="G3983" i="4" s="1"/>
  <c r="I3983" i="4" s="1"/>
  <c r="F3984" i="4"/>
  <c r="G3984" i="4" s="1"/>
  <c r="I3984" i="4" s="1"/>
  <c r="F3985" i="4"/>
  <c r="G3985" i="4" s="1"/>
  <c r="I3985" i="4" s="1"/>
  <c r="F3986" i="4"/>
  <c r="G3986" i="4" s="1"/>
  <c r="I3986" i="4" s="1"/>
  <c r="F3987" i="4"/>
  <c r="G3987" i="4" s="1"/>
  <c r="I3987" i="4" s="1"/>
  <c r="F3988" i="4"/>
  <c r="G3988" i="4" s="1"/>
  <c r="I3988" i="4" s="1"/>
  <c r="F3989" i="4"/>
  <c r="G3989" i="4" s="1"/>
  <c r="I3989" i="4" s="1"/>
  <c r="F3990" i="4"/>
  <c r="G3990" i="4" s="1"/>
  <c r="I3990" i="4" s="1"/>
  <c r="F3991" i="4"/>
  <c r="G3991" i="4" s="1"/>
  <c r="I3991" i="4" s="1"/>
  <c r="F3992" i="4"/>
  <c r="G3992" i="4" s="1"/>
  <c r="I3992" i="4" s="1"/>
  <c r="F3993" i="4"/>
  <c r="G3993" i="4" s="1"/>
  <c r="I3993" i="4" s="1"/>
  <c r="F3994" i="4"/>
  <c r="G3994" i="4" s="1"/>
  <c r="I3994" i="4" s="1"/>
  <c r="F3995" i="4"/>
  <c r="G3995" i="4" s="1"/>
  <c r="I3995" i="4" s="1"/>
  <c r="F3996" i="4"/>
  <c r="G3996" i="4" s="1"/>
  <c r="I3996" i="4" s="1"/>
  <c r="F3997" i="4"/>
  <c r="G3997" i="4" s="1"/>
  <c r="I3997" i="4" s="1"/>
  <c r="F3998" i="4"/>
  <c r="G3998" i="4" s="1"/>
  <c r="I3998" i="4" s="1"/>
  <c r="F3999" i="4"/>
  <c r="G3999" i="4" s="1"/>
  <c r="I3999" i="4" s="1"/>
  <c r="F4000" i="4"/>
  <c r="G4000" i="4" s="1"/>
  <c r="I4000" i="4" s="1"/>
  <c r="F4001" i="4"/>
  <c r="G4001" i="4" s="1"/>
  <c r="I4001" i="4" s="1"/>
  <c r="F4002" i="4"/>
  <c r="G4002" i="4" s="1"/>
  <c r="I4002" i="4" s="1"/>
  <c r="F4003" i="4"/>
  <c r="G4003" i="4" s="1"/>
  <c r="I4003" i="4" s="1"/>
  <c r="F4004" i="4"/>
  <c r="G4004" i="4" s="1"/>
  <c r="I4004" i="4" s="1"/>
  <c r="F4005" i="4"/>
  <c r="G4005" i="4" s="1"/>
  <c r="I4005" i="4" s="1"/>
  <c r="F4006" i="4"/>
  <c r="G4006" i="4" s="1"/>
  <c r="I4006" i="4" s="1"/>
  <c r="F4007" i="4"/>
  <c r="G4007" i="4" s="1"/>
  <c r="I4007" i="4" s="1"/>
  <c r="F4008" i="4"/>
  <c r="G4008" i="4" s="1"/>
  <c r="I4008" i="4" s="1"/>
  <c r="F4009" i="4"/>
  <c r="G4009" i="4" s="1"/>
  <c r="I4009" i="4" s="1"/>
  <c r="F4010" i="4"/>
  <c r="G4010" i="4" s="1"/>
  <c r="I4010" i="4" s="1"/>
  <c r="F4011" i="4"/>
  <c r="G4011" i="4" s="1"/>
  <c r="I4011" i="4" s="1"/>
  <c r="F4012" i="4"/>
  <c r="G4012" i="4" s="1"/>
  <c r="I4012" i="4" s="1"/>
  <c r="F4013" i="4"/>
  <c r="G4013" i="4" s="1"/>
  <c r="I4013" i="4" s="1"/>
  <c r="F4014" i="4"/>
  <c r="G4014" i="4" s="1"/>
  <c r="I4014" i="4" s="1"/>
  <c r="F4015" i="4"/>
  <c r="G4015" i="4" s="1"/>
  <c r="I4015" i="4" s="1"/>
  <c r="F4016" i="4"/>
  <c r="G4016" i="4" s="1"/>
  <c r="I4016" i="4" s="1"/>
  <c r="F4017" i="4"/>
  <c r="G4017" i="4" s="1"/>
  <c r="I4017" i="4" s="1"/>
  <c r="F4018" i="4"/>
  <c r="G4018" i="4" s="1"/>
  <c r="I4018" i="4" s="1"/>
  <c r="F4019" i="4"/>
  <c r="G4019" i="4" s="1"/>
  <c r="I4019" i="4" s="1"/>
  <c r="F4020" i="4"/>
  <c r="G4020" i="4" s="1"/>
  <c r="I4020" i="4" s="1"/>
  <c r="F4021" i="4"/>
  <c r="G4021" i="4" s="1"/>
  <c r="I4021" i="4" s="1"/>
  <c r="F4022" i="4"/>
  <c r="G4022" i="4" s="1"/>
  <c r="I4022" i="4" s="1"/>
  <c r="F4023" i="4"/>
  <c r="G4023" i="4" s="1"/>
  <c r="I4023" i="4" s="1"/>
  <c r="F4024" i="4"/>
  <c r="G4024" i="4" s="1"/>
  <c r="I4024" i="4" s="1"/>
  <c r="F4025" i="4"/>
  <c r="G4025" i="4" s="1"/>
  <c r="I4025" i="4" s="1"/>
  <c r="F4026" i="4"/>
  <c r="G4026" i="4" s="1"/>
  <c r="I4026" i="4" s="1"/>
  <c r="F4027" i="4"/>
  <c r="G4027" i="4" s="1"/>
  <c r="I4027" i="4" s="1"/>
  <c r="F4028" i="4"/>
  <c r="G4028" i="4" s="1"/>
  <c r="I4028" i="4" s="1"/>
  <c r="F4029" i="4"/>
  <c r="G4029" i="4" s="1"/>
  <c r="I4029" i="4" s="1"/>
  <c r="F4030" i="4"/>
  <c r="G4030" i="4" s="1"/>
  <c r="I4030" i="4" s="1"/>
  <c r="F4031" i="4"/>
  <c r="G4031" i="4" s="1"/>
  <c r="I4031" i="4" s="1"/>
  <c r="F4032" i="4"/>
  <c r="G4032" i="4" s="1"/>
  <c r="I4032" i="4" s="1"/>
  <c r="F4033" i="4"/>
  <c r="G4033" i="4" s="1"/>
  <c r="I4033" i="4" s="1"/>
  <c r="F4034" i="4"/>
  <c r="G4034" i="4" s="1"/>
  <c r="I4034" i="4" s="1"/>
  <c r="F4035" i="4"/>
  <c r="G4035" i="4" s="1"/>
  <c r="I4035" i="4" s="1"/>
  <c r="F4036" i="4"/>
  <c r="G4036" i="4" s="1"/>
  <c r="I4036" i="4" s="1"/>
  <c r="F4037" i="4"/>
  <c r="G4037" i="4" s="1"/>
  <c r="I4037" i="4" s="1"/>
  <c r="F4038" i="4"/>
  <c r="G4038" i="4" s="1"/>
  <c r="I4038" i="4" s="1"/>
  <c r="F4039" i="4"/>
  <c r="G4039" i="4" s="1"/>
  <c r="I4039" i="4" s="1"/>
  <c r="F4040" i="4"/>
  <c r="G4040" i="4" s="1"/>
  <c r="I4040" i="4" s="1"/>
  <c r="F4041" i="4"/>
  <c r="G4041" i="4" s="1"/>
  <c r="I4041" i="4" s="1"/>
  <c r="F4042" i="4"/>
  <c r="G4042" i="4" s="1"/>
  <c r="I4042" i="4" s="1"/>
  <c r="F4043" i="4"/>
  <c r="G4043" i="4" s="1"/>
  <c r="I4043" i="4" s="1"/>
  <c r="F4044" i="4"/>
  <c r="G4044" i="4" s="1"/>
  <c r="I4044" i="4" s="1"/>
  <c r="F4045" i="4"/>
  <c r="G4045" i="4" s="1"/>
  <c r="I4045" i="4" s="1"/>
  <c r="F4046" i="4"/>
  <c r="G4046" i="4" s="1"/>
  <c r="I4046" i="4" s="1"/>
  <c r="F4047" i="4"/>
  <c r="G4047" i="4" s="1"/>
  <c r="I4047" i="4" s="1"/>
  <c r="F4048" i="4"/>
  <c r="G4048" i="4" s="1"/>
  <c r="I4048" i="4" s="1"/>
  <c r="F4049" i="4"/>
  <c r="G4049" i="4" s="1"/>
  <c r="I4049" i="4" s="1"/>
  <c r="F4050" i="4"/>
  <c r="G4050" i="4" s="1"/>
  <c r="I4050" i="4" s="1"/>
  <c r="F4051" i="4"/>
  <c r="G4051" i="4" s="1"/>
  <c r="I4051" i="4" s="1"/>
  <c r="F4052" i="4"/>
  <c r="G4052" i="4" s="1"/>
  <c r="I4052" i="4" s="1"/>
  <c r="F4053" i="4"/>
  <c r="G4053" i="4" s="1"/>
  <c r="I4053" i="4" s="1"/>
  <c r="F4054" i="4"/>
  <c r="G4054" i="4" s="1"/>
  <c r="I4054" i="4" s="1"/>
  <c r="F4055" i="4"/>
  <c r="G4055" i="4" s="1"/>
  <c r="I4055" i="4" s="1"/>
  <c r="F4056" i="4"/>
  <c r="G4056" i="4" s="1"/>
  <c r="I4056" i="4" s="1"/>
  <c r="F4057" i="4"/>
  <c r="G4057" i="4" s="1"/>
  <c r="I4057" i="4" s="1"/>
  <c r="F4058" i="4"/>
  <c r="G4058" i="4" s="1"/>
  <c r="I4058" i="4" s="1"/>
  <c r="F4059" i="4"/>
  <c r="G4059" i="4" s="1"/>
  <c r="I4059" i="4" s="1"/>
  <c r="F4060" i="4"/>
  <c r="G4060" i="4" s="1"/>
  <c r="I4060" i="4" s="1"/>
  <c r="F4061" i="4"/>
  <c r="G4061" i="4" s="1"/>
  <c r="I4061" i="4" s="1"/>
  <c r="F4062" i="4"/>
  <c r="G4062" i="4" s="1"/>
  <c r="I4062" i="4" s="1"/>
  <c r="F4063" i="4"/>
  <c r="G4063" i="4" s="1"/>
  <c r="I4063" i="4" s="1"/>
  <c r="F4064" i="4"/>
  <c r="G4064" i="4" s="1"/>
  <c r="I4064" i="4" s="1"/>
  <c r="F4065" i="4"/>
  <c r="G4065" i="4" s="1"/>
  <c r="I4065" i="4" s="1"/>
  <c r="F4066" i="4"/>
  <c r="G4066" i="4" s="1"/>
  <c r="I4066" i="4" s="1"/>
  <c r="F4067" i="4"/>
  <c r="G4067" i="4" s="1"/>
  <c r="I4067" i="4" s="1"/>
  <c r="F4068" i="4"/>
  <c r="G4068" i="4" s="1"/>
  <c r="I4068" i="4" s="1"/>
  <c r="F4069" i="4"/>
  <c r="G4069" i="4" s="1"/>
  <c r="I4069" i="4" s="1"/>
  <c r="F4070" i="4"/>
  <c r="G4070" i="4" s="1"/>
  <c r="I4070" i="4" s="1"/>
  <c r="F4071" i="4"/>
  <c r="G4071" i="4" s="1"/>
  <c r="I4071" i="4" s="1"/>
  <c r="F4072" i="4"/>
  <c r="G4072" i="4" s="1"/>
  <c r="I4072" i="4" s="1"/>
  <c r="F4073" i="4"/>
  <c r="G4073" i="4" s="1"/>
  <c r="I4073" i="4" s="1"/>
  <c r="F4074" i="4"/>
  <c r="G4074" i="4" s="1"/>
  <c r="I4074" i="4" s="1"/>
  <c r="F4075" i="4"/>
  <c r="G4075" i="4" s="1"/>
  <c r="I4075" i="4" s="1"/>
  <c r="F4076" i="4"/>
  <c r="G4076" i="4" s="1"/>
  <c r="I4076" i="4" s="1"/>
  <c r="F4077" i="4"/>
  <c r="G4077" i="4" s="1"/>
  <c r="I4077" i="4" s="1"/>
  <c r="F4078" i="4"/>
  <c r="G4078" i="4" s="1"/>
  <c r="I4078" i="4" s="1"/>
  <c r="F4079" i="4"/>
  <c r="G4079" i="4" s="1"/>
  <c r="I4079" i="4" s="1"/>
  <c r="F4080" i="4"/>
  <c r="G4080" i="4" s="1"/>
  <c r="I4080" i="4" s="1"/>
  <c r="F4081" i="4"/>
  <c r="G4081" i="4" s="1"/>
  <c r="I4081" i="4" s="1"/>
  <c r="F4082" i="4"/>
  <c r="G4082" i="4" s="1"/>
  <c r="I4082" i="4" s="1"/>
  <c r="F4083" i="4"/>
  <c r="G4083" i="4" s="1"/>
  <c r="I4083" i="4" s="1"/>
  <c r="F4084" i="4"/>
  <c r="G4084" i="4" s="1"/>
  <c r="I4084" i="4" s="1"/>
  <c r="F4085" i="4"/>
  <c r="G4085" i="4" s="1"/>
  <c r="I4085" i="4" s="1"/>
  <c r="F4086" i="4"/>
  <c r="G4086" i="4" s="1"/>
  <c r="I4086" i="4" s="1"/>
  <c r="F4087" i="4"/>
  <c r="G4087" i="4" s="1"/>
  <c r="I4087" i="4" s="1"/>
  <c r="F4088" i="4"/>
  <c r="G4088" i="4" s="1"/>
  <c r="I4088" i="4" s="1"/>
  <c r="F4089" i="4"/>
  <c r="G4089" i="4" s="1"/>
  <c r="I4089" i="4" s="1"/>
  <c r="F4090" i="4"/>
  <c r="G4090" i="4" s="1"/>
  <c r="I4090" i="4" s="1"/>
  <c r="F4091" i="4"/>
  <c r="G4091" i="4" s="1"/>
  <c r="I4091" i="4" s="1"/>
  <c r="F4092" i="4"/>
  <c r="G4092" i="4" s="1"/>
  <c r="I4092" i="4" s="1"/>
  <c r="F4093" i="4"/>
  <c r="G4093" i="4" s="1"/>
  <c r="I4093" i="4" s="1"/>
  <c r="F4094" i="4"/>
  <c r="G4094" i="4" s="1"/>
  <c r="I4094" i="4" s="1"/>
  <c r="F4095" i="4"/>
  <c r="G4095" i="4" s="1"/>
  <c r="I4095" i="4" s="1"/>
  <c r="F4096" i="4"/>
  <c r="G4096" i="4" s="1"/>
  <c r="I4096" i="4" s="1"/>
  <c r="F4097" i="4"/>
  <c r="G4097" i="4" s="1"/>
  <c r="I4097" i="4" s="1"/>
  <c r="F4098" i="4"/>
  <c r="G4098" i="4" s="1"/>
  <c r="I4098" i="4" s="1"/>
  <c r="F4099" i="4"/>
  <c r="G4099" i="4" s="1"/>
  <c r="I4099" i="4" s="1"/>
  <c r="F4100" i="4"/>
  <c r="G4100" i="4" s="1"/>
  <c r="I4100" i="4" s="1"/>
  <c r="F4101" i="4"/>
  <c r="G4101" i="4" s="1"/>
  <c r="I4101" i="4" s="1"/>
  <c r="F4102" i="4"/>
  <c r="G4102" i="4" s="1"/>
  <c r="I4102" i="4" s="1"/>
  <c r="F4103" i="4"/>
  <c r="G4103" i="4" s="1"/>
  <c r="I4103" i="4" s="1"/>
  <c r="F4104" i="4"/>
  <c r="G4104" i="4" s="1"/>
  <c r="I4104" i="4" s="1"/>
  <c r="F4105" i="4"/>
  <c r="G4105" i="4" s="1"/>
  <c r="I4105" i="4" s="1"/>
  <c r="F4106" i="4"/>
  <c r="G4106" i="4" s="1"/>
  <c r="I4106" i="4" s="1"/>
  <c r="F4107" i="4"/>
  <c r="G4107" i="4" s="1"/>
  <c r="I4107" i="4" s="1"/>
  <c r="F4108" i="4"/>
  <c r="G4108" i="4" s="1"/>
  <c r="I4108" i="4" s="1"/>
  <c r="F4109" i="4"/>
  <c r="G4109" i="4" s="1"/>
  <c r="I4109" i="4" s="1"/>
  <c r="F4110" i="4"/>
  <c r="G4110" i="4" s="1"/>
  <c r="I4110" i="4" s="1"/>
  <c r="F4111" i="4"/>
  <c r="G4111" i="4" s="1"/>
  <c r="I4111" i="4" s="1"/>
  <c r="F4112" i="4"/>
  <c r="G4112" i="4" s="1"/>
  <c r="I4112" i="4" s="1"/>
  <c r="F4113" i="4"/>
  <c r="G4113" i="4" s="1"/>
  <c r="I4113" i="4" s="1"/>
  <c r="F4114" i="4"/>
  <c r="G4114" i="4" s="1"/>
  <c r="I4114" i="4" s="1"/>
  <c r="F4115" i="4"/>
  <c r="G4115" i="4" s="1"/>
  <c r="I4115" i="4" s="1"/>
  <c r="F4116" i="4"/>
  <c r="G4116" i="4" s="1"/>
  <c r="I4116" i="4" s="1"/>
  <c r="F4117" i="4"/>
  <c r="G4117" i="4" s="1"/>
  <c r="I4117" i="4" s="1"/>
  <c r="F4118" i="4"/>
  <c r="G4118" i="4" s="1"/>
  <c r="I4118" i="4" s="1"/>
  <c r="F4119" i="4"/>
  <c r="G4119" i="4" s="1"/>
  <c r="I4119" i="4" s="1"/>
  <c r="F4120" i="4"/>
  <c r="G4120" i="4" s="1"/>
  <c r="I4120" i="4" s="1"/>
  <c r="F4121" i="4"/>
  <c r="G4121" i="4" s="1"/>
  <c r="I4121" i="4" s="1"/>
  <c r="F4122" i="4"/>
  <c r="G4122" i="4" s="1"/>
  <c r="I4122" i="4" s="1"/>
  <c r="F4123" i="4"/>
  <c r="G4123" i="4" s="1"/>
  <c r="I4123" i="4" s="1"/>
  <c r="F4124" i="4"/>
  <c r="G4124" i="4" s="1"/>
  <c r="I4124" i="4" s="1"/>
  <c r="F4125" i="4"/>
  <c r="G4125" i="4" s="1"/>
  <c r="I4125" i="4" s="1"/>
  <c r="F4126" i="4"/>
  <c r="G4126" i="4" s="1"/>
  <c r="I4126" i="4" s="1"/>
  <c r="F4127" i="4"/>
  <c r="G4127" i="4" s="1"/>
  <c r="I4127" i="4" s="1"/>
  <c r="F4128" i="4"/>
  <c r="G4128" i="4" s="1"/>
  <c r="I4128" i="4" s="1"/>
  <c r="F4129" i="4"/>
  <c r="G4129" i="4" s="1"/>
  <c r="I4129" i="4" s="1"/>
  <c r="F4130" i="4"/>
  <c r="G4130" i="4" s="1"/>
  <c r="I4130" i="4" s="1"/>
  <c r="F4131" i="4"/>
  <c r="G4131" i="4" s="1"/>
  <c r="I4131" i="4" s="1"/>
  <c r="F4132" i="4"/>
  <c r="G4132" i="4" s="1"/>
  <c r="I4132" i="4" s="1"/>
  <c r="F4133" i="4"/>
  <c r="G4133" i="4" s="1"/>
  <c r="I4133" i="4" s="1"/>
  <c r="F4134" i="4"/>
  <c r="G4134" i="4" s="1"/>
  <c r="I4134" i="4" s="1"/>
  <c r="F4135" i="4"/>
  <c r="G4135" i="4" s="1"/>
  <c r="I4135" i="4" s="1"/>
  <c r="F4136" i="4"/>
  <c r="G4136" i="4" s="1"/>
  <c r="I4136" i="4" s="1"/>
  <c r="F4137" i="4"/>
  <c r="G4137" i="4" s="1"/>
  <c r="I4137" i="4" s="1"/>
  <c r="F4138" i="4"/>
  <c r="G4138" i="4" s="1"/>
  <c r="I4138" i="4" s="1"/>
  <c r="F4139" i="4"/>
  <c r="G4139" i="4" s="1"/>
  <c r="I4139" i="4" s="1"/>
  <c r="F4140" i="4"/>
  <c r="G4140" i="4" s="1"/>
  <c r="I4140" i="4" s="1"/>
  <c r="F4141" i="4"/>
  <c r="G4141" i="4" s="1"/>
  <c r="I4141" i="4" s="1"/>
  <c r="F4142" i="4"/>
  <c r="G4142" i="4" s="1"/>
  <c r="I4142" i="4" s="1"/>
  <c r="F4143" i="4"/>
  <c r="G4143" i="4" s="1"/>
  <c r="I4143" i="4" s="1"/>
  <c r="F4144" i="4"/>
  <c r="G4144" i="4" s="1"/>
  <c r="I4144" i="4" s="1"/>
  <c r="F4145" i="4"/>
  <c r="G4145" i="4" s="1"/>
  <c r="I4145" i="4" s="1"/>
  <c r="F4146" i="4"/>
  <c r="G4146" i="4" s="1"/>
  <c r="I4146" i="4" s="1"/>
  <c r="F4147" i="4"/>
  <c r="G4147" i="4" s="1"/>
  <c r="I4147" i="4" s="1"/>
  <c r="F4148" i="4"/>
  <c r="G4148" i="4" s="1"/>
  <c r="I4148" i="4" s="1"/>
  <c r="F4149" i="4"/>
  <c r="G4149" i="4" s="1"/>
  <c r="I4149" i="4" s="1"/>
  <c r="F4150" i="4"/>
  <c r="G4150" i="4" s="1"/>
  <c r="I4150" i="4" s="1"/>
  <c r="F4151" i="4"/>
  <c r="G4151" i="4" s="1"/>
  <c r="I4151" i="4" s="1"/>
  <c r="F4152" i="4"/>
  <c r="G4152" i="4" s="1"/>
  <c r="I4152" i="4" s="1"/>
  <c r="F4153" i="4"/>
  <c r="G4153" i="4" s="1"/>
  <c r="I4153" i="4" s="1"/>
  <c r="F4154" i="4"/>
  <c r="G4154" i="4" s="1"/>
  <c r="I4154" i="4" s="1"/>
  <c r="F4155" i="4"/>
  <c r="G4155" i="4" s="1"/>
  <c r="I4155" i="4" s="1"/>
  <c r="F4156" i="4"/>
  <c r="G4156" i="4" s="1"/>
  <c r="I4156" i="4" s="1"/>
  <c r="F4157" i="4"/>
  <c r="G4157" i="4" s="1"/>
  <c r="I4157" i="4" s="1"/>
  <c r="F4158" i="4"/>
  <c r="G4158" i="4" s="1"/>
  <c r="I4158" i="4" s="1"/>
  <c r="F4159" i="4"/>
  <c r="G4159" i="4" s="1"/>
  <c r="I4159" i="4" s="1"/>
  <c r="F4160" i="4"/>
  <c r="G4160" i="4" s="1"/>
  <c r="I4160" i="4" s="1"/>
  <c r="F4161" i="4"/>
  <c r="G4161" i="4" s="1"/>
  <c r="I4161" i="4" s="1"/>
  <c r="F4162" i="4"/>
  <c r="G4162" i="4" s="1"/>
  <c r="I4162" i="4" s="1"/>
  <c r="F4163" i="4"/>
  <c r="G4163" i="4" s="1"/>
  <c r="I4163" i="4" s="1"/>
  <c r="F4164" i="4"/>
  <c r="G4164" i="4" s="1"/>
  <c r="I4164" i="4" s="1"/>
  <c r="F4165" i="4"/>
  <c r="G4165" i="4" s="1"/>
  <c r="I4165" i="4" s="1"/>
  <c r="F4166" i="4"/>
  <c r="G4166" i="4" s="1"/>
  <c r="I4166" i="4" s="1"/>
  <c r="F4167" i="4"/>
  <c r="G4167" i="4" s="1"/>
  <c r="I4167" i="4" s="1"/>
  <c r="F4168" i="4"/>
  <c r="G4168" i="4" s="1"/>
  <c r="I4168" i="4" s="1"/>
  <c r="F4169" i="4"/>
  <c r="G4169" i="4" s="1"/>
  <c r="I4169" i="4" s="1"/>
  <c r="F4170" i="4"/>
  <c r="G4170" i="4" s="1"/>
  <c r="I4170" i="4" s="1"/>
  <c r="F4171" i="4"/>
  <c r="G4171" i="4" s="1"/>
  <c r="I4171" i="4" s="1"/>
  <c r="F4172" i="4"/>
  <c r="G4172" i="4" s="1"/>
  <c r="I4172" i="4" s="1"/>
  <c r="F4173" i="4"/>
  <c r="G4173" i="4" s="1"/>
  <c r="I4173" i="4" s="1"/>
  <c r="F4174" i="4"/>
  <c r="G4174" i="4" s="1"/>
  <c r="I4174" i="4" s="1"/>
  <c r="F4175" i="4"/>
  <c r="G4175" i="4" s="1"/>
  <c r="I4175" i="4" s="1"/>
  <c r="F4176" i="4"/>
  <c r="G4176" i="4" s="1"/>
  <c r="I4176" i="4" s="1"/>
  <c r="F4177" i="4"/>
  <c r="G4177" i="4" s="1"/>
  <c r="I4177" i="4" s="1"/>
  <c r="F4178" i="4"/>
  <c r="G4178" i="4" s="1"/>
  <c r="I4178" i="4" s="1"/>
  <c r="F4179" i="4"/>
  <c r="G4179" i="4" s="1"/>
  <c r="I4179" i="4" s="1"/>
  <c r="F4180" i="4"/>
  <c r="G4180" i="4" s="1"/>
  <c r="I4180" i="4" s="1"/>
  <c r="F4181" i="4"/>
  <c r="G4181" i="4" s="1"/>
  <c r="I4181" i="4" s="1"/>
  <c r="F4182" i="4"/>
  <c r="G4182" i="4" s="1"/>
  <c r="I4182" i="4" s="1"/>
  <c r="F4183" i="4"/>
  <c r="G4183" i="4" s="1"/>
  <c r="I4183" i="4" s="1"/>
  <c r="F4184" i="4"/>
  <c r="G4184" i="4" s="1"/>
  <c r="I4184" i="4" s="1"/>
  <c r="F4185" i="4"/>
  <c r="G4185" i="4" s="1"/>
  <c r="I4185" i="4" s="1"/>
  <c r="F4186" i="4"/>
  <c r="G4186" i="4" s="1"/>
  <c r="I4186" i="4" s="1"/>
  <c r="F4187" i="4"/>
  <c r="G4187" i="4" s="1"/>
  <c r="I4187" i="4" s="1"/>
  <c r="F4188" i="4"/>
  <c r="G4188" i="4" s="1"/>
  <c r="I4188" i="4" s="1"/>
  <c r="F4189" i="4"/>
  <c r="G4189" i="4" s="1"/>
  <c r="I4189" i="4" s="1"/>
  <c r="F4190" i="4"/>
  <c r="G4190" i="4" s="1"/>
  <c r="I4190" i="4" s="1"/>
  <c r="F4191" i="4"/>
  <c r="G4191" i="4" s="1"/>
  <c r="I4191" i="4" s="1"/>
  <c r="F4192" i="4"/>
  <c r="G4192" i="4" s="1"/>
  <c r="I4192" i="4" s="1"/>
  <c r="F4193" i="4"/>
  <c r="G4193" i="4" s="1"/>
  <c r="I4193" i="4" s="1"/>
  <c r="F4194" i="4"/>
  <c r="G4194" i="4" s="1"/>
  <c r="I4194" i="4" s="1"/>
  <c r="F4195" i="4"/>
  <c r="G4195" i="4" s="1"/>
  <c r="I4195" i="4" s="1"/>
  <c r="F4196" i="4"/>
  <c r="G4196" i="4" s="1"/>
  <c r="I4196" i="4" s="1"/>
  <c r="F4197" i="4"/>
  <c r="G4197" i="4" s="1"/>
  <c r="I4197" i="4" s="1"/>
  <c r="F4198" i="4"/>
  <c r="G4198" i="4" s="1"/>
  <c r="I4198" i="4" s="1"/>
  <c r="F4199" i="4"/>
  <c r="G4199" i="4" s="1"/>
  <c r="I4199" i="4" s="1"/>
  <c r="F4200" i="4"/>
  <c r="G4200" i="4" s="1"/>
  <c r="I4200" i="4" s="1"/>
  <c r="F4201" i="4"/>
  <c r="G4201" i="4" s="1"/>
  <c r="I4201" i="4" s="1"/>
  <c r="F4202" i="4"/>
  <c r="G4202" i="4" s="1"/>
  <c r="I4202" i="4" s="1"/>
  <c r="F4203" i="4"/>
  <c r="G4203" i="4" s="1"/>
  <c r="I4203" i="4" s="1"/>
  <c r="F4204" i="4"/>
  <c r="G4204" i="4" s="1"/>
  <c r="I4204" i="4" s="1"/>
  <c r="F4205" i="4"/>
  <c r="G4205" i="4" s="1"/>
  <c r="I4205" i="4" s="1"/>
  <c r="F4206" i="4"/>
  <c r="G4206" i="4" s="1"/>
  <c r="I4206" i="4" s="1"/>
  <c r="F4207" i="4"/>
  <c r="G4207" i="4" s="1"/>
  <c r="I4207" i="4" s="1"/>
  <c r="F4208" i="4"/>
  <c r="G4208" i="4" s="1"/>
  <c r="I4208" i="4" s="1"/>
  <c r="F4209" i="4"/>
  <c r="G4209" i="4" s="1"/>
  <c r="I4209" i="4" s="1"/>
  <c r="F4210" i="4"/>
  <c r="G4210" i="4" s="1"/>
  <c r="I4210" i="4" s="1"/>
  <c r="F4211" i="4"/>
  <c r="G4211" i="4" s="1"/>
  <c r="I4211" i="4" s="1"/>
  <c r="F4212" i="4"/>
  <c r="G4212" i="4" s="1"/>
  <c r="I4212" i="4" s="1"/>
  <c r="F4213" i="4"/>
  <c r="G4213" i="4" s="1"/>
  <c r="I4213" i="4" s="1"/>
  <c r="F4214" i="4"/>
  <c r="G4214" i="4" s="1"/>
  <c r="I4214" i="4" s="1"/>
  <c r="F4215" i="4"/>
  <c r="G4215" i="4" s="1"/>
  <c r="I4215" i="4" s="1"/>
  <c r="F4216" i="4"/>
  <c r="G4216" i="4" s="1"/>
  <c r="I4216" i="4" s="1"/>
  <c r="F4217" i="4"/>
  <c r="G4217" i="4" s="1"/>
  <c r="I4217" i="4" s="1"/>
  <c r="F4218" i="4"/>
  <c r="G4218" i="4" s="1"/>
  <c r="I4218" i="4" s="1"/>
  <c r="F4219" i="4"/>
  <c r="G4219" i="4" s="1"/>
  <c r="I4219" i="4" s="1"/>
  <c r="F4220" i="4"/>
  <c r="G4220" i="4" s="1"/>
  <c r="I4220" i="4" s="1"/>
  <c r="F4221" i="4"/>
  <c r="G4221" i="4" s="1"/>
  <c r="I4221" i="4" s="1"/>
  <c r="F4222" i="4"/>
  <c r="G4222" i="4" s="1"/>
  <c r="I4222" i="4" s="1"/>
  <c r="F4223" i="4"/>
  <c r="G4223" i="4" s="1"/>
  <c r="I4223" i="4" s="1"/>
  <c r="F4224" i="4"/>
  <c r="G4224" i="4" s="1"/>
  <c r="I4224" i="4" s="1"/>
  <c r="F4225" i="4"/>
  <c r="G4225" i="4" s="1"/>
  <c r="I4225" i="4" s="1"/>
  <c r="F4226" i="4"/>
  <c r="G4226" i="4" s="1"/>
  <c r="I4226" i="4" s="1"/>
  <c r="F4227" i="4"/>
  <c r="G4227" i="4" s="1"/>
  <c r="I4227" i="4" s="1"/>
  <c r="F4228" i="4"/>
  <c r="G4228" i="4" s="1"/>
  <c r="I4228" i="4" s="1"/>
  <c r="F4229" i="4"/>
  <c r="G4229" i="4" s="1"/>
  <c r="I4229" i="4" s="1"/>
  <c r="F4230" i="4"/>
  <c r="G4230" i="4" s="1"/>
  <c r="I4230" i="4" s="1"/>
  <c r="F4231" i="4"/>
  <c r="G4231" i="4" s="1"/>
  <c r="I4231" i="4" s="1"/>
  <c r="F4232" i="4"/>
  <c r="G4232" i="4" s="1"/>
  <c r="I4232" i="4" s="1"/>
  <c r="F4233" i="4"/>
  <c r="G4233" i="4" s="1"/>
  <c r="I4233" i="4" s="1"/>
  <c r="F4234" i="4"/>
  <c r="G4234" i="4" s="1"/>
  <c r="I4234" i="4" s="1"/>
  <c r="F4235" i="4"/>
  <c r="G4235" i="4" s="1"/>
  <c r="I4235" i="4" s="1"/>
  <c r="F4236" i="4"/>
  <c r="G4236" i="4" s="1"/>
  <c r="I4236" i="4" s="1"/>
  <c r="F4237" i="4"/>
  <c r="G4237" i="4" s="1"/>
  <c r="I4237" i="4" s="1"/>
  <c r="F4238" i="4"/>
  <c r="G4238" i="4" s="1"/>
  <c r="I4238" i="4" s="1"/>
  <c r="F4239" i="4"/>
  <c r="G4239" i="4" s="1"/>
  <c r="I4239" i="4" s="1"/>
  <c r="F4240" i="4"/>
  <c r="G4240" i="4" s="1"/>
  <c r="I4240" i="4" s="1"/>
  <c r="F4241" i="4"/>
  <c r="G4241" i="4" s="1"/>
  <c r="I4241" i="4" s="1"/>
  <c r="F4242" i="4"/>
  <c r="G4242" i="4" s="1"/>
  <c r="I4242" i="4" s="1"/>
  <c r="F4243" i="4"/>
  <c r="G4243" i="4" s="1"/>
  <c r="I4243" i="4" s="1"/>
  <c r="F4244" i="4"/>
  <c r="G4244" i="4" s="1"/>
  <c r="I4244" i="4" s="1"/>
  <c r="F4245" i="4"/>
  <c r="G4245" i="4" s="1"/>
  <c r="I4245" i="4" s="1"/>
  <c r="F4246" i="4"/>
  <c r="G4246" i="4" s="1"/>
  <c r="I4246" i="4" s="1"/>
  <c r="F4247" i="4"/>
  <c r="G4247" i="4" s="1"/>
  <c r="I4247" i="4" s="1"/>
  <c r="F4248" i="4"/>
  <c r="G4248" i="4" s="1"/>
  <c r="I4248" i="4" s="1"/>
  <c r="F4249" i="4"/>
  <c r="G4249" i="4" s="1"/>
  <c r="I4249" i="4" s="1"/>
  <c r="F4250" i="4"/>
  <c r="G4250" i="4" s="1"/>
  <c r="I4250" i="4" s="1"/>
  <c r="F4251" i="4"/>
  <c r="G4251" i="4" s="1"/>
  <c r="I4251" i="4" s="1"/>
  <c r="F4252" i="4"/>
  <c r="G4252" i="4" s="1"/>
  <c r="I4252" i="4" s="1"/>
  <c r="F4253" i="4"/>
  <c r="G4253" i="4" s="1"/>
  <c r="I4253" i="4" s="1"/>
  <c r="F4254" i="4"/>
  <c r="G4254" i="4" s="1"/>
  <c r="I4254" i="4" s="1"/>
  <c r="F4255" i="4"/>
  <c r="G4255" i="4" s="1"/>
  <c r="I4255" i="4" s="1"/>
  <c r="F4256" i="4"/>
  <c r="G4256" i="4" s="1"/>
  <c r="I4256" i="4" s="1"/>
  <c r="F4257" i="4"/>
  <c r="G4257" i="4" s="1"/>
  <c r="I4257" i="4" s="1"/>
  <c r="F4258" i="4"/>
  <c r="G4258" i="4" s="1"/>
  <c r="I4258" i="4" s="1"/>
  <c r="F4259" i="4"/>
  <c r="G4259" i="4" s="1"/>
  <c r="I4259" i="4" s="1"/>
  <c r="F4260" i="4"/>
  <c r="G4260" i="4" s="1"/>
  <c r="I4260" i="4" s="1"/>
  <c r="F4261" i="4"/>
  <c r="G4261" i="4" s="1"/>
  <c r="I4261" i="4" s="1"/>
  <c r="F4262" i="4"/>
  <c r="G4262" i="4" s="1"/>
  <c r="I4262" i="4" s="1"/>
  <c r="F4263" i="4"/>
  <c r="G4263" i="4" s="1"/>
  <c r="I4263" i="4" s="1"/>
  <c r="F4264" i="4"/>
  <c r="G4264" i="4" s="1"/>
  <c r="I4264" i="4" s="1"/>
  <c r="F4265" i="4"/>
  <c r="G4265" i="4" s="1"/>
  <c r="I4265" i="4" s="1"/>
  <c r="F4266" i="4"/>
  <c r="G4266" i="4" s="1"/>
  <c r="I4266" i="4" s="1"/>
  <c r="F4267" i="4"/>
  <c r="G4267" i="4" s="1"/>
  <c r="I4267" i="4" s="1"/>
  <c r="F4268" i="4"/>
  <c r="G4268" i="4" s="1"/>
  <c r="I4268" i="4" s="1"/>
  <c r="F4269" i="4"/>
  <c r="G4269" i="4" s="1"/>
  <c r="I4269" i="4" s="1"/>
  <c r="F4270" i="4"/>
  <c r="G4270" i="4" s="1"/>
  <c r="I4270" i="4" s="1"/>
  <c r="F4271" i="4"/>
  <c r="G4271" i="4" s="1"/>
  <c r="I4271" i="4" s="1"/>
  <c r="F4272" i="4"/>
  <c r="G4272" i="4" s="1"/>
  <c r="I4272" i="4" s="1"/>
  <c r="F4273" i="4"/>
  <c r="G4273" i="4" s="1"/>
  <c r="I4273" i="4" s="1"/>
  <c r="F4274" i="4"/>
  <c r="G4274" i="4" s="1"/>
  <c r="I4274" i="4" s="1"/>
  <c r="F4275" i="4"/>
  <c r="G4275" i="4" s="1"/>
  <c r="I4275" i="4" s="1"/>
  <c r="F4276" i="4"/>
  <c r="G4276" i="4" s="1"/>
  <c r="I4276" i="4" s="1"/>
  <c r="F4277" i="4"/>
  <c r="G4277" i="4" s="1"/>
  <c r="I4277" i="4" s="1"/>
  <c r="F4278" i="4"/>
  <c r="G4278" i="4" s="1"/>
  <c r="I4278" i="4" s="1"/>
  <c r="F4279" i="4"/>
  <c r="G4279" i="4" s="1"/>
  <c r="I4279" i="4" s="1"/>
  <c r="F4280" i="4"/>
  <c r="G4280" i="4" s="1"/>
  <c r="I4280" i="4" s="1"/>
  <c r="F4281" i="4"/>
  <c r="G4281" i="4" s="1"/>
  <c r="I4281" i="4" s="1"/>
  <c r="F4282" i="4"/>
  <c r="G4282" i="4" s="1"/>
  <c r="I4282" i="4" s="1"/>
  <c r="F4283" i="4"/>
  <c r="G4283" i="4" s="1"/>
  <c r="I4283" i="4" s="1"/>
  <c r="F4284" i="4"/>
  <c r="G4284" i="4" s="1"/>
  <c r="I4284" i="4" s="1"/>
  <c r="F4285" i="4"/>
  <c r="G4285" i="4" s="1"/>
  <c r="I4285" i="4" s="1"/>
  <c r="F4286" i="4"/>
  <c r="G4286" i="4" s="1"/>
  <c r="I4286" i="4" s="1"/>
  <c r="F4287" i="4"/>
  <c r="G4287" i="4" s="1"/>
  <c r="I4287" i="4" s="1"/>
  <c r="F4288" i="4"/>
  <c r="G4288" i="4" s="1"/>
  <c r="I4288" i="4" s="1"/>
  <c r="F4289" i="4"/>
  <c r="G4289" i="4" s="1"/>
  <c r="I4289" i="4" s="1"/>
  <c r="F4290" i="4"/>
  <c r="G4290" i="4" s="1"/>
  <c r="I4290" i="4" s="1"/>
  <c r="F4291" i="4"/>
  <c r="G4291" i="4" s="1"/>
  <c r="I4291" i="4" s="1"/>
  <c r="F4292" i="4"/>
  <c r="G4292" i="4" s="1"/>
  <c r="I4292" i="4" s="1"/>
  <c r="F4293" i="4"/>
  <c r="G4293" i="4" s="1"/>
  <c r="I4293" i="4" s="1"/>
  <c r="F4294" i="4"/>
  <c r="G4294" i="4" s="1"/>
  <c r="I4294" i="4" s="1"/>
  <c r="F4295" i="4"/>
  <c r="G4295" i="4" s="1"/>
  <c r="I4295" i="4" s="1"/>
  <c r="F4296" i="4"/>
  <c r="G4296" i="4" s="1"/>
  <c r="I4296" i="4" s="1"/>
  <c r="F4297" i="4"/>
  <c r="G4297" i="4" s="1"/>
  <c r="I4297" i="4" s="1"/>
  <c r="F4298" i="4"/>
  <c r="G4298" i="4" s="1"/>
  <c r="I4298" i="4" s="1"/>
  <c r="F4299" i="4"/>
  <c r="G4299" i="4" s="1"/>
  <c r="I4299" i="4" s="1"/>
  <c r="F4300" i="4"/>
  <c r="G4300" i="4" s="1"/>
  <c r="I4300" i="4" s="1"/>
  <c r="F4301" i="4"/>
  <c r="G4301" i="4" s="1"/>
  <c r="I4301" i="4" s="1"/>
  <c r="F4302" i="4"/>
  <c r="G4302" i="4" s="1"/>
  <c r="I4302" i="4" s="1"/>
  <c r="F4303" i="4"/>
  <c r="G4303" i="4" s="1"/>
  <c r="I4303" i="4" s="1"/>
  <c r="F4304" i="4"/>
  <c r="G4304" i="4" s="1"/>
  <c r="I4304" i="4" s="1"/>
  <c r="F4305" i="4"/>
  <c r="G4305" i="4" s="1"/>
  <c r="I4305" i="4" s="1"/>
  <c r="F4306" i="4"/>
  <c r="G4306" i="4" s="1"/>
  <c r="I4306" i="4" s="1"/>
  <c r="F4307" i="4"/>
  <c r="G4307" i="4" s="1"/>
  <c r="I4307" i="4" s="1"/>
  <c r="F4308" i="4"/>
  <c r="G4308" i="4" s="1"/>
  <c r="I4308" i="4" s="1"/>
  <c r="F4309" i="4"/>
  <c r="G4309" i="4" s="1"/>
  <c r="I4309" i="4" s="1"/>
  <c r="F4310" i="4"/>
  <c r="G4310" i="4" s="1"/>
  <c r="I4310" i="4" s="1"/>
  <c r="F4311" i="4"/>
  <c r="G4311" i="4" s="1"/>
  <c r="I4311" i="4" s="1"/>
  <c r="F4312" i="4"/>
  <c r="G4312" i="4" s="1"/>
  <c r="I4312" i="4" s="1"/>
  <c r="F4313" i="4"/>
  <c r="G4313" i="4" s="1"/>
  <c r="I4313" i="4" s="1"/>
  <c r="F4314" i="4"/>
  <c r="G4314" i="4" s="1"/>
  <c r="I4314" i="4" s="1"/>
  <c r="F4315" i="4"/>
  <c r="G4315" i="4" s="1"/>
  <c r="I4315" i="4" s="1"/>
  <c r="F4316" i="4"/>
  <c r="G4316" i="4" s="1"/>
  <c r="I4316" i="4" s="1"/>
  <c r="F4317" i="4"/>
  <c r="G4317" i="4" s="1"/>
  <c r="I4317" i="4" s="1"/>
  <c r="F4318" i="4"/>
  <c r="G4318" i="4" s="1"/>
  <c r="I4318" i="4" s="1"/>
  <c r="F4319" i="4"/>
  <c r="G4319" i="4" s="1"/>
  <c r="I4319" i="4" s="1"/>
  <c r="F4320" i="4"/>
  <c r="G4320" i="4" s="1"/>
  <c r="I4320" i="4" s="1"/>
  <c r="F4321" i="4"/>
  <c r="G4321" i="4" s="1"/>
  <c r="I4321" i="4" s="1"/>
  <c r="F4322" i="4"/>
  <c r="G4322" i="4" s="1"/>
  <c r="I4322" i="4" s="1"/>
  <c r="F4323" i="4"/>
  <c r="G4323" i="4" s="1"/>
  <c r="I4323" i="4" s="1"/>
  <c r="F4324" i="4"/>
  <c r="G4324" i="4" s="1"/>
  <c r="I4324" i="4" s="1"/>
  <c r="F4325" i="4"/>
  <c r="G4325" i="4" s="1"/>
  <c r="I4325" i="4" s="1"/>
  <c r="F4326" i="4"/>
  <c r="G4326" i="4" s="1"/>
  <c r="I4326" i="4" s="1"/>
  <c r="F4327" i="4"/>
  <c r="G4327" i="4" s="1"/>
  <c r="I4327" i="4" s="1"/>
  <c r="F4328" i="4"/>
  <c r="G4328" i="4" s="1"/>
  <c r="I4328" i="4" s="1"/>
  <c r="F4329" i="4"/>
  <c r="G4329" i="4" s="1"/>
  <c r="I4329" i="4" s="1"/>
  <c r="F4330" i="4"/>
  <c r="G4330" i="4" s="1"/>
  <c r="I4330" i="4" s="1"/>
  <c r="F4331" i="4"/>
  <c r="G4331" i="4" s="1"/>
  <c r="I4331" i="4" s="1"/>
  <c r="F4332" i="4"/>
  <c r="G4332" i="4" s="1"/>
  <c r="I4332" i="4" s="1"/>
  <c r="F4333" i="4"/>
  <c r="G4333" i="4" s="1"/>
  <c r="I4333" i="4" s="1"/>
  <c r="F4334" i="4"/>
  <c r="G4334" i="4" s="1"/>
  <c r="I4334" i="4" s="1"/>
  <c r="F4335" i="4"/>
  <c r="G4335" i="4" s="1"/>
  <c r="I4335" i="4" s="1"/>
  <c r="F4336" i="4"/>
  <c r="G4336" i="4" s="1"/>
  <c r="I4336" i="4" s="1"/>
  <c r="F4337" i="4"/>
  <c r="G4337" i="4" s="1"/>
  <c r="I4337" i="4" s="1"/>
  <c r="F4338" i="4"/>
  <c r="G4338" i="4" s="1"/>
  <c r="I4338" i="4" s="1"/>
  <c r="F4339" i="4"/>
  <c r="G4339" i="4" s="1"/>
  <c r="I4339" i="4" s="1"/>
  <c r="F4340" i="4"/>
  <c r="G4340" i="4" s="1"/>
  <c r="I4340" i="4" s="1"/>
  <c r="F4341" i="4"/>
  <c r="G4341" i="4" s="1"/>
  <c r="I4341" i="4" s="1"/>
  <c r="F4342" i="4"/>
  <c r="G4342" i="4" s="1"/>
  <c r="I4342" i="4" s="1"/>
  <c r="F4343" i="4"/>
  <c r="G4343" i="4" s="1"/>
  <c r="I4343" i="4" s="1"/>
  <c r="F4344" i="4"/>
  <c r="G4344" i="4" s="1"/>
  <c r="I4344" i="4" s="1"/>
  <c r="F4345" i="4"/>
  <c r="G4345" i="4" s="1"/>
  <c r="I4345" i="4" s="1"/>
  <c r="F4346" i="4"/>
  <c r="G4346" i="4" s="1"/>
  <c r="I4346" i="4" s="1"/>
  <c r="F4347" i="4"/>
  <c r="G4347" i="4" s="1"/>
  <c r="I4347" i="4" s="1"/>
  <c r="F4348" i="4"/>
  <c r="G4348" i="4" s="1"/>
  <c r="I4348" i="4" s="1"/>
  <c r="F4349" i="4"/>
  <c r="G4349" i="4" s="1"/>
  <c r="I4349" i="4" s="1"/>
  <c r="F4350" i="4"/>
  <c r="G4350" i="4" s="1"/>
  <c r="I4350" i="4" s="1"/>
  <c r="F4351" i="4"/>
  <c r="G4351" i="4" s="1"/>
  <c r="I4351" i="4" s="1"/>
  <c r="F4352" i="4"/>
  <c r="G4352" i="4" s="1"/>
  <c r="I4352" i="4" s="1"/>
  <c r="F4353" i="4"/>
  <c r="G4353" i="4" s="1"/>
  <c r="I4353" i="4" s="1"/>
  <c r="F4354" i="4"/>
  <c r="G4354" i="4" s="1"/>
  <c r="I4354" i="4" s="1"/>
  <c r="F4355" i="4"/>
  <c r="G4355" i="4" s="1"/>
  <c r="I4355" i="4" s="1"/>
  <c r="F4356" i="4"/>
  <c r="G4356" i="4" s="1"/>
  <c r="I4356" i="4" s="1"/>
  <c r="F4357" i="4"/>
  <c r="G4357" i="4" s="1"/>
  <c r="I4357" i="4" s="1"/>
  <c r="F4358" i="4"/>
  <c r="G4358" i="4" s="1"/>
  <c r="I4358" i="4" s="1"/>
  <c r="F4359" i="4"/>
  <c r="G4359" i="4" s="1"/>
  <c r="I4359" i="4" s="1"/>
  <c r="F4360" i="4"/>
  <c r="G4360" i="4" s="1"/>
  <c r="I4360" i="4" s="1"/>
  <c r="F4361" i="4"/>
  <c r="G4361" i="4" s="1"/>
  <c r="I4361" i="4" s="1"/>
  <c r="F4362" i="4"/>
  <c r="G4362" i="4" s="1"/>
  <c r="I4362" i="4" s="1"/>
  <c r="F4363" i="4"/>
  <c r="G4363" i="4" s="1"/>
  <c r="I4363" i="4" s="1"/>
  <c r="F4364" i="4"/>
  <c r="G4364" i="4" s="1"/>
  <c r="I4364" i="4" s="1"/>
  <c r="F4365" i="4"/>
  <c r="G4365" i="4" s="1"/>
  <c r="I4365" i="4" s="1"/>
  <c r="F4366" i="4"/>
  <c r="G4366" i="4" s="1"/>
  <c r="I4366" i="4" s="1"/>
  <c r="F4367" i="4"/>
  <c r="G4367" i="4" s="1"/>
  <c r="I4367" i="4" s="1"/>
  <c r="F4368" i="4"/>
  <c r="G4368" i="4" s="1"/>
  <c r="I4368" i="4" s="1"/>
  <c r="F4369" i="4"/>
  <c r="G4369" i="4" s="1"/>
  <c r="I4369" i="4" s="1"/>
  <c r="F4370" i="4"/>
  <c r="G4370" i="4" s="1"/>
  <c r="I4370" i="4" s="1"/>
  <c r="F4371" i="4"/>
  <c r="G4371" i="4" s="1"/>
  <c r="I4371" i="4" s="1"/>
  <c r="F4372" i="4"/>
  <c r="G4372" i="4" s="1"/>
  <c r="I4372" i="4" s="1"/>
  <c r="F4373" i="4"/>
  <c r="G4373" i="4" s="1"/>
  <c r="I4373" i="4" s="1"/>
  <c r="F4374" i="4"/>
  <c r="G4374" i="4" s="1"/>
  <c r="I4374" i="4" s="1"/>
  <c r="F4375" i="4"/>
  <c r="G4375" i="4" s="1"/>
  <c r="I4375" i="4" s="1"/>
  <c r="F4376" i="4"/>
  <c r="G4376" i="4" s="1"/>
  <c r="I4376" i="4" s="1"/>
  <c r="F4377" i="4"/>
  <c r="G4377" i="4" s="1"/>
  <c r="I4377" i="4" s="1"/>
  <c r="F4378" i="4"/>
  <c r="G4378" i="4" s="1"/>
  <c r="I4378" i="4" s="1"/>
  <c r="F4379" i="4"/>
  <c r="G4379" i="4" s="1"/>
  <c r="I4379" i="4" s="1"/>
  <c r="F4380" i="4"/>
  <c r="G4380" i="4" s="1"/>
  <c r="I4380" i="4" s="1"/>
  <c r="F4381" i="4"/>
  <c r="G4381" i="4" s="1"/>
  <c r="I4381" i="4" s="1"/>
  <c r="F4382" i="4"/>
  <c r="G4382" i="4" s="1"/>
  <c r="I4382" i="4" s="1"/>
  <c r="F4383" i="4"/>
  <c r="G4383" i="4" s="1"/>
  <c r="I4383" i="4" s="1"/>
  <c r="F4384" i="4"/>
  <c r="G4384" i="4" s="1"/>
  <c r="I4384" i="4" s="1"/>
  <c r="F4385" i="4"/>
  <c r="G4385" i="4" s="1"/>
  <c r="I4385" i="4" s="1"/>
  <c r="F4386" i="4"/>
  <c r="G4386" i="4" s="1"/>
  <c r="I4386" i="4" s="1"/>
  <c r="F4387" i="4"/>
  <c r="G4387" i="4" s="1"/>
  <c r="I4387" i="4" s="1"/>
  <c r="F4388" i="4"/>
  <c r="G4388" i="4" s="1"/>
  <c r="I4388" i="4" s="1"/>
  <c r="F4389" i="4"/>
  <c r="G4389" i="4" s="1"/>
  <c r="I4389" i="4" s="1"/>
  <c r="F4390" i="4"/>
  <c r="G4390" i="4" s="1"/>
  <c r="I4390" i="4" s="1"/>
  <c r="F4391" i="4"/>
  <c r="G4391" i="4" s="1"/>
  <c r="I4391" i="4" s="1"/>
  <c r="F4392" i="4"/>
  <c r="G4392" i="4" s="1"/>
  <c r="I4392" i="4" s="1"/>
  <c r="F4393" i="4"/>
  <c r="G4393" i="4" s="1"/>
  <c r="I4393" i="4" s="1"/>
  <c r="F4394" i="4"/>
  <c r="G4394" i="4" s="1"/>
  <c r="I4394" i="4" s="1"/>
  <c r="F4395" i="4"/>
  <c r="G4395" i="4" s="1"/>
  <c r="I4395" i="4" s="1"/>
  <c r="F4396" i="4"/>
  <c r="G4396" i="4" s="1"/>
  <c r="I4396" i="4" s="1"/>
  <c r="F4397" i="4"/>
  <c r="G4397" i="4" s="1"/>
  <c r="I4397" i="4" s="1"/>
  <c r="F4398" i="4"/>
  <c r="G4398" i="4" s="1"/>
  <c r="I4398" i="4" s="1"/>
  <c r="F4399" i="4"/>
  <c r="G4399" i="4" s="1"/>
  <c r="I4399" i="4" s="1"/>
  <c r="F4400" i="4"/>
  <c r="G4400" i="4" s="1"/>
  <c r="I4400" i="4" s="1"/>
  <c r="F4401" i="4"/>
  <c r="G4401" i="4" s="1"/>
  <c r="I4401" i="4" s="1"/>
  <c r="F4402" i="4"/>
  <c r="G4402" i="4" s="1"/>
  <c r="I4402" i="4" s="1"/>
  <c r="F4403" i="4"/>
  <c r="G4403" i="4" s="1"/>
  <c r="I4403" i="4" s="1"/>
  <c r="F4404" i="4"/>
  <c r="G4404" i="4" s="1"/>
  <c r="I4404" i="4" s="1"/>
  <c r="F4405" i="4"/>
  <c r="G4405" i="4" s="1"/>
  <c r="I4405" i="4" s="1"/>
  <c r="F4406" i="4"/>
  <c r="G4406" i="4" s="1"/>
  <c r="I4406" i="4" s="1"/>
  <c r="F4407" i="4"/>
  <c r="G4407" i="4" s="1"/>
  <c r="I4407" i="4" s="1"/>
  <c r="F4408" i="4"/>
  <c r="G4408" i="4" s="1"/>
  <c r="I4408" i="4" s="1"/>
  <c r="F4409" i="4"/>
  <c r="G4409" i="4" s="1"/>
  <c r="I4409" i="4" s="1"/>
  <c r="F4410" i="4"/>
  <c r="G4410" i="4" s="1"/>
  <c r="I4410" i="4" s="1"/>
  <c r="F4411" i="4"/>
  <c r="G4411" i="4" s="1"/>
  <c r="I4411" i="4" s="1"/>
  <c r="F4412" i="4"/>
  <c r="G4412" i="4" s="1"/>
  <c r="I4412" i="4" s="1"/>
  <c r="F4413" i="4"/>
  <c r="G4413" i="4" s="1"/>
  <c r="I4413" i="4" s="1"/>
  <c r="F4414" i="4"/>
  <c r="G4414" i="4" s="1"/>
  <c r="I4414" i="4" s="1"/>
  <c r="F4415" i="4"/>
  <c r="G4415" i="4" s="1"/>
  <c r="I4415" i="4" s="1"/>
  <c r="F4416" i="4"/>
  <c r="G4416" i="4" s="1"/>
  <c r="I4416" i="4" s="1"/>
  <c r="F4417" i="4"/>
  <c r="G4417" i="4" s="1"/>
  <c r="I4417" i="4" s="1"/>
  <c r="F4418" i="4"/>
  <c r="G4418" i="4" s="1"/>
  <c r="I4418" i="4" s="1"/>
  <c r="F4419" i="4"/>
  <c r="G4419" i="4" s="1"/>
  <c r="I4419" i="4" s="1"/>
  <c r="F4420" i="4"/>
  <c r="G4420" i="4" s="1"/>
  <c r="I4420" i="4" s="1"/>
  <c r="F4421" i="4"/>
  <c r="G4421" i="4" s="1"/>
  <c r="I4421" i="4" s="1"/>
  <c r="F4422" i="4"/>
  <c r="G4422" i="4" s="1"/>
  <c r="I4422" i="4" s="1"/>
  <c r="F4423" i="4"/>
  <c r="G4423" i="4" s="1"/>
  <c r="I4423" i="4" s="1"/>
  <c r="F4424" i="4"/>
  <c r="G4424" i="4" s="1"/>
  <c r="I4424" i="4" s="1"/>
  <c r="F4425" i="4"/>
  <c r="G4425" i="4" s="1"/>
  <c r="I4425" i="4" s="1"/>
  <c r="F4426" i="4"/>
  <c r="G4426" i="4" s="1"/>
  <c r="I4426" i="4" s="1"/>
  <c r="F4427" i="4"/>
  <c r="G4427" i="4" s="1"/>
  <c r="I4427" i="4" s="1"/>
  <c r="F4428" i="4"/>
  <c r="G4428" i="4" s="1"/>
  <c r="I4428" i="4" s="1"/>
  <c r="F4429" i="4"/>
  <c r="G4429" i="4" s="1"/>
  <c r="I4429" i="4" s="1"/>
  <c r="F4430" i="4"/>
  <c r="G4430" i="4" s="1"/>
  <c r="I4430" i="4" s="1"/>
  <c r="F4431" i="4"/>
  <c r="G4431" i="4" s="1"/>
  <c r="I4431" i="4" s="1"/>
  <c r="F4432" i="4"/>
  <c r="G4432" i="4" s="1"/>
  <c r="I4432" i="4" s="1"/>
  <c r="F4433" i="4"/>
  <c r="G4433" i="4" s="1"/>
  <c r="I4433" i="4" s="1"/>
  <c r="F4434" i="4"/>
  <c r="G4434" i="4" s="1"/>
  <c r="I4434" i="4" s="1"/>
  <c r="F4435" i="4"/>
  <c r="G4435" i="4" s="1"/>
  <c r="I4435" i="4" s="1"/>
  <c r="F4436" i="4"/>
  <c r="G4436" i="4" s="1"/>
  <c r="I4436" i="4" s="1"/>
  <c r="F4437" i="4"/>
  <c r="G4437" i="4" s="1"/>
  <c r="I4437" i="4" s="1"/>
  <c r="F4438" i="4"/>
  <c r="G4438" i="4" s="1"/>
  <c r="I4438" i="4" s="1"/>
  <c r="F4439" i="4"/>
  <c r="G4439" i="4" s="1"/>
  <c r="I4439" i="4" s="1"/>
  <c r="F4440" i="4"/>
  <c r="G4440" i="4" s="1"/>
  <c r="I4440" i="4" s="1"/>
  <c r="F4441" i="4"/>
  <c r="G4441" i="4" s="1"/>
  <c r="I4441" i="4" s="1"/>
  <c r="F4442" i="4"/>
  <c r="G4442" i="4" s="1"/>
  <c r="I4442" i="4" s="1"/>
  <c r="F4443" i="4"/>
  <c r="G4443" i="4" s="1"/>
  <c r="I4443" i="4" s="1"/>
  <c r="F4444" i="4"/>
  <c r="G4444" i="4" s="1"/>
  <c r="I4444" i="4" s="1"/>
  <c r="F4445" i="4"/>
  <c r="G4445" i="4" s="1"/>
  <c r="I4445" i="4" s="1"/>
  <c r="F4446" i="4"/>
  <c r="G4446" i="4" s="1"/>
  <c r="I4446" i="4" s="1"/>
  <c r="F4447" i="4"/>
  <c r="G4447" i="4" s="1"/>
  <c r="I4447" i="4" s="1"/>
  <c r="F4448" i="4"/>
  <c r="G4448" i="4" s="1"/>
  <c r="I4448" i="4" s="1"/>
  <c r="F4449" i="4"/>
  <c r="G4449" i="4" s="1"/>
  <c r="I4449" i="4" s="1"/>
  <c r="F4450" i="4"/>
  <c r="G4450" i="4" s="1"/>
  <c r="I4450" i="4" s="1"/>
  <c r="F4451" i="4"/>
  <c r="G4451" i="4" s="1"/>
  <c r="I4451" i="4" s="1"/>
  <c r="F4452" i="4"/>
  <c r="G4452" i="4" s="1"/>
  <c r="I4452" i="4" s="1"/>
  <c r="F4453" i="4"/>
  <c r="G4453" i="4" s="1"/>
  <c r="I4453" i="4" s="1"/>
  <c r="F4454" i="4"/>
  <c r="G4454" i="4" s="1"/>
  <c r="I4454" i="4" s="1"/>
  <c r="F4455" i="4"/>
  <c r="G4455" i="4" s="1"/>
  <c r="I4455" i="4" s="1"/>
  <c r="F4456" i="4"/>
  <c r="G4456" i="4" s="1"/>
  <c r="I4456" i="4" s="1"/>
  <c r="F4457" i="4"/>
  <c r="G4457" i="4" s="1"/>
  <c r="I4457" i="4" s="1"/>
  <c r="F4458" i="4"/>
  <c r="G4458" i="4" s="1"/>
  <c r="I4458" i="4" s="1"/>
  <c r="F4459" i="4"/>
  <c r="G4459" i="4" s="1"/>
  <c r="I4459" i="4" s="1"/>
  <c r="F4460" i="4"/>
  <c r="G4460" i="4" s="1"/>
  <c r="I4460" i="4" s="1"/>
  <c r="F4461" i="4"/>
  <c r="G4461" i="4" s="1"/>
  <c r="I4461" i="4" s="1"/>
  <c r="F4462" i="4"/>
  <c r="G4462" i="4" s="1"/>
  <c r="I4462" i="4" s="1"/>
  <c r="F4463" i="4"/>
  <c r="G4463" i="4" s="1"/>
  <c r="I4463" i="4" s="1"/>
  <c r="F4464" i="4"/>
  <c r="G4464" i="4" s="1"/>
  <c r="I4464" i="4" s="1"/>
  <c r="F4465" i="4"/>
  <c r="G4465" i="4" s="1"/>
  <c r="I4465" i="4" s="1"/>
  <c r="F4466" i="4"/>
  <c r="G4466" i="4" s="1"/>
  <c r="I4466" i="4" s="1"/>
  <c r="F4467" i="4"/>
  <c r="G4467" i="4" s="1"/>
  <c r="I4467" i="4" s="1"/>
  <c r="F4468" i="4"/>
  <c r="G4468" i="4" s="1"/>
  <c r="I4468" i="4" s="1"/>
  <c r="F4469" i="4"/>
  <c r="G4469" i="4" s="1"/>
  <c r="I4469" i="4" s="1"/>
  <c r="F4470" i="4"/>
  <c r="G4470" i="4" s="1"/>
  <c r="I4470" i="4" s="1"/>
  <c r="F4471" i="4"/>
  <c r="G4471" i="4" s="1"/>
  <c r="I4471" i="4" s="1"/>
  <c r="F4472" i="4"/>
  <c r="G4472" i="4" s="1"/>
  <c r="I4472" i="4" s="1"/>
  <c r="F4473" i="4"/>
  <c r="G4473" i="4" s="1"/>
  <c r="I4473" i="4" s="1"/>
  <c r="F4474" i="4"/>
  <c r="G4474" i="4" s="1"/>
  <c r="I4474" i="4" s="1"/>
  <c r="F4475" i="4"/>
  <c r="G4475" i="4" s="1"/>
  <c r="I4475" i="4" s="1"/>
  <c r="F4476" i="4"/>
  <c r="G4476" i="4" s="1"/>
  <c r="I4476" i="4" s="1"/>
  <c r="F4477" i="4"/>
  <c r="G4477" i="4" s="1"/>
  <c r="I4477" i="4" s="1"/>
  <c r="F4478" i="4"/>
  <c r="G4478" i="4" s="1"/>
  <c r="I4478" i="4" s="1"/>
  <c r="F4479" i="4"/>
  <c r="G4479" i="4" s="1"/>
  <c r="I4479" i="4" s="1"/>
  <c r="F4480" i="4"/>
  <c r="G4480" i="4" s="1"/>
  <c r="I4480" i="4" s="1"/>
  <c r="F4481" i="4"/>
  <c r="G4481" i="4" s="1"/>
  <c r="I4481" i="4" s="1"/>
  <c r="F4482" i="4"/>
  <c r="G4482" i="4" s="1"/>
  <c r="I4482" i="4" s="1"/>
  <c r="F4483" i="4"/>
  <c r="G4483" i="4" s="1"/>
  <c r="I4483" i="4" s="1"/>
  <c r="F4484" i="4"/>
  <c r="G4484" i="4" s="1"/>
  <c r="I4484" i="4" s="1"/>
  <c r="F4485" i="4"/>
  <c r="G4485" i="4" s="1"/>
  <c r="I4485" i="4" s="1"/>
  <c r="F4486" i="4"/>
  <c r="G4486" i="4" s="1"/>
  <c r="I4486" i="4" s="1"/>
  <c r="F4487" i="4"/>
  <c r="G4487" i="4" s="1"/>
  <c r="I4487" i="4" s="1"/>
  <c r="F4488" i="4"/>
  <c r="G4488" i="4" s="1"/>
  <c r="I4488" i="4" s="1"/>
  <c r="F4489" i="4"/>
  <c r="G4489" i="4" s="1"/>
  <c r="I4489" i="4" s="1"/>
  <c r="F4490" i="4"/>
  <c r="G4490" i="4" s="1"/>
  <c r="I4490" i="4" s="1"/>
  <c r="F4491" i="4"/>
  <c r="G4491" i="4" s="1"/>
  <c r="I4491" i="4" s="1"/>
  <c r="F4492" i="4"/>
  <c r="G4492" i="4" s="1"/>
  <c r="I4492" i="4" s="1"/>
  <c r="F4493" i="4"/>
  <c r="G4493" i="4" s="1"/>
  <c r="I4493" i="4" s="1"/>
  <c r="F4494" i="4"/>
  <c r="G4494" i="4" s="1"/>
  <c r="I4494" i="4" s="1"/>
  <c r="F4495" i="4"/>
  <c r="G4495" i="4" s="1"/>
  <c r="I4495" i="4" s="1"/>
  <c r="F4496" i="4"/>
  <c r="G4496" i="4" s="1"/>
  <c r="I4496" i="4" s="1"/>
  <c r="F4497" i="4"/>
  <c r="G4497" i="4" s="1"/>
  <c r="I4497" i="4" s="1"/>
  <c r="F4498" i="4"/>
  <c r="G4498" i="4" s="1"/>
  <c r="I4498" i="4" s="1"/>
  <c r="F4499" i="4"/>
  <c r="G4499" i="4" s="1"/>
  <c r="I4499" i="4" s="1"/>
  <c r="F4500" i="4"/>
  <c r="G4500" i="4" s="1"/>
  <c r="I4500" i="4" s="1"/>
  <c r="F4501" i="4"/>
  <c r="G4501" i="4" s="1"/>
  <c r="I4501" i="4" s="1"/>
  <c r="F4502" i="4"/>
  <c r="G4502" i="4" s="1"/>
  <c r="I4502" i="4" s="1"/>
  <c r="F4503" i="4"/>
  <c r="G4503" i="4" s="1"/>
  <c r="I4503" i="4" s="1"/>
  <c r="F4504" i="4"/>
  <c r="G4504" i="4" s="1"/>
  <c r="I4504" i="4" s="1"/>
  <c r="F4505" i="4"/>
  <c r="G4505" i="4" s="1"/>
  <c r="I4505" i="4" s="1"/>
  <c r="F4506" i="4"/>
  <c r="G4506" i="4" s="1"/>
  <c r="I4506" i="4" s="1"/>
  <c r="F4507" i="4"/>
  <c r="G4507" i="4" s="1"/>
  <c r="I4507" i="4" s="1"/>
  <c r="F4508" i="4"/>
  <c r="G4508" i="4" s="1"/>
  <c r="I4508" i="4" s="1"/>
  <c r="F4509" i="4"/>
  <c r="G4509" i="4" s="1"/>
  <c r="I4509" i="4" s="1"/>
  <c r="F4510" i="4"/>
  <c r="G4510" i="4" s="1"/>
  <c r="I4510" i="4" s="1"/>
  <c r="F4511" i="4"/>
  <c r="G4511" i="4" s="1"/>
  <c r="I4511" i="4" s="1"/>
  <c r="F4512" i="4"/>
  <c r="G4512" i="4" s="1"/>
  <c r="I4512" i="4" s="1"/>
  <c r="F4513" i="4"/>
  <c r="G4513" i="4" s="1"/>
  <c r="I4513" i="4" s="1"/>
  <c r="F4514" i="4"/>
  <c r="G4514" i="4" s="1"/>
  <c r="I4514" i="4" s="1"/>
  <c r="F4515" i="4"/>
  <c r="G4515" i="4" s="1"/>
  <c r="I4515" i="4" s="1"/>
  <c r="F4516" i="4"/>
  <c r="G4516" i="4" s="1"/>
  <c r="I4516" i="4" s="1"/>
  <c r="F4517" i="4"/>
  <c r="G4517" i="4" s="1"/>
  <c r="I4517" i="4" s="1"/>
  <c r="F4518" i="4"/>
  <c r="G4518" i="4" s="1"/>
  <c r="I4518" i="4" s="1"/>
  <c r="F4519" i="4"/>
  <c r="G4519" i="4" s="1"/>
  <c r="I4519" i="4" s="1"/>
  <c r="F4520" i="4"/>
  <c r="G4520" i="4" s="1"/>
  <c r="I4520" i="4" s="1"/>
  <c r="F4521" i="4"/>
  <c r="G4521" i="4" s="1"/>
  <c r="I4521" i="4" s="1"/>
  <c r="F4522" i="4"/>
  <c r="G4522" i="4" s="1"/>
  <c r="I4522" i="4" s="1"/>
  <c r="F4523" i="4"/>
  <c r="G4523" i="4" s="1"/>
  <c r="I4523" i="4" s="1"/>
  <c r="F4524" i="4"/>
  <c r="G4524" i="4" s="1"/>
  <c r="I4524" i="4" s="1"/>
  <c r="F4525" i="4"/>
  <c r="G4525" i="4" s="1"/>
  <c r="I4525" i="4" s="1"/>
  <c r="F4526" i="4"/>
  <c r="G4526" i="4" s="1"/>
  <c r="I4526" i="4" s="1"/>
  <c r="F4527" i="4"/>
  <c r="G4527" i="4" s="1"/>
  <c r="I4527" i="4" s="1"/>
  <c r="F4528" i="4"/>
  <c r="G4528" i="4" s="1"/>
  <c r="I4528" i="4" s="1"/>
  <c r="F4529" i="4"/>
  <c r="G4529" i="4" s="1"/>
  <c r="I4529" i="4" s="1"/>
  <c r="F4530" i="4"/>
  <c r="G4530" i="4" s="1"/>
  <c r="I4530" i="4" s="1"/>
  <c r="F4531" i="4"/>
  <c r="G4531" i="4" s="1"/>
  <c r="I4531" i="4" s="1"/>
  <c r="F4532" i="4"/>
  <c r="G4532" i="4" s="1"/>
  <c r="I4532" i="4" s="1"/>
  <c r="F4533" i="4"/>
  <c r="G4533" i="4" s="1"/>
  <c r="I4533" i="4" s="1"/>
  <c r="F4534" i="4"/>
  <c r="G4534" i="4" s="1"/>
  <c r="I4534" i="4" s="1"/>
  <c r="F4535" i="4"/>
  <c r="G4535" i="4" s="1"/>
  <c r="I4535" i="4" s="1"/>
  <c r="F4536" i="4"/>
  <c r="G4536" i="4" s="1"/>
  <c r="I4536" i="4" s="1"/>
  <c r="F4537" i="4"/>
  <c r="G4537" i="4" s="1"/>
  <c r="I4537" i="4" s="1"/>
  <c r="F4538" i="4"/>
  <c r="G4538" i="4" s="1"/>
  <c r="I4538" i="4" s="1"/>
  <c r="F4539" i="4"/>
  <c r="G4539" i="4" s="1"/>
  <c r="I4539" i="4" s="1"/>
  <c r="F4540" i="4"/>
  <c r="G4540" i="4" s="1"/>
  <c r="I4540" i="4" s="1"/>
  <c r="F4541" i="4"/>
  <c r="G4541" i="4" s="1"/>
  <c r="I4541" i="4" s="1"/>
  <c r="F4542" i="4"/>
  <c r="G4542" i="4" s="1"/>
  <c r="I4542" i="4" s="1"/>
  <c r="F4543" i="4"/>
  <c r="G4543" i="4" s="1"/>
  <c r="I4543" i="4" s="1"/>
  <c r="F4544" i="4"/>
  <c r="G4544" i="4" s="1"/>
  <c r="I4544" i="4" s="1"/>
  <c r="F4545" i="4"/>
  <c r="G4545" i="4" s="1"/>
  <c r="I4545" i="4" s="1"/>
  <c r="F4546" i="4"/>
  <c r="G4546" i="4" s="1"/>
  <c r="I4546" i="4" s="1"/>
  <c r="F4547" i="4"/>
  <c r="G4547" i="4" s="1"/>
  <c r="I4547" i="4" s="1"/>
  <c r="F4548" i="4"/>
  <c r="G4548" i="4" s="1"/>
  <c r="I4548" i="4" s="1"/>
  <c r="F4549" i="4"/>
  <c r="G4549" i="4" s="1"/>
  <c r="I4549" i="4" s="1"/>
  <c r="F4550" i="4"/>
  <c r="G4550" i="4" s="1"/>
  <c r="I4550" i="4" s="1"/>
  <c r="F4551" i="4"/>
  <c r="G4551" i="4" s="1"/>
  <c r="I4551" i="4" s="1"/>
  <c r="F4552" i="4"/>
  <c r="G4552" i="4" s="1"/>
  <c r="I4552" i="4" s="1"/>
  <c r="F4553" i="4"/>
  <c r="G4553" i="4" s="1"/>
  <c r="I4553" i="4" s="1"/>
  <c r="F4554" i="4"/>
  <c r="G4554" i="4" s="1"/>
  <c r="I4554" i="4" s="1"/>
  <c r="F4555" i="4"/>
  <c r="G4555" i="4" s="1"/>
  <c r="I4555" i="4" s="1"/>
  <c r="F4556" i="4"/>
  <c r="G4556" i="4" s="1"/>
  <c r="I4556" i="4" s="1"/>
  <c r="F4557" i="4"/>
  <c r="G4557" i="4" s="1"/>
  <c r="I4557" i="4" s="1"/>
  <c r="F4558" i="4"/>
  <c r="G4558" i="4" s="1"/>
  <c r="I4558" i="4" s="1"/>
  <c r="F4559" i="4"/>
  <c r="G4559" i="4" s="1"/>
  <c r="I4559" i="4" s="1"/>
  <c r="F4560" i="4"/>
  <c r="G4560" i="4" s="1"/>
  <c r="I4560" i="4" s="1"/>
  <c r="F4561" i="4"/>
  <c r="G4561" i="4" s="1"/>
  <c r="I4561" i="4" s="1"/>
  <c r="F4562" i="4"/>
  <c r="G4562" i="4" s="1"/>
  <c r="I4562" i="4" s="1"/>
  <c r="F4563" i="4"/>
  <c r="G4563" i="4" s="1"/>
  <c r="I4563" i="4" s="1"/>
  <c r="F4564" i="4"/>
  <c r="G4564" i="4" s="1"/>
  <c r="I4564" i="4" s="1"/>
  <c r="F4565" i="4"/>
  <c r="G4565" i="4" s="1"/>
  <c r="I4565" i="4" s="1"/>
  <c r="F4566" i="4"/>
  <c r="G4566" i="4" s="1"/>
  <c r="I4566" i="4" s="1"/>
  <c r="F4567" i="4"/>
  <c r="G4567" i="4" s="1"/>
  <c r="I4567" i="4" s="1"/>
  <c r="F4568" i="4"/>
  <c r="G4568" i="4" s="1"/>
  <c r="I4568" i="4" s="1"/>
  <c r="F4569" i="4"/>
  <c r="G4569" i="4" s="1"/>
  <c r="I4569" i="4" s="1"/>
  <c r="F4570" i="4"/>
  <c r="G4570" i="4" s="1"/>
  <c r="I4570" i="4" s="1"/>
  <c r="F4571" i="4"/>
  <c r="G4571" i="4" s="1"/>
  <c r="I4571" i="4" s="1"/>
  <c r="F4572" i="4"/>
  <c r="G4572" i="4" s="1"/>
  <c r="I4572" i="4" s="1"/>
  <c r="F4573" i="4"/>
  <c r="G4573" i="4" s="1"/>
  <c r="I4573" i="4" s="1"/>
  <c r="F4574" i="4"/>
  <c r="G4574" i="4" s="1"/>
  <c r="I4574" i="4" s="1"/>
  <c r="F4575" i="4"/>
  <c r="G4575" i="4" s="1"/>
  <c r="I4575" i="4" s="1"/>
  <c r="F4576" i="4"/>
  <c r="G4576" i="4" s="1"/>
  <c r="I4576" i="4" s="1"/>
  <c r="F4577" i="4"/>
  <c r="G4577" i="4" s="1"/>
  <c r="I4577" i="4" s="1"/>
  <c r="F4578" i="4"/>
  <c r="G4578" i="4" s="1"/>
  <c r="I4578" i="4" s="1"/>
  <c r="F4579" i="4"/>
  <c r="G4579" i="4" s="1"/>
  <c r="I4579" i="4" s="1"/>
  <c r="F4580" i="4"/>
  <c r="G4580" i="4" s="1"/>
  <c r="I4580" i="4" s="1"/>
  <c r="F4581" i="4"/>
  <c r="G4581" i="4" s="1"/>
  <c r="I4581" i="4" s="1"/>
  <c r="F4582" i="4"/>
  <c r="G4582" i="4" s="1"/>
  <c r="I4582" i="4" s="1"/>
  <c r="F4583" i="4"/>
  <c r="G4583" i="4" s="1"/>
  <c r="I4583" i="4" s="1"/>
  <c r="F4584" i="4"/>
  <c r="G4584" i="4" s="1"/>
  <c r="I4584" i="4" s="1"/>
  <c r="F4585" i="4"/>
  <c r="G4585" i="4" s="1"/>
  <c r="I4585" i="4" s="1"/>
  <c r="F4586" i="4"/>
  <c r="G4586" i="4" s="1"/>
  <c r="I4586" i="4" s="1"/>
  <c r="F4587" i="4"/>
  <c r="G4587" i="4" s="1"/>
  <c r="I4587" i="4" s="1"/>
  <c r="F4588" i="4"/>
  <c r="G4588" i="4" s="1"/>
  <c r="I4588" i="4" s="1"/>
  <c r="F4589" i="4"/>
  <c r="G4589" i="4" s="1"/>
  <c r="I4589" i="4" s="1"/>
  <c r="F4590" i="4"/>
  <c r="G4590" i="4" s="1"/>
  <c r="I4590" i="4" s="1"/>
  <c r="F4591" i="4"/>
  <c r="G4591" i="4" s="1"/>
  <c r="I4591" i="4" s="1"/>
  <c r="F4592" i="4"/>
  <c r="G4592" i="4" s="1"/>
  <c r="I4592" i="4" s="1"/>
  <c r="F4593" i="4"/>
  <c r="G4593" i="4" s="1"/>
  <c r="I4593" i="4" s="1"/>
  <c r="F4594" i="4"/>
  <c r="G4594" i="4" s="1"/>
  <c r="I4594" i="4" s="1"/>
  <c r="F4595" i="4"/>
  <c r="G4595" i="4" s="1"/>
  <c r="I4595" i="4" s="1"/>
  <c r="F4596" i="4"/>
  <c r="G4596" i="4" s="1"/>
  <c r="I4596" i="4" s="1"/>
  <c r="F4597" i="4"/>
  <c r="G4597" i="4" s="1"/>
  <c r="I4597" i="4" s="1"/>
  <c r="F4598" i="4"/>
  <c r="G4598" i="4" s="1"/>
  <c r="I4598" i="4" s="1"/>
  <c r="F4599" i="4"/>
  <c r="G4599" i="4" s="1"/>
  <c r="I4599" i="4" s="1"/>
  <c r="F4600" i="4"/>
  <c r="G4600" i="4" s="1"/>
  <c r="I4600" i="4" s="1"/>
  <c r="F4601" i="4"/>
  <c r="G4601" i="4" s="1"/>
  <c r="I4601" i="4" s="1"/>
  <c r="F4602" i="4"/>
  <c r="G4602" i="4" s="1"/>
  <c r="I4602" i="4" s="1"/>
  <c r="F4603" i="4"/>
  <c r="G4603" i="4" s="1"/>
  <c r="I4603" i="4" s="1"/>
  <c r="F4604" i="4"/>
  <c r="G4604" i="4" s="1"/>
  <c r="I4604" i="4" s="1"/>
  <c r="F4605" i="4"/>
  <c r="G4605" i="4" s="1"/>
  <c r="I4605" i="4" s="1"/>
  <c r="F4606" i="4"/>
  <c r="G4606" i="4" s="1"/>
  <c r="I4606" i="4" s="1"/>
  <c r="F4607" i="4"/>
  <c r="G4607" i="4" s="1"/>
  <c r="I4607" i="4" s="1"/>
  <c r="F4608" i="4"/>
  <c r="G4608" i="4" s="1"/>
  <c r="I4608" i="4" s="1"/>
  <c r="F4609" i="4"/>
  <c r="G4609" i="4" s="1"/>
  <c r="I4609" i="4" s="1"/>
  <c r="F4610" i="4"/>
  <c r="G4610" i="4" s="1"/>
  <c r="I4610" i="4" s="1"/>
  <c r="F4611" i="4"/>
  <c r="G4611" i="4" s="1"/>
  <c r="I4611" i="4" s="1"/>
  <c r="F4612" i="4"/>
  <c r="G4612" i="4" s="1"/>
  <c r="I4612" i="4" s="1"/>
  <c r="F4613" i="4"/>
  <c r="G4613" i="4" s="1"/>
  <c r="I4613" i="4" s="1"/>
  <c r="F4614" i="4"/>
  <c r="G4614" i="4" s="1"/>
  <c r="I4614" i="4" s="1"/>
  <c r="F4615" i="4"/>
  <c r="G4615" i="4" s="1"/>
  <c r="I4615" i="4" s="1"/>
  <c r="F4616" i="4"/>
  <c r="G4616" i="4" s="1"/>
  <c r="I4616" i="4" s="1"/>
  <c r="F4617" i="4"/>
  <c r="G4617" i="4" s="1"/>
  <c r="I4617" i="4" s="1"/>
  <c r="F4618" i="4"/>
  <c r="G4618" i="4" s="1"/>
  <c r="I4618" i="4" s="1"/>
  <c r="F4619" i="4"/>
  <c r="G4619" i="4" s="1"/>
  <c r="I4619" i="4" s="1"/>
  <c r="F4620" i="4"/>
  <c r="G4620" i="4" s="1"/>
  <c r="I4620" i="4" s="1"/>
  <c r="F4621" i="4"/>
  <c r="G4621" i="4" s="1"/>
  <c r="I4621" i="4" s="1"/>
  <c r="F4622" i="4"/>
  <c r="G4622" i="4" s="1"/>
  <c r="I4622" i="4" s="1"/>
  <c r="F4623" i="4"/>
  <c r="G4623" i="4" s="1"/>
  <c r="I4623" i="4" s="1"/>
  <c r="F4624" i="4"/>
  <c r="G4624" i="4" s="1"/>
  <c r="I4624" i="4" s="1"/>
  <c r="F4625" i="4"/>
  <c r="G4625" i="4" s="1"/>
  <c r="I4625" i="4" s="1"/>
  <c r="F4626" i="4"/>
  <c r="G4626" i="4" s="1"/>
  <c r="I4626" i="4" s="1"/>
  <c r="F4627" i="4"/>
  <c r="G4627" i="4" s="1"/>
  <c r="I4627" i="4" s="1"/>
  <c r="F4628" i="4"/>
  <c r="G4628" i="4" s="1"/>
  <c r="I4628" i="4" s="1"/>
  <c r="F4629" i="4"/>
  <c r="G4629" i="4" s="1"/>
  <c r="I4629" i="4" s="1"/>
  <c r="F4630" i="4"/>
  <c r="G4630" i="4" s="1"/>
  <c r="I4630" i="4" s="1"/>
  <c r="F4631" i="4"/>
  <c r="G4631" i="4" s="1"/>
  <c r="I4631" i="4" s="1"/>
  <c r="F4632" i="4"/>
  <c r="G4632" i="4" s="1"/>
  <c r="I4632" i="4" s="1"/>
  <c r="F4633" i="4"/>
  <c r="G4633" i="4" s="1"/>
  <c r="I4633" i="4" s="1"/>
  <c r="F4634" i="4"/>
  <c r="G4634" i="4" s="1"/>
  <c r="I4634" i="4" s="1"/>
  <c r="F4635" i="4"/>
  <c r="G4635" i="4" s="1"/>
  <c r="I4635" i="4" s="1"/>
  <c r="F4636" i="4"/>
  <c r="G4636" i="4" s="1"/>
  <c r="I4636" i="4" s="1"/>
  <c r="F4637" i="4"/>
  <c r="G4637" i="4" s="1"/>
  <c r="I4637" i="4" s="1"/>
  <c r="F4638" i="4"/>
  <c r="G4638" i="4" s="1"/>
  <c r="I4638" i="4" s="1"/>
  <c r="F4639" i="4"/>
  <c r="G4639" i="4" s="1"/>
  <c r="I4639" i="4" s="1"/>
  <c r="F4640" i="4"/>
  <c r="G4640" i="4" s="1"/>
  <c r="I4640" i="4" s="1"/>
  <c r="F4641" i="4"/>
  <c r="G4641" i="4" s="1"/>
  <c r="I4641" i="4" s="1"/>
  <c r="F4642" i="4"/>
  <c r="G4642" i="4" s="1"/>
  <c r="I4642" i="4" s="1"/>
  <c r="F4643" i="4"/>
  <c r="G4643" i="4" s="1"/>
  <c r="I4643" i="4" s="1"/>
  <c r="F4644" i="4"/>
  <c r="G4644" i="4" s="1"/>
  <c r="I4644" i="4" s="1"/>
  <c r="F4645" i="4"/>
  <c r="G4645" i="4" s="1"/>
  <c r="I4645" i="4" s="1"/>
  <c r="F4646" i="4"/>
  <c r="G4646" i="4" s="1"/>
  <c r="I4646" i="4" s="1"/>
  <c r="F4647" i="4"/>
  <c r="G4647" i="4" s="1"/>
  <c r="I4647" i="4" s="1"/>
  <c r="F4648" i="4"/>
  <c r="G4648" i="4" s="1"/>
  <c r="I4648" i="4" s="1"/>
  <c r="F4649" i="4"/>
  <c r="G4649" i="4" s="1"/>
  <c r="I4649" i="4" s="1"/>
  <c r="F4650" i="4"/>
  <c r="G4650" i="4" s="1"/>
  <c r="I4650" i="4" s="1"/>
  <c r="F4651" i="4"/>
  <c r="G4651" i="4" s="1"/>
  <c r="I4651" i="4" s="1"/>
  <c r="F4652" i="4"/>
  <c r="G4652" i="4" s="1"/>
  <c r="I4652" i="4" s="1"/>
  <c r="F4653" i="4"/>
  <c r="G4653" i="4" s="1"/>
  <c r="I4653" i="4" s="1"/>
  <c r="F4654" i="4"/>
  <c r="G4654" i="4" s="1"/>
  <c r="I4654" i="4" s="1"/>
  <c r="F4655" i="4"/>
  <c r="G4655" i="4" s="1"/>
  <c r="I4655" i="4" s="1"/>
  <c r="F4656" i="4"/>
  <c r="G4656" i="4" s="1"/>
  <c r="I4656" i="4" s="1"/>
  <c r="F4657" i="4"/>
  <c r="G4657" i="4" s="1"/>
  <c r="I4657" i="4" s="1"/>
  <c r="F4658" i="4"/>
  <c r="G4658" i="4" s="1"/>
  <c r="I4658" i="4" s="1"/>
  <c r="F4659" i="4"/>
  <c r="G4659" i="4" s="1"/>
  <c r="I4659" i="4" s="1"/>
  <c r="F4660" i="4"/>
  <c r="G4660" i="4" s="1"/>
  <c r="I4660" i="4" s="1"/>
  <c r="F4661" i="4"/>
  <c r="G4661" i="4" s="1"/>
  <c r="I4661" i="4" s="1"/>
  <c r="F4662" i="4"/>
  <c r="G4662" i="4" s="1"/>
  <c r="I4662" i="4" s="1"/>
  <c r="F4663" i="4"/>
  <c r="G4663" i="4" s="1"/>
  <c r="I4663" i="4" s="1"/>
  <c r="F4664" i="4"/>
  <c r="G4664" i="4" s="1"/>
  <c r="I4664" i="4" s="1"/>
  <c r="F4665" i="4"/>
  <c r="G4665" i="4" s="1"/>
  <c r="I4665" i="4" s="1"/>
  <c r="F4666" i="4"/>
  <c r="G4666" i="4" s="1"/>
  <c r="I4666" i="4" s="1"/>
  <c r="F4667" i="4"/>
  <c r="G4667" i="4" s="1"/>
  <c r="I4667" i="4" s="1"/>
  <c r="F4668" i="4"/>
  <c r="G4668" i="4" s="1"/>
  <c r="I4668" i="4" s="1"/>
  <c r="F4669" i="4"/>
  <c r="G4669" i="4" s="1"/>
  <c r="I4669" i="4" s="1"/>
  <c r="F4670" i="4"/>
  <c r="G4670" i="4" s="1"/>
  <c r="I4670" i="4" s="1"/>
  <c r="F4671" i="4"/>
  <c r="G4671" i="4" s="1"/>
  <c r="I4671" i="4" s="1"/>
  <c r="F4672" i="4"/>
  <c r="G4672" i="4" s="1"/>
  <c r="I4672" i="4" s="1"/>
  <c r="F4673" i="4"/>
  <c r="G4673" i="4" s="1"/>
  <c r="I4673" i="4" s="1"/>
  <c r="F4674" i="4"/>
  <c r="G4674" i="4" s="1"/>
  <c r="I4674" i="4" s="1"/>
  <c r="F4675" i="4"/>
  <c r="G4675" i="4" s="1"/>
  <c r="I4675" i="4" s="1"/>
  <c r="F4676" i="4"/>
  <c r="G4676" i="4" s="1"/>
  <c r="I4676" i="4" s="1"/>
  <c r="F4677" i="4"/>
  <c r="G4677" i="4" s="1"/>
  <c r="I4677" i="4" s="1"/>
  <c r="F4678" i="4"/>
  <c r="G4678" i="4" s="1"/>
  <c r="I4678" i="4" s="1"/>
  <c r="F4679" i="4"/>
  <c r="G4679" i="4" s="1"/>
  <c r="I4679" i="4" s="1"/>
  <c r="F4680" i="4"/>
  <c r="G4680" i="4" s="1"/>
  <c r="I4680" i="4" s="1"/>
  <c r="F4681" i="4"/>
  <c r="G4681" i="4" s="1"/>
  <c r="I4681" i="4" s="1"/>
  <c r="F4682" i="4"/>
  <c r="G4682" i="4" s="1"/>
  <c r="I4682" i="4" s="1"/>
  <c r="F4683" i="4"/>
  <c r="G4683" i="4" s="1"/>
  <c r="I4683" i="4" s="1"/>
  <c r="F4684" i="4"/>
  <c r="G4684" i="4" s="1"/>
  <c r="I4684" i="4" s="1"/>
  <c r="F4685" i="4"/>
  <c r="G4685" i="4" s="1"/>
  <c r="I4685" i="4" s="1"/>
  <c r="F4686" i="4"/>
  <c r="G4686" i="4" s="1"/>
  <c r="I4686" i="4" s="1"/>
  <c r="F4687" i="4"/>
  <c r="G4687" i="4" s="1"/>
  <c r="I4687" i="4" s="1"/>
  <c r="F4688" i="4"/>
  <c r="G4688" i="4" s="1"/>
  <c r="I4688" i="4" s="1"/>
  <c r="F4689" i="4"/>
  <c r="G4689" i="4" s="1"/>
  <c r="I4689" i="4" s="1"/>
  <c r="F4690" i="4"/>
  <c r="G4690" i="4" s="1"/>
  <c r="I4690" i="4" s="1"/>
  <c r="F4691" i="4"/>
  <c r="G4691" i="4" s="1"/>
  <c r="I4691" i="4" s="1"/>
  <c r="F4692" i="4"/>
  <c r="G4692" i="4" s="1"/>
  <c r="I4692" i="4" s="1"/>
  <c r="F4693" i="4"/>
  <c r="G4693" i="4" s="1"/>
  <c r="I4693" i="4" s="1"/>
  <c r="F4694" i="4"/>
  <c r="G4694" i="4" s="1"/>
  <c r="I4694" i="4" s="1"/>
  <c r="F4695" i="4"/>
  <c r="G4695" i="4" s="1"/>
  <c r="I4695" i="4" s="1"/>
  <c r="F4696" i="4"/>
  <c r="G4696" i="4" s="1"/>
  <c r="I4696" i="4" s="1"/>
  <c r="F4697" i="4"/>
  <c r="G4697" i="4" s="1"/>
  <c r="I4697" i="4" s="1"/>
  <c r="F4698" i="4"/>
  <c r="G4698" i="4" s="1"/>
  <c r="I4698" i="4" s="1"/>
  <c r="F4699" i="4"/>
  <c r="G4699" i="4" s="1"/>
  <c r="I4699" i="4" s="1"/>
  <c r="F4700" i="4"/>
  <c r="G4700" i="4" s="1"/>
  <c r="I4700" i="4" s="1"/>
  <c r="F4701" i="4"/>
  <c r="G4701" i="4" s="1"/>
  <c r="I4701" i="4" s="1"/>
  <c r="F4702" i="4"/>
  <c r="G4702" i="4" s="1"/>
  <c r="I4702" i="4" s="1"/>
  <c r="F4703" i="4"/>
  <c r="G4703" i="4" s="1"/>
  <c r="I4703" i="4" s="1"/>
  <c r="F4704" i="4"/>
  <c r="G4704" i="4" s="1"/>
  <c r="I4704" i="4" s="1"/>
  <c r="F4705" i="4"/>
  <c r="G4705" i="4" s="1"/>
  <c r="I4705" i="4" s="1"/>
  <c r="F4706" i="4"/>
  <c r="G4706" i="4" s="1"/>
  <c r="I4706" i="4" s="1"/>
  <c r="F4707" i="4"/>
  <c r="G4707" i="4" s="1"/>
  <c r="I4707" i="4" s="1"/>
  <c r="F4708" i="4"/>
  <c r="G4708" i="4" s="1"/>
  <c r="I4708" i="4" s="1"/>
  <c r="F4709" i="4"/>
  <c r="G4709" i="4" s="1"/>
  <c r="I4709" i="4" s="1"/>
  <c r="F4710" i="4"/>
  <c r="G4710" i="4" s="1"/>
  <c r="I4710" i="4" s="1"/>
  <c r="F4711" i="4"/>
  <c r="G4711" i="4" s="1"/>
  <c r="I4711" i="4" s="1"/>
  <c r="F4712" i="4"/>
  <c r="G4712" i="4" s="1"/>
  <c r="I4712" i="4" s="1"/>
  <c r="F4713" i="4"/>
  <c r="G4713" i="4" s="1"/>
  <c r="I4713" i="4" s="1"/>
  <c r="F4714" i="4"/>
  <c r="G4714" i="4" s="1"/>
  <c r="I4714" i="4" s="1"/>
  <c r="F4715" i="4"/>
  <c r="G4715" i="4" s="1"/>
  <c r="I4715" i="4" s="1"/>
  <c r="F4716" i="4"/>
  <c r="G4716" i="4" s="1"/>
  <c r="I4716" i="4" s="1"/>
  <c r="F4717" i="4"/>
  <c r="G4717" i="4" s="1"/>
  <c r="I4717" i="4" s="1"/>
  <c r="F4718" i="4"/>
  <c r="G4718" i="4" s="1"/>
  <c r="I4718" i="4" s="1"/>
  <c r="F4719" i="4"/>
  <c r="G4719" i="4" s="1"/>
  <c r="I4719" i="4" s="1"/>
  <c r="F4720" i="4"/>
  <c r="G4720" i="4" s="1"/>
  <c r="I4720" i="4" s="1"/>
  <c r="F4721" i="4"/>
  <c r="G4721" i="4" s="1"/>
  <c r="I4721" i="4" s="1"/>
  <c r="F4722" i="4"/>
  <c r="G4722" i="4" s="1"/>
  <c r="I4722" i="4" s="1"/>
  <c r="F4723" i="4"/>
  <c r="G4723" i="4" s="1"/>
  <c r="I4723" i="4" s="1"/>
  <c r="F4724" i="4"/>
  <c r="G4724" i="4" s="1"/>
  <c r="I4724" i="4" s="1"/>
  <c r="F4725" i="4"/>
  <c r="G4725" i="4" s="1"/>
  <c r="I4725" i="4" s="1"/>
  <c r="F4726" i="4"/>
  <c r="G4726" i="4" s="1"/>
  <c r="I4726" i="4" s="1"/>
  <c r="F4727" i="4"/>
  <c r="G4727" i="4" s="1"/>
  <c r="I4727" i="4" s="1"/>
  <c r="F4728" i="4"/>
  <c r="G4728" i="4" s="1"/>
  <c r="I4728" i="4" s="1"/>
  <c r="F4729" i="4"/>
  <c r="G4729" i="4" s="1"/>
  <c r="I4729" i="4" s="1"/>
  <c r="F4730" i="4"/>
  <c r="G4730" i="4" s="1"/>
  <c r="I4730" i="4" s="1"/>
  <c r="F4731" i="4"/>
  <c r="G4731" i="4" s="1"/>
  <c r="I4731" i="4" s="1"/>
  <c r="F4732" i="4"/>
  <c r="G4732" i="4" s="1"/>
  <c r="I4732" i="4" s="1"/>
  <c r="F4733" i="4"/>
  <c r="G4733" i="4" s="1"/>
  <c r="I4733" i="4" s="1"/>
  <c r="F4734" i="4"/>
  <c r="G4734" i="4" s="1"/>
  <c r="I4734" i="4" s="1"/>
  <c r="F4735" i="4"/>
  <c r="G4735" i="4" s="1"/>
  <c r="I4735" i="4" s="1"/>
  <c r="F4736" i="4"/>
  <c r="G4736" i="4" s="1"/>
  <c r="I4736" i="4" s="1"/>
  <c r="F4737" i="4"/>
  <c r="G4737" i="4" s="1"/>
  <c r="I4737" i="4" s="1"/>
  <c r="F4738" i="4"/>
  <c r="G4738" i="4" s="1"/>
  <c r="I4738" i="4" s="1"/>
  <c r="F4739" i="4"/>
  <c r="G4739" i="4" s="1"/>
  <c r="I4739" i="4" s="1"/>
  <c r="F4740" i="4"/>
  <c r="G4740" i="4" s="1"/>
  <c r="I4740" i="4" s="1"/>
  <c r="F4741" i="4"/>
  <c r="G4741" i="4" s="1"/>
  <c r="I4741" i="4" s="1"/>
  <c r="F4742" i="4"/>
  <c r="G4742" i="4" s="1"/>
  <c r="I4742" i="4" s="1"/>
  <c r="F4743" i="4"/>
  <c r="G4743" i="4" s="1"/>
  <c r="I4743" i="4" s="1"/>
  <c r="F4744" i="4"/>
  <c r="G4744" i="4" s="1"/>
  <c r="I4744" i="4" s="1"/>
  <c r="F4745" i="4"/>
  <c r="G4745" i="4" s="1"/>
  <c r="I4745" i="4" s="1"/>
  <c r="F4746" i="4"/>
  <c r="G4746" i="4" s="1"/>
  <c r="I4746" i="4" s="1"/>
  <c r="F4747" i="4"/>
  <c r="G4747" i="4" s="1"/>
  <c r="I4747" i="4" s="1"/>
  <c r="F4748" i="4"/>
  <c r="G4748" i="4" s="1"/>
  <c r="I4748" i="4" s="1"/>
  <c r="F4749" i="4"/>
  <c r="G4749" i="4" s="1"/>
  <c r="I4749" i="4" s="1"/>
  <c r="F4750" i="4"/>
  <c r="G4750" i="4" s="1"/>
  <c r="I4750" i="4" s="1"/>
  <c r="F4751" i="4"/>
  <c r="G4751" i="4" s="1"/>
  <c r="I4751" i="4" s="1"/>
  <c r="F4752" i="4"/>
  <c r="G4752" i="4" s="1"/>
  <c r="I4752" i="4" s="1"/>
  <c r="F4753" i="4"/>
  <c r="G4753" i="4" s="1"/>
  <c r="I4753" i="4" s="1"/>
  <c r="F4754" i="4"/>
  <c r="G4754" i="4" s="1"/>
  <c r="I4754" i="4" s="1"/>
  <c r="F4755" i="4"/>
  <c r="G4755" i="4" s="1"/>
  <c r="I4755" i="4" s="1"/>
  <c r="F4756" i="4"/>
  <c r="G4756" i="4" s="1"/>
  <c r="I4756" i="4" s="1"/>
  <c r="F4757" i="4"/>
  <c r="G4757" i="4" s="1"/>
  <c r="I4757" i="4" s="1"/>
  <c r="F4758" i="4"/>
  <c r="G4758" i="4" s="1"/>
  <c r="I4758" i="4" s="1"/>
  <c r="F4759" i="4"/>
  <c r="G4759" i="4" s="1"/>
  <c r="I4759" i="4" s="1"/>
  <c r="F4760" i="4"/>
  <c r="G4760" i="4" s="1"/>
  <c r="I4760" i="4" s="1"/>
  <c r="F4761" i="4"/>
  <c r="G4761" i="4" s="1"/>
  <c r="I4761" i="4" s="1"/>
  <c r="F4762" i="4"/>
  <c r="G4762" i="4" s="1"/>
  <c r="I4762" i="4" s="1"/>
  <c r="F4763" i="4"/>
  <c r="G4763" i="4" s="1"/>
  <c r="I4763" i="4" s="1"/>
  <c r="F4764" i="4"/>
  <c r="G4764" i="4" s="1"/>
  <c r="I4764" i="4" s="1"/>
  <c r="F4765" i="4"/>
  <c r="G4765" i="4" s="1"/>
  <c r="I4765" i="4" s="1"/>
  <c r="F4766" i="4"/>
  <c r="G4766" i="4" s="1"/>
  <c r="I4766" i="4" s="1"/>
  <c r="F4767" i="4"/>
  <c r="G4767" i="4" s="1"/>
  <c r="I4767" i="4" s="1"/>
  <c r="F4768" i="4"/>
  <c r="G4768" i="4" s="1"/>
  <c r="I4768" i="4" s="1"/>
  <c r="F4769" i="4"/>
  <c r="G4769" i="4" s="1"/>
  <c r="I4769" i="4" s="1"/>
  <c r="F4770" i="4"/>
  <c r="G4770" i="4" s="1"/>
  <c r="I4770" i="4" s="1"/>
  <c r="F4771" i="4"/>
  <c r="G4771" i="4" s="1"/>
  <c r="I4771" i="4" s="1"/>
  <c r="F4772" i="4"/>
  <c r="G4772" i="4" s="1"/>
  <c r="I4772" i="4" s="1"/>
  <c r="F4773" i="4"/>
  <c r="G4773" i="4" s="1"/>
  <c r="I4773" i="4" s="1"/>
  <c r="F4774" i="4"/>
  <c r="G4774" i="4" s="1"/>
  <c r="I4774" i="4" s="1"/>
  <c r="F4775" i="4"/>
  <c r="G4775" i="4" s="1"/>
  <c r="I4775" i="4" s="1"/>
  <c r="F4776" i="4"/>
  <c r="G4776" i="4" s="1"/>
  <c r="I4776" i="4" s="1"/>
  <c r="F4777" i="4"/>
  <c r="G4777" i="4" s="1"/>
  <c r="I4777" i="4" s="1"/>
  <c r="F4778" i="4"/>
  <c r="G4778" i="4" s="1"/>
  <c r="I4778" i="4" s="1"/>
  <c r="F4779" i="4"/>
  <c r="G4779" i="4" s="1"/>
  <c r="I4779" i="4" s="1"/>
  <c r="F4780" i="4"/>
  <c r="G4780" i="4" s="1"/>
  <c r="I4780" i="4" s="1"/>
  <c r="F4781" i="4"/>
  <c r="G4781" i="4" s="1"/>
  <c r="I4781" i="4" s="1"/>
  <c r="F4782" i="4"/>
  <c r="G4782" i="4" s="1"/>
  <c r="I4782" i="4" s="1"/>
  <c r="F4783" i="4"/>
  <c r="G4783" i="4" s="1"/>
  <c r="I4783" i="4" s="1"/>
  <c r="F4784" i="4"/>
  <c r="G4784" i="4" s="1"/>
  <c r="I4784" i="4" s="1"/>
  <c r="F4785" i="4"/>
  <c r="G4785" i="4" s="1"/>
  <c r="I4785" i="4" s="1"/>
  <c r="F4786" i="4"/>
  <c r="G4786" i="4" s="1"/>
  <c r="I4786" i="4" s="1"/>
  <c r="F4787" i="4"/>
  <c r="G4787" i="4" s="1"/>
  <c r="I4787" i="4" s="1"/>
  <c r="F4788" i="4"/>
  <c r="G4788" i="4" s="1"/>
  <c r="I4788" i="4" s="1"/>
  <c r="F4789" i="4"/>
  <c r="G4789" i="4" s="1"/>
  <c r="I4789" i="4" s="1"/>
  <c r="F4790" i="4"/>
  <c r="G4790" i="4" s="1"/>
  <c r="I4790" i="4" s="1"/>
  <c r="F4791" i="4"/>
  <c r="G4791" i="4" s="1"/>
  <c r="I4791" i="4" s="1"/>
  <c r="F4792" i="4"/>
  <c r="G4792" i="4" s="1"/>
  <c r="I4792" i="4" s="1"/>
  <c r="F4793" i="4"/>
  <c r="G4793" i="4" s="1"/>
  <c r="I4793" i="4" s="1"/>
  <c r="F4794" i="4"/>
  <c r="G4794" i="4" s="1"/>
  <c r="I4794" i="4" s="1"/>
  <c r="F4795" i="4"/>
  <c r="G4795" i="4" s="1"/>
  <c r="I4795" i="4" s="1"/>
  <c r="F4796" i="4"/>
  <c r="G4796" i="4" s="1"/>
  <c r="I4796" i="4" s="1"/>
  <c r="F4797" i="4"/>
  <c r="G4797" i="4" s="1"/>
  <c r="I4797" i="4" s="1"/>
  <c r="F4798" i="4"/>
  <c r="G4798" i="4" s="1"/>
  <c r="I4798" i="4" s="1"/>
  <c r="F4799" i="4"/>
  <c r="G4799" i="4" s="1"/>
  <c r="I4799" i="4" s="1"/>
  <c r="F4800" i="4"/>
  <c r="G4800" i="4" s="1"/>
  <c r="I4800" i="4" s="1"/>
  <c r="F4801" i="4"/>
  <c r="G4801" i="4" s="1"/>
  <c r="I4801" i="4" s="1"/>
  <c r="F4802" i="4"/>
  <c r="G4802" i="4" s="1"/>
  <c r="I4802" i="4" s="1"/>
  <c r="F4803" i="4"/>
  <c r="G4803" i="4" s="1"/>
  <c r="I4803" i="4" s="1"/>
  <c r="F4804" i="4"/>
  <c r="G4804" i="4" s="1"/>
  <c r="I4804" i="4" s="1"/>
  <c r="F4805" i="4"/>
  <c r="G4805" i="4" s="1"/>
  <c r="I4805" i="4" s="1"/>
  <c r="F4806" i="4"/>
  <c r="G4806" i="4" s="1"/>
  <c r="I4806" i="4" s="1"/>
  <c r="F4807" i="4"/>
  <c r="G4807" i="4" s="1"/>
  <c r="I4807" i="4" s="1"/>
  <c r="F4808" i="4"/>
  <c r="G4808" i="4" s="1"/>
  <c r="I4808" i="4" s="1"/>
  <c r="F4809" i="4"/>
  <c r="G4809" i="4" s="1"/>
  <c r="I4809" i="4" s="1"/>
  <c r="F4810" i="4"/>
  <c r="G4810" i="4" s="1"/>
  <c r="I4810" i="4" s="1"/>
  <c r="F4811" i="4"/>
  <c r="G4811" i="4" s="1"/>
  <c r="I4811" i="4" s="1"/>
  <c r="F4812" i="4"/>
  <c r="G4812" i="4" s="1"/>
  <c r="I4812" i="4" s="1"/>
  <c r="F4813" i="4"/>
  <c r="G4813" i="4" s="1"/>
  <c r="I4813" i="4" s="1"/>
  <c r="F4814" i="4"/>
  <c r="G4814" i="4" s="1"/>
  <c r="I4814" i="4" s="1"/>
  <c r="F4815" i="4"/>
  <c r="G4815" i="4" s="1"/>
  <c r="I4815" i="4" s="1"/>
  <c r="F4816" i="4"/>
  <c r="G4816" i="4" s="1"/>
  <c r="I4816" i="4" s="1"/>
  <c r="F4817" i="4"/>
  <c r="G4817" i="4" s="1"/>
  <c r="I4817" i="4" s="1"/>
  <c r="F4818" i="4"/>
  <c r="G4818" i="4" s="1"/>
  <c r="I4818" i="4" s="1"/>
  <c r="F4819" i="4"/>
  <c r="G4819" i="4" s="1"/>
  <c r="I4819" i="4" s="1"/>
  <c r="F4820" i="4"/>
  <c r="G4820" i="4" s="1"/>
  <c r="I4820" i="4" s="1"/>
  <c r="F4821" i="4"/>
  <c r="G4821" i="4" s="1"/>
  <c r="I4821" i="4" s="1"/>
  <c r="F4822" i="4"/>
  <c r="G4822" i="4" s="1"/>
  <c r="I4822" i="4" s="1"/>
  <c r="F4823" i="4"/>
  <c r="G4823" i="4" s="1"/>
  <c r="I4823" i="4" s="1"/>
  <c r="F4824" i="4"/>
  <c r="G4824" i="4" s="1"/>
  <c r="I4824" i="4" s="1"/>
  <c r="F4825" i="4"/>
  <c r="G4825" i="4" s="1"/>
  <c r="I4825" i="4" s="1"/>
  <c r="F4826" i="4"/>
  <c r="G4826" i="4" s="1"/>
  <c r="I4826" i="4" s="1"/>
  <c r="F4827" i="4"/>
  <c r="G4827" i="4" s="1"/>
  <c r="I4827" i="4" s="1"/>
  <c r="F4828" i="4"/>
  <c r="G4828" i="4" s="1"/>
  <c r="I4828" i="4" s="1"/>
  <c r="F4829" i="4"/>
  <c r="G4829" i="4" s="1"/>
  <c r="I4829" i="4" s="1"/>
  <c r="F4830" i="4"/>
  <c r="G4830" i="4" s="1"/>
  <c r="I4830" i="4" s="1"/>
  <c r="F4831" i="4"/>
  <c r="G4831" i="4" s="1"/>
  <c r="I4831" i="4" s="1"/>
  <c r="F4832" i="4"/>
  <c r="G4832" i="4" s="1"/>
  <c r="I4832" i="4" s="1"/>
  <c r="F4833" i="4"/>
  <c r="G4833" i="4" s="1"/>
  <c r="I4833" i="4" s="1"/>
  <c r="F4834" i="4"/>
  <c r="G4834" i="4" s="1"/>
  <c r="I4834" i="4" s="1"/>
  <c r="F4835" i="4"/>
  <c r="G4835" i="4" s="1"/>
  <c r="I4835" i="4" s="1"/>
  <c r="F4836" i="4"/>
  <c r="G4836" i="4" s="1"/>
  <c r="I4836" i="4" s="1"/>
  <c r="F4837" i="4"/>
  <c r="G4837" i="4" s="1"/>
  <c r="I4837" i="4" s="1"/>
  <c r="F4838" i="4"/>
  <c r="G4838" i="4" s="1"/>
  <c r="I4838" i="4" s="1"/>
  <c r="F4839" i="4"/>
  <c r="G4839" i="4" s="1"/>
  <c r="I4839" i="4" s="1"/>
  <c r="F4840" i="4"/>
  <c r="G4840" i="4" s="1"/>
  <c r="I4840" i="4" s="1"/>
  <c r="F4841" i="4"/>
  <c r="G4841" i="4" s="1"/>
  <c r="I4841" i="4" s="1"/>
  <c r="F4842" i="4"/>
  <c r="G4842" i="4" s="1"/>
  <c r="I4842" i="4" s="1"/>
  <c r="F4843" i="4"/>
  <c r="G4843" i="4" s="1"/>
  <c r="I4843" i="4" s="1"/>
  <c r="F4844" i="4"/>
  <c r="G4844" i="4" s="1"/>
  <c r="I4844" i="4" s="1"/>
  <c r="F4845" i="4"/>
  <c r="G4845" i="4" s="1"/>
  <c r="I4845" i="4" s="1"/>
  <c r="F4846" i="4"/>
  <c r="G4846" i="4" s="1"/>
  <c r="I4846" i="4" s="1"/>
  <c r="F4847" i="4"/>
  <c r="G4847" i="4" s="1"/>
  <c r="I4847" i="4" s="1"/>
  <c r="F4848" i="4"/>
  <c r="G4848" i="4" s="1"/>
  <c r="I4848" i="4" s="1"/>
  <c r="F4849" i="4"/>
  <c r="G4849" i="4" s="1"/>
  <c r="I4849" i="4" s="1"/>
  <c r="F4850" i="4"/>
  <c r="G4850" i="4" s="1"/>
  <c r="I4850" i="4" s="1"/>
  <c r="F4851" i="4"/>
  <c r="G4851" i="4" s="1"/>
  <c r="I4851" i="4" s="1"/>
  <c r="F4852" i="4"/>
  <c r="G4852" i="4" s="1"/>
  <c r="I4852" i="4" s="1"/>
  <c r="F4853" i="4"/>
  <c r="G4853" i="4" s="1"/>
  <c r="I4853" i="4" s="1"/>
  <c r="F4854" i="4"/>
  <c r="G4854" i="4" s="1"/>
  <c r="I4854" i="4" s="1"/>
  <c r="F4855" i="4"/>
  <c r="G4855" i="4" s="1"/>
  <c r="I4855" i="4" s="1"/>
  <c r="F4856" i="4"/>
  <c r="G4856" i="4" s="1"/>
  <c r="I4856" i="4" s="1"/>
  <c r="F4857" i="4"/>
  <c r="G4857" i="4" s="1"/>
  <c r="I4857" i="4" s="1"/>
  <c r="F4858" i="4"/>
  <c r="G4858" i="4" s="1"/>
  <c r="I4858" i="4" s="1"/>
  <c r="F4859" i="4"/>
  <c r="G4859" i="4" s="1"/>
  <c r="I4859" i="4" s="1"/>
  <c r="F4860" i="4"/>
  <c r="G4860" i="4" s="1"/>
  <c r="I4860" i="4" s="1"/>
  <c r="F4861" i="4"/>
  <c r="G4861" i="4" s="1"/>
  <c r="I4861" i="4" s="1"/>
  <c r="F4862" i="4"/>
  <c r="G4862" i="4" s="1"/>
  <c r="I4862" i="4" s="1"/>
  <c r="F4863" i="4"/>
  <c r="G4863" i="4" s="1"/>
  <c r="I4863" i="4" s="1"/>
  <c r="F4864" i="4"/>
  <c r="G4864" i="4" s="1"/>
  <c r="I4864" i="4" s="1"/>
  <c r="F4865" i="4"/>
  <c r="G4865" i="4" s="1"/>
  <c r="I4865" i="4" s="1"/>
  <c r="F4866" i="4"/>
  <c r="G4866" i="4" s="1"/>
  <c r="I4866" i="4" s="1"/>
  <c r="F4867" i="4"/>
  <c r="G4867" i="4" s="1"/>
  <c r="I4867" i="4" s="1"/>
  <c r="F4868" i="4"/>
  <c r="G4868" i="4" s="1"/>
  <c r="I4868" i="4" s="1"/>
  <c r="F4869" i="4"/>
  <c r="G4869" i="4" s="1"/>
  <c r="I4869" i="4" s="1"/>
  <c r="F4870" i="4"/>
  <c r="G4870" i="4" s="1"/>
  <c r="I4870" i="4" s="1"/>
  <c r="F4871" i="4"/>
  <c r="G4871" i="4" s="1"/>
  <c r="I4871" i="4" s="1"/>
  <c r="F4872" i="4"/>
  <c r="G4872" i="4" s="1"/>
  <c r="I4872" i="4" s="1"/>
  <c r="F4873" i="4"/>
  <c r="G4873" i="4" s="1"/>
  <c r="I4873" i="4" s="1"/>
  <c r="F4874" i="4"/>
  <c r="G4874" i="4" s="1"/>
  <c r="I4874" i="4" s="1"/>
  <c r="F4875" i="4"/>
  <c r="G4875" i="4" s="1"/>
  <c r="I4875" i="4" s="1"/>
  <c r="F4876" i="4"/>
  <c r="G4876" i="4" s="1"/>
  <c r="I4876" i="4" s="1"/>
  <c r="F4877" i="4"/>
  <c r="G4877" i="4" s="1"/>
  <c r="I4877" i="4" s="1"/>
  <c r="F4878" i="4"/>
  <c r="G4878" i="4" s="1"/>
  <c r="I4878" i="4" s="1"/>
  <c r="F4879" i="4"/>
  <c r="G4879" i="4" s="1"/>
  <c r="I4879" i="4" s="1"/>
  <c r="F4880" i="4"/>
  <c r="G4880" i="4" s="1"/>
  <c r="I4880" i="4" s="1"/>
  <c r="F4881" i="4"/>
  <c r="G4881" i="4" s="1"/>
  <c r="I4881" i="4" s="1"/>
  <c r="F4882" i="4"/>
  <c r="G4882" i="4" s="1"/>
  <c r="I4882" i="4" s="1"/>
  <c r="F4883" i="4"/>
  <c r="G4883" i="4" s="1"/>
  <c r="I4883" i="4" s="1"/>
  <c r="F4884" i="4"/>
  <c r="G4884" i="4" s="1"/>
  <c r="I4884" i="4" s="1"/>
  <c r="F4885" i="4"/>
  <c r="G4885" i="4" s="1"/>
  <c r="I4885" i="4" s="1"/>
  <c r="F4886" i="4"/>
  <c r="G4886" i="4" s="1"/>
  <c r="I4886" i="4" s="1"/>
  <c r="F4887" i="4"/>
  <c r="G4887" i="4" s="1"/>
  <c r="I4887" i="4" s="1"/>
  <c r="F4888" i="4"/>
  <c r="G4888" i="4" s="1"/>
  <c r="I4888" i="4" s="1"/>
  <c r="F4889" i="4"/>
  <c r="G4889" i="4" s="1"/>
  <c r="I4889" i="4" s="1"/>
  <c r="F4890" i="4"/>
  <c r="G4890" i="4" s="1"/>
  <c r="I4890" i="4" s="1"/>
  <c r="F4891" i="4"/>
  <c r="G4891" i="4" s="1"/>
  <c r="I4891" i="4" s="1"/>
  <c r="F4892" i="4"/>
  <c r="G4892" i="4" s="1"/>
  <c r="I4892" i="4" s="1"/>
  <c r="F4893" i="4"/>
  <c r="G4893" i="4" s="1"/>
  <c r="I4893" i="4" s="1"/>
  <c r="F4894" i="4"/>
  <c r="G4894" i="4" s="1"/>
  <c r="I4894" i="4" s="1"/>
  <c r="F4895" i="4"/>
  <c r="G4895" i="4" s="1"/>
  <c r="I4895" i="4" s="1"/>
  <c r="F4896" i="4"/>
  <c r="G4896" i="4" s="1"/>
  <c r="I4896" i="4" s="1"/>
  <c r="F4897" i="4"/>
  <c r="G4897" i="4" s="1"/>
  <c r="I4897" i="4" s="1"/>
  <c r="F4898" i="4"/>
  <c r="G4898" i="4" s="1"/>
  <c r="I4898" i="4" s="1"/>
  <c r="F4899" i="4"/>
  <c r="G4899" i="4" s="1"/>
  <c r="I4899" i="4" s="1"/>
  <c r="F4900" i="4"/>
  <c r="G4900" i="4" s="1"/>
  <c r="I4900" i="4" s="1"/>
  <c r="F4901" i="4"/>
  <c r="G4901" i="4" s="1"/>
  <c r="I4901" i="4" s="1"/>
  <c r="F4902" i="4"/>
  <c r="G4902" i="4" s="1"/>
  <c r="I4902" i="4" s="1"/>
  <c r="F4903" i="4"/>
  <c r="G4903" i="4" s="1"/>
  <c r="I4903" i="4" s="1"/>
  <c r="F4904" i="4"/>
  <c r="G4904" i="4" s="1"/>
  <c r="I4904" i="4" s="1"/>
  <c r="F4905" i="4"/>
  <c r="G4905" i="4" s="1"/>
  <c r="I4905" i="4" s="1"/>
  <c r="F4906" i="4"/>
  <c r="G4906" i="4" s="1"/>
  <c r="I4906" i="4" s="1"/>
  <c r="F4907" i="4"/>
  <c r="G4907" i="4" s="1"/>
  <c r="I4907" i="4" s="1"/>
  <c r="F4908" i="4"/>
  <c r="G4908" i="4" s="1"/>
  <c r="I4908" i="4" s="1"/>
  <c r="F4909" i="4"/>
  <c r="G4909" i="4" s="1"/>
  <c r="I4909" i="4" s="1"/>
  <c r="F4910" i="4"/>
  <c r="G4910" i="4" s="1"/>
  <c r="I4910" i="4" s="1"/>
  <c r="F4911" i="4"/>
  <c r="G4911" i="4" s="1"/>
  <c r="I4911" i="4" s="1"/>
  <c r="F4912" i="4"/>
  <c r="G4912" i="4" s="1"/>
  <c r="I4912" i="4" s="1"/>
  <c r="F4913" i="4"/>
  <c r="G4913" i="4" s="1"/>
  <c r="I4913" i="4" s="1"/>
  <c r="F4914" i="4"/>
  <c r="G4914" i="4" s="1"/>
  <c r="I4914" i="4" s="1"/>
  <c r="F4915" i="4"/>
  <c r="G4915" i="4" s="1"/>
  <c r="I4915" i="4" s="1"/>
  <c r="F4916" i="4"/>
  <c r="G4916" i="4" s="1"/>
  <c r="I4916" i="4" s="1"/>
  <c r="F4917" i="4"/>
  <c r="G4917" i="4" s="1"/>
  <c r="I4917" i="4" s="1"/>
  <c r="F4918" i="4"/>
  <c r="G4918" i="4" s="1"/>
  <c r="I4918" i="4" s="1"/>
  <c r="F4919" i="4"/>
  <c r="G4919" i="4" s="1"/>
  <c r="I4919" i="4" s="1"/>
  <c r="F4920" i="4"/>
  <c r="G4920" i="4" s="1"/>
  <c r="I4920" i="4" s="1"/>
  <c r="F4921" i="4"/>
  <c r="G4921" i="4" s="1"/>
  <c r="I4921" i="4" s="1"/>
  <c r="F4922" i="4"/>
  <c r="G4922" i="4" s="1"/>
  <c r="I4922" i="4" s="1"/>
  <c r="F4923" i="4"/>
  <c r="G4923" i="4" s="1"/>
  <c r="I4923" i="4" s="1"/>
  <c r="F4924" i="4"/>
  <c r="G4924" i="4" s="1"/>
  <c r="I4924" i="4" s="1"/>
  <c r="F4925" i="4"/>
  <c r="G4925" i="4" s="1"/>
  <c r="I4925" i="4" s="1"/>
  <c r="F4926" i="4"/>
  <c r="G4926" i="4" s="1"/>
  <c r="I4926" i="4" s="1"/>
  <c r="F4927" i="4"/>
  <c r="G4927" i="4" s="1"/>
  <c r="I4927" i="4" s="1"/>
  <c r="F4928" i="4"/>
  <c r="G4928" i="4" s="1"/>
  <c r="I4928" i="4" s="1"/>
  <c r="F4929" i="4"/>
  <c r="G4929" i="4" s="1"/>
  <c r="I4929" i="4" s="1"/>
  <c r="F4930" i="4"/>
  <c r="G4930" i="4" s="1"/>
  <c r="I4930" i="4" s="1"/>
  <c r="F4931" i="4"/>
  <c r="G4931" i="4" s="1"/>
  <c r="I4931" i="4" s="1"/>
  <c r="F4932" i="4"/>
  <c r="G4932" i="4" s="1"/>
  <c r="I4932" i="4" s="1"/>
  <c r="F4933" i="4"/>
  <c r="G4933" i="4" s="1"/>
  <c r="I4933" i="4" s="1"/>
  <c r="F4934" i="4"/>
  <c r="G4934" i="4" s="1"/>
  <c r="I4934" i="4" s="1"/>
  <c r="F4935" i="4"/>
  <c r="G4935" i="4" s="1"/>
  <c r="I4935" i="4" s="1"/>
  <c r="F4936" i="4"/>
  <c r="G4936" i="4" s="1"/>
  <c r="I4936" i="4" s="1"/>
  <c r="F4937" i="4"/>
  <c r="G4937" i="4" s="1"/>
  <c r="I4937" i="4" s="1"/>
  <c r="F4938" i="4"/>
  <c r="G4938" i="4" s="1"/>
  <c r="I4938" i="4" s="1"/>
  <c r="F4939" i="4"/>
  <c r="G4939" i="4" s="1"/>
  <c r="I4939" i="4" s="1"/>
  <c r="F4940" i="4"/>
  <c r="G4940" i="4" s="1"/>
  <c r="I4940" i="4" s="1"/>
  <c r="F4941" i="4"/>
  <c r="G4941" i="4" s="1"/>
  <c r="I4941" i="4" s="1"/>
  <c r="F4942" i="4"/>
  <c r="G4942" i="4" s="1"/>
  <c r="I4942" i="4" s="1"/>
  <c r="F4943" i="4"/>
  <c r="G4943" i="4" s="1"/>
  <c r="I4943" i="4" s="1"/>
  <c r="F4944" i="4"/>
  <c r="G4944" i="4" s="1"/>
  <c r="I4944" i="4" s="1"/>
  <c r="F4945" i="4"/>
  <c r="G4945" i="4" s="1"/>
  <c r="I4945" i="4" s="1"/>
  <c r="F4946" i="4"/>
  <c r="G4946" i="4" s="1"/>
  <c r="I4946" i="4" s="1"/>
  <c r="F4947" i="4"/>
  <c r="G4947" i="4" s="1"/>
  <c r="I4947" i="4" s="1"/>
  <c r="F4948" i="4"/>
  <c r="G4948" i="4" s="1"/>
  <c r="I4948" i="4" s="1"/>
  <c r="F4949" i="4"/>
  <c r="G4949" i="4" s="1"/>
  <c r="I4949" i="4" s="1"/>
  <c r="F4950" i="4"/>
  <c r="G4950" i="4" s="1"/>
  <c r="I4950" i="4" s="1"/>
  <c r="F4951" i="4"/>
  <c r="G4951" i="4" s="1"/>
  <c r="I4951" i="4" s="1"/>
  <c r="F4952" i="4"/>
  <c r="G4952" i="4" s="1"/>
  <c r="I4952" i="4" s="1"/>
  <c r="F4953" i="4"/>
  <c r="G4953" i="4" s="1"/>
  <c r="I4953" i="4" s="1"/>
  <c r="F4954" i="4"/>
  <c r="G4954" i="4" s="1"/>
  <c r="I4954" i="4" s="1"/>
  <c r="F4955" i="4"/>
  <c r="G4955" i="4" s="1"/>
  <c r="I4955" i="4" s="1"/>
  <c r="F4956" i="4"/>
  <c r="G4956" i="4" s="1"/>
  <c r="I4956" i="4" s="1"/>
  <c r="F4957" i="4"/>
  <c r="G4957" i="4" s="1"/>
  <c r="I4957" i="4" s="1"/>
  <c r="F4958" i="4"/>
  <c r="G4958" i="4" s="1"/>
  <c r="I4958" i="4" s="1"/>
  <c r="F4959" i="4"/>
  <c r="G4959" i="4" s="1"/>
  <c r="I4959" i="4" s="1"/>
  <c r="F4960" i="4"/>
  <c r="G4960" i="4" s="1"/>
  <c r="I4960" i="4" s="1"/>
  <c r="F4961" i="4"/>
  <c r="G4961" i="4" s="1"/>
  <c r="I4961" i="4" s="1"/>
  <c r="F4962" i="4"/>
  <c r="G4962" i="4" s="1"/>
  <c r="I4962" i="4" s="1"/>
  <c r="F4963" i="4"/>
  <c r="G4963" i="4" s="1"/>
  <c r="I4963" i="4" s="1"/>
  <c r="F4964" i="4"/>
  <c r="G4964" i="4" s="1"/>
  <c r="I4964" i="4" s="1"/>
  <c r="F4965" i="4"/>
  <c r="G4965" i="4" s="1"/>
  <c r="I4965" i="4" s="1"/>
  <c r="F4966" i="4"/>
  <c r="G4966" i="4" s="1"/>
  <c r="I4966" i="4" s="1"/>
  <c r="F4967" i="4"/>
  <c r="G4967" i="4" s="1"/>
  <c r="I4967" i="4" s="1"/>
  <c r="F4968" i="4"/>
  <c r="G4968" i="4" s="1"/>
  <c r="I4968" i="4" s="1"/>
  <c r="F4969" i="4"/>
  <c r="G4969" i="4" s="1"/>
  <c r="I4969" i="4" s="1"/>
  <c r="F4970" i="4"/>
  <c r="G4970" i="4" s="1"/>
  <c r="I4970" i="4" s="1"/>
  <c r="F4971" i="4"/>
  <c r="G4971" i="4" s="1"/>
  <c r="I4971" i="4" s="1"/>
  <c r="F4972" i="4"/>
  <c r="G4972" i="4" s="1"/>
  <c r="I4972" i="4" s="1"/>
  <c r="F4973" i="4"/>
  <c r="G4973" i="4" s="1"/>
  <c r="I4973" i="4" s="1"/>
  <c r="F4974" i="4"/>
  <c r="G4974" i="4" s="1"/>
  <c r="I4974" i="4" s="1"/>
  <c r="F4975" i="4"/>
  <c r="G4975" i="4" s="1"/>
  <c r="I4975" i="4" s="1"/>
  <c r="F4976" i="4"/>
  <c r="G4976" i="4" s="1"/>
  <c r="I4976" i="4" s="1"/>
  <c r="F4977" i="4"/>
  <c r="G4977" i="4" s="1"/>
  <c r="I4977" i="4" s="1"/>
  <c r="F4978" i="4"/>
  <c r="G4978" i="4" s="1"/>
  <c r="I4978" i="4" s="1"/>
  <c r="F4979" i="4"/>
  <c r="G4979" i="4" s="1"/>
  <c r="I4979" i="4" s="1"/>
  <c r="F4980" i="4"/>
  <c r="G4980" i="4" s="1"/>
  <c r="I4980" i="4" s="1"/>
  <c r="F4981" i="4"/>
  <c r="G4981" i="4" s="1"/>
  <c r="I4981" i="4" s="1"/>
  <c r="F4982" i="4"/>
  <c r="G4982" i="4" s="1"/>
  <c r="I4982" i="4" s="1"/>
  <c r="F4983" i="4"/>
  <c r="G4983" i="4" s="1"/>
  <c r="I4983" i="4" s="1"/>
  <c r="F4984" i="4"/>
  <c r="G4984" i="4" s="1"/>
  <c r="I4984" i="4" s="1"/>
  <c r="F4985" i="4"/>
  <c r="G4985" i="4" s="1"/>
  <c r="I4985" i="4" s="1"/>
  <c r="F4986" i="4"/>
  <c r="G4986" i="4" s="1"/>
  <c r="I4986" i="4" s="1"/>
  <c r="F4987" i="4"/>
  <c r="G4987" i="4" s="1"/>
  <c r="I4987" i="4" s="1"/>
  <c r="F4988" i="4"/>
  <c r="G4988" i="4" s="1"/>
  <c r="I4988" i="4" s="1"/>
  <c r="F4989" i="4"/>
  <c r="G4989" i="4" s="1"/>
  <c r="I4989" i="4" s="1"/>
  <c r="F4990" i="4"/>
  <c r="G4990" i="4" s="1"/>
  <c r="I4990" i="4" s="1"/>
  <c r="F4991" i="4"/>
  <c r="G4991" i="4" s="1"/>
  <c r="I4991" i="4" s="1"/>
  <c r="F4992" i="4"/>
  <c r="G4992" i="4" s="1"/>
  <c r="I4992" i="4" s="1"/>
  <c r="F4993" i="4"/>
  <c r="G4993" i="4" s="1"/>
  <c r="I4993" i="4" s="1"/>
  <c r="F4994" i="4"/>
  <c r="G4994" i="4" s="1"/>
  <c r="I4994" i="4" s="1"/>
  <c r="F4995" i="4"/>
  <c r="G4995" i="4" s="1"/>
  <c r="I4995" i="4" s="1"/>
  <c r="F4996" i="4"/>
  <c r="G4996" i="4" s="1"/>
  <c r="I4996" i="4" s="1"/>
  <c r="F4997" i="4"/>
  <c r="G4997" i="4" s="1"/>
  <c r="I4997" i="4" s="1"/>
  <c r="F4998" i="4"/>
  <c r="G4998" i="4" s="1"/>
  <c r="I4998" i="4" s="1"/>
  <c r="F4999" i="4"/>
  <c r="G4999" i="4" s="1"/>
  <c r="I4999" i="4" s="1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2035" i="4"/>
  <c r="E2036" i="4"/>
  <c r="E2037" i="4"/>
  <c r="E2038" i="4"/>
  <c r="E2039" i="4"/>
  <c r="E2040" i="4"/>
  <c r="E2041" i="4"/>
  <c r="E2042" i="4"/>
  <c r="E2043" i="4"/>
  <c r="E2044" i="4"/>
  <c r="E2045" i="4"/>
  <c r="E2046" i="4"/>
  <c r="E2047" i="4"/>
  <c r="E2048" i="4"/>
  <c r="E2049" i="4"/>
  <c r="E2050" i="4"/>
  <c r="E2051" i="4"/>
  <c r="E2052" i="4"/>
  <c r="E2053" i="4"/>
  <c r="E2054" i="4"/>
  <c r="E2055" i="4"/>
  <c r="E2056" i="4"/>
  <c r="E2057" i="4"/>
  <c r="E2058" i="4"/>
  <c r="E2059" i="4"/>
  <c r="E2060" i="4"/>
  <c r="E2061" i="4"/>
  <c r="E2062" i="4"/>
  <c r="E2063" i="4"/>
  <c r="E2064" i="4"/>
  <c r="E2065" i="4"/>
  <c r="E2066" i="4"/>
  <c r="E2067" i="4"/>
  <c r="E2068" i="4"/>
  <c r="E2069" i="4"/>
  <c r="E2070" i="4"/>
  <c r="E2071" i="4"/>
  <c r="E2072" i="4"/>
  <c r="E2073" i="4"/>
  <c r="E2074" i="4"/>
  <c r="E2075" i="4"/>
  <c r="E2076" i="4"/>
  <c r="E2077" i="4"/>
  <c r="E2078" i="4"/>
  <c r="E2079" i="4"/>
  <c r="E2080" i="4"/>
  <c r="E2081" i="4"/>
  <c r="E2082" i="4"/>
  <c r="E2083" i="4"/>
  <c r="E2084" i="4"/>
  <c r="E2085" i="4"/>
  <c r="E2086" i="4"/>
  <c r="E2087" i="4"/>
  <c r="E2088" i="4"/>
  <c r="E2089" i="4"/>
  <c r="E2090" i="4"/>
  <c r="E2091" i="4"/>
  <c r="E2092" i="4"/>
  <c r="E2093" i="4"/>
  <c r="E2094" i="4"/>
  <c r="E2095" i="4"/>
  <c r="E2096" i="4"/>
  <c r="E2097" i="4"/>
  <c r="E2098" i="4"/>
  <c r="E2099" i="4"/>
  <c r="E2100" i="4"/>
  <c r="E2101" i="4"/>
  <c r="E2102" i="4"/>
  <c r="E2103" i="4"/>
  <c r="E2104" i="4"/>
  <c r="E2105" i="4"/>
  <c r="E2106" i="4"/>
  <c r="E2107" i="4"/>
  <c r="E2108" i="4"/>
  <c r="E2109" i="4"/>
  <c r="E2110" i="4"/>
  <c r="E2111" i="4"/>
  <c r="E2112" i="4"/>
  <c r="E2113" i="4"/>
  <c r="E2114" i="4"/>
  <c r="E2115" i="4"/>
  <c r="E2116" i="4"/>
  <c r="E2117" i="4"/>
  <c r="E2118" i="4"/>
  <c r="E2119" i="4"/>
  <c r="E2120" i="4"/>
  <c r="E2121" i="4"/>
  <c r="E2122" i="4"/>
  <c r="E2123" i="4"/>
  <c r="E2124" i="4"/>
  <c r="E2125" i="4"/>
  <c r="E2126" i="4"/>
  <c r="E2127" i="4"/>
  <c r="E2128" i="4"/>
  <c r="E2129" i="4"/>
  <c r="E2130" i="4"/>
  <c r="E2131" i="4"/>
  <c r="E2132" i="4"/>
  <c r="E2133" i="4"/>
  <c r="E2134" i="4"/>
  <c r="E2135" i="4"/>
  <c r="E2136" i="4"/>
  <c r="E2137" i="4"/>
  <c r="E2138" i="4"/>
  <c r="E2139" i="4"/>
  <c r="E2140" i="4"/>
  <c r="E2141" i="4"/>
  <c r="E2142" i="4"/>
  <c r="E2143" i="4"/>
  <c r="E2144" i="4"/>
  <c r="E2145" i="4"/>
  <c r="E2146" i="4"/>
  <c r="E2147" i="4"/>
  <c r="E2148" i="4"/>
  <c r="E2149" i="4"/>
  <c r="E2150" i="4"/>
  <c r="E2151" i="4"/>
  <c r="E2152" i="4"/>
  <c r="E2153" i="4"/>
  <c r="E2154" i="4"/>
  <c r="E2155" i="4"/>
  <c r="E2156" i="4"/>
  <c r="E2157" i="4"/>
  <c r="E2158" i="4"/>
  <c r="E2159" i="4"/>
  <c r="E2160" i="4"/>
  <c r="E2161" i="4"/>
  <c r="E2162" i="4"/>
  <c r="E2163" i="4"/>
  <c r="E2164" i="4"/>
  <c r="E2165" i="4"/>
  <c r="E2166" i="4"/>
  <c r="E2167" i="4"/>
  <c r="E2168" i="4"/>
  <c r="E2169" i="4"/>
  <c r="E2170" i="4"/>
  <c r="E2171" i="4"/>
  <c r="E2172" i="4"/>
  <c r="E2173" i="4"/>
  <c r="E2174" i="4"/>
  <c r="E2175" i="4"/>
  <c r="E2176" i="4"/>
  <c r="E2177" i="4"/>
  <c r="E2178" i="4"/>
  <c r="E2179" i="4"/>
  <c r="E2180" i="4"/>
  <c r="E2181" i="4"/>
  <c r="E2182" i="4"/>
  <c r="E2183" i="4"/>
  <c r="E2184" i="4"/>
  <c r="E2185" i="4"/>
  <c r="E2186" i="4"/>
  <c r="E2187" i="4"/>
  <c r="E2188" i="4"/>
  <c r="E2189" i="4"/>
  <c r="E2190" i="4"/>
  <c r="E2191" i="4"/>
  <c r="E2192" i="4"/>
  <c r="E2193" i="4"/>
  <c r="E2194" i="4"/>
  <c r="E2195" i="4"/>
  <c r="E2196" i="4"/>
  <c r="E2197" i="4"/>
  <c r="E2198" i="4"/>
  <c r="E2199" i="4"/>
  <c r="E2200" i="4"/>
  <c r="E2201" i="4"/>
  <c r="E2202" i="4"/>
  <c r="E2203" i="4"/>
  <c r="E2204" i="4"/>
  <c r="E2205" i="4"/>
  <c r="E2206" i="4"/>
  <c r="E2207" i="4"/>
  <c r="E2208" i="4"/>
  <c r="E2209" i="4"/>
  <c r="E2210" i="4"/>
  <c r="E2211" i="4"/>
  <c r="E2212" i="4"/>
  <c r="E2213" i="4"/>
  <c r="E2214" i="4"/>
  <c r="E2215" i="4"/>
  <c r="E2216" i="4"/>
  <c r="E2217" i="4"/>
  <c r="E2218" i="4"/>
  <c r="E2219" i="4"/>
  <c r="E2220" i="4"/>
  <c r="E2221" i="4"/>
  <c r="E2222" i="4"/>
  <c r="E2223" i="4"/>
  <c r="E2224" i="4"/>
  <c r="E2225" i="4"/>
  <c r="E2226" i="4"/>
  <c r="E2227" i="4"/>
  <c r="E2228" i="4"/>
  <c r="E2229" i="4"/>
  <c r="E2230" i="4"/>
  <c r="E2231" i="4"/>
  <c r="E2232" i="4"/>
  <c r="E2233" i="4"/>
  <c r="E2234" i="4"/>
  <c r="E2235" i="4"/>
  <c r="E2236" i="4"/>
  <c r="E2237" i="4"/>
  <c r="E2238" i="4"/>
  <c r="E2239" i="4"/>
  <c r="E2240" i="4"/>
  <c r="E2241" i="4"/>
  <c r="E2242" i="4"/>
  <c r="E2243" i="4"/>
  <c r="E2244" i="4"/>
  <c r="E2245" i="4"/>
  <c r="E2246" i="4"/>
  <c r="E2247" i="4"/>
  <c r="E2248" i="4"/>
  <c r="E2249" i="4"/>
  <c r="E2250" i="4"/>
  <c r="E2251" i="4"/>
  <c r="E2252" i="4"/>
  <c r="E2253" i="4"/>
  <c r="E2254" i="4"/>
  <c r="E2255" i="4"/>
  <c r="E2256" i="4"/>
  <c r="E2257" i="4"/>
  <c r="E2258" i="4"/>
  <c r="E2259" i="4"/>
  <c r="E2260" i="4"/>
  <c r="E2261" i="4"/>
  <c r="E2262" i="4"/>
  <c r="E2263" i="4"/>
  <c r="E2264" i="4"/>
  <c r="E2265" i="4"/>
  <c r="E2266" i="4"/>
  <c r="E2267" i="4"/>
  <c r="E2268" i="4"/>
  <c r="E2269" i="4"/>
  <c r="E2270" i="4"/>
  <c r="E2271" i="4"/>
  <c r="E2272" i="4"/>
  <c r="E2273" i="4"/>
  <c r="E2274" i="4"/>
  <c r="E2275" i="4"/>
  <c r="E2276" i="4"/>
  <c r="E2277" i="4"/>
  <c r="E2278" i="4"/>
  <c r="E2279" i="4"/>
  <c r="E2280" i="4"/>
  <c r="E2281" i="4"/>
  <c r="E2282" i="4"/>
  <c r="E2283" i="4"/>
  <c r="E2284" i="4"/>
  <c r="E2285" i="4"/>
  <c r="E2286" i="4"/>
  <c r="E2287" i="4"/>
  <c r="E2288" i="4"/>
  <c r="E2289" i="4"/>
  <c r="E2290" i="4"/>
  <c r="E2291" i="4"/>
  <c r="E2292" i="4"/>
  <c r="E2293" i="4"/>
  <c r="E2294" i="4"/>
  <c r="E2295" i="4"/>
  <c r="E2296" i="4"/>
  <c r="E2297" i="4"/>
  <c r="E2298" i="4"/>
  <c r="E2299" i="4"/>
  <c r="E2300" i="4"/>
  <c r="E2301" i="4"/>
  <c r="E2302" i="4"/>
  <c r="E2303" i="4"/>
  <c r="E2304" i="4"/>
  <c r="E2305" i="4"/>
  <c r="E2306" i="4"/>
  <c r="E2307" i="4"/>
  <c r="E2308" i="4"/>
  <c r="E2309" i="4"/>
  <c r="E2310" i="4"/>
  <c r="E2311" i="4"/>
  <c r="E2312" i="4"/>
  <c r="E2313" i="4"/>
  <c r="E2314" i="4"/>
  <c r="E2315" i="4"/>
  <c r="E2316" i="4"/>
  <c r="E2317" i="4"/>
  <c r="E2318" i="4"/>
  <c r="E2319" i="4"/>
  <c r="E2320" i="4"/>
  <c r="E2321" i="4"/>
  <c r="E2322" i="4"/>
  <c r="E2323" i="4"/>
  <c r="E2324" i="4"/>
  <c r="E2325" i="4"/>
  <c r="E2326" i="4"/>
  <c r="E2327" i="4"/>
  <c r="E2328" i="4"/>
  <c r="E2329" i="4"/>
  <c r="E2330" i="4"/>
  <c r="E2331" i="4"/>
  <c r="E2332" i="4"/>
  <c r="E2333" i="4"/>
  <c r="E2334" i="4"/>
  <c r="E2335" i="4"/>
  <c r="E2336" i="4"/>
  <c r="E2337" i="4"/>
  <c r="E2338" i="4"/>
  <c r="E2339" i="4"/>
  <c r="E2340" i="4"/>
  <c r="E2341" i="4"/>
  <c r="E2342" i="4"/>
  <c r="E2343" i="4"/>
  <c r="E2344" i="4"/>
  <c r="E2345" i="4"/>
  <c r="E2346" i="4"/>
  <c r="E2347" i="4"/>
  <c r="E2348" i="4"/>
  <c r="E2349" i="4"/>
  <c r="E2350" i="4"/>
  <c r="E2351" i="4"/>
  <c r="E2352" i="4"/>
  <c r="E2353" i="4"/>
  <c r="E2354" i="4"/>
  <c r="E2355" i="4"/>
  <c r="E2356" i="4"/>
  <c r="E2357" i="4"/>
  <c r="E2358" i="4"/>
  <c r="E2359" i="4"/>
  <c r="E2360" i="4"/>
  <c r="E2361" i="4"/>
  <c r="E2362" i="4"/>
  <c r="E2363" i="4"/>
  <c r="E2364" i="4"/>
  <c r="E2365" i="4"/>
  <c r="E2366" i="4"/>
  <c r="E2367" i="4"/>
  <c r="E2368" i="4"/>
  <c r="E2369" i="4"/>
  <c r="E2370" i="4"/>
  <c r="E2371" i="4"/>
  <c r="E2372" i="4"/>
  <c r="E2373" i="4"/>
  <c r="E2374" i="4"/>
  <c r="E2375" i="4"/>
  <c r="E2376" i="4"/>
  <c r="E2377" i="4"/>
  <c r="E2378" i="4"/>
  <c r="E2379" i="4"/>
  <c r="E2380" i="4"/>
  <c r="E2381" i="4"/>
  <c r="E2382" i="4"/>
  <c r="E2383" i="4"/>
  <c r="E2384" i="4"/>
  <c r="E2385" i="4"/>
  <c r="E2386" i="4"/>
  <c r="E2387" i="4"/>
  <c r="E2388" i="4"/>
  <c r="E2389" i="4"/>
  <c r="E2390" i="4"/>
  <c r="E2391" i="4"/>
  <c r="E2392" i="4"/>
  <c r="E2393" i="4"/>
  <c r="E2394" i="4"/>
  <c r="E2395" i="4"/>
  <c r="E2396" i="4"/>
  <c r="E2397" i="4"/>
  <c r="E2398" i="4"/>
  <c r="E2399" i="4"/>
  <c r="E2400" i="4"/>
  <c r="E2401" i="4"/>
  <c r="E2402" i="4"/>
  <c r="E2403" i="4"/>
  <c r="E2404" i="4"/>
  <c r="E2405" i="4"/>
  <c r="E2406" i="4"/>
  <c r="E2407" i="4"/>
  <c r="E2408" i="4"/>
  <c r="E2409" i="4"/>
  <c r="E2410" i="4"/>
  <c r="E2411" i="4"/>
  <c r="E2412" i="4"/>
  <c r="E2413" i="4"/>
  <c r="E2414" i="4"/>
  <c r="E2415" i="4"/>
  <c r="E2416" i="4"/>
  <c r="E2417" i="4"/>
  <c r="E2418" i="4"/>
  <c r="E2419" i="4"/>
  <c r="E2420" i="4"/>
  <c r="E2421" i="4"/>
  <c r="E2422" i="4"/>
  <c r="E2423" i="4"/>
  <c r="E2424" i="4"/>
  <c r="E2425" i="4"/>
  <c r="E2426" i="4"/>
  <c r="E2427" i="4"/>
  <c r="E2428" i="4"/>
  <c r="E2429" i="4"/>
  <c r="E2430" i="4"/>
  <c r="E2431" i="4"/>
  <c r="E2432" i="4"/>
  <c r="E2433" i="4"/>
  <c r="E2434" i="4"/>
  <c r="E2435" i="4"/>
  <c r="E2436" i="4"/>
  <c r="E2437" i="4"/>
  <c r="E2438" i="4"/>
  <c r="E2439" i="4"/>
  <c r="E2440" i="4"/>
  <c r="E2441" i="4"/>
  <c r="E2442" i="4"/>
  <c r="E2443" i="4"/>
  <c r="E2444" i="4"/>
  <c r="E2445" i="4"/>
  <c r="E2446" i="4"/>
  <c r="E2447" i="4"/>
  <c r="E2448" i="4"/>
  <c r="E2449" i="4"/>
  <c r="E2450" i="4"/>
  <c r="E2451" i="4"/>
  <c r="E2452" i="4"/>
  <c r="E2453" i="4"/>
  <c r="E2454" i="4"/>
  <c r="E2455" i="4"/>
  <c r="E2456" i="4"/>
  <c r="E2457" i="4"/>
  <c r="E2458" i="4"/>
  <c r="E2459" i="4"/>
  <c r="E2460" i="4"/>
  <c r="E2461" i="4"/>
  <c r="E2462" i="4"/>
  <c r="E2463" i="4"/>
  <c r="E2464" i="4"/>
  <c r="E2465" i="4"/>
  <c r="E2466" i="4"/>
  <c r="E2467" i="4"/>
  <c r="E2468" i="4"/>
  <c r="E2469" i="4"/>
  <c r="E2470" i="4"/>
  <c r="E2471" i="4"/>
  <c r="E2472" i="4"/>
  <c r="E2473" i="4"/>
  <c r="E2474" i="4"/>
  <c r="E2475" i="4"/>
  <c r="E2476" i="4"/>
  <c r="E2477" i="4"/>
  <c r="E2478" i="4"/>
  <c r="E2479" i="4"/>
  <c r="E2480" i="4"/>
  <c r="E2481" i="4"/>
  <c r="E2482" i="4"/>
  <c r="E2483" i="4"/>
  <c r="E2484" i="4"/>
  <c r="E2485" i="4"/>
  <c r="E2486" i="4"/>
  <c r="E2487" i="4"/>
  <c r="E2488" i="4"/>
  <c r="E2489" i="4"/>
  <c r="E2490" i="4"/>
  <c r="E2491" i="4"/>
  <c r="E2492" i="4"/>
  <c r="E2493" i="4"/>
  <c r="E2494" i="4"/>
  <c r="E2495" i="4"/>
  <c r="E2496" i="4"/>
  <c r="E2497" i="4"/>
  <c r="E2498" i="4"/>
  <c r="E2499" i="4"/>
  <c r="E2500" i="4"/>
  <c r="E2501" i="4"/>
  <c r="E2502" i="4"/>
  <c r="E2503" i="4"/>
  <c r="E2504" i="4"/>
  <c r="E2505" i="4"/>
  <c r="E2506" i="4"/>
  <c r="E2507" i="4"/>
  <c r="E2508" i="4"/>
  <c r="E2509" i="4"/>
  <c r="E2510" i="4"/>
  <c r="E2511" i="4"/>
  <c r="E2512" i="4"/>
  <c r="E2513" i="4"/>
  <c r="E2514" i="4"/>
  <c r="E2515" i="4"/>
  <c r="E2516" i="4"/>
  <c r="E2517" i="4"/>
  <c r="E2518" i="4"/>
  <c r="E2519" i="4"/>
  <c r="E2520" i="4"/>
  <c r="E2521" i="4"/>
  <c r="E2522" i="4"/>
  <c r="E2523" i="4"/>
  <c r="E2524" i="4"/>
  <c r="E2525" i="4"/>
  <c r="E2526" i="4"/>
  <c r="E2527" i="4"/>
  <c r="E2528" i="4"/>
  <c r="E2529" i="4"/>
  <c r="E2530" i="4"/>
  <c r="E2531" i="4"/>
  <c r="E2532" i="4"/>
  <c r="E2533" i="4"/>
  <c r="E2534" i="4"/>
  <c r="E2535" i="4"/>
  <c r="E2536" i="4"/>
  <c r="E2537" i="4"/>
  <c r="E2538" i="4"/>
  <c r="E2539" i="4"/>
  <c r="E2540" i="4"/>
  <c r="E2541" i="4"/>
  <c r="E2542" i="4"/>
  <c r="E2543" i="4"/>
  <c r="E2544" i="4"/>
  <c r="E2545" i="4"/>
  <c r="E2546" i="4"/>
  <c r="E2547" i="4"/>
  <c r="E2548" i="4"/>
  <c r="E2549" i="4"/>
  <c r="E2550" i="4"/>
  <c r="E2551" i="4"/>
  <c r="E2552" i="4"/>
  <c r="E2553" i="4"/>
  <c r="E2554" i="4"/>
  <c r="E2555" i="4"/>
  <c r="E2556" i="4"/>
  <c r="E2557" i="4"/>
  <c r="E2558" i="4"/>
  <c r="E2559" i="4"/>
  <c r="E2560" i="4"/>
  <c r="E2561" i="4"/>
  <c r="E2562" i="4"/>
  <c r="E2563" i="4"/>
  <c r="E2564" i="4"/>
  <c r="E2565" i="4"/>
  <c r="E2566" i="4"/>
  <c r="E2567" i="4"/>
  <c r="E2568" i="4"/>
  <c r="E2569" i="4"/>
  <c r="E2570" i="4"/>
  <c r="E2571" i="4"/>
  <c r="E2572" i="4"/>
  <c r="E2573" i="4"/>
  <c r="E2574" i="4"/>
  <c r="E2575" i="4"/>
  <c r="E2576" i="4"/>
  <c r="E2577" i="4"/>
  <c r="E2578" i="4"/>
  <c r="E2579" i="4"/>
  <c r="E2580" i="4"/>
  <c r="E2581" i="4"/>
  <c r="E2582" i="4"/>
  <c r="E2583" i="4"/>
  <c r="E2584" i="4"/>
  <c r="E2585" i="4"/>
  <c r="E2586" i="4"/>
  <c r="E2587" i="4"/>
  <c r="E2588" i="4"/>
  <c r="E2589" i="4"/>
  <c r="E2590" i="4"/>
  <c r="E2591" i="4"/>
  <c r="E2592" i="4"/>
  <c r="E2593" i="4"/>
  <c r="E2594" i="4"/>
  <c r="E2595" i="4"/>
  <c r="E2596" i="4"/>
  <c r="E2597" i="4"/>
  <c r="E2598" i="4"/>
  <c r="E2599" i="4"/>
  <c r="E2600" i="4"/>
  <c r="E2601" i="4"/>
  <c r="E2602" i="4"/>
  <c r="E2603" i="4"/>
  <c r="E2604" i="4"/>
  <c r="E2605" i="4"/>
  <c r="E2606" i="4"/>
  <c r="E2607" i="4"/>
  <c r="E2608" i="4"/>
  <c r="E2609" i="4"/>
  <c r="E2610" i="4"/>
  <c r="E2611" i="4"/>
  <c r="E2612" i="4"/>
  <c r="E2613" i="4"/>
  <c r="E2614" i="4"/>
  <c r="E2615" i="4"/>
  <c r="E2616" i="4"/>
  <c r="E2617" i="4"/>
  <c r="E2618" i="4"/>
  <c r="E2619" i="4"/>
  <c r="E2620" i="4"/>
  <c r="E2621" i="4"/>
  <c r="E2622" i="4"/>
  <c r="E2623" i="4"/>
  <c r="E2624" i="4"/>
  <c r="E2625" i="4"/>
  <c r="E2626" i="4"/>
  <c r="E2627" i="4"/>
  <c r="E2628" i="4"/>
  <c r="E2629" i="4"/>
  <c r="E2630" i="4"/>
  <c r="E2631" i="4"/>
  <c r="E2632" i="4"/>
  <c r="E2633" i="4"/>
  <c r="E2634" i="4"/>
  <c r="E2635" i="4"/>
  <c r="E2636" i="4"/>
  <c r="E2637" i="4"/>
  <c r="E2638" i="4"/>
  <c r="E2639" i="4"/>
  <c r="E2640" i="4"/>
  <c r="E2641" i="4"/>
  <c r="E2642" i="4"/>
  <c r="E2643" i="4"/>
  <c r="E2644" i="4"/>
  <c r="E2645" i="4"/>
  <c r="E2646" i="4"/>
  <c r="E2647" i="4"/>
  <c r="E2648" i="4"/>
  <c r="E2649" i="4"/>
  <c r="E2650" i="4"/>
  <c r="E2651" i="4"/>
  <c r="E2652" i="4"/>
  <c r="E2653" i="4"/>
  <c r="E2654" i="4"/>
  <c r="E2655" i="4"/>
  <c r="E2656" i="4"/>
  <c r="E2657" i="4"/>
  <c r="E2658" i="4"/>
  <c r="E2659" i="4"/>
  <c r="E2660" i="4"/>
  <c r="E2661" i="4"/>
  <c r="E2662" i="4"/>
  <c r="E2663" i="4"/>
  <c r="E2664" i="4"/>
  <c r="E2665" i="4"/>
  <c r="E2666" i="4"/>
  <c r="E2667" i="4"/>
  <c r="E2668" i="4"/>
  <c r="E2669" i="4"/>
  <c r="E2670" i="4"/>
  <c r="E2671" i="4"/>
  <c r="E2672" i="4"/>
  <c r="E2673" i="4"/>
  <c r="E2674" i="4"/>
  <c r="E2675" i="4"/>
  <c r="E2676" i="4"/>
  <c r="E2677" i="4"/>
  <c r="E2678" i="4"/>
  <c r="E2679" i="4"/>
  <c r="E2680" i="4"/>
  <c r="E2681" i="4"/>
  <c r="E2682" i="4"/>
  <c r="E2683" i="4"/>
  <c r="E2684" i="4"/>
  <c r="E2685" i="4"/>
  <c r="E2686" i="4"/>
  <c r="E2687" i="4"/>
  <c r="E2688" i="4"/>
  <c r="E2689" i="4"/>
  <c r="E2690" i="4"/>
  <c r="E2691" i="4"/>
  <c r="E2692" i="4"/>
  <c r="E2693" i="4"/>
  <c r="E2694" i="4"/>
  <c r="E2695" i="4"/>
  <c r="E2696" i="4"/>
  <c r="E2697" i="4"/>
  <c r="E2698" i="4"/>
  <c r="E2699" i="4"/>
  <c r="E2700" i="4"/>
  <c r="E2701" i="4"/>
  <c r="E2702" i="4"/>
  <c r="E2703" i="4"/>
  <c r="E2704" i="4"/>
  <c r="E2705" i="4"/>
  <c r="E2706" i="4"/>
  <c r="E2707" i="4"/>
  <c r="E2708" i="4"/>
  <c r="E2709" i="4"/>
  <c r="E2710" i="4"/>
  <c r="E2711" i="4"/>
  <c r="E2712" i="4"/>
  <c r="E2713" i="4"/>
  <c r="E2714" i="4"/>
  <c r="E2715" i="4"/>
  <c r="E2716" i="4"/>
  <c r="E2717" i="4"/>
  <c r="E2718" i="4"/>
  <c r="E2719" i="4"/>
  <c r="E2720" i="4"/>
  <c r="E2721" i="4"/>
  <c r="E2722" i="4"/>
  <c r="E2723" i="4"/>
  <c r="E2724" i="4"/>
  <c r="E2725" i="4"/>
  <c r="E2726" i="4"/>
  <c r="E2727" i="4"/>
  <c r="E2728" i="4"/>
  <c r="E2729" i="4"/>
  <c r="E2730" i="4"/>
  <c r="E2731" i="4"/>
  <c r="E2732" i="4"/>
  <c r="E2733" i="4"/>
  <c r="E2734" i="4"/>
  <c r="E2735" i="4"/>
  <c r="E2736" i="4"/>
  <c r="E2737" i="4"/>
  <c r="E2738" i="4"/>
  <c r="E2739" i="4"/>
  <c r="E2740" i="4"/>
  <c r="E2741" i="4"/>
  <c r="E2742" i="4"/>
  <c r="E2743" i="4"/>
  <c r="E2744" i="4"/>
  <c r="E2745" i="4"/>
  <c r="E2746" i="4"/>
  <c r="E2747" i="4"/>
  <c r="E2748" i="4"/>
  <c r="E2749" i="4"/>
  <c r="E2750" i="4"/>
  <c r="E2751" i="4"/>
  <c r="E2752" i="4"/>
  <c r="E2753" i="4"/>
  <c r="E2754" i="4"/>
  <c r="E2755" i="4"/>
  <c r="E2756" i="4"/>
  <c r="E2757" i="4"/>
  <c r="E2758" i="4"/>
  <c r="E2759" i="4"/>
  <c r="E2760" i="4"/>
  <c r="E2761" i="4"/>
  <c r="E2762" i="4"/>
  <c r="E2763" i="4"/>
  <c r="E2764" i="4"/>
  <c r="E2765" i="4"/>
  <c r="E2766" i="4"/>
  <c r="E2767" i="4"/>
  <c r="E2768" i="4"/>
  <c r="E2769" i="4"/>
  <c r="E2770" i="4"/>
  <c r="E2771" i="4"/>
  <c r="E2772" i="4"/>
  <c r="E2773" i="4"/>
  <c r="E2774" i="4"/>
  <c r="E2775" i="4"/>
  <c r="E2776" i="4"/>
  <c r="E2777" i="4"/>
  <c r="E2778" i="4"/>
  <c r="E2779" i="4"/>
  <c r="E2780" i="4"/>
  <c r="E2781" i="4"/>
  <c r="E2782" i="4"/>
  <c r="E2783" i="4"/>
  <c r="E2784" i="4"/>
  <c r="E2785" i="4"/>
  <c r="E2786" i="4"/>
  <c r="E2787" i="4"/>
  <c r="E2788" i="4"/>
  <c r="E2789" i="4"/>
  <c r="E2790" i="4"/>
  <c r="E2791" i="4"/>
  <c r="E2792" i="4"/>
  <c r="E2793" i="4"/>
  <c r="E2794" i="4"/>
  <c r="E2795" i="4"/>
  <c r="E2796" i="4"/>
  <c r="E2797" i="4"/>
  <c r="E2798" i="4"/>
  <c r="E2799" i="4"/>
  <c r="E2800" i="4"/>
  <c r="E2801" i="4"/>
  <c r="E2802" i="4"/>
  <c r="E2803" i="4"/>
  <c r="E2804" i="4"/>
  <c r="E2805" i="4"/>
  <c r="E2806" i="4"/>
  <c r="E2807" i="4"/>
  <c r="E2808" i="4"/>
  <c r="E2809" i="4"/>
  <c r="E2810" i="4"/>
  <c r="E2811" i="4"/>
  <c r="E2812" i="4"/>
  <c r="E2813" i="4"/>
  <c r="E2814" i="4"/>
  <c r="E2815" i="4"/>
  <c r="E2816" i="4"/>
  <c r="E2817" i="4"/>
  <c r="E2818" i="4"/>
  <c r="E2819" i="4"/>
  <c r="E2820" i="4"/>
  <c r="E2821" i="4"/>
  <c r="E2822" i="4"/>
  <c r="E2823" i="4"/>
  <c r="E2824" i="4"/>
  <c r="E2825" i="4"/>
  <c r="E2826" i="4"/>
  <c r="E2827" i="4"/>
  <c r="E2828" i="4"/>
  <c r="E2829" i="4"/>
  <c r="E2830" i="4"/>
  <c r="E2831" i="4"/>
  <c r="E2832" i="4"/>
  <c r="E2833" i="4"/>
  <c r="E2834" i="4"/>
  <c r="E2835" i="4"/>
  <c r="E2836" i="4"/>
  <c r="E2837" i="4"/>
  <c r="E2838" i="4"/>
  <c r="E2839" i="4"/>
  <c r="E2840" i="4"/>
  <c r="E2841" i="4"/>
  <c r="E2842" i="4"/>
  <c r="E2843" i="4"/>
  <c r="E2844" i="4"/>
  <c r="E2845" i="4"/>
  <c r="E2846" i="4"/>
  <c r="E2847" i="4"/>
  <c r="E2848" i="4"/>
  <c r="E2849" i="4"/>
  <c r="E2850" i="4"/>
  <c r="E2851" i="4"/>
  <c r="E2852" i="4"/>
  <c r="E2853" i="4"/>
  <c r="E2854" i="4"/>
  <c r="E2855" i="4"/>
  <c r="E2856" i="4"/>
  <c r="E2857" i="4"/>
  <c r="E2858" i="4"/>
  <c r="E2859" i="4"/>
  <c r="E2860" i="4"/>
  <c r="E2861" i="4"/>
  <c r="E2862" i="4"/>
  <c r="E2863" i="4"/>
  <c r="E2864" i="4"/>
  <c r="E2865" i="4"/>
  <c r="E2866" i="4"/>
  <c r="E2867" i="4"/>
  <c r="E2868" i="4"/>
  <c r="E2869" i="4"/>
  <c r="E2870" i="4"/>
  <c r="E2871" i="4"/>
  <c r="E2872" i="4"/>
  <c r="E2873" i="4"/>
  <c r="E2874" i="4"/>
  <c r="E2875" i="4"/>
  <c r="E2876" i="4"/>
  <c r="E2877" i="4"/>
  <c r="E2878" i="4"/>
  <c r="E2879" i="4"/>
  <c r="E2880" i="4"/>
  <c r="E2881" i="4"/>
  <c r="E2882" i="4"/>
  <c r="E2883" i="4"/>
  <c r="E2884" i="4"/>
  <c r="E2885" i="4"/>
  <c r="E2886" i="4"/>
  <c r="E2887" i="4"/>
  <c r="E2888" i="4"/>
  <c r="E2889" i="4"/>
  <c r="E2890" i="4"/>
  <c r="E2891" i="4"/>
  <c r="E2892" i="4"/>
  <c r="E2893" i="4"/>
  <c r="E2894" i="4"/>
  <c r="E2895" i="4"/>
  <c r="E2896" i="4"/>
  <c r="E2897" i="4"/>
  <c r="E2898" i="4"/>
  <c r="E2899" i="4"/>
  <c r="E2900" i="4"/>
  <c r="E2901" i="4"/>
  <c r="E2902" i="4"/>
  <c r="E2903" i="4"/>
  <c r="E2904" i="4"/>
  <c r="E2905" i="4"/>
  <c r="E2906" i="4"/>
  <c r="E2907" i="4"/>
  <c r="E2908" i="4"/>
  <c r="E2909" i="4"/>
  <c r="E2910" i="4"/>
  <c r="E2911" i="4"/>
  <c r="E2912" i="4"/>
  <c r="E2913" i="4"/>
  <c r="E2914" i="4"/>
  <c r="E2915" i="4"/>
  <c r="E2916" i="4"/>
  <c r="E2917" i="4"/>
  <c r="E2918" i="4"/>
  <c r="E2919" i="4"/>
  <c r="E2920" i="4"/>
  <c r="E2921" i="4"/>
  <c r="E2922" i="4"/>
  <c r="E2923" i="4"/>
  <c r="E2924" i="4"/>
  <c r="E2925" i="4"/>
  <c r="E2926" i="4"/>
  <c r="E2927" i="4"/>
  <c r="E2928" i="4"/>
  <c r="E2929" i="4"/>
  <c r="E2930" i="4"/>
  <c r="E2931" i="4"/>
  <c r="E2932" i="4"/>
  <c r="E2933" i="4"/>
  <c r="E2934" i="4"/>
  <c r="E2935" i="4"/>
  <c r="E2936" i="4"/>
  <c r="E2937" i="4"/>
  <c r="E2938" i="4"/>
  <c r="E2939" i="4"/>
  <c r="E2940" i="4"/>
  <c r="E2941" i="4"/>
  <c r="E2942" i="4"/>
  <c r="E2943" i="4"/>
  <c r="E2944" i="4"/>
  <c r="E2945" i="4"/>
  <c r="E2946" i="4"/>
  <c r="E2947" i="4"/>
  <c r="E2948" i="4"/>
  <c r="E2949" i="4"/>
  <c r="E2950" i="4"/>
  <c r="E2951" i="4"/>
  <c r="E2952" i="4"/>
  <c r="E2953" i="4"/>
  <c r="E2954" i="4"/>
  <c r="E2955" i="4"/>
  <c r="E2956" i="4"/>
  <c r="E2957" i="4"/>
  <c r="E2958" i="4"/>
  <c r="E2959" i="4"/>
  <c r="E2960" i="4"/>
  <c r="E2961" i="4"/>
  <c r="E2962" i="4"/>
  <c r="E2963" i="4"/>
  <c r="E2964" i="4"/>
  <c r="E2965" i="4"/>
  <c r="E2966" i="4"/>
  <c r="E2967" i="4"/>
  <c r="E2968" i="4"/>
  <c r="E2969" i="4"/>
  <c r="E2970" i="4"/>
  <c r="E2971" i="4"/>
  <c r="E2972" i="4"/>
  <c r="E2973" i="4"/>
  <c r="E2974" i="4"/>
  <c r="E2975" i="4"/>
  <c r="E2976" i="4"/>
  <c r="E2977" i="4"/>
  <c r="E2978" i="4"/>
  <c r="E2979" i="4"/>
  <c r="E2980" i="4"/>
  <c r="E2981" i="4"/>
  <c r="E2982" i="4"/>
  <c r="E2983" i="4"/>
  <c r="E2984" i="4"/>
  <c r="E2985" i="4"/>
  <c r="E2986" i="4"/>
  <c r="E2987" i="4"/>
  <c r="E2988" i="4"/>
  <c r="E2989" i="4"/>
  <c r="E2990" i="4"/>
  <c r="E2991" i="4"/>
  <c r="E2992" i="4"/>
  <c r="E2993" i="4"/>
  <c r="E2994" i="4"/>
  <c r="E2995" i="4"/>
  <c r="E2996" i="4"/>
  <c r="E2997" i="4"/>
  <c r="E2998" i="4"/>
  <c r="E2999" i="4"/>
  <c r="E3000" i="4"/>
  <c r="E3001" i="4"/>
  <c r="E3002" i="4"/>
  <c r="E3003" i="4"/>
  <c r="E3004" i="4"/>
  <c r="E3005" i="4"/>
  <c r="E3006" i="4"/>
  <c r="E3007" i="4"/>
  <c r="E3008" i="4"/>
  <c r="E3009" i="4"/>
  <c r="E3010" i="4"/>
  <c r="E3011" i="4"/>
  <c r="E3012" i="4"/>
  <c r="E3013" i="4"/>
  <c r="E3014" i="4"/>
  <c r="E3015" i="4"/>
  <c r="E3016" i="4"/>
  <c r="E3017" i="4"/>
  <c r="E3018" i="4"/>
  <c r="E3019" i="4"/>
  <c r="E3020" i="4"/>
  <c r="E3021" i="4"/>
  <c r="E3022" i="4"/>
  <c r="E3023" i="4"/>
  <c r="E3024" i="4"/>
  <c r="E3025" i="4"/>
  <c r="E3026" i="4"/>
  <c r="E3027" i="4"/>
  <c r="E3028" i="4"/>
  <c r="E3029" i="4"/>
  <c r="E3030" i="4"/>
  <c r="E3031" i="4"/>
  <c r="E3032" i="4"/>
  <c r="E3033" i="4"/>
  <c r="E3034" i="4"/>
  <c r="E3035" i="4"/>
  <c r="E3036" i="4"/>
  <c r="E3037" i="4"/>
  <c r="E3038" i="4"/>
  <c r="E3039" i="4"/>
  <c r="E3040" i="4"/>
  <c r="E3041" i="4"/>
  <c r="E3042" i="4"/>
  <c r="E3043" i="4"/>
  <c r="E3044" i="4"/>
  <c r="E3045" i="4"/>
  <c r="E3046" i="4"/>
  <c r="E3047" i="4"/>
  <c r="E3048" i="4"/>
  <c r="E3049" i="4"/>
  <c r="E3050" i="4"/>
  <c r="E3051" i="4"/>
  <c r="E3052" i="4"/>
  <c r="E3053" i="4"/>
  <c r="E3054" i="4"/>
  <c r="E3055" i="4"/>
  <c r="E3056" i="4"/>
  <c r="E3057" i="4"/>
  <c r="E3058" i="4"/>
  <c r="E3059" i="4"/>
  <c r="E3060" i="4"/>
  <c r="E3061" i="4"/>
  <c r="E3062" i="4"/>
  <c r="E3063" i="4"/>
  <c r="E3064" i="4"/>
  <c r="E3065" i="4"/>
  <c r="E3066" i="4"/>
  <c r="E3067" i="4"/>
  <c r="E3068" i="4"/>
  <c r="E3069" i="4"/>
  <c r="E3070" i="4"/>
  <c r="E3071" i="4"/>
  <c r="E3072" i="4"/>
  <c r="E3073" i="4"/>
  <c r="E3074" i="4"/>
  <c r="E3075" i="4"/>
  <c r="E3076" i="4"/>
  <c r="E3077" i="4"/>
  <c r="E3078" i="4"/>
  <c r="E3079" i="4"/>
  <c r="E3080" i="4"/>
  <c r="E3081" i="4"/>
  <c r="E3082" i="4"/>
  <c r="E3083" i="4"/>
  <c r="E3084" i="4"/>
  <c r="E3085" i="4"/>
  <c r="E3086" i="4"/>
  <c r="E3087" i="4"/>
  <c r="E3088" i="4"/>
  <c r="E3089" i="4"/>
  <c r="E3090" i="4"/>
  <c r="E3091" i="4"/>
  <c r="E3092" i="4"/>
  <c r="E3093" i="4"/>
  <c r="E3094" i="4"/>
  <c r="E3095" i="4"/>
  <c r="E3096" i="4"/>
  <c r="E3097" i="4"/>
  <c r="E3098" i="4"/>
  <c r="E3099" i="4"/>
  <c r="E3100" i="4"/>
  <c r="E3101" i="4"/>
  <c r="E3102" i="4"/>
  <c r="E3103" i="4"/>
  <c r="E3104" i="4"/>
  <c r="E3105" i="4"/>
  <c r="E3106" i="4"/>
  <c r="E3107" i="4"/>
  <c r="E3108" i="4"/>
  <c r="E3109" i="4"/>
  <c r="E3110" i="4"/>
  <c r="E3111" i="4"/>
  <c r="E3112" i="4"/>
  <c r="E3113" i="4"/>
  <c r="E3114" i="4"/>
  <c r="E3115" i="4"/>
  <c r="E3116" i="4"/>
  <c r="E3117" i="4"/>
  <c r="E3118" i="4"/>
  <c r="E3119" i="4"/>
  <c r="E3120" i="4"/>
  <c r="E3121" i="4"/>
  <c r="E3122" i="4"/>
  <c r="E3123" i="4"/>
  <c r="E3124" i="4"/>
  <c r="E3125" i="4"/>
  <c r="E3126" i="4"/>
  <c r="E3127" i="4"/>
  <c r="E3128" i="4"/>
  <c r="E3129" i="4"/>
  <c r="E3130" i="4"/>
  <c r="E3131" i="4"/>
  <c r="E3132" i="4"/>
  <c r="E3133" i="4"/>
  <c r="E3134" i="4"/>
  <c r="E3135" i="4"/>
  <c r="E3136" i="4"/>
  <c r="E3137" i="4"/>
  <c r="E3138" i="4"/>
  <c r="E3139" i="4"/>
  <c r="E3140" i="4"/>
  <c r="E3141" i="4"/>
  <c r="E3142" i="4"/>
  <c r="E3143" i="4"/>
  <c r="E3144" i="4"/>
  <c r="E3145" i="4"/>
  <c r="E3146" i="4"/>
  <c r="E3147" i="4"/>
  <c r="E3148" i="4"/>
  <c r="E3149" i="4"/>
  <c r="E3150" i="4"/>
  <c r="E3151" i="4"/>
  <c r="E3152" i="4"/>
  <c r="E3153" i="4"/>
  <c r="E3154" i="4"/>
  <c r="E3155" i="4"/>
  <c r="E3156" i="4"/>
  <c r="E3157" i="4"/>
  <c r="E3158" i="4"/>
  <c r="E3159" i="4"/>
  <c r="E3160" i="4"/>
  <c r="E3161" i="4"/>
  <c r="E3162" i="4"/>
  <c r="E3163" i="4"/>
  <c r="E3164" i="4"/>
  <c r="E3165" i="4"/>
  <c r="E3166" i="4"/>
  <c r="E3167" i="4"/>
  <c r="E3168" i="4"/>
  <c r="E3169" i="4"/>
  <c r="E3170" i="4"/>
  <c r="E3171" i="4"/>
  <c r="E3172" i="4"/>
  <c r="E3173" i="4"/>
  <c r="E3174" i="4"/>
  <c r="E3175" i="4"/>
  <c r="E3176" i="4"/>
  <c r="E3177" i="4"/>
  <c r="E3178" i="4"/>
  <c r="E3179" i="4"/>
  <c r="E3180" i="4"/>
  <c r="E3181" i="4"/>
  <c r="E3182" i="4"/>
  <c r="E3183" i="4"/>
  <c r="E3184" i="4"/>
  <c r="E3185" i="4"/>
  <c r="E3186" i="4"/>
  <c r="E3187" i="4"/>
  <c r="E3188" i="4"/>
  <c r="E3189" i="4"/>
  <c r="E3190" i="4"/>
  <c r="E3191" i="4"/>
  <c r="E3192" i="4"/>
  <c r="E3193" i="4"/>
  <c r="E3194" i="4"/>
  <c r="E3195" i="4"/>
  <c r="E3196" i="4"/>
  <c r="E3197" i="4"/>
  <c r="E3198" i="4"/>
  <c r="E3199" i="4"/>
  <c r="E3200" i="4"/>
  <c r="E3201" i="4"/>
  <c r="E3202" i="4"/>
  <c r="E3203" i="4"/>
  <c r="E3204" i="4"/>
  <c r="E3205" i="4"/>
  <c r="E3206" i="4"/>
  <c r="E3207" i="4"/>
  <c r="E3208" i="4"/>
  <c r="E3209" i="4"/>
  <c r="E3210" i="4"/>
  <c r="E3211" i="4"/>
  <c r="E3212" i="4"/>
  <c r="E3213" i="4"/>
  <c r="E3214" i="4"/>
  <c r="E3215" i="4"/>
  <c r="E3216" i="4"/>
  <c r="E3217" i="4"/>
  <c r="E3218" i="4"/>
  <c r="E3219" i="4"/>
  <c r="E3220" i="4"/>
  <c r="E3221" i="4"/>
  <c r="E3222" i="4"/>
  <c r="E3223" i="4"/>
  <c r="E3224" i="4"/>
  <c r="E3225" i="4"/>
  <c r="E3226" i="4"/>
  <c r="E3227" i="4"/>
  <c r="E3228" i="4"/>
  <c r="E3229" i="4"/>
  <c r="E3230" i="4"/>
  <c r="E3231" i="4"/>
  <c r="E3232" i="4"/>
  <c r="E3233" i="4"/>
  <c r="E3234" i="4"/>
  <c r="E3235" i="4"/>
  <c r="E3236" i="4"/>
  <c r="E3237" i="4"/>
  <c r="E3238" i="4"/>
  <c r="E3239" i="4"/>
  <c r="E3240" i="4"/>
  <c r="E3241" i="4"/>
  <c r="E3242" i="4"/>
  <c r="E3243" i="4"/>
  <c r="E3244" i="4"/>
  <c r="E3245" i="4"/>
  <c r="E3246" i="4"/>
  <c r="E3247" i="4"/>
  <c r="E3248" i="4"/>
  <c r="E3249" i="4"/>
  <c r="E3250" i="4"/>
  <c r="E3251" i="4"/>
  <c r="E3252" i="4"/>
  <c r="E3253" i="4"/>
  <c r="E3254" i="4"/>
  <c r="E3255" i="4"/>
  <c r="E3256" i="4"/>
  <c r="E3257" i="4"/>
  <c r="E3258" i="4"/>
  <c r="E3259" i="4"/>
  <c r="E3260" i="4"/>
  <c r="E3261" i="4"/>
  <c r="E3262" i="4"/>
  <c r="E3263" i="4"/>
  <c r="E3264" i="4"/>
  <c r="E3265" i="4"/>
  <c r="E3266" i="4"/>
  <c r="E3267" i="4"/>
  <c r="E3268" i="4"/>
  <c r="E3269" i="4"/>
  <c r="E3270" i="4"/>
  <c r="E3271" i="4"/>
  <c r="E3272" i="4"/>
  <c r="E3273" i="4"/>
  <c r="E3274" i="4"/>
  <c r="E3275" i="4"/>
  <c r="E3276" i="4"/>
  <c r="E3277" i="4"/>
  <c r="E3278" i="4"/>
  <c r="E3279" i="4"/>
  <c r="E3280" i="4"/>
  <c r="E3281" i="4"/>
  <c r="E3282" i="4"/>
  <c r="E3283" i="4"/>
  <c r="E3284" i="4"/>
  <c r="E3285" i="4"/>
  <c r="E3286" i="4"/>
  <c r="E3287" i="4"/>
  <c r="E3288" i="4"/>
  <c r="E3289" i="4"/>
  <c r="E3290" i="4"/>
  <c r="E3291" i="4"/>
  <c r="E3292" i="4"/>
  <c r="E3293" i="4"/>
  <c r="E3294" i="4"/>
  <c r="E3295" i="4"/>
  <c r="E3296" i="4"/>
  <c r="E3297" i="4"/>
  <c r="E3298" i="4"/>
  <c r="E3299" i="4"/>
  <c r="E3300" i="4"/>
  <c r="E3301" i="4"/>
  <c r="E3302" i="4"/>
  <c r="E3303" i="4"/>
  <c r="E3304" i="4"/>
  <c r="E3305" i="4"/>
  <c r="E3306" i="4"/>
  <c r="E3307" i="4"/>
  <c r="E3308" i="4"/>
  <c r="E3309" i="4"/>
  <c r="E3310" i="4"/>
  <c r="E3311" i="4"/>
  <c r="E3312" i="4"/>
  <c r="E3313" i="4"/>
  <c r="E3314" i="4"/>
  <c r="E3315" i="4"/>
  <c r="E3316" i="4"/>
  <c r="E3317" i="4"/>
  <c r="E3318" i="4"/>
  <c r="E3319" i="4"/>
  <c r="E3320" i="4"/>
  <c r="E3321" i="4"/>
  <c r="E3322" i="4"/>
  <c r="E3323" i="4"/>
  <c r="E3324" i="4"/>
  <c r="E3325" i="4"/>
  <c r="E3326" i="4"/>
  <c r="E3327" i="4"/>
  <c r="E3328" i="4"/>
  <c r="E3329" i="4"/>
  <c r="E3330" i="4"/>
  <c r="E3331" i="4"/>
  <c r="E3332" i="4"/>
  <c r="E3333" i="4"/>
  <c r="E3334" i="4"/>
  <c r="E3335" i="4"/>
  <c r="E3336" i="4"/>
  <c r="E3337" i="4"/>
  <c r="E3338" i="4"/>
  <c r="E3339" i="4"/>
  <c r="E3340" i="4"/>
  <c r="E3341" i="4"/>
  <c r="E3342" i="4"/>
  <c r="E3343" i="4"/>
  <c r="E3344" i="4"/>
  <c r="E3345" i="4"/>
  <c r="E3346" i="4"/>
  <c r="E3347" i="4"/>
  <c r="E3348" i="4"/>
  <c r="E3349" i="4"/>
  <c r="E3350" i="4"/>
  <c r="E3351" i="4"/>
  <c r="E3352" i="4"/>
  <c r="E3353" i="4"/>
  <c r="E3354" i="4"/>
  <c r="E3355" i="4"/>
  <c r="E3356" i="4"/>
  <c r="E3357" i="4"/>
  <c r="E3358" i="4"/>
  <c r="E3359" i="4"/>
  <c r="E3360" i="4"/>
  <c r="E3361" i="4"/>
  <c r="E3362" i="4"/>
  <c r="E3363" i="4"/>
  <c r="E3364" i="4"/>
  <c r="E3365" i="4"/>
  <c r="E3366" i="4"/>
  <c r="E3367" i="4"/>
  <c r="E3368" i="4"/>
  <c r="E3369" i="4"/>
  <c r="E3370" i="4"/>
  <c r="E3371" i="4"/>
  <c r="E3372" i="4"/>
  <c r="E3373" i="4"/>
  <c r="E3374" i="4"/>
  <c r="E3375" i="4"/>
  <c r="E3376" i="4"/>
  <c r="E3377" i="4"/>
  <c r="E3378" i="4"/>
  <c r="E3379" i="4"/>
  <c r="E3380" i="4"/>
  <c r="E3381" i="4"/>
  <c r="E3382" i="4"/>
  <c r="E3383" i="4"/>
  <c r="E3384" i="4"/>
  <c r="E3385" i="4"/>
  <c r="E3386" i="4"/>
  <c r="E3387" i="4"/>
  <c r="E3388" i="4"/>
  <c r="E3389" i="4"/>
  <c r="E3390" i="4"/>
  <c r="E3391" i="4"/>
  <c r="E3392" i="4"/>
  <c r="E3393" i="4"/>
  <c r="E3394" i="4"/>
  <c r="E3395" i="4"/>
  <c r="E3396" i="4"/>
  <c r="E3397" i="4"/>
  <c r="E3398" i="4"/>
  <c r="E3399" i="4"/>
  <c r="E3400" i="4"/>
  <c r="E3401" i="4"/>
  <c r="E3402" i="4"/>
  <c r="E3403" i="4"/>
  <c r="E3404" i="4"/>
  <c r="E3405" i="4"/>
  <c r="E3406" i="4"/>
  <c r="E3407" i="4"/>
  <c r="E3408" i="4"/>
  <c r="E3409" i="4"/>
  <c r="E3410" i="4"/>
  <c r="E3411" i="4"/>
  <c r="E3412" i="4"/>
  <c r="E3413" i="4"/>
  <c r="E3414" i="4"/>
  <c r="E3415" i="4"/>
  <c r="E3416" i="4"/>
  <c r="E3417" i="4"/>
  <c r="E3418" i="4"/>
  <c r="E3419" i="4"/>
  <c r="E3420" i="4"/>
  <c r="E3421" i="4"/>
  <c r="E3422" i="4"/>
  <c r="E3423" i="4"/>
  <c r="E3424" i="4"/>
  <c r="E3425" i="4"/>
  <c r="E3426" i="4"/>
  <c r="E3427" i="4"/>
  <c r="E3428" i="4"/>
  <c r="E3429" i="4"/>
  <c r="E3430" i="4"/>
  <c r="E3431" i="4"/>
  <c r="E3432" i="4"/>
  <c r="E3433" i="4"/>
  <c r="E3434" i="4"/>
  <c r="E3435" i="4"/>
  <c r="E3436" i="4"/>
  <c r="E3437" i="4"/>
  <c r="E3438" i="4"/>
  <c r="E3439" i="4"/>
  <c r="E3440" i="4"/>
  <c r="E3441" i="4"/>
  <c r="E3442" i="4"/>
  <c r="E3443" i="4"/>
  <c r="E3444" i="4"/>
  <c r="E3445" i="4"/>
  <c r="E3446" i="4"/>
  <c r="E3447" i="4"/>
  <c r="E3448" i="4"/>
  <c r="E3449" i="4"/>
  <c r="E3450" i="4"/>
  <c r="E3451" i="4"/>
  <c r="E3452" i="4"/>
  <c r="E3453" i="4"/>
  <c r="E3454" i="4"/>
  <c r="E3455" i="4"/>
  <c r="E3456" i="4"/>
  <c r="E3457" i="4"/>
  <c r="E3458" i="4"/>
  <c r="E3459" i="4"/>
  <c r="E3460" i="4"/>
  <c r="E3461" i="4"/>
  <c r="E3462" i="4"/>
  <c r="E3463" i="4"/>
  <c r="E3464" i="4"/>
  <c r="E3465" i="4"/>
  <c r="E3466" i="4"/>
  <c r="E3467" i="4"/>
  <c r="E3468" i="4"/>
  <c r="E3469" i="4"/>
  <c r="E3470" i="4"/>
  <c r="E3471" i="4"/>
  <c r="E3472" i="4"/>
  <c r="E3473" i="4"/>
  <c r="E3474" i="4"/>
  <c r="E3475" i="4"/>
  <c r="E3476" i="4"/>
  <c r="E3477" i="4"/>
  <c r="E3478" i="4"/>
  <c r="E3479" i="4"/>
  <c r="E3480" i="4"/>
  <c r="E3481" i="4"/>
  <c r="E3482" i="4"/>
  <c r="E3483" i="4"/>
  <c r="E3484" i="4"/>
  <c r="E3485" i="4"/>
  <c r="E3486" i="4"/>
  <c r="E3487" i="4"/>
  <c r="E3488" i="4"/>
  <c r="E3489" i="4"/>
  <c r="E3490" i="4"/>
  <c r="E3491" i="4"/>
  <c r="E3492" i="4"/>
  <c r="E3493" i="4"/>
  <c r="E3494" i="4"/>
  <c r="E3495" i="4"/>
  <c r="E3496" i="4"/>
  <c r="E3497" i="4"/>
  <c r="E3498" i="4"/>
  <c r="E3499" i="4"/>
  <c r="E3500" i="4"/>
  <c r="E3501" i="4"/>
  <c r="E3502" i="4"/>
  <c r="E3503" i="4"/>
  <c r="E3504" i="4"/>
  <c r="E3505" i="4"/>
  <c r="E3506" i="4"/>
  <c r="E3507" i="4"/>
  <c r="E3508" i="4"/>
  <c r="E3509" i="4"/>
  <c r="E3510" i="4"/>
  <c r="E3511" i="4"/>
  <c r="E3512" i="4"/>
  <c r="E3513" i="4"/>
  <c r="E3514" i="4"/>
  <c r="E3515" i="4"/>
  <c r="E3516" i="4"/>
  <c r="E3517" i="4"/>
  <c r="E3518" i="4"/>
  <c r="E3519" i="4"/>
  <c r="E3520" i="4"/>
  <c r="E3521" i="4"/>
  <c r="E3522" i="4"/>
  <c r="E3523" i="4"/>
  <c r="E3524" i="4"/>
  <c r="E3525" i="4"/>
  <c r="E3526" i="4"/>
  <c r="E3527" i="4"/>
  <c r="E3528" i="4"/>
  <c r="E3529" i="4"/>
  <c r="E3530" i="4"/>
  <c r="E3531" i="4"/>
  <c r="E3532" i="4"/>
  <c r="E3533" i="4"/>
  <c r="E3534" i="4"/>
  <c r="E3535" i="4"/>
  <c r="E3536" i="4"/>
  <c r="E3537" i="4"/>
  <c r="E3538" i="4"/>
  <c r="E3539" i="4"/>
  <c r="E3540" i="4"/>
  <c r="E3541" i="4"/>
  <c r="E3542" i="4"/>
  <c r="E3543" i="4"/>
  <c r="E3544" i="4"/>
  <c r="E3545" i="4"/>
  <c r="E3546" i="4"/>
  <c r="E3547" i="4"/>
  <c r="E3548" i="4"/>
  <c r="E3549" i="4"/>
  <c r="E3550" i="4"/>
  <c r="E3551" i="4"/>
  <c r="E3552" i="4"/>
  <c r="E3553" i="4"/>
  <c r="E3554" i="4"/>
  <c r="E3555" i="4"/>
  <c r="E3556" i="4"/>
  <c r="E3557" i="4"/>
  <c r="E3558" i="4"/>
  <c r="E3559" i="4"/>
  <c r="E3560" i="4"/>
  <c r="E3561" i="4"/>
  <c r="E3562" i="4"/>
  <c r="E3563" i="4"/>
  <c r="E3564" i="4"/>
  <c r="E3565" i="4"/>
  <c r="E3566" i="4"/>
  <c r="E3567" i="4"/>
  <c r="E3568" i="4"/>
  <c r="E3569" i="4"/>
  <c r="E3570" i="4"/>
  <c r="E3571" i="4"/>
  <c r="E3572" i="4"/>
  <c r="E3573" i="4"/>
  <c r="E3574" i="4"/>
  <c r="E3575" i="4"/>
  <c r="E3576" i="4"/>
  <c r="E3577" i="4"/>
  <c r="E3578" i="4"/>
  <c r="E3579" i="4"/>
  <c r="E3580" i="4"/>
  <c r="E3581" i="4"/>
  <c r="E3582" i="4"/>
  <c r="E3583" i="4"/>
  <c r="E3584" i="4"/>
  <c r="E3585" i="4"/>
  <c r="E3586" i="4"/>
  <c r="E3587" i="4"/>
  <c r="E3588" i="4"/>
  <c r="E3589" i="4"/>
  <c r="E3590" i="4"/>
  <c r="E3591" i="4"/>
  <c r="E3592" i="4"/>
  <c r="E3593" i="4"/>
  <c r="E3594" i="4"/>
  <c r="E3595" i="4"/>
  <c r="E3596" i="4"/>
  <c r="E3597" i="4"/>
  <c r="E3598" i="4"/>
  <c r="E3599" i="4"/>
  <c r="E3600" i="4"/>
  <c r="E3601" i="4"/>
  <c r="E3602" i="4"/>
  <c r="E3603" i="4"/>
  <c r="E3604" i="4"/>
  <c r="E3605" i="4"/>
  <c r="E3606" i="4"/>
  <c r="E3607" i="4"/>
  <c r="E3608" i="4"/>
  <c r="E3609" i="4"/>
  <c r="E3610" i="4"/>
  <c r="E3611" i="4"/>
  <c r="E3612" i="4"/>
  <c r="E3613" i="4"/>
  <c r="E3614" i="4"/>
  <c r="E3615" i="4"/>
  <c r="E3616" i="4"/>
  <c r="E3617" i="4"/>
  <c r="E3618" i="4"/>
  <c r="E3619" i="4"/>
  <c r="E3620" i="4"/>
  <c r="E3621" i="4"/>
  <c r="E3622" i="4"/>
  <c r="E3623" i="4"/>
  <c r="E3624" i="4"/>
  <c r="E3625" i="4"/>
  <c r="E3626" i="4"/>
  <c r="E3627" i="4"/>
  <c r="E3628" i="4"/>
  <c r="E3629" i="4"/>
  <c r="E3630" i="4"/>
  <c r="E3631" i="4"/>
  <c r="E3632" i="4"/>
  <c r="E3633" i="4"/>
  <c r="E3634" i="4"/>
  <c r="E3635" i="4"/>
  <c r="E3636" i="4"/>
  <c r="E3637" i="4"/>
  <c r="E3638" i="4"/>
  <c r="E3639" i="4"/>
  <c r="E3640" i="4"/>
  <c r="E3641" i="4"/>
  <c r="E3642" i="4"/>
  <c r="E3643" i="4"/>
  <c r="E3644" i="4"/>
  <c r="E3645" i="4"/>
  <c r="E3646" i="4"/>
  <c r="E3647" i="4"/>
  <c r="E3648" i="4"/>
  <c r="E3649" i="4"/>
  <c r="E3650" i="4"/>
  <c r="E3651" i="4"/>
  <c r="E3652" i="4"/>
  <c r="E3653" i="4"/>
  <c r="E3654" i="4"/>
  <c r="E3655" i="4"/>
  <c r="E3656" i="4"/>
  <c r="E3657" i="4"/>
  <c r="E3658" i="4"/>
  <c r="E3659" i="4"/>
  <c r="E3660" i="4"/>
  <c r="E3661" i="4"/>
  <c r="E3662" i="4"/>
  <c r="E3663" i="4"/>
  <c r="E3664" i="4"/>
  <c r="E3665" i="4"/>
  <c r="E3666" i="4"/>
  <c r="E3667" i="4"/>
  <c r="E3668" i="4"/>
  <c r="E3669" i="4"/>
  <c r="E3670" i="4"/>
  <c r="E3671" i="4"/>
  <c r="E3672" i="4"/>
  <c r="E3673" i="4"/>
  <c r="E3674" i="4"/>
  <c r="E3675" i="4"/>
  <c r="E3676" i="4"/>
  <c r="E3677" i="4"/>
  <c r="E3678" i="4"/>
  <c r="E3679" i="4"/>
  <c r="E3680" i="4"/>
  <c r="E3681" i="4"/>
  <c r="E3682" i="4"/>
  <c r="E3683" i="4"/>
  <c r="E3684" i="4"/>
  <c r="E3685" i="4"/>
  <c r="E3686" i="4"/>
  <c r="E3687" i="4"/>
  <c r="E3688" i="4"/>
  <c r="E3689" i="4"/>
  <c r="E3690" i="4"/>
  <c r="E3691" i="4"/>
  <c r="E3692" i="4"/>
  <c r="E3693" i="4"/>
  <c r="E3694" i="4"/>
  <c r="E3695" i="4"/>
  <c r="E3696" i="4"/>
  <c r="E3697" i="4"/>
  <c r="E3698" i="4"/>
  <c r="E3699" i="4"/>
  <c r="E3700" i="4"/>
  <c r="E3701" i="4"/>
  <c r="E3702" i="4"/>
  <c r="E3703" i="4"/>
  <c r="E3704" i="4"/>
  <c r="E3705" i="4"/>
  <c r="E3706" i="4"/>
  <c r="E3707" i="4"/>
  <c r="E3708" i="4"/>
  <c r="E3709" i="4"/>
  <c r="E3710" i="4"/>
  <c r="E3711" i="4"/>
  <c r="E3712" i="4"/>
  <c r="E3713" i="4"/>
  <c r="E3714" i="4"/>
  <c r="E3715" i="4"/>
  <c r="E3716" i="4"/>
  <c r="E3717" i="4"/>
  <c r="E3718" i="4"/>
  <c r="E3719" i="4"/>
  <c r="E3720" i="4"/>
  <c r="E3721" i="4"/>
  <c r="E3722" i="4"/>
  <c r="E3723" i="4"/>
  <c r="E3724" i="4"/>
  <c r="E3725" i="4"/>
  <c r="E3726" i="4"/>
  <c r="E3727" i="4"/>
  <c r="E3728" i="4"/>
  <c r="E3729" i="4"/>
  <c r="E3730" i="4"/>
  <c r="E3731" i="4"/>
  <c r="E3732" i="4"/>
  <c r="E3733" i="4"/>
  <c r="E3734" i="4"/>
  <c r="E3735" i="4"/>
  <c r="E3736" i="4"/>
  <c r="E3737" i="4"/>
  <c r="E3738" i="4"/>
  <c r="E3739" i="4"/>
  <c r="E3740" i="4"/>
  <c r="E3741" i="4"/>
  <c r="E3742" i="4"/>
  <c r="E3743" i="4"/>
  <c r="E3744" i="4"/>
  <c r="E3745" i="4"/>
  <c r="E3746" i="4"/>
  <c r="E3747" i="4"/>
  <c r="E3748" i="4"/>
  <c r="E3749" i="4"/>
  <c r="E3750" i="4"/>
  <c r="E3751" i="4"/>
  <c r="E3752" i="4"/>
  <c r="E3753" i="4"/>
  <c r="E3754" i="4"/>
  <c r="E3755" i="4"/>
  <c r="E3756" i="4"/>
  <c r="E3757" i="4"/>
  <c r="E3758" i="4"/>
  <c r="E3759" i="4"/>
  <c r="E3760" i="4"/>
  <c r="E3761" i="4"/>
  <c r="E3762" i="4"/>
  <c r="E3763" i="4"/>
  <c r="E3764" i="4"/>
  <c r="E3765" i="4"/>
  <c r="E3766" i="4"/>
  <c r="E3767" i="4"/>
  <c r="E3768" i="4"/>
  <c r="E3769" i="4"/>
  <c r="E3770" i="4"/>
  <c r="E3771" i="4"/>
  <c r="E3772" i="4"/>
  <c r="E3773" i="4"/>
  <c r="E3774" i="4"/>
  <c r="E3775" i="4"/>
  <c r="E3776" i="4"/>
  <c r="E3777" i="4"/>
  <c r="E3778" i="4"/>
  <c r="E3779" i="4"/>
  <c r="E3780" i="4"/>
  <c r="E3781" i="4"/>
  <c r="E3782" i="4"/>
  <c r="E3783" i="4"/>
  <c r="E3784" i="4"/>
  <c r="E3785" i="4"/>
  <c r="E3786" i="4"/>
  <c r="E3787" i="4"/>
  <c r="E3788" i="4"/>
  <c r="E3789" i="4"/>
  <c r="E3790" i="4"/>
  <c r="E3791" i="4"/>
  <c r="E3792" i="4"/>
  <c r="E3793" i="4"/>
  <c r="E3794" i="4"/>
  <c r="E3795" i="4"/>
  <c r="E3796" i="4"/>
  <c r="E3797" i="4"/>
  <c r="E3798" i="4"/>
  <c r="E3799" i="4"/>
  <c r="E3800" i="4"/>
  <c r="E3801" i="4"/>
  <c r="E3802" i="4"/>
  <c r="E3803" i="4"/>
  <c r="E3804" i="4"/>
  <c r="E3805" i="4"/>
  <c r="E3806" i="4"/>
  <c r="E3807" i="4"/>
  <c r="E3808" i="4"/>
  <c r="E3809" i="4"/>
  <c r="E3810" i="4"/>
  <c r="E3811" i="4"/>
  <c r="E3812" i="4"/>
  <c r="E3813" i="4"/>
  <c r="E3814" i="4"/>
  <c r="E3815" i="4"/>
  <c r="E3816" i="4"/>
  <c r="E3817" i="4"/>
  <c r="E3818" i="4"/>
  <c r="E3819" i="4"/>
  <c r="E3820" i="4"/>
  <c r="E3821" i="4"/>
  <c r="E3822" i="4"/>
  <c r="E3823" i="4"/>
  <c r="E3824" i="4"/>
  <c r="E3825" i="4"/>
  <c r="E3826" i="4"/>
  <c r="E3827" i="4"/>
  <c r="E3828" i="4"/>
  <c r="E3829" i="4"/>
  <c r="E3830" i="4"/>
  <c r="E3831" i="4"/>
  <c r="E3832" i="4"/>
  <c r="E3833" i="4"/>
  <c r="E3834" i="4"/>
  <c r="E3835" i="4"/>
  <c r="E3836" i="4"/>
  <c r="E3837" i="4"/>
  <c r="E3838" i="4"/>
  <c r="E3839" i="4"/>
  <c r="E3840" i="4"/>
  <c r="E3841" i="4"/>
  <c r="E3842" i="4"/>
  <c r="E3843" i="4"/>
  <c r="E3844" i="4"/>
  <c r="E3845" i="4"/>
  <c r="E3846" i="4"/>
  <c r="E3847" i="4"/>
  <c r="E3848" i="4"/>
  <c r="E3849" i="4"/>
  <c r="E3850" i="4"/>
  <c r="E3851" i="4"/>
  <c r="E3852" i="4"/>
  <c r="E3853" i="4"/>
  <c r="E3854" i="4"/>
  <c r="E3855" i="4"/>
  <c r="E3856" i="4"/>
  <c r="E3857" i="4"/>
  <c r="E3858" i="4"/>
  <c r="E3859" i="4"/>
  <c r="E3860" i="4"/>
  <c r="E3861" i="4"/>
  <c r="E3862" i="4"/>
  <c r="E3863" i="4"/>
  <c r="E3864" i="4"/>
  <c r="E3865" i="4"/>
  <c r="E3866" i="4"/>
  <c r="E3867" i="4"/>
  <c r="E3868" i="4"/>
  <c r="E3869" i="4"/>
  <c r="E3870" i="4"/>
  <c r="E3871" i="4"/>
  <c r="E3872" i="4"/>
  <c r="E3873" i="4"/>
  <c r="E3874" i="4"/>
  <c r="E3875" i="4"/>
  <c r="E3876" i="4"/>
  <c r="E3877" i="4"/>
  <c r="E3878" i="4"/>
  <c r="E3879" i="4"/>
  <c r="E3880" i="4"/>
  <c r="E3881" i="4"/>
  <c r="E3882" i="4"/>
  <c r="E3883" i="4"/>
  <c r="E3884" i="4"/>
  <c r="E3885" i="4"/>
  <c r="E3886" i="4"/>
  <c r="E3887" i="4"/>
  <c r="E3888" i="4"/>
  <c r="E3889" i="4"/>
  <c r="E3890" i="4"/>
  <c r="E3891" i="4"/>
  <c r="E3892" i="4"/>
  <c r="E3893" i="4"/>
  <c r="E3894" i="4"/>
  <c r="E3895" i="4"/>
  <c r="E3896" i="4"/>
  <c r="E3897" i="4"/>
  <c r="E3898" i="4"/>
  <c r="E3899" i="4"/>
  <c r="E3900" i="4"/>
  <c r="E3901" i="4"/>
  <c r="E3902" i="4"/>
  <c r="E3903" i="4"/>
  <c r="E3904" i="4"/>
  <c r="E3905" i="4"/>
  <c r="E3906" i="4"/>
  <c r="E3907" i="4"/>
  <c r="E3908" i="4"/>
  <c r="E3909" i="4"/>
  <c r="E3910" i="4"/>
  <c r="E3911" i="4"/>
  <c r="E3912" i="4"/>
  <c r="E3913" i="4"/>
  <c r="E3914" i="4"/>
  <c r="E3915" i="4"/>
  <c r="E3916" i="4"/>
  <c r="E3917" i="4"/>
  <c r="E3918" i="4"/>
  <c r="E3919" i="4"/>
  <c r="E3920" i="4"/>
  <c r="E3921" i="4"/>
  <c r="E3922" i="4"/>
  <c r="E3923" i="4"/>
  <c r="E3924" i="4"/>
  <c r="E3925" i="4"/>
  <c r="E3926" i="4"/>
  <c r="E3927" i="4"/>
  <c r="E3928" i="4"/>
  <c r="E3929" i="4"/>
  <c r="E3930" i="4"/>
  <c r="E3931" i="4"/>
  <c r="E3932" i="4"/>
  <c r="E3933" i="4"/>
  <c r="E3934" i="4"/>
  <c r="E3935" i="4"/>
  <c r="E3936" i="4"/>
  <c r="E3937" i="4"/>
  <c r="E3938" i="4"/>
  <c r="E3939" i="4"/>
  <c r="E3940" i="4"/>
  <c r="E3941" i="4"/>
  <c r="E3942" i="4"/>
  <c r="E3943" i="4"/>
  <c r="E3944" i="4"/>
  <c r="E3945" i="4"/>
  <c r="E3946" i="4"/>
  <c r="E3947" i="4"/>
  <c r="E3948" i="4"/>
  <c r="E3949" i="4"/>
  <c r="E3950" i="4"/>
  <c r="E3951" i="4"/>
  <c r="E3952" i="4"/>
  <c r="E3953" i="4"/>
  <c r="E3954" i="4"/>
  <c r="E3955" i="4"/>
  <c r="E3956" i="4"/>
  <c r="E3957" i="4"/>
  <c r="E3958" i="4"/>
  <c r="E3959" i="4"/>
  <c r="E3960" i="4"/>
  <c r="E3961" i="4"/>
  <c r="E3962" i="4"/>
  <c r="E3963" i="4"/>
  <c r="E3964" i="4"/>
  <c r="E3965" i="4"/>
  <c r="E3966" i="4"/>
  <c r="E3967" i="4"/>
  <c r="E3968" i="4"/>
  <c r="E3969" i="4"/>
  <c r="E3970" i="4"/>
  <c r="E3971" i="4"/>
  <c r="E3972" i="4"/>
  <c r="E3973" i="4"/>
  <c r="E3974" i="4"/>
  <c r="E3975" i="4"/>
  <c r="E3976" i="4"/>
  <c r="E3977" i="4"/>
  <c r="E3978" i="4"/>
  <c r="E3979" i="4"/>
  <c r="E3980" i="4"/>
  <c r="E3981" i="4"/>
  <c r="E3982" i="4"/>
  <c r="E3983" i="4"/>
  <c r="E3984" i="4"/>
  <c r="E3985" i="4"/>
  <c r="E3986" i="4"/>
  <c r="E3987" i="4"/>
  <c r="E3988" i="4"/>
  <c r="E3989" i="4"/>
  <c r="E3990" i="4"/>
  <c r="E3991" i="4"/>
  <c r="E3992" i="4"/>
  <c r="E3993" i="4"/>
  <c r="E3994" i="4"/>
  <c r="E3995" i="4"/>
  <c r="E3996" i="4"/>
  <c r="E3997" i="4"/>
  <c r="E3998" i="4"/>
  <c r="E3999" i="4"/>
  <c r="E4000" i="4"/>
  <c r="E4001" i="4"/>
  <c r="E4002" i="4"/>
  <c r="E4003" i="4"/>
  <c r="E4004" i="4"/>
  <c r="E4005" i="4"/>
  <c r="E4006" i="4"/>
  <c r="E4007" i="4"/>
  <c r="E4008" i="4"/>
  <c r="E4009" i="4"/>
  <c r="E4010" i="4"/>
  <c r="E4011" i="4"/>
  <c r="E4012" i="4"/>
  <c r="E4013" i="4"/>
  <c r="E4014" i="4"/>
  <c r="E4015" i="4"/>
  <c r="E4016" i="4"/>
  <c r="E4017" i="4"/>
  <c r="E4018" i="4"/>
  <c r="E4019" i="4"/>
  <c r="E4020" i="4"/>
  <c r="E4021" i="4"/>
  <c r="E4022" i="4"/>
  <c r="E4023" i="4"/>
  <c r="E4024" i="4"/>
  <c r="E4025" i="4"/>
  <c r="E4026" i="4"/>
  <c r="E4027" i="4"/>
  <c r="E4028" i="4"/>
  <c r="E4029" i="4"/>
  <c r="E4030" i="4"/>
  <c r="E4031" i="4"/>
  <c r="E4032" i="4"/>
  <c r="E4033" i="4"/>
  <c r="E4034" i="4"/>
  <c r="E4035" i="4"/>
  <c r="E4036" i="4"/>
  <c r="E4037" i="4"/>
  <c r="E4038" i="4"/>
  <c r="E4039" i="4"/>
  <c r="E4040" i="4"/>
  <c r="E4041" i="4"/>
  <c r="E4042" i="4"/>
  <c r="E4043" i="4"/>
  <c r="E4044" i="4"/>
  <c r="E4045" i="4"/>
  <c r="E4046" i="4"/>
  <c r="E4047" i="4"/>
  <c r="E4048" i="4"/>
  <c r="E4049" i="4"/>
  <c r="E4050" i="4"/>
  <c r="E4051" i="4"/>
  <c r="E4052" i="4"/>
  <c r="E4053" i="4"/>
  <c r="E4054" i="4"/>
  <c r="E4055" i="4"/>
  <c r="E4056" i="4"/>
  <c r="E4057" i="4"/>
  <c r="E4058" i="4"/>
  <c r="E4059" i="4"/>
  <c r="E4060" i="4"/>
  <c r="E4061" i="4"/>
  <c r="E4062" i="4"/>
  <c r="E4063" i="4"/>
  <c r="E4064" i="4"/>
  <c r="E4065" i="4"/>
  <c r="E4066" i="4"/>
  <c r="E4067" i="4"/>
  <c r="E4068" i="4"/>
  <c r="E4069" i="4"/>
  <c r="E4070" i="4"/>
  <c r="E4071" i="4"/>
  <c r="E4072" i="4"/>
  <c r="E4073" i="4"/>
  <c r="E4074" i="4"/>
  <c r="E4075" i="4"/>
  <c r="E4076" i="4"/>
  <c r="E4077" i="4"/>
  <c r="E4078" i="4"/>
  <c r="E4079" i="4"/>
  <c r="E4080" i="4"/>
  <c r="E4081" i="4"/>
  <c r="E4082" i="4"/>
  <c r="E4083" i="4"/>
  <c r="E4084" i="4"/>
  <c r="E4085" i="4"/>
  <c r="E4086" i="4"/>
  <c r="E4087" i="4"/>
  <c r="E4088" i="4"/>
  <c r="E4089" i="4"/>
  <c r="E4090" i="4"/>
  <c r="E4091" i="4"/>
  <c r="E4092" i="4"/>
  <c r="E4093" i="4"/>
  <c r="E4094" i="4"/>
  <c r="E4095" i="4"/>
  <c r="E4096" i="4"/>
  <c r="E4097" i="4"/>
  <c r="E4098" i="4"/>
  <c r="E4099" i="4"/>
  <c r="E4100" i="4"/>
  <c r="E4101" i="4"/>
  <c r="E4102" i="4"/>
  <c r="E4103" i="4"/>
  <c r="E4104" i="4"/>
  <c r="E4105" i="4"/>
  <c r="E4106" i="4"/>
  <c r="E4107" i="4"/>
  <c r="E4108" i="4"/>
  <c r="E4109" i="4"/>
  <c r="E4110" i="4"/>
  <c r="E4111" i="4"/>
  <c r="E4112" i="4"/>
  <c r="E4113" i="4"/>
  <c r="E4114" i="4"/>
  <c r="E4115" i="4"/>
  <c r="E4116" i="4"/>
  <c r="E4117" i="4"/>
  <c r="E4118" i="4"/>
  <c r="E4119" i="4"/>
  <c r="E4120" i="4"/>
  <c r="E4121" i="4"/>
  <c r="E4122" i="4"/>
  <c r="E4123" i="4"/>
  <c r="E4124" i="4"/>
  <c r="E4125" i="4"/>
  <c r="E4126" i="4"/>
  <c r="E4127" i="4"/>
  <c r="E4128" i="4"/>
  <c r="E4129" i="4"/>
  <c r="E4130" i="4"/>
  <c r="E4131" i="4"/>
  <c r="E4132" i="4"/>
  <c r="E4133" i="4"/>
  <c r="E4134" i="4"/>
  <c r="E4135" i="4"/>
  <c r="E4136" i="4"/>
  <c r="E4137" i="4"/>
  <c r="E4138" i="4"/>
  <c r="E4139" i="4"/>
  <c r="E4140" i="4"/>
  <c r="E4141" i="4"/>
  <c r="E4142" i="4"/>
  <c r="E4143" i="4"/>
  <c r="E4144" i="4"/>
  <c r="E4145" i="4"/>
  <c r="E4146" i="4"/>
  <c r="E4147" i="4"/>
  <c r="E4148" i="4"/>
  <c r="E4149" i="4"/>
  <c r="E4150" i="4"/>
  <c r="E4151" i="4"/>
  <c r="E4152" i="4"/>
  <c r="E4153" i="4"/>
  <c r="E4154" i="4"/>
  <c r="E4155" i="4"/>
  <c r="E4156" i="4"/>
  <c r="E4157" i="4"/>
  <c r="E4158" i="4"/>
  <c r="E4159" i="4"/>
  <c r="E4160" i="4"/>
  <c r="E4161" i="4"/>
  <c r="E4162" i="4"/>
  <c r="E4163" i="4"/>
  <c r="E4164" i="4"/>
  <c r="E4165" i="4"/>
  <c r="E4166" i="4"/>
  <c r="E4167" i="4"/>
  <c r="E4168" i="4"/>
  <c r="E4169" i="4"/>
  <c r="E4170" i="4"/>
  <c r="E4171" i="4"/>
  <c r="E4172" i="4"/>
  <c r="E4173" i="4"/>
  <c r="E4174" i="4"/>
  <c r="E4175" i="4"/>
  <c r="E4176" i="4"/>
  <c r="E4177" i="4"/>
  <c r="E4178" i="4"/>
  <c r="E4179" i="4"/>
  <c r="E4180" i="4"/>
  <c r="E4181" i="4"/>
  <c r="E4182" i="4"/>
  <c r="E4183" i="4"/>
  <c r="E4184" i="4"/>
  <c r="E4185" i="4"/>
  <c r="E4186" i="4"/>
  <c r="E4187" i="4"/>
  <c r="E4188" i="4"/>
  <c r="E4189" i="4"/>
  <c r="E4190" i="4"/>
  <c r="E4191" i="4"/>
  <c r="E4192" i="4"/>
  <c r="E4193" i="4"/>
  <c r="E4194" i="4"/>
  <c r="E4195" i="4"/>
  <c r="E4196" i="4"/>
  <c r="E4197" i="4"/>
  <c r="E4198" i="4"/>
  <c r="E4199" i="4"/>
  <c r="E4200" i="4"/>
  <c r="E4201" i="4"/>
  <c r="E4202" i="4"/>
  <c r="E4203" i="4"/>
  <c r="E4204" i="4"/>
  <c r="E4205" i="4"/>
  <c r="E4206" i="4"/>
  <c r="E4207" i="4"/>
  <c r="E4208" i="4"/>
  <c r="E4209" i="4"/>
  <c r="E4210" i="4"/>
  <c r="E4211" i="4"/>
  <c r="E4212" i="4"/>
  <c r="E4213" i="4"/>
  <c r="E4214" i="4"/>
  <c r="E4215" i="4"/>
  <c r="E4216" i="4"/>
  <c r="E4217" i="4"/>
  <c r="E4218" i="4"/>
  <c r="E4219" i="4"/>
  <c r="E4220" i="4"/>
  <c r="E4221" i="4"/>
  <c r="E4222" i="4"/>
  <c r="E4223" i="4"/>
  <c r="E4224" i="4"/>
  <c r="E4225" i="4"/>
  <c r="E4226" i="4"/>
  <c r="E4227" i="4"/>
  <c r="E4228" i="4"/>
  <c r="E4229" i="4"/>
  <c r="E4230" i="4"/>
  <c r="E4231" i="4"/>
  <c r="E4232" i="4"/>
  <c r="E4233" i="4"/>
  <c r="E4234" i="4"/>
  <c r="E4235" i="4"/>
  <c r="E4236" i="4"/>
  <c r="E4237" i="4"/>
  <c r="E4238" i="4"/>
  <c r="E4239" i="4"/>
  <c r="E4240" i="4"/>
  <c r="E4241" i="4"/>
  <c r="E4242" i="4"/>
  <c r="E4243" i="4"/>
  <c r="E4244" i="4"/>
  <c r="E4245" i="4"/>
  <c r="E4246" i="4"/>
  <c r="E4247" i="4"/>
  <c r="E4248" i="4"/>
  <c r="E4249" i="4"/>
  <c r="E4250" i="4"/>
  <c r="E4251" i="4"/>
  <c r="E4252" i="4"/>
  <c r="E4253" i="4"/>
  <c r="E4254" i="4"/>
  <c r="E4255" i="4"/>
  <c r="E4256" i="4"/>
  <c r="E4257" i="4"/>
  <c r="E4258" i="4"/>
  <c r="E4259" i="4"/>
  <c r="E4260" i="4"/>
  <c r="E4261" i="4"/>
  <c r="E4262" i="4"/>
  <c r="E4263" i="4"/>
  <c r="E4264" i="4"/>
  <c r="E4265" i="4"/>
  <c r="E4266" i="4"/>
  <c r="E4267" i="4"/>
  <c r="E4268" i="4"/>
  <c r="E4269" i="4"/>
  <c r="E4270" i="4"/>
  <c r="E4271" i="4"/>
  <c r="E4272" i="4"/>
  <c r="E4273" i="4"/>
  <c r="E4274" i="4"/>
  <c r="E4275" i="4"/>
  <c r="E4276" i="4"/>
  <c r="E4277" i="4"/>
  <c r="E4278" i="4"/>
  <c r="E4279" i="4"/>
  <c r="E4280" i="4"/>
  <c r="E4281" i="4"/>
  <c r="E4282" i="4"/>
  <c r="E4283" i="4"/>
  <c r="E4284" i="4"/>
  <c r="E4285" i="4"/>
  <c r="E4286" i="4"/>
  <c r="E4287" i="4"/>
  <c r="E4288" i="4"/>
  <c r="E4289" i="4"/>
  <c r="E4290" i="4"/>
  <c r="E4291" i="4"/>
  <c r="E4292" i="4"/>
  <c r="E4293" i="4"/>
  <c r="E4294" i="4"/>
  <c r="E4295" i="4"/>
  <c r="E4296" i="4"/>
  <c r="E4297" i="4"/>
  <c r="E4298" i="4"/>
  <c r="E4299" i="4"/>
  <c r="E4300" i="4"/>
  <c r="E4301" i="4"/>
  <c r="E4302" i="4"/>
  <c r="E4303" i="4"/>
  <c r="E4304" i="4"/>
  <c r="E4305" i="4"/>
  <c r="E4306" i="4"/>
  <c r="E4307" i="4"/>
  <c r="E4308" i="4"/>
  <c r="E4309" i="4"/>
  <c r="E4310" i="4"/>
  <c r="E4311" i="4"/>
  <c r="E4312" i="4"/>
  <c r="E4313" i="4"/>
  <c r="E4314" i="4"/>
  <c r="E4315" i="4"/>
  <c r="E4316" i="4"/>
  <c r="E4317" i="4"/>
  <c r="E4318" i="4"/>
  <c r="E4319" i="4"/>
  <c r="E4320" i="4"/>
  <c r="E4321" i="4"/>
  <c r="E4322" i="4"/>
  <c r="E4323" i="4"/>
  <c r="E4324" i="4"/>
  <c r="E4325" i="4"/>
  <c r="E4326" i="4"/>
  <c r="E4327" i="4"/>
  <c r="E4328" i="4"/>
  <c r="E4329" i="4"/>
  <c r="E4330" i="4"/>
  <c r="E4331" i="4"/>
  <c r="E4332" i="4"/>
  <c r="E4333" i="4"/>
  <c r="E4334" i="4"/>
  <c r="E4335" i="4"/>
  <c r="E4336" i="4"/>
  <c r="E4337" i="4"/>
  <c r="E4338" i="4"/>
  <c r="E4339" i="4"/>
  <c r="E4340" i="4"/>
  <c r="E4341" i="4"/>
  <c r="E4342" i="4"/>
  <c r="E4343" i="4"/>
  <c r="E4344" i="4"/>
  <c r="E4345" i="4"/>
  <c r="E4346" i="4"/>
  <c r="E4347" i="4"/>
  <c r="E4348" i="4"/>
  <c r="E4349" i="4"/>
  <c r="E4350" i="4"/>
  <c r="E4351" i="4"/>
  <c r="E4352" i="4"/>
  <c r="E4353" i="4"/>
  <c r="E4354" i="4"/>
  <c r="E4355" i="4"/>
  <c r="E4356" i="4"/>
  <c r="E4357" i="4"/>
  <c r="E4358" i="4"/>
  <c r="E4359" i="4"/>
  <c r="E4360" i="4"/>
  <c r="E4361" i="4"/>
  <c r="E4362" i="4"/>
  <c r="E4363" i="4"/>
  <c r="E4364" i="4"/>
  <c r="E4365" i="4"/>
  <c r="E4366" i="4"/>
  <c r="E4367" i="4"/>
  <c r="E4368" i="4"/>
  <c r="E4369" i="4"/>
  <c r="E4370" i="4"/>
  <c r="E4371" i="4"/>
  <c r="E4372" i="4"/>
  <c r="E4373" i="4"/>
  <c r="E4374" i="4"/>
  <c r="E4375" i="4"/>
  <c r="E4376" i="4"/>
  <c r="E4377" i="4"/>
  <c r="E4378" i="4"/>
  <c r="E4379" i="4"/>
  <c r="E4380" i="4"/>
  <c r="E4381" i="4"/>
  <c r="E4382" i="4"/>
  <c r="E4383" i="4"/>
  <c r="E4384" i="4"/>
  <c r="E4385" i="4"/>
  <c r="E4386" i="4"/>
  <c r="E4387" i="4"/>
  <c r="E4388" i="4"/>
  <c r="E4389" i="4"/>
  <c r="E4390" i="4"/>
  <c r="E4391" i="4"/>
  <c r="E4392" i="4"/>
  <c r="E4393" i="4"/>
  <c r="E4394" i="4"/>
  <c r="E4395" i="4"/>
  <c r="E4396" i="4"/>
  <c r="E4397" i="4"/>
  <c r="E4398" i="4"/>
  <c r="E4399" i="4"/>
  <c r="E4400" i="4"/>
  <c r="E4401" i="4"/>
  <c r="E4402" i="4"/>
  <c r="E4403" i="4"/>
  <c r="E4404" i="4"/>
  <c r="E4405" i="4"/>
  <c r="E4406" i="4"/>
  <c r="E4407" i="4"/>
  <c r="E4408" i="4"/>
  <c r="E4409" i="4"/>
  <c r="E4410" i="4"/>
  <c r="E4411" i="4"/>
  <c r="E4412" i="4"/>
  <c r="E4413" i="4"/>
  <c r="E4414" i="4"/>
  <c r="E4415" i="4"/>
  <c r="E4416" i="4"/>
  <c r="E4417" i="4"/>
  <c r="E4418" i="4"/>
  <c r="E4419" i="4"/>
  <c r="E4420" i="4"/>
  <c r="E4421" i="4"/>
  <c r="E4422" i="4"/>
  <c r="E4423" i="4"/>
  <c r="E4424" i="4"/>
  <c r="E4425" i="4"/>
  <c r="E4426" i="4"/>
  <c r="E4427" i="4"/>
  <c r="E4428" i="4"/>
  <c r="E4429" i="4"/>
  <c r="E4430" i="4"/>
  <c r="E4431" i="4"/>
  <c r="E4432" i="4"/>
  <c r="E4433" i="4"/>
  <c r="E4434" i="4"/>
  <c r="E4435" i="4"/>
  <c r="E4436" i="4"/>
  <c r="E4437" i="4"/>
  <c r="E4438" i="4"/>
  <c r="E4439" i="4"/>
  <c r="E4440" i="4"/>
  <c r="E4441" i="4"/>
  <c r="E4442" i="4"/>
  <c r="E4443" i="4"/>
  <c r="E4444" i="4"/>
  <c r="E4445" i="4"/>
  <c r="E4446" i="4"/>
  <c r="E4447" i="4"/>
  <c r="E4448" i="4"/>
  <c r="E4449" i="4"/>
  <c r="E4450" i="4"/>
  <c r="E4451" i="4"/>
  <c r="E4452" i="4"/>
  <c r="E4453" i="4"/>
  <c r="E4454" i="4"/>
  <c r="E4455" i="4"/>
  <c r="E4456" i="4"/>
  <c r="E4457" i="4"/>
  <c r="E4458" i="4"/>
  <c r="E4459" i="4"/>
  <c r="E4460" i="4"/>
  <c r="E4461" i="4"/>
  <c r="E4462" i="4"/>
  <c r="E4463" i="4"/>
  <c r="E4464" i="4"/>
  <c r="E4465" i="4"/>
  <c r="E4466" i="4"/>
  <c r="E4467" i="4"/>
  <c r="E4468" i="4"/>
  <c r="E4469" i="4"/>
  <c r="E4470" i="4"/>
  <c r="E4471" i="4"/>
  <c r="E4472" i="4"/>
  <c r="E4473" i="4"/>
  <c r="E4474" i="4"/>
  <c r="E4475" i="4"/>
  <c r="E4476" i="4"/>
  <c r="E4477" i="4"/>
  <c r="E4478" i="4"/>
  <c r="E4479" i="4"/>
  <c r="E4480" i="4"/>
  <c r="E4481" i="4"/>
  <c r="E4482" i="4"/>
  <c r="E4483" i="4"/>
  <c r="E4484" i="4"/>
  <c r="E4485" i="4"/>
  <c r="E4486" i="4"/>
  <c r="E4487" i="4"/>
  <c r="E4488" i="4"/>
  <c r="E4489" i="4"/>
  <c r="E4490" i="4"/>
  <c r="E4491" i="4"/>
  <c r="E4492" i="4"/>
  <c r="E4493" i="4"/>
  <c r="E4494" i="4"/>
  <c r="E4495" i="4"/>
  <c r="E4496" i="4"/>
  <c r="E4497" i="4"/>
  <c r="E4498" i="4"/>
  <c r="E4499" i="4"/>
  <c r="E4500" i="4"/>
  <c r="E4501" i="4"/>
  <c r="E4502" i="4"/>
  <c r="E4503" i="4"/>
  <c r="E4504" i="4"/>
  <c r="E4505" i="4"/>
  <c r="E4506" i="4"/>
  <c r="E4507" i="4"/>
  <c r="E4508" i="4"/>
  <c r="E4509" i="4"/>
  <c r="E4510" i="4"/>
  <c r="E4511" i="4"/>
  <c r="E4512" i="4"/>
  <c r="E4513" i="4"/>
  <c r="E4514" i="4"/>
  <c r="E4515" i="4"/>
  <c r="E4516" i="4"/>
  <c r="E4517" i="4"/>
  <c r="E4518" i="4"/>
  <c r="E4519" i="4"/>
  <c r="E4520" i="4"/>
  <c r="E4521" i="4"/>
  <c r="E4522" i="4"/>
  <c r="E4523" i="4"/>
  <c r="E4524" i="4"/>
  <c r="E4525" i="4"/>
  <c r="E4526" i="4"/>
  <c r="E4527" i="4"/>
  <c r="E4528" i="4"/>
  <c r="E4529" i="4"/>
  <c r="E4530" i="4"/>
  <c r="E4531" i="4"/>
  <c r="E4532" i="4"/>
  <c r="E4533" i="4"/>
  <c r="E4534" i="4"/>
  <c r="E4535" i="4"/>
  <c r="E4536" i="4"/>
  <c r="E4537" i="4"/>
  <c r="E4538" i="4"/>
  <c r="E4539" i="4"/>
  <c r="E4540" i="4"/>
  <c r="E4541" i="4"/>
  <c r="E4542" i="4"/>
  <c r="E4543" i="4"/>
  <c r="E4544" i="4"/>
  <c r="E4545" i="4"/>
  <c r="E4546" i="4"/>
  <c r="E4547" i="4"/>
  <c r="E4548" i="4"/>
  <c r="E4549" i="4"/>
  <c r="E4550" i="4"/>
  <c r="E4551" i="4"/>
  <c r="E4552" i="4"/>
  <c r="E4553" i="4"/>
  <c r="E4554" i="4"/>
  <c r="E4555" i="4"/>
  <c r="E4556" i="4"/>
  <c r="E4557" i="4"/>
  <c r="E4558" i="4"/>
  <c r="E4559" i="4"/>
  <c r="E4560" i="4"/>
  <c r="E4561" i="4"/>
  <c r="E4562" i="4"/>
  <c r="E4563" i="4"/>
  <c r="E4564" i="4"/>
  <c r="E4565" i="4"/>
  <c r="E4566" i="4"/>
  <c r="E4567" i="4"/>
  <c r="E4568" i="4"/>
  <c r="E4569" i="4"/>
  <c r="E4570" i="4"/>
  <c r="E4571" i="4"/>
  <c r="E4572" i="4"/>
  <c r="E4573" i="4"/>
  <c r="E4574" i="4"/>
  <c r="E4575" i="4"/>
  <c r="E4576" i="4"/>
  <c r="E4577" i="4"/>
  <c r="E4578" i="4"/>
  <c r="E4579" i="4"/>
  <c r="E4580" i="4"/>
  <c r="E4581" i="4"/>
  <c r="E4582" i="4"/>
  <c r="E4583" i="4"/>
  <c r="E4584" i="4"/>
  <c r="E4585" i="4"/>
  <c r="E4586" i="4"/>
  <c r="E4587" i="4"/>
  <c r="E4588" i="4"/>
  <c r="E4589" i="4"/>
  <c r="E4590" i="4"/>
  <c r="E4591" i="4"/>
  <c r="E4592" i="4"/>
  <c r="E4593" i="4"/>
  <c r="E4594" i="4"/>
  <c r="E4595" i="4"/>
  <c r="E4596" i="4"/>
  <c r="E4597" i="4"/>
  <c r="E4598" i="4"/>
  <c r="E4599" i="4"/>
  <c r="E4600" i="4"/>
  <c r="E4601" i="4"/>
  <c r="E4602" i="4"/>
  <c r="E4603" i="4"/>
  <c r="E4604" i="4"/>
  <c r="E4605" i="4"/>
  <c r="E4606" i="4"/>
  <c r="E4607" i="4"/>
  <c r="E4608" i="4"/>
  <c r="E4609" i="4"/>
  <c r="E4610" i="4"/>
  <c r="E4611" i="4"/>
  <c r="E4612" i="4"/>
  <c r="E4613" i="4"/>
  <c r="E4614" i="4"/>
  <c r="E4615" i="4"/>
  <c r="E4616" i="4"/>
  <c r="E4617" i="4"/>
  <c r="E4618" i="4"/>
  <c r="E4619" i="4"/>
  <c r="E4620" i="4"/>
  <c r="E4621" i="4"/>
  <c r="E4622" i="4"/>
  <c r="E4623" i="4"/>
  <c r="E4624" i="4"/>
  <c r="E4625" i="4"/>
  <c r="E4626" i="4"/>
  <c r="E4627" i="4"/>
  <c r="E4628" i="4"/>
  <c r="E4629" i="4"/>
  <c r="E4630" i="4"/>
  <c r="E4631" i="4"/>
  <c r="E4632" i="4"/>
  <c r="E4633" i="4"/>
  <c r="E4634" i="4"/>
  <c r="E4635" i="4"/>
  <c r="E4636" i="4"/>
  <c r="E4637" i="4"/>
  <c r="E4638" i="4"/>
  <c r="E4639" i="4"/>
  <c r="E4640" i="4"/>
  <c r="E4641" i="4"/>
  <c r="E4642" i="4"/>
  <c r="E4643" i="4"/>
  <c r="E4644" i="4"/>
  <c r="E4645" i="4"/>
  <c r="E4646" i="4"/>
  <c r="E4647" i="4"/>
  <c r="E4648" i="4"/>
  <c r="E4649" i="4"/>
  <c r="E4650" i="4"/>
  <c r="E4651" i="4"/>
  <c r="E4652" i="4"/>
  <c r="E4653" i="4"/>
  <c r="E4654" i="4"/>
  <c r="E4655" i="4"/>
  <c r="E4656" i="4"/>
  <c r="E4657" i="4"/>
  <c r="E4658" i="4"/>
  <c r="E4659" i="4"/>
  <c r="E4660" i="4"/>
  <c r="E4661" i="4"/>
  <c r="E4662" i="4"/>
  <c r="E4663" i="4"/>
  <c r="E4664" i="4"/>
  <c r="E4665" i="4"/>
  <c r="E4666" i="4"/>
  <c r="E4667" i="4"/>
  <c r="E4668" i="4"/>
  <c r="E4669" i="4"/>
  <c r="E4670" i="4"/>
  <c r="E4671" i="4"/>
  <c r="E4672" i="4"/>
  <c r="E4673" i="4"/>
  <c r="E4674" i="4"/>
  <c r="E4675" i="4"/>
  <c r="E4676" i="4"/>
  <c r="E4677" i="4"/>
  <c r="E4678" i="4"/>
  <c r="E4679" i="4"/>
  <c r="E4680" i="4"/>
  <c r="E4681" i="4"/>
  <c r="E4682" i="4"/>
  <c r="E4683" i="4"/>
  <c r="E4684" i="4"/>
  <c r="E4685" i="4"/>
  <c r="E4686" i="4"/>
  <c r="E4687" i="4"/>
  <c r="E4688" i="4"/>
  <c r="E4689" i="4"/>
  <c r="E4690" i="4"/>
  <c r="E4691" i="4"/>
  <c r="E4692" i="4"/>
  <c r="E4693" i="4"/>
  <c r="E4694" i="4"/>
  <c r="E4695" i="4"/>
  <c r="E4696" i="4"/>
  <c r="E4697" i="4"/>
  <c r="E4698" i="4"/>
  <c r="E4699" i="4"/>
  <c r="E4700" i="4"/>
  <c r="E4701" i="4"/>
  <c r="E4702" i="4"/>
  <c r="E4703" i="4"/>
  <c r="E4704" i="4"/>
  <c r="E4705" i="4"/>
  <c r="E4706" i="4"/>
  <c r="E4707" i="4"/>
  <c r="E4708" i="4"/>
  <c r="E4709" i="4"/>
  <c r="E4710" i="4"/>
  <c r="E4711" i="4"/>
  <c r="E4712" i="4"/>
  <c r="E4713" i="4"/>
  <c r="E4714" i="4"/>
  <c r="E4715" i="4"/>
  <c r="E4716" i="4"/>
  <c r="E4717" i="4"/>
  <c r="E4718" i="4"/>
  <c r="E4719" i="4"/>
  <c r="E4720" i="4"/>
  <c r="E4721" i="4"/>
  <c r="E4722" i="4"/>
  <c r="E4723" i="4"/>
  <c r="E4724" i="4"/>
  <c r="E4725" i="4"/>
  <c r="E4726" i="4"/>
  <c r="E4727" i="4"/>
  <c r="E4728" i="4"/>
  <c r="E4729" i="4"/>
  <c r="E4730" i="4"/>
  <c r="E4731" i="4"/>
  <c r="E4732" i="4"/>
  <c r="E4733" i="4"/>
  <c r="E4734" i="4"/>
  <c r="E4735" i="4"/>
  <c r="E4736" i="4"/>
  <c r="E4737" i="4"/>
  <c r="E4738" i="4"/>
  <c r="E4739" i="4"/>
  <c r="E4740" i="4"/>
  <c r="E4741" i="4"/>
  <c r="E4742" i="4"/>
  <c r="E4743" i="4"/>
  <c r="E4744" i="4"/>
  <c r="E4745" i="4"/>
  <c r="E4746" i="4"/>
  <c r="E4747" i="4"/>
  <c r="E4748" i="4"/>
  <c r="E4749" i="4"/>
  <c r="E4750" i="4"/>
  <c r="E4751" i="4"/>
  <c r="E4752" i="4"/>
  <c r="E4753" i="4"/>
  <c r="E4754" i="4"/>
  <c r="E4755" i="4"/>
  <c r="E4756" i="4"/>
  <c r="E4757" i="4"/>
  <c r="E4758" i="4"/>
  <c r="E4759" i="4"/>
  <c r="E4760" i="4"/>
  <c r="E4761" i="4"/>
  <c r="E4762" i="4"/>
  <c r="E4763" i="4"/>
  <c r="E4764" i="4"/>
  <c r="E4765" i="4"/>
  <c r="E4766" i="4"/>
  <c r="E4767" i="4"/>
  <c r="E4768" i="4"/>
  <c r="E4769" i="4"/>
  <c r="E4770" i="4"/>
  <c r="E4771" i="4"/>
  <c r="E4772" i="4"/>
  <c r="E4773" i="4"/>
  <c r="E4774" i="4"/>
  <c r="E4775" i="4"/>
  <c r="E4776" i="4"/>
  <c r="E4777" i="4"/>
  <c r="E4778" i="4"/>
  <c r="E4779" i="4"/>
  <c r="E4780" i="4"/>
  <c r="E4781" i="4"/>
  <c r="E4782" i="4"/>
  <c r="E4783" i="4"/>
  <c r="E4784" i="4"/>
  <c r="E4785" i="4"/>
  <c r="E4786" i="4"/>
  <c r="E4787" i="4"/>
  <c r="E4788" i="4"/>
  <c r="E4789" i="4"/>
  <c r="E4790" i="4"/>
  <c r="E4791" i="4"/>
  <c r="E4792" i="4"/>
  <c r="E4793" i="4"/>
  <c r="E4794" i="4"/>
  <c r="E4795" i="4"/>
  <c r="E4796" i="4"/>
  <c r="E4797" i="4"/>
  <c r="E4798" i="4"/>
  <c r="E4799" i="4"/>
  <c r="E4800" i="4"/>
  <c r="E4801" i="4"/>
  <c r="E4802" i="4"/>
  <c r="E4803" i="4"/>
  <c r="E4804" i="4"/>
  <c r="E4805" i="4"/>
  <c r="E4806" i="4"/>
  <c r="E4807" i="4"/>
  <c r="E4808" i="4"/>
  <c r="E4809" i="4"/>
  <c r="E4810" i="4"/>
  <c r="E4811" i="4"/>
  <c r="E4812" i="4"/>
  <c r="E4813" i="4"/>
  <c r="E4814" i="4"/>
  <c r="E4815" i="4"/>
  <c r="E4816" i="4"/>
  <c r="E4817" i="4"/>
  <c r="E4818" i="4"/>
  <c r="E4819" i="4"/>
  <c r="E4820" i="4"/>
  <c r="E4821" i="4"/>
  <c r="E4822" i="4"/>
  <c r="E4823" i="4"/>
  <c r="E4824" i="4"/>
  <c r="E4825" i="4"/>
  <c r="E4826" i="4"/>
  <c r="E4827" i="4"/>
  <c r="E4828" i="4"/>
  <c r="E4829" i="4"/>
  <c r="E4830" i="4"/>
  <c r="E4831" i="4"/>
  <c r="E4832" i="4"/>
  <c r="E4833" i="4"/>
  <c r="E4834" i="4"/>
  <c r="E4835" i="4"/>
  <c r="E4836" i="4"/>
  <c r="E4837" i="4"/>
  <c r="E4838" i="4"/>
  <c r="E4839" i="4"/>
  <c r="E4840" i="4"/>
  <c r="E4841" i="4"/>
  <c r="E4842" i="4"/>
  <c r="E4843" i="4"/>
  <c r="E4844" i="4"/>
  <c r="E4845" i="4"/>
  <c r="E4846" i="4"/>
  <c r="E4847" i="4"/>
  <c r="E4848" i="4"/>
  <c r="E4849" i="4"/>
  <c r="E4850" i="4"/>
  <c r="E4851" i="4"/>
  <c r="E4852" i="4"/>
  <c r="E4853" i="4"/>
  <c r="E4854" i="4"/>
  <c r="E4855" i="4"/>
  <c r="E4856" i="4"/>
  <c r="E4857" i="4"/>
  <c r="E4858" i="4"/>
  <c r="E4859" i="4"/>
  <c r="E4860" i="4"/>
  <c r="E4861" i="4"/>
  <c r="E4862" i="4"/>
  <c r="E4863" i="4"/>
  <c r="E4864" i="4"/>
  <c r="E4865" i="4"/>
  <c r="E4866" i="4"/>
  <c r="E4867" i="4"/>
  <c r="E4868" i="4"/>
  <c r="E4869" i="4"/>
  <c r="E4870" i="4"/>
  <c r="E4871" i="4"/>
  <c r="E4872" i="4"/>
  <c r="E4873" i="4"/>
  <c r="E4874" i="4"/>
  <c r="E4875" i="4"/>
  <c r="E4876" i="4"/>
  <c r="E4877" i="4"/>
  <c r="E4878" i="4"/>
  <c r="E4879" i="4"/>
  <c r="E4880" i="4"/>
  <c r="E4881" i="4"/>
  <c r="E4882" i="4"/>
  <c r="E4883" i="4"/>
  <c r="E4884" i="4"/>
  <c r="E4885" i="4"/>
  <c r="E4886" i="4"/>
  <c r="E4887" i="4"/>
  <c r="E4888" i="4"/>
  <c r="E4889" i="4"/>
  <c r="E4890" i="4"/>
  <c r="E4891" i="4"/>
  <c r="E4892" i="4"/>
  <c r="E4893" i="4"/>
  <c r="E4894" i="4"/>
  <c r="E4895" i="4"/>
  <c r="E4896" i="4"/>
  <c r="E4897" i="4"/>
  <c r="E4898" i="4"/>
  <c r="E4899" i="4"/>
  <c r="E4900" i="4"/>
  <c r="E4901" i="4"/>
  <c r="E4902" i="4"/>
  <c r="E4903" i="4"/>
  <c r="E4904" i="4"/>
  <c r="E4905" i="4"/>
  <c r="E4906" i="4"/>
  <c r="E4907" i="4"/>
  <c r="E4908" i="4"/>
  <c r="E4909" i="4"/>
  <c r="E4910" i="4"/>
  <c r="E4911" i="4"/>
  <c r="E4912" i="4"/>
  <c r="E4913" i="4"/>
  <c r="E4914" i="4"/>
  <c r="E4915" i="4"/>
  <c r="E4916" i="4"/>
  <c r="E4917" i="4"/>
  <c r="E4918" i="4"/>
  <c r="E4919" i="4"/>
  <c r="E4920" i="4"/>
  <c r="E4921" i="4"/>
  <c r="E4922" i="4"/>
  <c r="E4923" i="4"/>
  <c r="E4924" i="4"/>
  <c r="E4925" i="4"/>
  <c r="E4926" i="4"/>
  <c r="E4927" i="4"/>
  <c r="E4928" i="4"/>
  <c r="E4929" i="4"/>
  <c r="E4930" i="4"/>
  <c r="E4931" i="4"/>
  <c r="E4932" i="4"/>
  <c r="E4933" i="4"/>
  <c r="E4934" i="4"/>
  <c r="E4935" i="4"/>
  <c r="E4936" i="4"/>
  <c r="E4937" i="4"/>
  <c r="E4938" i="4"/>
  <c r="E4939" i="4"/>
  <c r="E4940" i="4"/>
  <c r="E4941" i="4"/>
  <c r="E4942" i="4"/>
  <c r="E4943" i="4"/>
  <c r="E4944" i="4"/>
  <c r="E4945" i="4"/>
  <c r="E4946" i="4"/>
  <c r="E4947" i="4"/>
  <c r="E4948" i="4"/>
  <c r="E4949" i="4"/>
  <c r="E4950" i="4"/>
  <c r="E4951" i="4"/>
  <c r="E4952" i="4"/>
  <c r="E4953" i="4"/>
  <c r="E4954" i="4"/>
  <c r="E4955" i="4"/>
  <c r="E4956" i="4"/>
  <c r="E4957" i="4"/>
  <c r="E4958" i="4"/>
  <c r="E4959" i="4"/>
  <c r="E4960" i="4"/>
  <c r="E4961" i="4"/>
  <c r="E4962" i="4"/>
  <c r="E4963" i="4"/>
  <c r="E4964" i="4"/>
  <c r="E4965" i="4"/>
  <c r="E4966" i="4"/>
  <c r="E4967" i="4"/>
  <c r="E4968" i="4"/>
  <c r="E4969" i="4"/>
  <c r="E4970" i="4"/>
  <c r="E4971" i="4"/>
  <c r="E4972" i="4"/>
  <c r="E4973" i="4"/>
  <c r="E4974" i="4"/>
  <c r="E4975" i="4"/>
  <c r="E4976" i="4"/>
  <c r="E4977" i="4"/>
  <c r="E4978" i="4"/>
  <c r="E4979" i="4"/>
  <c r="E4980" i="4"/>
  <c r="E4981" i="4"/>
  <c r="E4982" i="4"/>
  <c r="E4983" i="4"/>
  <c r="E4984" i="4"/>
  <c r="E4985" i="4"/>
  <c r="E4986" i="4"/>
  <c r="E4987" i="4"/>
  <c r="E4988" i="4"/>
  <c r="E4989" i="4"/>
  <c r="E4990" i="4"/>
  <c r="E4991" i="4"/>
  <c r="E4992" i="4"/>
  <c r="E4993" i="4"/>
  <c r="E4994" i="4"/>
  <c r="E4995" i="4"/>
  <c r="E4996" i="4"/>
  <c r="E4997" i="4"/>
  <c r="E4998" i="4"/>
  <c r="E4999" i="4"/>
  <c r="J4973" i="4" l="1"/>
  <c r="K4973" i="4" s="1"/>
  <c r="J4955" i="4"/>
  <c r="K4955" i="4" s="1"/>
  <c r="J4907" i="4"/>
  <c r="K4907" i="4" s="1"/>
  <c r="J4859" i="4"/>
  <c r="K4859" i="4" s="1"/>
  <c r="J4811" i="4"/>
  <c r="K4811" i="4" s="1"/>
  <c r="J4779" i="4"/>
  <c r="K4779" i="4" s="1"/>
  <c r="J4731" i="4"/>
  <c r="K4731" i="4" s="1"/>
  <c r="J4683" i="4"/>
  <c r="K4683" i="4" s="1"/>
  <c r="J4643" i="4"/>
  <c r="K4643" i="4" s="1"/>
  <c r="J4587" i="4"/>
  <c r="K4587" i="4" s="1"/>
  <c r="J4539" i="4"/>
  <c r="K4539" i="4" s="1"/>
  <c r="J4507" i="4"/>
  <c r="K4507" i="4" s="1"/>
  <c r="J4459" i="4"/>
  <c r="K4459" i="4" s="1"/>
  <c r="J4411" i="4"/>
  <c r="K4411" i="4" s="1"/>
  <c r="J4371" i="4"/>
  <c r="K4371" i="4" s="1"/>
  <c r="J4323" i="4"/>
  <c r="K4323" i="4" s="1"/>
  <c r="J4283" i="4"/>
  <c r="K4283" i="4" s="1"/>
  <c r="J4235" i="4"/>
  <c r="K4235" i="4" s="1"/>
  <c r="J4187" i="4"/>
  <c r="K4187" i="4" s="1"/>
  <c r="J4139" i="4"/>
  <c r="K4139" i="4" s="1"/>
  <c r="J4099" i="4"/>
  <c r="K4099" i="4" s="1"/>
  <c r="J4051" i="4"/>
  <c r="K4051" i="4" s="1"/>
  <c r="J4003" i="4"/>
  <c r="K4003" i="4" s="1"/>
  <c r="J3947" i="4"/>
  <c r="K3947" i="4" s="1"/>
  <c r="J3899" i="4"/>
  <c r="K3899" i="4" s="1"/>
  <c r="J3459" i="4"/>
  <c r="K3459" i="4" s="1"/>
  <c r="J4992" i="4"/>
  <c r="K4992" i="4" s="1"/>
  <c r="J4984" i="4"/>
  <c r="K4984" i="4" s="1"/>
  <c r="J4976" i="4"/>
  <c r="K4976" i="4" s="1"/>
  <c r="J4968" i="4"/>
  <c r="K4968" i="4" s="1"/>
  <c r="J4960" i="4"/>
  <c r="K4960" i="4" s="1"/>
  <c r="J2600" i="4"/>
  <c r="K2600" i="4" s="1"/>
  <c r="J2536" i="4"/>
  <c r="K2536" i="4" s="1"/>
  <c r="J2504" i="4"/>
  <c r="K2504" i="4" s="1"/>
  <c r="J2472" i="4"/>
  <c r="K2472" i="4" s="1"/>
  <c r="J2440" i="4"/>
  <c r="K2440" i="4" s="1"/>
  <c r="J2408" i="4"/>
  <c r="K2408" i="4" s="1"/>
  <c r="J2376" i="4"/>
  <c r="K2376" i="4" s="1"/>
  <c r="J2344" i="4"/>
  <c r="K2344" i="4" s="1"/>
  <c r="J2280" i="4"/>
  <c r="K2280" i="4" s="1"/>
  <c r="J2248" i="4"/>
  <c r="K2248" i="4" s="1"/>
  <c r="J2216" i="4"/>
  <c r="K2216" i="4" s="1"/>
  <c r="K2184" i="4"/>
  <c r="J2184" i="4"/>
  <c r="J4981" i="4"/>
  <c r="K4981" i="4" s="1"/>
  <c r="J4995" i="4"/>
  <c r="K4995" i="4" s="1"/>
  <c r="J4931" i="4"/>
  <c r="K4931" i="4" s="1"/>
  <c r="J4883" i="4"/>
  <c r="K4883" i="4" s="1"/>
  <c r="J4835" i="4"/>
  <c r="K4835" i="4" s="1"/>
  <c r="J4787" i="4"/>
  <c r="K4787" i="4" s="1"/>
  <c r="J4739" i="4"/>
  <c r="K4739" i="4" s="1"/>
  <c r="J4691" i="4"/>
  <c r="K4691" i="4" s="1"/>
  <c r="J4635" i="4"/>
  <c r="K4635" i="4" s="1"/>
  <c r="J4579" i="4"/>
  <c r="K4579" i="4" s="1"/>
  <c r="J4547" i="4"/>
  <c r="K4547" i="4" s="1"/>
  <c r="J4483" i="4"/>
  <c r="K4483" i="4" s="1"/>
  <c r="J4435" i="4"/>
  <c r="K4435" i="4" s="1"/>
  <c r="J4379" i="4"/>
  <c r="K4379" i="4" s="1"/>
  <c r="J4331" i="4"/>
  <c r="K4331" i="4" s="1"/>
  <c r="J4291" i="4"/>
  <c r="K4291" i="4" s="1"/>
  <c r="J4251" i="4"/>
  <c r="K4251" i="4" s="1"/>
  <c r="J4203" i="4"/>
  <c r="K4203" i="4" s="1"/>
  <c r="J4155" i="4"/>
  <c r="K4155" i="4" s="1"/>
  <c r="J4107" i="4"/>
  <c r="K4107" i="4" s="1"/>
  <c r="J4067" i="4"/>
  <c r="K4067" i="4" s="1"/>
  <c r="J4035" i="4"/>
  <c r="K4035" i="4" s="1"/>
  <c r="J3987" i="4"/>
  <c r="K3987" i="4" s="1"/>
  <c r="J3939" i="4"/>
  <c r="K3939" i="4" s="1"/>
  <c r="J3883" i="4"/>
  <c r="K3883" i="4" s="1"/>
  <c r="J3467" i="4"/>
  <c r="K3467" i="4" s="1"/>
  <c r="J4999" i="4"/>
  <c r="K4999" i="4" s="1"/>
  <c r="J4991" i="4"/>
  <c r="K4991" i="4" s="1"/>
  <c r="J4983" i="4"/>
  <c r="K4983" i="4" s="1"/>
  <c r="J4975" i="4"/>
  <c r="K4975" i="4" s="1"/>
  <c r="J4967" i="4"/>
  <c r="K4967" i="4" s="1"/>
  <c r="J4959" i="4"/>
  <c r="K4959" i="4" s="1"/>
  <c r="J4979" i="4"/>
  <c r="K4979" i="4" s="1"/>
  <c r="J4947" i="4"/>
  <c r="K4947" i="4" s="1"/>
  <c r="J4899" i="4"/>
  <c r="K4899" i="4" s="1"/>
  <c r="J4851" i="4"/>
  <c r="K4851" i="4" s="1"/>
  <c r="J4803" i="4"/>
  <c r="K4803" i="4" s="1"/>
  <c r="J4755" i="4"/>
  <c r="K4755" i="4" s="1"/>
  <c r="J4715" i="4"/>
  <c r="K4715" i="4" s="1"/>
  <c r="J4659" i="4"/>
  <c r="K4659" i="4" s="1"/>
  <c r="J4619" i="4"/>
  <c r="K4619" i="4" s="1"/>
  <c r="J4515" i="4"/>
  <c r="K4515" i="4" s="1"/>
  <c r="J4427" i="4"/>
  <c r="K4427" i="4" s="1"/>
  <c r="J4195" i="4"/>
  <c r="K4195" i="4" s="1"/>
  <c r="J3483" i="4"/>
  <c r="K3483" i="4" s="1"/>
  <c r="J4998" i="4"/>
  <c r="K4998" i="4" s="1"/>
  <c r="J4990" i="4"/>
  <c r="K4990" i="4" s="1"/>
  <c r="J4982" i="4"/>
  <c r="K4982" i="4" s="1"/>
  <c r="J4974" i="4"/>
  <c r="K4974" i="4" s="1"/>
  <c r="J4966" i="4"/>
  <c r="K4966" i="4" s="1"/>
  <c r="J285" i="4"/>
  <c r="K285" i="4" s="1"/>
  <c r="J157" i="4"/>
  <c r="K157" i="4" s="1"/>
  <c r="J29" i="4"/>
  <c r="K29" i="4" s="1"/>
  <c r="J4996" i="4"/>
  <c r="K4996" i="4" s="1"/>
  <c r="J4988" i="4"/>
  <c r="K4988" i="4" s="1"/>
  <c r="J4980" i="4"/>
  <c r="K4980" i="4" s="1"/>
  <c r="J4972" i="4"/>
  <c r="K4972" i="4" s="1"/>
  <c r="J4964" i="4"/>
  <c r="K4964" i="4" s="1"/>
  <c r="J4956" i="4"/>
  <c r="K4956" i="4" s="1"/>
  <c r="J4948" i="4"/>
  <c r="K4948" i="4" s="1"/>
  <c r="J4940" i="4"/>
  <c r="K4940" i="4" s="1"/>
  <c r="J4932" i="4"/>
  <c r="K4932" i="4" s="1"/>
  <c r="J4924" i="4"/>
  <c r="K4924" i="4" s="1"/>
  <c r="K4916" i="4"/>
  <c r="J4916" i="4"/>
  <c r="J4908" i="4"/>
  <c r="K4908" i="4" s="1"/>
  <c r="J4900" i="4"/>
  <c r="K4900" i="4" s="1"/>
  <c r="J4892" i="4"/>
  <c r="K4892" i="4" s="1"/>
  <c r="J4884" i="4"/>
  <c r="K4884" i="4" s="1"/>
  <c r="J4876" i="4"/>
  <c r="K4876" i="4" s="1"/>
  <c r="J4868" i="4"/>
  <c r="K4868" i="4" s="1"/>
  <c r="J4860" i="4"/>
  <c r="K4860" i="4" s="1"/>
  <c r="J4852" i="4"/>
  <c r="K4852" i="4" s="1"/>
  <c r="J4844" i="4"/>
  <c r="K4844" i="4" s="1"/>
  <c r="J4836" i="4"/>
  <c r="K4836" i="4" s="1"/>
  <c r="J4828" i="4"/>
  <c r="K4828" i="4" s="1"/>
  <c r="K4820" i="4"/>
  <c r="J4820" i="4"/>
  <c r="J4812" i="4"/>
  <c r="K4812" i="4" s="1"/>
  <c r="J4804" i="4"/>
  <c r="K4804" i="4" s="1"/>
  <c r="J4796" i="4"/>
  <c r="K4796" i="4" s="1"/>
  <c r="J4788" i="4"/>
  <c r="K4788" i="4" s="1"/>
  <c r="J4780" i="4"/>
  <c r="K4780" i="4" s="1"/>
  <c r="J4772" i="4"/>
  <c r="K4772" i="4" s="1"/>
  <c r="J4764" i="4"/>
  <c r="K4764" i="4" s="1"/>
  <c r="J4756" i="4"/>
  <c r="K4756" i="4" s="1"/>
  <c r="J4748" i="4"/>
  <c r="K4748" i="4" s="1"/>
  <c r="J4740" i="4"/>
  <c r="K4740" i="4" s="1"/>
  <c r="J4732" i="4"/>
  <c r="K4732" i="4" s="1"/>
  <c r="J4724" i="4"/>
  <c r="K4724" i="4" s="1"/>
  <c r="J4716" i="4"/>
  <c r="K4716" i="4" s="1"/>
  <c r="J4708" i="4"/>
  <c r="K4708" i="4" s="1"/>
  <c r="J4700" i="4"/>
  <c r="K4700" i="4" s="1"/>
  <c r="J4692" i="4"/>
  <c r="K4692" i="4" s="1"/>
  <c r="J4684" i="4"/>
  <c r="K4684" i="4" s="1"/>
  <c r="J4676" i="4"/>
  <c r="K4676" i="4" s="1"/>
  <c r="J4668" i="4"/>
  <c r="K4668" i="4" s="1"/>
  <c r="J4660" i="4"/>
  <c r="K4660" i="4" s="1"/>
  <c r="J4652" i="4"/>
  <c r="K4652" i="4" s="1"/>
  <c r="J4644" i="4"/>
  <c r="K4644" i="4" s="1"/>
  <c r="J4987" i="4"/>
  <c r="K4987" i="4" s="1"/>
  <c r="J4939" i="4"/>
  <c r="K4939" i="4" s="1"/>
  <c r="J4891" i="4"/>
  <c r="K4891" i="4" s="1"/>
  <c r="J4827" i="4"/>
  <c r="K4827" i="4" s="1"/>
  <c r="J4763" i="4"/>
  <c r="K4763" i="4" s="1"/>
  <c r="J4699" i="4"/>
  <c r="K4699" i="4" s="1"/>
  <c r="J4627" i="4"/>
  <c r="K4627" i="4" s="1"/>
  <c r="J4563" i="4"/>
  <c r="K4563" i="4" s="1"/>
  <c r="J4491" i="4"/>
  <c r="K4491" i="4" s="1"/>
  <c r="J4419" i="4"/>
  <c r="K4419" i="4" s="1"/>
  <c r="J4355" i="4"/>
  <c r="K4355" i="4" s="1"/>
  <c r="J4299" i="4"/>
  <c r="K4299" i="4" s="1"/>
  <c r="J4243" i="4"/>
  <c r="K4243" i="4" s="1"/>
  <c r="J4171" i="4"/>
  <c r="K4171" i="4" s="1"/>
  <c r="J4115" i="4"/>
  <c r="K4115" i="4" s="1"/>
  <c r="J4059" i="4"/>
  <c r="K4059" i="4" s="1"/>
  <c r="J4011" i="4"/>
  <c r="K4011" i="4" s="1"/>
  <c r="J3971" i="4"/>
  <c r="K3971" i="4" s="1"/>
  <c r="J3931" i="4"/>
  <c r="K3931" i="4" s="1"/>
  <c r="K3915" i="4"/>
  <c r="J3915" i="4"/>
  <c r="J3875" i="4"/>
  <c r="K3875" i="4" s="1"/>
  <c r="J3867" i="4"/>
  <c r="K3867" i="4" s="1"/>
  <c r="J3859" i="4"/>
  <c r="K3859" i="4" s="1"/>
  <c r="J3851" i="4"/>
  <c r="K3851" i="4" s="1"/>
  <c r="J3843" i="4"/>
  <c r="K3843" i="4" s="1"/>
  <c r="J3835" i="4"/>
  <c r="K3835" i="4" s="1"/>
  <c r="J3819" i="4"/>
  <c r="K3819" i="4" s="1"/>
  <c r="J3811" i="4"/>
  <c r="K3811" i="4" s="1"/>
  <c r="J3803" i="4"/>
  <c r="K3803" i="4" s="1"/>
  <c r="K3795" i="4"/>
  <c r="J3795" i="4"/>
  <c r="J3787" i="4"/>
  <c r="K3787" i="4" s="1"/>
  <c r="J3779" i="4"/>
  <c r="K3779" i="4" s="1"/>
  <c r="J3771" i="4"/>
  <c r="K3771" i="4" s="1"/>
  <c r="J3755" i="4"/>
  <c r="K3755" i="4" s="1"/>
  <c r="J3747" i="4"/>
  <c r="K3747" i="4" s="1"/>
  <c r="K3739" i="4"/>
  <c r="J3739" i="4"/>
  <c r="J3731" i="4"/>
  <c r="K3731" i="4" s="1"/>
  <c r="J3723" i="4"/>
  <c r="K3723" i="4" s="1"/>
  <c r="J3715" i="4"/>
  <c r="K3715" i="4" s="1"/>
  <c r="J3707" i="4"/>
  <c r="K3707" i="4" s="1"/>
  <c r="J3691" i="4"/>
  <c r="K3691" i="4" s="1"/>
  <c r="J3683" i="4"/>
  <c r="K3683" i="4" s="1"/>
  <c r="J3675" i="4"/>
  <c r="K3675" i="4" s="1"/>
  <c r="J3667" i="4"/>
  <c r="K3667" i="4" s="1"/>
  <c r="J3659" i="4"/>
  <c r="K3659" i="4" s="1"/>
  <c r="J3651" i="4"/>
  <c r="K3651" i="4" s="1"/>
  <c r="J3643" i="4"/>
  <c r="K3643" i="4" s="1"/>
  <c r="J3627" i="4"/>
  <c r="K3627" i="4" s="1"/>
  <c r="J3619" i="4"/>
  <c r="K3619" i="4" s="1"/>
  <c r="J3611" i="4"/>
  <c r="K3611" i="4" s="1"/>
  <c r="J3603" i="4"/>
  <c r="K3603" i="4" s="1"/>
  <c r="J3595" i="4"/>
  <c r="K3595" i="4" s="1"/>
  <c r="J3587" i="4"/>
  <c r="K3587" i="4" s="1"/>
  <c r="J3579" i="4"/>
  <c r="K3579" i="4" s="1"/>
  <c r="J3563" i="4"/>
  <c r="K3563" i="4" s="1"/>
  <c r="J3555" i="4"/>
  <c r="K3555" i="4" s="1"/>
  <c r="J3547" i="4"/>
  <c r="K3547" i="4" s="1"/>
  <c r="J3539" i="4"/>
  <c r="K3539" i="4" s="1"/>
  <c r="J3531" i="4"/>
  <c r="K3531" i="4" s="1"/>
  <c r="J3523" i="4"/>
  <c r="K3523" i="4" s="1"/>
  <c r="J3515" i="4"/>
  <c r="K3515" i="4" s="1"/>
  <c r="J3499" i="4"/>
  <c r="K3499" i="4" s="1"/>
  <c r="J3491" i="4"/>
  <c r="K3491" i="4" s="1"/>
  <c r="J3475" i="4"/>
  <c r="K3475" i="4" s="1"/>
  <c r="J3427" i="4"/>
  <c r="K3427" i="4" s="1"/>
  <c r="J3419" i="4"/>
  <c r="K3419" i="4" s="1"/>
  <c r="J3411" i="4"/>
  <c r="K3411" i="4" s="1"/>
  <c r="J3403" i="4"/>
  <c r="K3403" i="4" s="1"/>
  <c r="J3395" i="4"/>
  <c r="K3395" i="4" s="1"/>
  <c r="J3387" i="4"/>
  <c r="K3387" i="4" s="1"/>
  <c r="J3371" i="4"/>
  <c r="K3371" i="4" s="1"/>
  <c r="J3363" i="4"/>
  <c r="K3363" i="4" s="1"/>
  <c r="J3355" i="4"/>
  <c r="K3355" i="4" s="1"/>
  <c r="K3347" i="4"/>
  <c r="J3347" i="4"/>
  <c r="J3339" i="4"/>
  <c r="K3339" i="4" s="1"/>
  <c r="J3331" i="4"/>
  <c r="K3331" i="4" s="1"/>
  <c r="J3323" i="4"/>
  <c r="K3323" i="4" s="1"/>
  <c r="J3307" i="4"/>
  <c r="K3307" i="4" s="1"/>
  <c r="J3299" i="4"/>
  <c r="K3299" i="4" s="1"/>
  <c r="J3291" i="4"/>
  <c r="K3291" i="4" s="1"/>
  <c r="J3283" i="4"/>
  <c r="K3283" i="4" s="1"/>
  <c r="J3275" i="4"/>
  <c r="K3275" i="4" s="1"/>
  <c r="J3267" i="4"/>
  <c r="K3267" i="4" s="1"/>
  <c r="K3259" i="4"/>
  <c r="J3259" i="4"/>
  <c r="J3243" i="4"/>
  <c r="K3243" i="4" s="1"/>
  <c r="J3235" i="4"/>
  <c r="K3235" i="4" s="1"/>
  <c r="J3227" i="4"/>
  <c r="K3227" i="4" s="1"/>
  <c r="J3219" i="4"/>
  <c r="K3219" i="4" s="1"/>
  <c r="J3211" i="4"/>
  <c r="K3211" i="4" s="1"/>
  <c r="J3203" i="4"/>
  <c r="K3203" i="4" s="1"/>
  <c r="J3195" i="4"/>
  <c r="K3195" i="4" s="1"/>
  <c r="J3179" i="4"/>
  <c r="K3179" i="4" s="1"/>
  <c r="J3171" i="4"/>
  <c r="K3171" i="4" s="1"/>
  <c r="K3163" i="4"/>
  <c r="J3163" i="4"/>
  <c r="J3155" i="4"/>
  <c r="K3155" i="4" s="1"/>
  <c r="J3147" i="4"/>
  <c r="K3147" i="4" s="1"/>
  <c r="J3139" i="4"/>
  <c r="K3139" i="4" s="1"/>
  <c r="J3131" i="4"/>
  <c r="K3131" i="4" s="1"/>
  <c r="J3115" i="4"/>
  <c r="K3115" i="4" s="1"/>
  <c r="J3107" i="4"/>
  <c r="K3107" i="4" s="1"/>
  <c r="J3099" i="4"/>
  <c r="K3099" i="4" s="1"/>
  <c r="J3091" i="4"/>
  <c r="K3091" i="4" s="1"/>
  <c r="J3083" i="4"/>
  <c r="K3083" i="4" s="1"/>
  <c r="J3075" i="4"/>
  <c r="K3075" i="4" s="1"/>
  <c r="J3067" i="4"/>
  <c r="K3067" i="4" s="1"/>
  <c r="J3051" i="4"/>
  <c r="K3051" i="4" s="1"/>
  <c r="J3043" i="4"/>
  <c r="K3043" i="4" s="1"/>
  <c r="J3035" i="4"/>
  <c r="K3035" i="4" s="1"/>
  <c r="J3027" i="4"/>
  <c r="K3027" i="4" s="1"/>
  <c r="J3019" i="4"/>
  <c r="K3019" i="4" s="1"/>
  <c r="J3011" i="4"/>
  <c r="K3011" i="4" s="1"/>
  <c r="J3003" i="4"/>
  <c r="K3003" i="4" s="1"/>
  <c r="J2987" i="4"/>
  <c r="K2987" i="4" s="1"/>
  <c r="J2979" i="4"/>
  <c r="K2979" i="4" s="1"/>
  <c r="J2971" i="4"/>
  <c r="K2971" i="4" s="1"/>
  <c r="J2963" i="4"/>
  <c r="K2963" i="4" s="1"/>
  <c r="J2955" i="4"/>
  <c r="K2955" i="4" s="1"/>
  <c r="J2947" i="4"/>
  <c r="K2947" i="4" s="1"/>
  <c r="J2939" i="4"/>
  <c r="K2939" i="4" s="1"/>
  <c r="J2923" i="4"/>
  <c r="K2923" i="4" s="1"/>
  <c r="J2915" i="4"/>
  <c r="K2915" i="4" s="1"/>
  <c r="J2907" i="4"/>
  <c r="K2907" i="4" s="1"/>
  <c r="J2899" i="4"/>
  <c r="K2899" i="4" s="1"/>
  <c r="J2891" i="4"/>
  <c r="K2891" i="4" s="1"/>
  <c r="J2883" i="4"/>
  <c r="K2883" i="4" s="1"/>
  <c r="J2875" i="4"/>
  <c r="K2875" i="4" s="1"/>
  <c r="J2859" i="4"/>
  <c r="K2859" i="4" s="1"/>
  <c r="J2851" i="4"/>
  <c r="K2851" i="4" s="1"/>
  <c r="J2843" i="4"/>
  <c r="K2843" i="4" s="1"/>
  <c r="J2835" i="4"/>
  <c r="K2835" i="4" s="1"/>
  <c r="J2827" i="4"/>
  <c r="K2827" i="4" s="1"/>
  <c r="J2819" i="4"/>
  <c r="K2819" i="4" s="1"/>
  <c r="J2811" i="4"/>
  <c r="K2811" i="4" s="1"/>
  <c r="J2795" i="4"/>
  <c r="K2795" i="4" s="1"/>
  <c r="J2787" i="4"/>
  <c r="K2787" i="4" s="1"/>
  <c r="J2779" i="4"/>
  <c r="K2779" i="4" s="1"/>
  <c r="J2771" i="4"/>
  <c r="K2771" i="4" s="1"/>
  <c r="J2763" i="4"/>
  <c r="K2763" i="4" s="1"/>
  <c r="J2755" i="4"/>
  <c r="K2755" i="4" s="1"/>
  <c r="J2747" i="4"/>
  <c r="K2747" i="4" s="1"/>
  <c r="J2731" i="4"/>
  <c r="K2731" i="4" s="1"/>
  <c r="J2723" i="4"/>
  <c r="K2723" i="4" s="1"/>
  <c r="J2715" i="4"/>
  <c r="K2715" i="4" s="1"/>
  <c r="J2707" i="4"/>
  <c r="K2707" i="4" s="1"/>
  <c r="J2699" i="4"/>
  <c r="K2699" i="4" s="1"/>
  <c r="J2691" i="4"/>
  <c r="K2691" i="4" s="1"/>
  <c r="J2683" i="4"/>
  <c r="K2683" i="4" s="1"/>
  <c r="J2667" i="4"/>
  <c r="K2667" i="4" s="1"/>
  <c r="J2659" i="4"/>
  <c r="K2659" i="4" s="1"/>
  <c r="J2651" i="4"/>
  <c r="K2651" i="4" s="1"/>
  <c r="J2643" i="4"/>
  <c r="K2643" i="4" s="1"/>
  <c r="J2635" i="4"/>
  <c r="K2635" i="4" s="1"/>
  <c r="J2627" i="4"/>
  <c r="K2627" i="4" s="1"/>
  <c r="K4997" i="4"/>
  <c r="J4997" i="4"/>
  <c r="J4965" i="4"/>
  <c r="K4965" i="4" s="1"/>
  <c r="J4971" i="4"/>
  <c r="K4971" i="4" s="1"/>
  <c r="J4923" i="4"/>
  <c r="K4923" i="4" s="1"/>
  <c r="J4867" i="4"/>
  <c r="K4867" i="4" s="1"/>
  <c r="J4819" i="4"/>
  <c r="K4819" i="4" s="1"/>
  <c r="J4771" i="4"/>
  <c r="K4771" i="4" s="1"/>
  <c r="J4723" i="4"/>
  <c r="K4723" i="4" s="1"/>
  <c r="J4675" i="4"/>
  <c r="K4675" i="4" s="1"/>
  <c r="J4611" i="4"/>
  <c r="K4611" i="4" s="1"/>
  <c r="K4571" i="4"/>
  <c r="J4571" i="4"/>
  <c r="J4523" i="4"/>
  <c r="K4523" i="4" s="1"/>
  <c r="K4475" i="4"/>
  <c r="J4475" i="4"/>
  <c r="J4451" i="4"/>
  <c r="K4451" i="4" s="1"/>
  <c r="J4387" i="4"/>
  <c r="K4387" i="4" s="1"/>
  <c r="J4347" i="4"/>
  <c r="K4347" i="4" s="1"/>
  <c r="K4315" i="4"/>
  <c r="J4315" i="4"/>
  <c r="J4267" i="4"/>
  <c r="K4267" i="4" s="1"/>
  <c r="K4227" i="4"/>
  <c r="J4227" i="4"/>
  <c r="J4163" i="4"/>
  <c r="K4163" i="4" s="1"/>
  <c r="J4123" i="4"/>
  <c r="K4123" i="4" s="1"/>
  <c r="J4075" i="4"/>
  <c r="K4075" i="4" s="1"/>
  <c r="J4027" i="4"/>
  <c r="K4027" i="4" s="1"/>
  <c r="J3979" i="4"/>
  <c r="K3979" i="4" s="1"/>
  <c r="J3923" i="4"/>
  <c r="K3923" i="4" s="1"/>
  <c r="J3435" i="4"/>
  <c r="K3435" i="4" s="1"/>
  <c r="J2138" i="4"/>
  <c r="K2138" i="4" s="1"/>
  <c r="J2074" i="4"/>
  <c r="K2074" i="4" s="1"/>
  <c r="J2010" i="4"/>
  <c r="K2010" i="4" s="1"/>
  <c r="J1882" i="4"/>
  <c r="K1882" i="4" s="1"/>
  <c r="J1818" i="4"/>
  <c r="K1818" i="4" s="1"/>
  <c r="J1754" i="4"/>
  <c r="K1754" i="4" s="1"/>
  <c r="J1690" i="4"/>
  <c r="K1690" i="4" s="1"/>
  <c r="J1626" i="4"/>
  <c r="K1626" i="4" s="1"/>
  <c r="J1562" i="4"/>
  <c r="K1562" i="4" s="1"/>
  <c r="J1498" i="4"/>
  <c r="K1498" i="4" s="1"/>
  <c r="J1370" i="4"/>
  <c r="K1370" i="4" s="1"/>
  <c r="J1306" i="4"/>
  <c r="K1306" i="4" s="1"/>
  <c r="J1242" i="4"/>
  <c r="K1242" i="4" s="1"/>
  <c r="J1178" i="4"/>
  <c r="K1178" i="4" s="1"/>
  <c r="J1114" i="4"/>
  <c r="K1114" i="4" s="1"/>
  <c r="J1050" i="4"/>
  <c r="K1050" i="4" s="1"/>
  <c r="K986" i="4"/>
  <c r="J986" i="4"/>
  <c r="J858" i="4"/>
  <c r="K858" i="4" s="1"/>
  <c r="J794" i="4"/>
  <c r="K794" i="4" s="1"/>
  <c r="J730" i="4"/>
  <c r="K730" i="4" s="1"/>
  <c r="J666" i="4"/>
  <c r="K666" i="4" s="1"/>
  <c r="J602" i="4"/>
  <c r="K602" i="4" s="1"/>
  <c r="J538" i="4"/>
  <c r="K538" i="4" s="1"/>
  <c r="J474" i="4"/>
  <c r="K474" i="4" s="1"/>
  <c r="J4989" i="4"/>
  <c r="K4989" i="4" s="1"/>
  <c r="J4963" i="4"/>
  <c r="K4963" i="4" s="1"/>
  <c r="J4915" i="4"/>
  <c r="K4915" i="4" s="1"/>
  <c r="J4875" i="4"/>
  <c r="K4875" i="4" s="1"/>
  <c r="J4843" i="4"/>
  <c r="K4843" i="4" s="1"/>
  <c r="J4795" i="4"/>
  <c r="K4795" i="4" s="1"/>
  <c r="J4747" i="4"/>
  <c r="K4747" i="4" s="1"/>
  <c r="J4707" i="4"/>
  <c r="K4707" i="4" s="1"/>
  <c r="J4667" i="4"/>
  <c r="K4667" i="4" s="1"/>
  <c r="J4603" i="4"/>
  <c r="K4603" i="4" s="1"/>
  <c r="J4555" i="4"/>
  <c r="K4555" i="4" s="1"/>
  <c r="J4499" i="4"/>
  <c r="K4499" i="4" s="1"/>
  <c r="J4443" i="4"/>
  <c r="K4443" i="4" s="1"/>
  <c r="J4395" i="4"/>
  <c r="K4395" i="4" s="1"/>
  <c r="J4363" i="4"/>
  <c r="K4363" i="4" s="1"/>
  <c r="J4307" i="4"/>
  <c r="K4307" i="4" s="1"/>
  <c r="J4259" i="4"/>
  <c r="K4259" i="4" s="1"/>
  <c r="J4219" i="4"/>
  <c r="K4219" i="4" s="1"/>
  <c r="K4179" i="4"/>
  <c r="J4179" i="4"/>
  <c r="J4131" i="4"/>
  <c r="K4131" i="4" s="1"/>
  <c r="J4091" i="4"/>
  <c r="K4091" i="4" s="1"/>
  <c r="J4043" i="4"/>
  <c r="K4043" i="4" s="1"/>
  <c r="J3995" i="4"/>
  <c r="K3995" i="4" s="1"/>
  <c r="J3963" i="4"/>
  <c r="K3963" i="4" s="1"/>
  <c r="J3907" i="4"/>
  <c r="K3907" i="4" s="1"/>
  <c r="J3451" i="4"/>
  <c r="K3451" i="4" s="1"/>
  <c r="J4993" i="4"/>
  <c r="K4993" i="4" s="1"/>
  <c r="J4985" i="4"/>
  <c r="K4985" i="4" s="1"/>
  <c r="J4977" i="4"/>
  <c r="K4977" i="4" s="1"/>
  <c r="J4969" i="4"/>
  <c r="K4969" i="4" s="1"/>
  <c r="J4918" i="4"/>
  <c r="K4918" i="4" s="1"/>
  <c r="J4870" i="4"/>
  <c r="K4870" i="4" s="1"/>
  <c r="K4806" i="4"/>
  <c r="J4806" i="4"/>
  <c r="J4734" i="4"/>
  <c r="K4734" i="4" s="1"/>
  <c r="J4670" i="4"/>
  <c r="K4670" i="4" s="1"/>
  <c r="J4590" i="4"/>
  <c r="K4590" i="4" s="1"/>
  <c r="J4526" i="4"/>
  <c r="K4526" i="4" s="1"/>
  <c r="J4470" i="4"/>
  <c r="K4470" i="4" s="1"/>
  <c r="J4406" i="4"/>
  <c r="K4406" i="4" s="1"/>
  <c r="J4358" i="4"/>
  <c r="K4358" i="4" s="1"/>
  <c r="J4286" i="4"/>
  <c r="K4286" i="4" s="1"/>
  <c r="J4230" i="4"/>
  <c r="K4230" i="4" s="1"/>
  <c r="J4174" i="4"/>
  <c r="K4174" i="4" s="1"/>
  <c r="J4102" i="4"/>
  <c r="K4102" i="4" s="1"/>
  <c r="J4062" i="4"/>
  <c r="K4062" i="4" s="1"/>
  <c r="J3982" i="4"/>
  <c r="K3982" i="4" s="1"/>
  <c r="J3902" i="4"/>
  <c r="K3902" i="4" s="1"/>
  <c r="J3870" i="4"/>
  <c r="K3870" i="4" s="1"/>
  <c r="J3806" i="4"/>
  <c r="K3806" i="4" s="1"/>
  <c r="J3718" i="4"/>
  <c r="K3718" i="4" s="1"/>
  <c r="J3694" i="4"/>
  <c r="K3694" i="4" s="1"/>
  <c r="J3614" i="4"/>
  <c r="K3614" i="4" s="1"/>
  <c r="J3566" i="4"/>
  <c r="K3566" i="4" s="1"/>
  <c r="J3486" i="4"/>
  <c r="K3486" i="4" s="1"/>
  <c r="J3430" i="4"/>
  <c r="K3430" i="4" s="1"/>
  <c r="J3358" i="4"/>
  <c r="K3358" i="4" s="1"/>
  <c r="J3310" i="4"/>
  <c r="K3310" i="4" s="1"/>
  <c r="J3222" i="4"/>
  <c r="K3222" i="4" s="1"/>
  <c r="J3158" i="4"/>
  <c r="K3158" i="4" s="1"/>
  <c r="J3110" i="4"/>
  <c r="K3110" i="4" s="1"/>
  <c r="J3054" i="4"/>
  <c r="K3054" i="4" s="1"/>
  <c r="J2958" i="4"/>
  <c r="K2958" i="4" s="1"/>
  <c r="J2926" i="4"/>
  <c r="K2926" i="4" s="1"/>
  <c r="J2830" i="4"/>
  <c r="K2830" i="4" s="1"/>
  <c r="J2774" i="4"/>
  <c r="K2774" i="4" s="1"/>
  <c r="J2726" i="4"/>
  <c r="K2726" i="4" s="1"/>
  <c r="K2670" i="4"/>
  <c r="J2670" i="4"/>
  <c r="J2606" i="4"/>
  <c r="K2606" i="4" s="1"/>
  <c r="J2542" i="4"/>
  <c r="K2542" i="4" s="1"/>
  <c r="J2462" i="4"/>
  <c r="K2462" i="4" s="1"/>
  <c r="J2398" i="4"/>
  <c r="K2398" i="4" s="1"/>
  <c r="J2350" i="4"/>
  <c r="K2350" i="4" s="1"/>
  <c r="J2278" i="4"/>
  <c r="K2278" i="4" s="1"/>
  <c r="J2182" i="4"/>
  <c r="K2182" i="4" s="1"/>
  <c r="J2110" i="4"/>
  <c r="K2110" i="4" s="1"/>
  <c r="J2046" i="4"/>
  <c r="K2046" i="4" s="1"/>
  <c r="J1974" i="4"/>
  <c r="K1974" i="4" s="1"/>
  <c r="J1910" i="4"/>
  <c r="K1910" i="4" s="1"/>
  <c r="J1846" i="4"/>
  <c r="K1846" i="4" s="1"/>
  <c r="J1782" i="4"/>
  <c r="K1782" i="4" s="1"/>
  <c r="J1718" i="4"/>
  <c r="K1718" i="4" s="1"/>
  <c r="J1662" i="4"/>
  <c r="K1662" i="4" s="1"/>
  <c r="K1590" i="4"/>
  <c r="J1590" i="4"/>
  <c r="J1526" i="4"/>
  <c r="K1526" i="4" s="1"/>
  <c r="J1470" i="4"/>
  <c r="K1470" i="4" s="1"/>
  <c r="J1406" i="4"/>
  <c r="K1406" i="4" s="1"/>
  <c r="J1350" i="4"/>
  <c r="K1350" i="4" s="1"/>
  <c r="J1302" i="4"/>
  <c r="K1302" i="4" s="1"/>
  <c r="J1230" i="4"/>
  <c r="K1230" i="4" s="1"/>
  <c r="J1158" i="4"/>
  <c r="K1158" i="4" s="1"/>
  <c r="J1110" i="4"/>
  <c r="K1110" i="4" s="1"/>
  <c r="J1054" i="4"/>
  <c r="K1054" i="4" s="1"/>
  <c r="J990" i="4"/>
  <c r="K990" i="4" s="1"/>
  <c r="J934" i="4"/>
  <c r="K934" i="4" s="1"/>
  <c r="J862" i="4"/>
  <c r="K862" i="4" s="1"/>
  <c r="J798" i="4"/>
  <c r="K798" i="4" s="1"/>
  <c r="K734" i="4"/>
  <c r="J734" i="4"/>
  <c r="J670" i="4"/>
  <c r="K670" i="4" s="1"/>
  <c r="J614" i="4"/>
  <c r="K614" i="4" s="1"/>
  <c r="J542" i="4"/>
  <c r="K542" i="4" s="1"/>
  <c r="J494" i="4"/>
  <c r="K494" i="4" s="1"/>
  <c r="J438" i="4"/>
  <c r="K438" i="4" s="1"/>
  <c r="K374" i="4"/>
  <c r="J374" i="4"/>
  <c r="J318" i="4"/>
  <c r="K318" i="4" s="1"/>
  <c r="J222" i="4"/>
  <c r="K222" i="4" s="1"/>
  <c r="J182" i="4"/>
  <c r="K182" i="4" s="1"/>
  <c r="J94" i="4"/>
  <c r="K94" i="4" s="1"/>
  <c r="J46" i="4"/>
  <c r="K46" i="4" s="1"/>
  <c r="J922" i="4"/>
  <c r="K922" i="4" s="1"/>
  <c r="J4958" i="4"/>
  <c r="K4958" i="4" s="1"/>
  <c r="J4886" i="4"/>
  <c r="K4886" i="4" s="1"/>
  <c r="J4822" i="4"/>
  <c r="K4822" i="4" s="1"/>
  <c r="J4766" i="4"/>
  <c r="K4766" i="4" s="1"/>
  <c r="J4718" i="4"/>
  <c r="K4718" i="4" s="1"/>
  <c r="K4654" i="4"/>
  <c r="J4654" i="4"/>
  <c r="J4582" i="4"/>
  <c r="K4582" i="4" s="1"/>
  <c r="J4534" i="4"/>
  <c r="K4534" i="4" s="1"/>
  <c r="J4454" i="4"/>
  <c r="K4454" i="4" s="1"/>
  <c r="J4390" i="4"/>
  <c r="K4390" i="4" s="1"/>
  <c r="J4326" i="4"/>
  <c r="K4326" i="4" s="1"/>
  <c r="J4262" i="4"/>
  <c r="K4262" i="4" s="1"/>
  <c r="J4206" i="4"/>
  <c r="K4206" i="4" s="1"/>
  <c r="J4134" i="4"/>
  <c r="K4134" i="4" s="1"/>
  <c r="J4078" i="4"/>
  <c r="K4078" i="4" s="1"/>
  <c r="J4022" i="4"/>
  <c r="K4022" i="4" s="1"/>
  <c r="J3966" i="4"/>
  <c r="K3966" i="4" s="1"/>
  <c r="J3894" i="4"/>
  <c r="K3894" i="4" s="1"/>
  <c r="J3838" i="4"/>
  <c r="K3838" i="4" s="1"/>
  <c r="J3814" i="4"/>
  <c r="K3814" i="4" s="1"/>
  <c r="J3750" i="4"/>
  <c r="K3750" i="4" s="1"/>
  <c r="J3678" i="4"/>
  <c r="K3678" i="4" s="1"/>
  <c r="J3622" i="4"/>
  <c r="K3622" i="4" s="1"/>
  <c r="J3550" i="4"/>
  <c r="K3550" i="4" s="1"/>
  <c r="J3494" i="4"/>
  <c r="K3494" i="4" s="1"/>
  <c r="J3414" i="4"/>
  <c r="K3414" i="4" s="1"/>
  <c r="J3374" i="4"/>
  <c r="K3374" i="4" s="1"/>
  <c r="J3326" i="4"/>
  <c r="K3326" i="4" s="1"/>
  <c r="J3262" i="4"/>
  <c r="K3262" i="4" s="1"/>
  <c r="J3190" i="4"/>
  <c r="K3190" i="4" s="1"/>
  <c r="J3118" i="4"/>
  <c r="K3118" i="4" s="1"/>
  <c r="J3030" i="4"/>
  <c r="K3030" i="4" s="1"/>
  <c r="J2990" i="4"/>
  <c r="K2990" i="4" s="1"/>
  <c r="K2934" i="4"/>
  <c r="J2934" i="4"/>
  <c r="J2870" i="4"/>
  <c r="K2870" i="4" s="1"/>
  <c r="J2798" i="4"/>
  <c r="K2798" i="4" s="1"/>
  <c r="J2758" i="4"/>
  <c r="K2758" i="4" s="1"/>
  <c r="J2694" i="4"/>
  <c r="K2694" i="4" s="1"/>
  <c r="J2630" i="4"/>
  <c r="K2630" i="4" s="1"/>
  <c r="J2566" i="4"/>
  <c r="K2566" i="4" s="1"/>
  <c r="J2518" i="4"/>
  <c r="K2518" i="4" s="1"/>
  <c r="J2438" i="4"/>
  <c r="K2438" i="4" s="1"/>
  <c r="J2374" i="4"/>
  <c r="K2374" i="4" s="1"/>
  <c r="J2310" i="4"/>
  <c r="K2310" i="4" s="1"/>
  <c r="J2246" i="4"/>
  <c r="K2246" i="4" s="1"/>
  <c r="K2214" i="4"/>
  <c r="J2214" i="4"/>
  <c r="J2126" i="4"/>
  <c r="K2126" i="4" s="1"/>
  <c r="J2070" i="4"/>
  <c r="K2070" i="4" s="1"/>
  <c r="J2006" i="4"/>
  <c r="K2006" i="4" s="1"/>
  <c r="J1926" i="4"/>
  <c r="K1926" i="4" s="1"/>
  <c r="J1854" i="4"/>
  <c r="K1854" i="4" s="1"/>
  <c r="K1806" i="4"/>
  <c r="J1806" i="4"/>
  <c r="J1742" i="4"/>
  <c r="K1742" i="4" s="1"/>
  <c r="J1670" i="4"/>
  <c r="K1670" i="4" s="1"/>
  <c r="J1614" i="4"/>
  <c r="K1614" i="4" s="1"/>
  <c r="J1566" i="4"/>
  <c r="K1566" i="4" s="1"/>
  <c r="J1478" i="4"/>
  <c r="K1478" i="4" s="1"/>
  <c r="J1422" i="4"/>
  <c r="K1422" i="4" s="1"/>
  <c r="J1366" i="4"/>
  <c r="K1366" i="4" s="1"/>
  <c r="J1286" i="4"/>
  <c r="K1286" i="4" s="1"/>
  <c r="J1222" i="4"/>
  <c r="K1222" i="4" s="1"/>
  <c r="J1174" i="4"/>
  <c r="K1174" i="4" s="1"/>
  <c r="J1086" i="4"/>
  <c r="K1086" i="4" s="1"/>
  <c r="J1022" i="4"/>
  <c r="K1022" i="4" s="1"/>
  <c r="J950" i="4"/>
  <c r="K950" i="4" s="1"/>
  <c r="J894" i="4"/>
  <c r="K894" i="4" s="1"/>
  <c r="J846" i="4"/>
  <c r="K846" i="4" s="1"/>
  <c r="J782" i="4"/>
  <c r="K782" i="4" s="1"/>
  <c r="J702" i="4"/>
  <c r="K702" i="4" s="1"/>
  <c r="J622" i="4"/>
  <c r="K622" i="4" s="1"/>
  <c r="J574" i="4"/>
  <c r="K574" i="4" s="1"/>
  <c r="J510" i="4"/>
  <c r="K510" i="4" s="1"/>
  <c r="J446" i="4"/>
  <c r="K446" i="4" s="1"/>
  <c r="K382" i="4"/>
  <c r="J382" i="4"/>
  <c r="J286" i="4"/>
  <c r="K286" i="4" s="1"/>
  <c r="K254" i="4"/>
  <c r="J254" i="4"/>
  <c r="J174" i="4"/>
  <c r="K174" i="4" s="1"/>
  <c r="J142" i="4"/>
  <c r="K142" i="4" s="1"/>
  <c r="J70" i="4"/>
  <c r="K70" i="4" s="1"/>
  <c r="J38" i="4"/>
  <c r="K38" i="4" s="1"/>
  <c r="J4994" i="4"/>
  <c r="K4994" i="4" s="1"/>
  <c r="J4986" i="4"/>
  <c r="K4986" i="4" s="1"/>
  <c r="J4978" i="4"/>
  <c r="K4978" i="4" s="1"/>
  <c r="J4970" i="4"/>
  <c r="K4970" i="4" s="1"/>
  <c r="J4962" i="4"/>
  <c r="K4962" i="4" s="1"/>
  <c r="J4651" i="4"/>
  <c r="K4651" i="4" s="1"/>
  <c r="J4595" i="4"/>
  <c r="K4595" i="4" s="1"/>
  <c r="J4531" i="4"/>
  <c r="K4531" i="4" s="1"/>
  <c r="J4467" i="4"/>
  <c r="K4467" i="4" s="1"/>
  <c r="J4403" i="4"/>
  <c r="K4403" i="4" s="1"/>
  <c r="J4339" i="4"/>
  <c r="K4339" i="4" s="1"/>
  <c r="J4275" i="4"/>
  <c r="K4275" i="4" s="1"/>
  <c r="J4211" i="4"/>
  <c r="K4211" i="4" s="1"/>
  <c r="J4147" i="4"/>
  <c r="K4147" i="4" s="1"/>
  <c r="J4083" i="4"/>
  <c r="K4083" i="4" s="1"/>
  <c r="J4019" i="4"/>
  <c r="K4019" i="4" s="1"/>
  <c r="J3955" i="4"/>
  <c r="K3955" i="4" s="1"/>
  <c r="J3891" i="4"/>
  <c r="K3891" i="4" s="1"/>
  <c r="J3827" i="4"/>
  <c r="K3827" i="4" s="1"/>
  <c r="J3763" i="4"/>
  <c r="K3763" i="4" s="1"/>
  <c r="J3699" i="4"/>
  <c r="K3699" i="4" s="1"/>
  <c r="J3635" i="4"/>
  <c r="K3635" i="4" s="1"/>
  <c r="J3571" i="4"/>
  <c r="K3571" i="4" s="1"/>
  <c r="J3507" i="4"/>
  <c r="K3507" i="4" s="1"/>
  <c r="J3443" i="4"/>
  <c r="K3443" i="4" s="1"/>
  <c r="J3379" i="4"/>
  <c r="K3379" i="4" s="1"/>
  <c r="J3315" i="4"/>
  <c r="K3315" i="4" s="1"/>
  <c r="J3251" i="4"/>
  <c r="K3251" i="4" s="1"/>
  <c r="J3187" i="4"/>
  <c r="K3187" i="4" s="1"/>
  <c r="J3123" i="4"/>
  <c r="K3123" i="4" s="1"/>
  <c r="J3059" i="4"/>
  <c r="K3059" i="4" s="1"/>
  <c r="J2995" i="4"/>
  <c r="K2995" i="4" s="1"/>
  <c r="J2931" i="4"/>
  <c r="K2931" i="4" s="1"/>
  <c r="J2867" i="4"/>
  <c r="K2867" i="4" s="1"/>
  <c r="J2803" i="4"/>
  <c r="K2803" i="4" s="1"/>
  <c r="J2739" i="4"/>
  <c r="K2739" i="4" s="1"/>
  <c r="J2675" i="4"/>
  <c r="K2675" i="4" s="1"/>
  <c r="J2568" i="4"/>
  <c r="K2568" i="4" s="1"/>
  <c r="J2312" i="4"/>
  <c r="K2312" i="4" s="1"/>
  <c r="J1946" i="4"/>
  <c r="K1946" i="4" s="1"/>
  <c r="J1434" i="4"/>
  <c r="K1434" i="4" s="1"/>
  <c r="J409" i="4"/>
  <c r="K409" i="4" s="1"/>
  <c r="J4957" i="4"/>
  <c r="K4957" i="4" s="1"/>
  <c r="J4949" i="4"/>
  <c r="K4949" i="4" s="1"/>
  <c r="J4941" i="4"/>
  <c r="K4941" i="4" s="1"/>
  <c r="J4933" i="4"/>
  <c r="K4933" i="4" s="1"/>
  <c r="J4925" i="4"/>
  <c r="K4925" i="4" s="1"/>
  <c r="J4917" i="4"/>
  <c r="K4917" i="4" s="1"/>
  <c r="J4909" i="4"/>
  <c r="K4909" i="4" s="1"/>
  <c r="J4901" i="4"/>
  <c r="K4901" i="4" s="1"/>
  <c r="J4893" i="4"/>
  <c r="K4893" i="4" s="1"/>
  <c r="J4885" i="4"/>
  <c r="K4885" i="4" s="1"/>
  <c r="J4877" i="4"/>
  <c r="K4877" i="4" s="1"/>
  <c r="J4869" i="4"/>
  <c r="K4869" i="4" s="1"/>
  <c r="J4861" i="4"/>
  <c r="K4861" i="4" s="1"/>
  <c r="J4853" i="4"/>
  <c r="K4853" i="4" s="1"/>
  <c r="J4845" i="4"/>
  <c r="K4845" i="4" s="1"/>
  <c r="J4837" i="4"/>
  <c r="K4837" i="4" s="1"/>
  <c r="J4829" i="4"/>
  <c r="K4829" i="4" s="1"/>
  <c r="J4821" i="4"/>
  <c r="K4821" i="4" s="1"/>
  <c r="J4813" i="4"/>
  <c r="K4813" i="4" s="1"/>
  <c r="J4805" i="4"/>
  <c r="K4805" i="4" s="1"/>
  <c r="J4797" i="4"/>
  <c r="K4797" i="4" s="1"/>
  <c r="J4789" i="4"/>
  <c r="K4789" i="4" s="1"/>
  <c r="J4781" i="4"/>
  <c r="K4781" i="4" s="1"/>
  <c r="K4773" i="4"/>
  <c r="J4773" i="4"/>
  <c r="J4765" i="4"/>
  <c r="K4765" i="4" s="1"/>
  <c r="J4757" i="4"/>
  <c r="K4757" i="4" s="1"/>
  <c r="J4749" i="4"/>
  <c r="K4749" i="4" s="1"/>
  <c r="J4741" i="4"/>
  <c r="K4741" i="4" s="1"/>
  <c r="J4733" i="4"/>
  <c r="K4733" i="4" s="1"/>
  <c r="J4725" i="4"/>
  <c r="K4725" i="4" s="1"/>
  <c r="J4709" i="4"/>
  <c r="K4709" i="4" s="1"/>
  <c r="J4701" i="4"/>
  <c r="K4701" i="4" s="1"/>
  <c r="J4693" i="4"/>
  <c r="K4693" i="4" s="1"/>
  <c r="J4685" i="4"/>
  <c r="K4685" i="4" s="1"/>
  <c r="J4677" i="4"/>
  <c r="K4677" i="4" s="1"/>
  <c r="J4669" i="4"/>
  <c r="K4669" i="4" s="1"/>
  <c r="J4661" i="4"/>
  <c r="K4661" i="4" s="1"/>
  <c r="J4653" i="4"/>
  <c r="K4653" i="4" s="1"/>
  <c r="J4645" i="4"/>
  <c r="K4645" i="4" s="1"/>
  <c r="J4637" i="4"/>
  <c r="K4637" i="4" s="1"/>
  <c r="J4629" i="4"/>
  <c r="K4629" i="4" s="1"/>
  <c r="J4621" i="4"/>
  <c r="K4621" i="4" s="1"/>
  <c r="J4613" i="4"/>
  <c r="K4613" i="4" s="1"/>
  <c r="J4605" i="4"/>
  <c r="K4605" i="4" s="1"/>
  <c r="J4597" i="4"/>
  <c r="K4597" i="4" s="1"/>
  <c r="J4589" i="4"/>
  <c r="K4589" i="4" s="1"/>
  <c r="J4581" i="4"/>
  <c r="K4581" i="4" s="1"/>
  <c r="J4573" i="4"/>
  <c r="K4573" i="4" s="1"/>
  <c r="J4565" i="4"/>
  <c r="K4565" i="4" s="1"/>
  <c r="J4557" i="4"/>
  <c r="K4557" i="4" s="1"/>
  <c r="J4549" i="4"/>
  <c r="K4549" i="4" s="1"/>
  <c r="J4541" i="4"/>
  <c r="K4541" i="4" s="1"/>
  <c r="J4533" i="4"/>
  <c r="K4533" i="4" s="1"/>
  <c r="J4525" i="4"/>
  <c r="K4525" i="4" s="1"/>
  <c r="J4517" i="4"/>
  <c r="K4517" i="4" s="1"/>
  <c r="J4509" i="4"/>
  <c r="K4509" i="4" s="1"/>
  <c r="J4501" i="4"/>
  <c r="K4501" i="4" s="1"/>
  <c r="K4493" i="4"/>
  <c r="J4493" i="4"/>
  <c r="J4485" i="4"/>
  <c r="K4485" i="4" s="1"/>
  <c r="J4477" i="4"/>
  <c r="K4477" i="4" s="1"/>
  <c r="J4469" i="4"/>
  <c r="K4469" i="4" s="1"/>
  <c r="J4461" i="4"/>
  <c r="K4461" i="4" s="1"/>
  <c r="J4453" i="4"/>
  <c r="K4453" i="4" s="1"/>
  <c r="J4445" i="4"/>
  <c r="K4445" i="4" s="1"/>
  <c r="J4437" i="4"/>
  <c r="K4437" i="4" s="1"/>
  <c r="J4429" i="4"/>
  <c r="K4429" i="4" s="1"/>
  <c r="J4421" i="4"/>
  <c r="K4421" i="4" s="1"/>
  <c r="J4413" i="4"/>
  <c r="K4413" i="4" s="1"/>
  <c r="J4405" i="4"/>
  <c r="K4405" i="4" s="1"/>
  <c r="J4397" i="4"/>
  <c r="K4397" i="4" s="1"/>
  <c r="J4389" i="4"/>
  <c r="K4389" i="4" s="1"/>
  <c r="J4381" i="4"/>
  <c r="K4381" i="4" s="1"/>
  <c r="J4373" i="4"/>
  <c r="K4373" i="4" s="1"/>
  <c r="K4365" i="4"/>
  <c r="J4365" i="4"/>
  <c r="J4357" i="4"/>
  <c r="K4357" i="4" s="1"/>
  <c r="J4349" i="4"/>
  <c r="K4349" i="4" s="1"/>
  <c r="J4341" i="4"/>
  <c r="K4341" i="4" s="1"/>
  <c r="J4333" i="4"/>
  <c r="K4333" i="4" s="1"/>
  <c r="J4325" i="4"/>
  <c r="K4325" i="4" s="1"/>
  <c r="J4317" i="4"/>
  <c r="K4317" i="4" s="1"/>
  <c r="J4309" i="4"/>
  <c r="K4309" i="4" s="1"/>
  <c r="J4301" i="4"/>
  <c r="K4301" i="4" s="1"/>
  <c r="J4293" i="4"/>
  <c r="K4293" i="4" s="1"/>
  <c r="J4285" i="4"/>
  <c r="K4285" i="4" s="1"/>
  <c r="J4277" i="4"/>
  <c r="K4277" i="4" s="1"/>
  <c r="J4269" i="4"/>
  <c r="K4269" i="4" s="1"/>
  <c r="J4261" i="4"/>
  <c r="K4261" i="4" s="1"/>
  <c r="J4253" i="4"/>
  <c r="K4253" i="4" s="1"/>
  <c r="J4245" i="4"/>
  <c r="K4245" i="4" s="1"/>
  <c r="J4237" i="4"/>
  <c r="K4237" i="4" s="1"/>
  <c r="J4229" i="4"/>
  <c r="K4229" i="4" s="1"/>
  <c r="J4221" i="4"/>
  <c r="K4221" i="4" s="1"/>
  <c r="J4213" i="4"/>
  <c r="K4213" i="4" s="1"/>
  <c r="J4197" i="4"/>
  <c r="K4197" i="4" s="1"/>
  <c r="J4189" i="4"/>
  <c r="K4189" i="4" s="1"/>
  <c r="J4181" i="4"/>
  <c r="K4181" i="4" s="1"/>
  <c r="J4173" i="4"/>
  <c r="K4173" i="4" s="1"/>
  <c r="J4165" i="4"/>
  <c r="K4165" i="4" s="1"/>
  <c r="J4157" i="4"/>
  <c r="K4157" i="4" s="1"/>
  <c r="J4149" i="4"/>
  <c r="K4149" i="4" s="1"/>
  <c r="J4141" i="4"/>
  <c r="K4141" i="4" s="1"/>
  <c r="J4133" i="4"/>
  <c r="K4133" i="4" s="1"/>
  <c r="J4125" i="4"/>
  <c r="K4125" i="4" s="1"/>
  <c r="J4117" i="4"/>
  <c r="K4117" i="4" s="1"/>
  <c r="J4109" i="4"/>
  <c r="K4109" i="4" s="1"/>
  <c r="J4101" i="4"/>
  <c r="K4101" i="4" s="1"/>
  <c r="J4093" i="4"/>
  <c r="K4093" i="4" s="1"/>
  <c r="J4085" i="4"/>
  <c r="K4085" i="4" s="1"/>
  <c r="J4077" i="4"/>
  <c r="K4077" i="4" s="1"/>
  <c r="K4069" i="4"/>
  <c r="J4069" i="4"/>
  <c r="J4061" i="4"/>
  <c r="K4061" i="4" s="1"/>
  <c r="J4053" i="4"/>
  <c r="K4053" i="4" s="1"/>
  <c r="J4045" i="4"/>
  <c r="K4045" i="4" s="1"/>
  <c r="J4037" i="4"/>
  <c r="K4037" i="4" s="1"/>
  <c r="J4029" i="4"/>
  <c r="K4029" i="4" s="1"/>
  <c r="K4021" i="4"/>
  <c r="J4021" i="4"/>
  <c r="J4013" i="4"/>
  <c r="K4013" i="4" s="1"/>
  <c r="J4005" i="4"/>
  <c r="K4005" i="4" s="1"/>
  <c r="J3997" i="4"/>
  <c r="K3997" i="4" s="1"/>
  <c r="J3989" i="4"/>
  <c r="K3989" i="4" s="1"/>
  <c r="J3981" i="4"/>
  <c r="K3981" i="4" s="1"/>
  <c r="J3973" i="4"/>
  <c r="K3973" i="4" s="1"/>
  <c r="J3965" i="4"/>
  <c r="K3965" i="4" s="1"/>
  <c r="J3957" i="4"/>
  <c r="K3957" i="4" s="1"/>
  <c r="J3949" i="4"/>
  <c r="K3949" i="4" s="1"/>
  <c r="J3941" i="4"/>
  <c r="K3941" i="4" s="1"/>
  <c r="J3933" i="4"/>
  <c r="K3933" i="4" s="1"/>
  <c r="J3925" i="4"/>
  <c r="K3925" i="4" s="1"/>
  <c r="J3917" i="4"/>
  <c r="K3917" i="4" s="1"/>
  <c r="J3909" i="4"/>
  <c r="K3909" i="4" s="1"/>
  <c r="J3901" i="4"/>
  <c r="K3901" i="4" s="1"/>
  <c r="K3893" i="4"/>
  <c r="J3893" i="4"/>
  <c r="J3885" i="4"/>
  <c r="K3885" i="4" s="1"/>
  <c r="J3877" i="4"/>
  <c r="K3877" i="4" s="1"/>
  <c r="J3869" i="4"/>
  <c r="K3869" i="4" s="1"/>
  <c r="J3861" i="4"/>
  <c r="K3861" i="4" s="1"/>
  <c r="J3853" i="4"/>
  <c r="K3853" i="4" s="1"/>
  <c r="J3845" i="4"/>
  <c r="K3845" i="4" s="1"/>
  <c r="J3837" i="4"/>
  <c r="K3837" i="4" s="1"/>
  <c r="J3829" i="4"/>
  <c r="K3829" i="4" s="1"/>
  <c r="J3821" i="4"/>
  <c r="K3821" i="4" s="1"/>
  <c r="J3813" i="4"/>
  <c r="K3813" i="4" s="1"/>
  <c r="J3805" i="4"/>
  <c r="K3805" i="4" s="1"/>
  <c r="J3797" i="4"/>
  <c r="K3797" i="4" s="1"/>
  <c r="J3789" i="4"/>
  <c r="K3789" i="4" s="1"/>
  <c r="J3781" i="4"/>
  <c r="K3781" i="4" s="1"/>
  <c r="J3773" i="4"/>
  <c r="K3773" i="4" s="1"/>
  <c r="J3765" i="4"/>
  <c r="K3765" i="4" s="1"/>
  <c r="J3757" i="4"/>
  <c r="K3757" i="4" s="1"/>
  <c r="J3749" i="4"/>
  <c r="K3749" i="4" s="1"/>
  <c r="J3741" i="4"/>
  <c r="K3741" i="4" s="1"/>
  <c r="J3733" i="4"/>
  <c r="K3733" i="4" s="1"/>
  <c r="J3725" i="4"/>
  <c r="K3725" i="4" s="1"/>
  <c r="J3717" i="4"/>
  <c r="K3717" i="4" s="1"/>
  <c r="J3709" i="4"/>
  <c r="K3709" i="4" s="1"/>
  <c r="J3701" i="4"/>
  <c r="K3701" i="4" s="1"/>
  <c r="J3685" i="4"/>
  <c r="K3685" i="4" s="1"/>
  <c r="J3677" i="4"/>
  <c r="K3677" i="4" s="1"/>
  <c r="J3669" i="4"/>
  <c r="K3669" i="4" s="1"/>
  <c r="J3661" i="4"/>
  <c r="K3661" i="4" s="1"/>
  <c r="J3653" i="4"/>
  <c r="K3653" i="4" s="1"/>
  <c r="J3645" i="4"/>
  <c r="K3645" i="4" s="1"/>
  <c r="J3637" i="4"/>
  <c r="K3637" i="4" s="1"/>
  <c r="J3629" i="4"/>
  <c r="K3629" i="4" s="1"/>
  <c r="J3621" i="4"/>
  <c r="K3621" i="4" s="1"/>
  <c r="J3613" i="4"/>
  <c r="K3613" i="4" s="1"/>
  <c r="J3605" i="4"/>
  <c r="K3605" i="4" s="1"/>
  <c r="J3597" i="4"/>
  <c r="K3597" i="4" s="1"/>
  <c r="J3589" i="4"/>
  <c r="K3589" i="4" s="1"/>
  <c r="J3581" i="4"/>
  <c r="K3581" i="4" s="1"/>
  <c r="J3573" i="4"/>
  <c r="K3573" i="4" s="1"/>
  <c r="J3565" i="4"/>
  <c r="K3565" i="4" s="1"/>
  <c r="J3557" i="4"/>
  <c r="K3557" i="4" s="1"/>
  <c r="J3549" i="4"/>
  <c r="K3549" i="4" s="1"/>
  <c r="J3541" i="4"/>
  <c r="K3541" i="4" s="1"/>
  <c r="J3533" i="4"/>
  <c r="K3533" i="4" s="1"/>
  <c r="J3525" i="4"/>
  <c r="K3525" i="4" s="1"/>
  <c r="K3517" i="4"/>
  <c r="J3517" i="4"/>
  <c r="J3509" i="4"/>
  <c r="K3509" i="4" s="1"/>
  <c r="J3501" i="4"/>
  <c r="K3501" i="4" s="1"/>
  <c r="J3493" i="4"/>
  <c r="K3493" i="4" s="1"/>
  <c r="J3485" i="4"/>
  <c r="K3485" i="4" s="1"/>
  <c r="J3477" i="4"/>
  <c r="K3477" i="4" s="1"/>
  <c r="K3469" i="4"/>
  <c r="J3469" i="4"/>
  <c r="J3461" i="4"/>
  <c r="K3461" i="4" s="1"/>
  <c r="J3453" i="4"/>
  <c r="K3453" i="4" s="1"/>
  <c r="J3445" i="4"/>
  <c r="K3445" i="4" s="1"/>
  <c r="J3437" i="4"/>
  <c r="K3437" i="4" s="1"/>
  <c r="J3429" i="4"/>
  <c r="K3429" i="4" s="1"/>
  <c r="J3421" i="4"/>
  <c r="K3421" i="4" s="1"/>
  <c r="J3413" i="4"/>
  <c r="K3413" i="4" s="1"/>
  <c r="J3405" i="4"/>
  <c r="K3405" i="4" s="1"/>
  <c r="J3397" i="4"/>
  <c r="K3397" i="4" s="1"/>
  <c r="J3389" i="4"/>
  <c r="K3389" i="4" s="1"/>
  <c r="J3381" i="4"/>
  <c r="K3381" i="4" s="1"/>
  <c r="J3373" i="4"/>
  <c r="K3373" i="4" s="1"/>
  <c r="J3365" i="4"/>
  <c r="K3365" i="4" s="1"/>
  <c r="J3357" i="4"/>
  <c r="K3357" i="4" s="1"/>
  <c r="J3349" i="4"/>
  <c r="K3349" i="4" s="1"/>
  <c r="J3341" i="4"/>
  <c r="K3341" i="4" s="1"/>
  <c r="J3333" i="4"/>
  <c r="K3333" i="4" s="1"/>
  <c r="J3325" i="4"/>
  <c r="K3325" i="4" s="1"/>
  <c r="J3317" i="4"/>
  <c r="K3317" i="4" s="1"/>
  <c r="J3309" i="4"/>
  <c r="K3309" i="4" s="1"/>
  <c r="J3301" i="4"/>
  <c r="K3301" i="4" s="1"/>
  <c r="J3293" i="4"/>
  <c r="K3293" i="4" s="1"/>
  <c r="J3285" i="4"/>
  <c r="K3285" i="4" s="1"/>
  <c r="J3277" i="4"/>
  <c r="K3277" i="4" s="1"/>
  <c r="J3269" i="4"/>
  <c r="K3269" i="4" s="1"/>
  <c r="J3261" i="4"/>
  <c r="K3261" i="4" s="1"/>
  <c r="J3253" i="4"/>
  <c r="K3253" i="4" s="1"/>
  <c r="J3245" i="4"/>
  <c r="K3245" i="4" s="1"/>
  <c r="J3237" i="4"/>
  <c r="K3237" i="4" s="1"/>
  <c r="K3229" i="4"/>
  <c r="J3229" i="4"/>
  <c r="J3221" i="4"/>
  <c r="K3221" i="4" s="1"/>
  <c r="J3213" i="4"/>
  <c r="K3213" i="4" s="1"/>
  <c r="J3205" i="4"/>
  <c r="K3205" i="4" s="1"/>
  <c r="J3197" i="4"/>
  <c r="K3197" i="4" s="1"/>
  <c r="J3189" i="4"/>
  <c r="K3189" i="4" s="1"/>
  <c r="J3181" i="4"/>
  <c r="K3181" i="4" s="1"/>
  <c r="J3173" i="4"/>
  <c r="K3173" i="4" s="1"/>
  <c r="J3165" i="4"/>
  <c r="K3165" i="4" s="1"/>
  <c r="J3157" i="4"/>
  <c r="K3157" i="4" s="1"/>
  <c r="J3149" i="4"/>
  <c r="K3149" i="4" s="1"/>
  <c r="J3141" i="4"/>
  <c r="K3141" i="4" s="1"/>
  <c r="J3133" i="4"/>
  <c r="K3133" i="4" s="1"/>
  <c r="J3125" i="4"/>
  <c r="K3125" i="4" s="1"/>
  <c r="J3117" i="4"/>
  <c r="K3117" i="4" s="1"/>
  <c r="J3109" i="4"/>
  <c r="K3109" i="4" s="1"/>
  <c r="J3101" i="4"/>
  <c r="K3101" i="4" s="1"/>
  <c r="J3093" i="4"/>
  <c r="K3093" i="4" s="1"/>
  <c r="J3085" i="4"/>
  <c r="K3085" i="4" s="1"/>
  <c r="J3077" i="4"/>
  <c r="K3077" i="4" s="1"/>
  <c r="J3069" i="4"/>
  <c r="K3069" i="4" s="1"/>
  <c r="J3061" i="4"/>
  <c r="K3061" i="4" s="1"/>
  <c r="J3053" i="4"/>
  <c r="K3053" i="4" s="1"/>
  <c r="J3045" i="4"/>
  <c r="K3045" i="4" s="1"/>
  <c r="J3037" i="4"/>
  <c r="K3037" i="4" s="1"/>
  <c r="J3029" i="4"/>
  <c r="K3029" i="4" s="1"/>
  <c r="J3021" i="4"/>
  <c r="K3021" i="4" s="1"/>
  <c r="J3013" i="4"/>
  <c r="K3013" i="4" s="1"/>
  <c r="J3005" i="4"/>
  <c r="K3005" i="4" s="1"/>
  <c r="J2997" i="4"/>
  <c r="K2997" i="4" s="1"/>
  <c r="J2989" i="4"/>
  <c r="K2989" i="4" s="1"/>
  <c r="J2981" i="4"/>
  <c r="K2981" i="4" s="1"/>
  <c r="J2973" i="4"/>
  <c r="K2973" i="4" s="1"/>
  <c r="J2965" i="4"/>
  <c r="K2965" i="4" s="1"/>
  <c r="K2957" i="4"/>
  <c r="J2957" i="4"/>
  <c r="J2949" i="4"/>
  <c r="K2949" i="4" s="1"/>
  <c r="J2941" i="4"/>
  <c r="K2941" i="4" s="1"/>
  <c r="J2933" i="4"/>
  <c r="K2933" i="4" s="1"/>
  <c r="J2925" i="4"/>
  <c r="K2925" i="4" s="1"/>
  <c r="J2917" i="4"/>
  <c r="K2917" i="4" s="1"/>
  <c r="J2909" i="4"/>
  <c r="K2909" i="4" s="1"/>
  <c r="J2901" i="4"/>
  <c r="K2901" i="4" s="1"/>
  <c r="J2893" i="4"/>
  <c r="K2893" i="4" s="1"/>
  <c r="J2885" i="4"/>
  <c r="K2885" i="4" s="1"/>
  <c r="J2877" i="4"/>
  <c r="K2877" i="4" s="1"/>
  <c r="J2869" i="4"/>
  <c r="K2869" i="4" s="1"/>
  <c r="J2861" i="4"/>
  <c r="K2861" i="4" s="1"/>
  <c r="J2853" i="4"/>
  <c r="K2853" i="4" s="1"/>
  <c r="J2845" i="4"/>
  <c r="K2845" i="4" s="1"/>
  <c r="J2837" i="4"/>
  <c r="K2837" i="4" s="1"/>
  <c r="J2829" i="4"/>
  <c r="K2829" i="4" s="1"/>
  <c r="J2821" i="4"/>
  <c r="K2821" i="4" s="1"/>
  <c r="J2813" i="4"/>
  <c r="K2813" i="4" s="1"/>
  <c r="J2805" i="4"/>
  <c r="K2805" i="4" s="1"/>
  <c r="J2797" i="4"/>
  <c r="K2797" i="4" s="1"/>
  <c r="J2789" i="4"/>
  <c r="K2789" i="4" s="1"/>
  <c r="J2781" i="4"/>
  <c r="K2781" i="4" s="1"/>
  <c r="J2773" i="4"/>
  <c r="K2773" i="4" s="1"/>
  <c r="J2765" i="4"/>
  <c r="K2765" i="4" s="1"/>
  <c r="J2757" i="4"/>
  <c r="K2757" i="4" s="1"/>
  <c r="J2749" i="4"/>
  <c r="K2749" i="4" s="1"/>
  <c r="J2741" i="4"/>
  <c r="K2741" i="4" s="1"/>
  <c r="J2733" i="4"/>
  <c r="K2733" i="4" s="1"/>
  <c r="J2725" i="4"/>
  <c r="K2725" i="4" s="1"/>
  <c r="J2717" i="4"/>
  <c r="K2717" i="4" s="1"/>
  <c r="J2709" i="4"/>
  <c r="K2709" i="4" s="1"/>
  <c r="J2701" i="4"/>
  <c r="K2701" i="4" s="1"/>
  <c r="J2693" i="4"/>
  <c r="K2693" i="4" s="1"/>
  <c r="J2685" i="4"/>
  <c r="K2685" i="4" s="1"/>
  <c r="J2677" i="4"/>
  <c r="K2677" i="4" s="1"/>
  <c r="J2669" i="4"/>
  <c r="K2669" i="4" s="1"/>
  <c r="J2661" i="4"/>
  <c r="K2661" i="4" s="1"/>
  <c r="K2653" i="4"/>
  <c r="J2653" i="4"/>
  <c r="J2645" i="4"/>
  <c r="K2645" i="4" s="1"/>
  <c r="J2637" i="4"/>
  <c r="K2637" i="4" s="1"/>
  <c r="J2629" i="4"/>
  <c r="K2629" i="4" s="1"/>
  <c r="J2621" i="4"/>
  <c r="K2621" i="4" s="1"/>
  <c r="J2613" i="4"/>
  <c r="K2613" i="4" s="1"/>
  <c r="J2605" i="4"/>
  <c r="K2605" i="4" s="1"/>
  <c r="J2597" i="4"/>
  <c r="K2597" i="4" s="1"/>
  <c r="J2589" i="4"/>
  <c r="K2589" i="4" s="1"/>
  <c r="J2581" i="4"/>
  <c r="K2581" i="4" s="1"/>
  <c r="K2573" i="4"/>
  <c r="J2573" i="4"/>
  <c r="J2565" i="4"/>
  <c r="K2565" i="4" s="1"/>
  <c r="J2557" i="4"/>
  <c r="K2557" i="4" s="1"/>
  <c r="J2549" i="4"/>
  <c r="K2549" i="4" s="1"/>
  <c r="J2541" i="4"/>
  <c r="K2541" i="4" s="1"/>
  <c r="J2533" i="4"/>
  <c r="K2533" i="4" s="1"/>
  <c r="J2525" i="4"/>
  <c r="K2525" i="4" s="1"/>
  <c r="J2517" i="4"/>
  <c r="K2517" i="4" s="1"/>
  <c r="J2509" i="4"/>
  <c r="K2509" i="4" s="1"/>
  <c r="J2501" i="4"/>
  <c r="K2501" i="4" s="1"/>
  <c r="J2493" i="4"/>
  <c r="K2493" i="4" s="1"/>
  <c r="J2485" i="4"/>
  <c r="K2485" i="4" s="1"/>
  <c r="J2477" i="4"/>
  <c r="K2477" i="4" s="1"/>
  <c r="J2469" i="4"/>
  <c r="K2469" i="4" s="1"/>
  <c r="K2461" i="4"/>
  <c r="J2461" i="4"/>
  <c r="J2453" i="4"/>
  <c r="K2453" i="4" s="1"/>
  <c r="J2445" i="4"/>
  <c r="K2445" i="4" s="1"/>
  <c r="J2437" i="4"/>
  <c r="K2437" i="4" s="1"/>
  <c r="K2429" i="4"/>
  <c r="J2429" i="4"/>
  <c r="J2421" i="4"/>
  <c r="K2421" i="4" s="1"/>
  <c r="J2413" i="4"/>
  <c r="K2413" i="4" s="1"/>
  <c r="J2405" i="4"/>
  <c r="K2405" i="4" s="1"/>
  <c r="J2397" i="4"/>
  <c r="K2397" i="4" s="1"/>
  <c r="J2389" i="4"/>
  <c r="K2389" i="4" s="1"/>
  <c r="J2381" i="4"/>
  <c r="K2381" i="4" s="1"/>
  <c r="J2373" i="4"/>
  <c r="K2373" i="4" s="1"/>
  <c r="J2365" i="4"/>
  <c r="K2365" i="4" s="1"/>
  <c r="J2357" i="4"/>
  <c r="K2357" i="4" s="1"/>
  <c r="J2349" i="4"/>
  <c r="K2349" i="4" s="1"/>
  <c r="J2341" i="4"/>
  <c r="K2341" i="4" s="1"/>
  <c r="J2333" i="4"/>
  <c r="K2333" i="4" s="1"/>
  <c r="J2325" i="4"/>
  <c r="K2325" i="4" s="1"/>
  <c r="J2317" i="4"/>
  <c r="K2317" i="4" s="1"/>
  <c r="J2309" i="4"/>
  <c r="K2309" i="4" s="1"/>
  <c r="J2301" i="4"/>
  <c r="K2301" i="4" s="1"/>
  <c r="J2293" i="4"/>
  <c r="K2293" i="4" s="1"/>
  <c r="J2285" i="4"/>
  <c r="K2285" i="4" s="1"/>
  <c r="J2277" i="4"/>
  <c r="K2277" i="4" s="1"/>
  <c r="J2269" i="4"/>
  <c r="K2269" i="4" s="1"/>
  <c r="J2261" i="4"/>
  <c r="K2261" i="4" s="1"/>
  <c r="J2253" i="4"/>
  <c r="K2253" i="4" s="1"/>
  <c r="J2245" i="4"/>
  <c r="K2245" i="4" s="1"/>
  <c r="J2237" i="4"/>
  <c r="K2237" i="4" s="1"/>
  <c r="J2229" i="4"/>
  <c r="K2229" i="4" s="1"/>
  <c r="J2221" i="4"/>
  <c r="K2221" i="4" s="1"/>
  <c r="J2213" i="4"/>
  <c r="K2213" i="4" s="1"/>
  <c r="K2205" i="4"/>
  <c r="J2205" i="4"/>
  <c r="J2197" i="4"/>
  <c r="K2197" i="4" s="1"/>
  <c r="J2189" i="4"/>
  <c r="K2189" i="4" s="1"/>
  <c r="J2181" i="4"/>
  <c r="K2181" i="4" s="1"/>
  <c r="J2173" i="4"/>
  <c r="K2173" i="4" s="1"/>
  <c r="J2165" i="4"/>
  <c r="K2165" i="4" s="1"/>
  <c r="J2157" i="4"/>
  <c r="K2157" i="4" s="1"/>
  <c r="J2149" i="4"/>
  <c r="K2149" i="4" s="1"/>
  <c r="J2141" i="4"/>
  <c r="K2141" i="4" s="1"/>
  <c r="J2133" i="4"/>
  <c r="K2133" i="4" s="1"/>
  <c r="J2125" i="4"/>
  <c r="K2125" i="4" s="1"/>
  <c r="J2117" i="4"/>
  <c r="K2117" i="4" s="1"/>
  <c r="J2109" i="4"/>
  <c r="K2109" i="4" s="1"/>
  <c r="J2101" i="4"/>
  <c r="K2101" i="4" s="1"/>
  <c r="J2093" i="4"/>
  <c r="K2093" i="4" s="1"/>
  <c r="J2085" i="4"/>
  <c r="K2085" i="4" s="1"/>
  <c r="J2077" i="4"/>
  <c r="K2077" i="4" s="1"/>
  <c r="J2069" i="4"/>
  <c r="K2069" i="4" s="1"/>
  <c r="J2061" i="4"/>
  <c r="K2061" i="4" s="1"/>
  <c r="J2053" i="4"/>
  <c r="K2053" i="4" s="1"/>
  <c r="J2045" i="4"/>
  <c r="K2045" i="4" s="1"/>
  <c r="J2037" i="4"/>
  <c r="K2037" i="4" s="1"/>
  <c r="J2029" i="4"/>
  <c r="K2029" i="4" s="1"/>
  <c r="J2021" i="4"/>
  <c r="K2021" i="4" s="1"/>
  <c r="J2013" i="4"/>
  <c r="K2013" i="4" s="1"/>
  <c r="J2005" i="4"/>
  <c r="K2005" i="4" s="1"/>
  <c r="J1997" i="4"/>
  <c r="K1997" i="4" s="1"/>
  <c r="J1989" i="4"/>
  <c r="K1989" i="4" s="1"/>
  <c r="K1981" i="4"/>
  <c r="J1981" i="4"/>
  <c r="J1973" i="4"/>
  <c r="K1973" i="4" s="1"/>
  <c r="J1965" i="4"/>
  <c r="K1965" i="4" s="1"/>
  <c r="J1957" i="4"/>
  <c r="K1957" i="4" s="1"/>
  <c r="J1949" i="4"/>
  <c r="K1949" i="4" s="1"/>
  <c r="J1941" i="4"/>
  <c r="K1941" i="4" s="1"/>
  <c r="K1933" i="4"/>
  <c r="J1933" i="4"/>
  <c r="J1925" i="4"/>
  <c r="K1925" i="4" s="1"/>
  <c r="J1917" i="4"/>
  <c r="K1917" i="4" s="1"/>
  <c r="J1909" i="4"/>
  <c r="K1909" i="4" s="1"/>
  <c r="J1901" i="4"/>
  <c r="K1901" i="4" s="1"/>
  <c r="J1893" i="4"/>
  <c r="K1893" i="4" s="1"/>
  <c r="J1885" i="4"/>
  <c r="K1885" i="4" s="1"/>
  <c r="J1877" i="4"/>
  <c r="K1877" i="4" s="1"/>
  <c r="K1869" i="4"/>
  <c r="J1869" i="4"/>
  <c r="J1861" i="4"/>
  <c r="K1861" i="4" s="1"/>
  <c r="J1853" i="4"/>
  <c r="K1853" i="4" s="1"/>
  <c r="J1845" i="4"/>
  <c r="K1845" i="4" s="1"/>
  <c r="J1837" i="4"/>
  <c r="K1837" i="4" s="1"/>
  <c r="J1829" i="4"/>
  <c r="K1829" i="4" s="1"/>
  <c r="J1821" i="4"/>
  <c r="K1821" i="4" s="1"/>
  <c r="J1813" i="4"/>
  <c r="K1813" i="4" s="1"/>
  <c r="J1805" i="4"/>
  <c r="K1805" i="4" s="1"/>
  <c r="J1797" i="4"/>
  <c r="K1797" i="4" s="1"/>
  <c r="J1789" i="4"/>
  <c r="K1789" i="4" s="1"/>
  <c r="J1781" i="4"/>
  <c r="K1781" i="4" s="1"/>
  <c r="J1773" i="4"/>
  <c r="K1773" i="4" s="1"/>
  <c r="J1765" i="4"/>
  <c r="K1765" i="4" s="1"/>
  <c r="J1757" i="4"/>
  <c r="K1757" i="4" s="1"/>
  <c r="J1749" i="4"/>
  <c r="K1749" i="4" s="1"/>
  <c r="J1741" i="4"/>
  <c r="K1741" i="4" s="1"/>
  <c r="J1733" i="4"/>
  <c r="K1733" i="4" s="1"/>
  <c r="J1725" i="4"/>
  <c r="K1725" i="4" s="1"/>
  <c r="J1717" i="4"/>
  <c r="K1717" i="4" s="1"/>
  <c r="J1709" i="4"/>
  <c r="K1709" i="4" s="1"/>
  <c r="J1701" i="4"/>
  <c r="K1701" i="4" s="1"/>
  <c r="J1693" i="4"/>
  <c r="K1693" i="4" s="1"/>
  <c r="J1685" i="4"/>
  <c r="K1685" i="4" s="1"/>
  <c r="J1677" i="4"/>
  <c r="K1677" i="4" s="1"/>
  <c r="J1669" i="4"/>
  <c r="K1669" i="4" s="1"/>
  <c r="J1661" i="4"/>
  <c r="K1661" i="4" s="1"/>
  <c r="J1653" i="4"/>
  <c r="K1653" i="4" s="1"/>
  <c r="J1645" i="4"/>
  <c r="K1645" i="4" s="1"/>
  <c r="J1637" i="4"/>
  <c r="K1637" i="4" s="1"/>
  <c r="J1629" i="4"/>
  <c r="K1629" i="4" s="1"/>
  <c r="J1621" i="4"/>
  <c r="K1621" i="4" s="1"/>
  <c r="J1613" i="4"/>
  <c r="K1613" i="4" s="1"/>
  <c r="J1605" i="4"/>
  <c r="K1605" i="4" s="1"/>
  <c r="J1597" i="4"/>
  <c r="K1597" i="4" s="1"/>
  <c r="J1589" i="4"/>
  <c r="K1589" i="4" s="1"/>
  <c r="J1581" i="4"/>
  <c r="K1581" i="4" s="1"/>
  <c r="J1573" i="4"/>
  <c r="K1573" i="4" s="1"/>
  <c r="J1565" i="4"/>
  <c r="K1565" i="4" s="1"/>
  <c r="J1557" i="4"/>
  <c r="K1557" i="4" s="1"/>
  <c r="J1549" i="4"/>
  <c r="K1549" i="4" s="1"/>
  <c r="J1541" i="4"/>
  <c r="K1541" i="4" s="1"/>
  <c r="J1533" i="4"/>
  <c r="K1533" i="4" s="1"/>
  <c r="J1525" i="4"/>
  <c r="K1525" i="4" s="1"/>
  <c r="J1517" i="4"/>
  <c r="K1517" i="4" s="1"/>
  <c r="J1509" i="4"/>
  <c r="K1509" i="4" s="1"/>
  <c r="J1501" i="4"/>
  <c r="K1501" i="4" s="1"/>
  <c r="J1493" i="4"/>
  <c r="K1493" i="4" s="1"/>
  <c r="K1485" i="4"/>
  <c r="J1485" i="4"/>
  <c r="J1477" i="4"/>
  <c r="K1477" i="4" s="1"/>
  <c r="J1469" i="4"/>
  <c r="K1469" i="4" s="1"/>
  <c r="J1461" i="4"/>
  <c r="K1461" i="4" s="1"/>
  <c r="J1453" i="4"/>
  <c r="K1453" i="4" s="1"/>
  <c r="J1445" i="4"/>
  <c r="K1445" i="4" s="1"/>
  <c r="K1437" i="4"/>
  <c r="J1437" i="4"/>
  <c r="J1429" i="4"/>
  <c r="K1429" i="4" s="1"/>
  <c r="J1421" i="4"/>
  <c r="K1421" i="4" s="1"/>
  <c r="J1413" i="4"/>
  <c r="K1413" i="4" s="1"/>
  <c r="J1405" i="4"/>
  <c r="K1405" i="4" s="1"/>
  <c r="J1397" i="4"/>
  <c r="K1397" i="4" s="1"/>
  <c r="J1389" i="4"/>
  <c r="K1389" i="4" s="1"/>
  <c r="J1381" i="4"/>
  <c r="K1381" i="4" s="1"/>
  <c r="J1373" i="4"/>
  <c r="K1373" i="4" s="1"/>
  <c r="J1365" i="4"/>
  <c r="K1365" i="4" s="1"/>
  <c r="J1357" i="4"/>
  <c r="K1357" i="4" s="1"/>
  <c r="J1349" i="4"/>
  <c r="K1349" i="4" s="1"/>
  <c r="J1341" i="4"/>
  <c r="K1341" i="4" s="1"/>
  <c r="J1333" i="4"/>
  <c r="K1333" i="4" s="1"/>
  <c r="J1325" i="4"/>
  <c r="K1325" i="4" s="1"/>
  <c r="J1317" i="4"/>
  <c r="K1317" i="4" s="1"/>
  <c r="J1309" i="4"/>
  <c r="K1309" i="4" s="1"/>
  <c r="J1301" i="4"/>
  <c r="K1301" i="4" s="1"/>
  <c r="J1293" i="4"/>
  <c r="K1293" i="4" s="1"/>
  <c r="J1285" i="4"/>
  <c r="K1285" i="4" s="1"/>
  <c r="J1277" i="4"/>
  <c r="K1277" i="4" s="1"/>
  <c r="J1269" i="4"/>
  <c r="K1269" i="4" s="1"/>
  <c r="J1261" i="4"/>
  <c r="K1261" i="4" s="1"/>
  <c r="J1253" i="4"/>
  <c r="K1253" i="4" s="1"/>
  <c r="J1245" i="4"/>
  <c r="K1245" i="4" s="1"/>
  <c r="J1237" i="4"/>
  <c r="K1237" i="4" s="1"/>
  <c r="J1229" i="4"/>
  <c r="K1229" i="4" s="1"/>
  <c r="J1221" i="4"/>
  <c r="K1221" i="4" s="1"/>
  <c r="J1213" i="4"/>
  <c r="K1213" i="4" s="1"/>
  <c r="J1205" i="4"/>
  <c r="K1205" i="4" s="1"/>
  <c r="J1197" i="4"/>
  <c r="K1197" i="4" s="1"/>
  <c r="J1189" i="4"/>
  <c r="K1189" i="4" s="1"/>
  <c r="K1181" i="4"/>
  <c r="J1181" i="4"/>
  <c r="J1173" i="4"/>
  <c r="K1173" i="4" s="1"/>
  <c r="J1165" i="4"/>
  <c r="K1165" i="4" s="1"/>
  <c r="J1157" i="4"/>
  <c r="K1157" i="4" s="1"/>
  <c r="J1149" i="4"/>
  <c r="K1149" i="4" s="1"/>
  <c r="J1141" i="4"/>
  <c r="K1141" i="4" s="1"/>
  <c r="J1133" i="4"/>
  <c r="K1133" i="4" s="1"/>
  <c r="J1125" i="4"/>
  <c r="K1125" i="4" s="1"/>
  <c r="J1117" i="4"/>
  <c r="K1117" i="4" s="1"/>
  <c r="J1109" i="4"/>
  <c r="K1109" i="4" s="1"/>
  <c r="J1101" i="4"/>
  <c r="K1101" i="4" s="1"/>
  <c r="J1093" i="4"/>
  <c r="K1093" i="4" s="1"/>
  <c r="J1085" i="4"/>
  <c r="K1085" i="4" s="1"/>
  <c r="J1077" i="4"/>
  <c r="K1077" i="4" s="1"/>
  <c r="J1069" i="4"/>
  <c r="K1069" i="4" s="1"/>
  <c r="J1061" i="4"/>
  <c r="K1061" i="4" s="1"/>
  <c r="J1053" i="4"/>
  <c r="K1053" i="4" s="1"/>
  <c r="J1045" i="4"/>
  <c r="K1045" i="4" s="1"/>
  <c r="J1037" i="4"/>
  <c r="K1037" i="4" s="1"/>
  <c r="J1029" i="4"/>
  <c r="K1029" i="4" s="1"/>
  <c r="J1021" i="4"/>
  <c r="K1021" i="4" s="1"/>
  <c r="J1013" i="4"/>
  <c r="K1013" i="4" s="1"/>
  <c r="J1005" i="4"/>
  <c r="K1005" i="4" s="1"/>
  <c r="J997" i="4"/>
  <c r="K997" i="4" s="1"/>
  <c r="J989" i="4"/>
  <c r="K989" i="4" s="1"/>
  <c r="J981" i="4"/>
  <c r="K981" i="4" s="1"/>
  <c r="J973" i="4"/>
  <c r="K973" i="4" s="1"/>
  <c r="J965" i="4"/>
  <c r="K965" i="4" s="1"/>
  <c r="J957" i="4"/>
  <c r="K957" i="4" s="1"/>
  <c r="J949" i="4"/>
  <c r="K949" i="4" s="1"/>
  <c r="J941" i="4"/>
  <c r="K941" i="4" s="1"/>
  <c r="J933" i="4"/>
  <c r="K933" i="4" s="1"/>
  <c r="J925" i="4"/>
  <c r="K925" i="4" s="1"/>
  <c r="J917" i="4"/>
  <c r="K917" i="4" s="1"/>
  <c r="K909" i="4"/>
  <c r="J909" i="4"/>
  <c r="J901" i="4"/>
  <c r="K901" i="4" s="1"/>
  <c r="J893" i="4"/>
  <c r="K893" i="4" s="1"/>
  <c r="J885" i="4"/>
  <c r="K885" i="4" s="1"/>
  <c r="J877" i="4"/>
  <c r="K877" i="4" s="1"/>
  <c r="J869" i="4"/>
  <c r="K869" i="4" s="1"/>
  <c r="J861" i="4"/>
  <c r="K861" i="4" s="1"/>
  <c r="J853" i="4"/>
  <c r="K853" i="4" s="1"/>
  <c r="J845" i="4"/>
  <c r="K845" i="4" s="1"/>
  <c r="J837" i="4"/>
  <c r="K837" i="4" s="1"/>
  <c r="J829" i="4"/>
  <c r="K829" i="4" s="1"/>
  <c r="J821" i="4"/>
  <c r="K821" i="4" s="1"/>
  <c r="J813" i="4"/>
  <c r="K813" i="4" s="1"/>
  <c r="J805" i="4"/>
  <c r="K805" i="4" s="1"/>
  <c r="J797" i="4"/>
  <c r="K797" i="4" s="1"/>
  <c r="J789" i="4"/>
  <c r="K789" i="4" s="1"/>
  <c r="J781" i="4"/>
  <c r="K781" i="4" s="1"/>
  <c r="J773" i="4"/>
  <c r="K773" i="4" s="1"/>
  <c r="J765" i="4"/>
  <c r="K765" i="4" s="1"/>
  <c r="J757" i="4"/>
  <c r="K757" i="4" s="1"/>
  <c r="J749" i="4"/>
  <c r="K749" i="4" s="1"/>
  <c r="J741" i="4"/>
  <c r="K741" i="4" s="1"/>
  <c r="J733" i="4"/>
  <c r="K733" i="4" s="1"/>
  <c r="J725" i="4"/>
  <c r="K725" i="4" s="1"/>
  <c r="J717" i="4"/>
  <c r="K717" i="4" s="1"/>
  <c r="J709" i="4"/>
  <c r="K709" i="4" s="1"/>
  <c r="J701" i="4"/>
  <c r="K701" i="4" s="1"/>
  <c r="J693" i="4"/>
  <c r="K693" i="4" s="1"/>
  <c r="J685" i="4"/>
  <c r="K685" i="4" s="1"/>
  <c r="J677" i="4"/>
  <c r="K677" i="4" s="1"/>
  <c r="J669" i="4"/>
  <c r="K669" i="4" s="1"/>
  <c r="J661" i="4"/>
  <c r="K661" i="4" s="1"/>
  <c r="J653" i="4"/>
  <c r="K653" i="4" s="1"/>
  <c r="J645" i="4"/>
  <c r="K645" i="4" s="1"/>
  <c r="J637" i="4"/>
  <c r="K637" i="4" s="1"/>
  <c r="J629" i="4"/>
  <c r="K629" i="4" s="1"/>
  <c r="J621" i="4"/>
  <c r="K621" i="4" s="1"/>
  <c r="J613" i="4"/>
  <c r="K613" i="4" s="1"/>
  <c r="K605" i="4"/>
  <c r="J605" i="4"/>
  <c r="J597" i="4"/>
  <c r="K597" i="4" s="1"/>
  <c r="J589" i="4"/>
  <c r="K589" i="4" s="1"/>
  <c r="J581" i="4"/>
  <c r="K581" i="4" s="1"/>
  <c r="J573" i="4"/>
  <c r="K573" i="4" s="1"/>
  <c r="J565" i="4"/>
  <c r="K565" i="4" s="1"/>
  <c r="J557" i="4"/>
  <c r="K557" i="4" s="1"/>
  <c r="J549" i="4"/>
  <c r="K549" i="4" s="1"/>
  <c r="J541" i="4"/>
  <c r="K541" i="4" s="1"/>
  <c r="J533" i="4"/>
  <c r="K533" i="4" s="1"/>
  <c r="J525" i="4"/>
  <c r="K525" i="4" s="1"/>
  <c r="J517" i="4"/>
  <c r="K517" i="4" s="1"/>
  <c r="J509" i="4"/>
  <c r="K509" i="4" s="1"/>
  <c r="J501" i="4"/>
  <c r="K501" i="4" s="1"/>
  <c r="J493" i="4"/>
  <c r="K493" i="4" s="1"/>
  <c r="J485" i="4"/>
  <c r="K485" i="4" s="1"/>
  <c r="J477" i="4"/>
  <c r="K477" i="4" s="1"/>
  <c r="J469" i="4"/>
  <c r="K469" i="4" s="1"/>
  <c r="J461" i="4"/>
  <c r="K461" i="4" s="1"/>
  <c r="J453" i="4"/>
  <c r="K453" i="4" s="1"/>
  <c r="J445" i="4"/>
  <c r="K445" i="4" s="1"/>
  <c r="J437" i="4"/>
  <c r="K437" i="4" s="1"/>
  <c r="J429" i="4"/>
  <c r="K429" i="4" s="1"/>
  <c r="J421" i="4"/>
  <c r="K421" i="4" s="1"/>
  <c r="K413" i="4"/>
  <c r="J413" i="4"/>
  <c r="J405" i="4"/>
  <c r="K405" i="4" s="1"/>
  <c r="J397" i="4"/>
  <c r="K397" i="4" s="1"/>
  <c r="J389" i="4"/>
  <c r="K389" i="4" s="1"/>
  <c r="J381" i="4"/>
  <c r="K381" i="4" s="1"/>
  <c r="J373" i="4"/>
  <c r="K373" i="4" s="1"/>
  <c r="J365" i="4"/>
  <c r="K365" i="4" s="1"/>
  <c r="J357" i="4"/>
  <c r="K357" i="4" s="1"/>
  <c r="J349" i="4"/>
  <c r="K349" i="4" s="1"/>
  <c r="J341" i="4"/>
  <c r="K341" i="4" s="1"/>
  <c r="K333" i="4"/>
  <c r="J333" i="4"/>
  <c r="J325" i="4"/>
  <c r="K325" i="4" s="1"/>
  <c r="J317" i="4"/>
  <c r="K317" i="4" s="1"/>
  <c r="J309" i="4"/>
  <c r="K309" i="4" s="1"/>
  <c r="J301" i="4"/>
  <c r="K301" i="4" s="1"/>
  <c r="J293" i="4"/>
  <c r="K293" i="4" s="1"/>
  <c r="J277" i="4"/>
  <c r="K277" i="4" s="1"/>
  <c r="J269" i="4"/>
  <c r="K269" i="4" s="1"/>
  <c r="J261" i="4"/>
  <c r="K261" i="4" s="1"/>
  <c r="J253" i="4"/>
  <c r="K253" i="4" s="1"/>
  <c r="J245" i="4"/>
  <c r="K245" i="4" s="1"/>
  <c r="J237" i="4"/>
  <c r="K237" i="4" s="1"/>
  <c r="J229" i="4"/>
  <c r="K229" i="4" s="1"/>
  <c r="J221" i="4"/>
  <c r="K221" i="4" s="1"/>
  <c r="J213" i="4"/>
  <c r="K213" i="4" s="1"/>
  <c r="J205" i="4"/>
  <c r="K205" i="4" s="1"/>
  <c r="J197" i="4"/>
  <c r="K197" i="4" s="1"/>
  <c r="J189" i="4"/>
  <c r="K189" i="4" s="1"/>
  <c r="J181" i="4"/>
  <c r="K181" i="4" s="1"/>
  <c r="J173" i="4"/>
  <c r="K173" i="4" s="1"/>
  <c r="J165" i="4"/>
  <c r="K165" i="4" s="1"/>
  <c r="J149" i="4"/>
  <c r="K149" i="4" s="1"/>
  <c r="J141" i="4"/>
  <c r="K141" i="4" s="1"/>
  <c r="J133" i="4"/>
  <c r="K133" i="4" s="1"/>
  <c r="J125" i="4"/>
  <c r="K125" i="4" s="1"/>
  <c r="J117" i="4"/>
  <c r="K117" i="4" s="1"/>
  <c r="J109" i="4"/>
  <c r="K109" i="4" s="1"/>
  <c r="J101" i="4"/>
  <c r="K101" i="4" s="1"/>
  <c r="J93" i="4"/>
  <c r="K93" i="4" s="1"/>
  <c r="J85" i="4"/>
  <c r="K85" i="4" s="1"/>
  <c r="J77" i="4"/>
  <c r="K77" i="4" s="1"/>
  <c r="J69" i="4"/>
  <c r="K69" i="4" s="1"/>
  <c r="J61" i="4"/>
  <c r="K61" i="4" s="1"/>
  <c r="J53" i="4"/>
  <c r="K53" i="4" s="1"/>
  <c r="J45" i="4"/>
  <c r="K45" i="4" s="1"/>
  <c r="J37" i="4"/>
  <c r="K37" i="4" s="1"/>
  <c r="J21" i="4"/>
  <c r="K21" i="4" s="1"/>
  <c r="J13" i="4"/>
  <c r="K13" i="4" s="1"/>
  <c r="J5" i="4"/>
  <c r="K5" i="4" s="1"/>
  <c r="J4950" i="4"/>
  <c r="K4950" i="4" s="1"/>
  <c r="K4894" i="4"/>
  <c r="J4894" i="4"/>
  <c r="J4830" i="4"/>
  <c r="K4830" i="4" s="1"/>
  <c r="J4782" i="4"/>
  <c r="K4782" i="4" s="1"/>
  <c r="J4702" i="4"/>
  <c r="K4702" i="4" s="1"/>
  <c r="J4638" i="4"/>
  <c r="K4638" i="4" s="1"/>
  <c r="J4566" i="4"/>
  <c r="K4566" i="4" s="1"/>
  <c r="J4502" i="4"/>
  <c r="K4502" i="4" s="1"/>
  <c r="J4430" i="4"/>
  <c r="K4430" i="4" s="1"/>
  <c r="J4382" i="4"/>
  <c r="K4382" i="4" s="1"/>
  <c r="J4310" i="4"/>
  <c r="K4310" i="4" s="1"/>
  <c r="J4246" i="4"/>
  <c r="K4246" i="4" s="1"/>
  <c r="J4166" i="4"/>
  <c r="K4166" i="4" s="1"/>
  <c r="J4126" i="4"/>
  <c r="K4126" i="4" s="1"/>
  <c r="J4030" i="4"/>
  <c r="K4030" i="4" s="1"/>
  <c r="J3958" i="4"/>
  <c r="K3958" i="4" s="1"/>
  <c r="J3934" i="4"/>
  <c r="K3934" i="4" s="1"/>
  <c r="K3830" i="4"/>
  <c r="J3830" i="4"/>
  <c r="J3798" i="4"/>
  <c r="K3798" i="4" s="1"/>
  <c r="J3742" i="4"/>
  <c r="K3742" i="4" s="1"/>
  <c r="J3686" i="4"/>
  <c r="K3686" i="4" s="1"/>
  <c r="J3630" i="4"/>
  <c r="K3630" i="4" s="1"/>
  <c r="J3558" i="4"/>
  <c r="K3558" i="4" s="1"/>
  <c r="J3502" i="4"/>
  <c r="K3502" i="4" s="1"/>
  <c r="J3422" i="4"/>
  <c r="K3422" i="4" s="1"/>
  <c r="J3350" i="4"/>
  <c r="K3350" i="4" s="1"/>
  <c r="J3302" i="4"/>
  <c r="K3302" i="4" s="1"/>
  <c r="J3230" i="4"/>
  <c r="K3230" i="4" s="1"/>
  <c r="J3198" i="4"/>
  <c r="K3198" i="4" s="1"/>
  <c r="J3134" i="4"/>
  <c r="K3134" i="4" s="1"/>
  <c r="J3078" i="4"/>
  <c r="K3078" i="4" s="1"/>
  <c r="J3014" i="4"/>
  <c r="K3014" i="4" s="1"/>
  <c r="J2950" i="4"/>
  <c r="K2950" i="4" s="1"/>
  <c r="J2886" i="4"/>
  <c r="K2886" i="4" s="1"/>
  <c r="J2814" i="4"/>
  <c r="K2814" i="4" s="1"/>
  <c r="J2702" i="4"/>
  <c r="K2702" i="4" s="1"/>
  <c r="J2646" i="4"/>
  <c r="K2646" i="4" s="1"/>
  <c r="J2590" i="4"/>
  <c r="K2590" i="4" s="1"/>
  <c r="J2534" i="4"/>
  <c r="K2534" i="4" s="1"/>
  <c r="J2478" i="4"/>
  <c r="K2478" i="4" s="1"/>
  <c r="J2430" i="4"/>
  <c r="K2430" i="4" s="1"/>
  <c r="J2366" i="4"/>
  <c r="K2366" i="4" s="1"/>
  <c r="J2302" i="4"/>
  <c r="K2302" i="4" s="1"/>
  <c r="J2230" i="4"/>
  <c r="K2230" i="4" s="1"/>
  <c r="J2166" i="4"/>
  <c r="K2166" i="4" s="1"/>
  <c r="J2102" i="4"/>
  <c r="K2102" i="4" s="1"/>
  <c r="J2038" i="4"/>
  <c r="K2038" i="4" s="1"/>
  <c r="J1982" i="4"/>
  <c r="K1982" i="4" s="1"/>
  <c r="J1918" i="4"/>
  <c r="K1918" i="4" s="1"/>
  <c r="J1862" i="4"/>
  <c r="K1862" i="4" s="1"/>
  <c r="J1798" i="4"/>
  <c r="K1798" i="4" s="1"/>
  <c r="J1734" i="4"/>
  <c r="K1734" i="4" s="1"/>
  <c r="J1678" i="4"/>
  <c r="K1678" i="4" s="1"/>
  <c r="J1598" i="4"/>
  <c r="K1598" i="4" s="1"/>
  <c r="J1534" i="4"/>
  <c r="K1534" i="4" s="1"/>
  <c r="J1462" i="4"/>
  <c r="K1462" i="4" s="1"/>
  <c r="J1398" i="4"/>
  <c r="K1398" i="4" s="1"/>
  <c r="J1334" i="4"/>
  <c r="K1334" i="4" s="1"/>
  <c r="J1278" i="4"/>
  <c r="K1278" i="4" s="1"/>
  <c r="K1206" i="4"/>
  <c r="J1206" i="4"/>
  <c r="J1150" i="4"/>
  <c r="K1150" i="4" s="1"/>
  <c r="J1102" i="4"/>
  <c r="K1102" i="4" s="1"/>
  <c r="J1030" i="4"/>
  <c r="K1030" i="4" s="1"/>
  <c r="J958" i="4"/>
  <c r="K958" i="4" s="1"/>
  <c r="J902" i="4"/>
  <c r="K902" i="4" s="1"/>
  <c r="J830" i="4"/>
  <c r="K830" i="4" s="1"/>
  <c r="J758" i="4"/>
  <c r="K758" i="4" s="1"/>
  <c r="J718" i="4"/>
  <c r="K718" i="4" s="1"/>
  <c r="J662" i="4"/>
  <c r="K662" i="4" s="1"/>
  <c r="J598" i="4"/>
  <c r="K598" i="4" s="1"/>
  <c r="J534" i="4"/>
  <c r="K534" i="4" s="1"/>
  <c r="K478" i="4"/>
  <c r="J478" i="4"/>
  <c r="J414" i="4"/>
  <c r="K414" i="4" s="1"/>
  <c r="J350" i="4"/>
  <c r="K350" i="4" s="1"/>
  <c r="J310" i="4"/>
  <c r="K310" i="4" s="1"/>
  <c r="J230" i="4"/>
  <c r="K230" i="4" s="1"/>
  <c r="J198" i="4"/>
  <c r="K198" i="4" s="1"/>
  <c r="J134" i="4"/>
  <c r="K134" i="4" s="1"/>
  <c r="J78" i="4"/>
  <c r="K78" i="4" s="1"/>
  <c r="J14" i="4"/>
  <c r="K14" i="4" s="1"/>
  <c r="J4636" i="4"/>
  <c r="K4636" i="4" s="1"/>
  <c r="K4628" i="4"/>
  <c r="J4628" i="4"/>
  <c r="J4620" i="4"/>
  <c r="K4620" i="4" s="1"/>
  <c r="J4612" i="4"/>
  <c r="K4612" i="4" s="1"/>
  <c r="J4604" i="4"/>
  <c r="K4604" i="4" s="1"/>
  <c r="J4596" i="4"/>
  <c r="K4596" i="4" s="1"/>
  <c r="J4588" i="4"/>
  <c r="K4588" i="4" s="1"/>
  <c r="J4580" i="4"/>
  <c r="K4580" i="4" s="1"/>
  <c r="J4572" i="4"/>
  <c r="K4572" i="4" s="1"/>
  <c r="J4564" i="4"/>
  <c r="K4564" i="4" s="1"/>
  <c r="J4556" i="4"/>
  <c r="K4556" i="4" s="1"/>
  <c r="J4548" i="4"/>
  <c r="K4548" i="4" s="1"/>
  <c r="J4540" i="4"/>
  <c r="K4540" i="4" s="1"/>
  <c r="J4532" i="4"/>
  <c r="K4532" i="4" s="1"/>
  <c r="J4524" i="4"/>
  <c r="K4524" i="4" s="1"/>
  <c r="J4516" i="4"/>
  <c r="K4516" i="4" s="1"/>
  <c r="J4508" i="4"/>
  <c r="K4508" i="4" s="1"/>
  <c r="J4500" i="4"/>
  <c r="K4500" i="4" s="1"/>
  <c r="J4492" i="4"/>
  <c r="K4492" i="4" s="1"/>
  <c r="K4484" i="4"/>
  <c r="J4484" i="4"/>
  <c r="J4476" i="4"/>
  <c r="K4476" i="4" s="1"/>
  <c r="J4468" i="4"/>
  <c r="K4468" i="4" s="1"/>
  <c r="J4460" i="4"/>
  <c r="K4460" i="4" s="1"/>
  <c r="J4452" i="4"/>
  <c r="K4452" i="4" s="1"/>
  <c r="J4444" i="4"/>
  <c r="K4444" i="4" s="1"/>
  <c r="J4436" i="4"/>
  <c r="K4436" i="4" s="1"/>
  <c r="J4428" i="4"/>
  <c r="K4428" i="4" s="1"/>
  <c r="J4420" i="4"/>
  <c r="K4420" i="4" s="1"/>
  <c r="J4412" i="4"/>
  <c r="K4412" i="4" s="1"/>
  <c r="J4404" i="4"/>
  <c r="K4404" i="4" s="1"/>
  <c r="J4396" i="4"/>
  <c r="K4396" i="4" s="1"/>
  <c r="J4388" i="4"/>
  <c r="K4388" i="4" s="1"/>
  <c r="J4380" i="4"/>
  <c r="K4380" i="4" s="1"/>
  <c r="J4372" i="4"/>
  <c r="K4372" i="4" s="1"/>
  <c r="J4364" i="4"/>
  <c r="K4364" i="4" s="1"/>
  <c r="J4356" i="4"/>
  <c r="K4356" i="4" s="1"/>
  <c r="J4348" i="4"/>
  <c r="K4348" i="4" s="1"/>
  <c r="J4340" i="4"/>
  <c r="K4340" i="4" s="1"/>
  <c r="J4332" i="4"/>
  <c r="K4332" i="4" s="1"/>
  <c r="J4324" i="4"/>
  <c r="K4324" i="4" s="1"/>
  <c r="J4316" i="4"/>
  <c r="K4316" i="4" s="1"/>
  <c r="J4308" i="4"/>
  <c r="K4308" i="4" s="1"/>
  <c r="J4300" i="4"/>
  <c r="K4300" i="4" s="1"/>
  <c r="J4292" i="4"/>
  <c r="K4292" i="4" s="1"/>
  <c r="J4284" i="4"/>
  <c r="K4284" i="4" s="1"/>
  <c r="J4276" i="4"/>
  <c r="K4276" i="4" s="1"/>
  <c r="J4268" i="4"/>
  <c r="K4268" i="4" s="1"/>
  <c r="J4260" i="4"/>
  <c r="K4260" i="4" s="1"/>
  <c r="J4252" i="4"/>
  <c r="K4252" i="4" s="1"/>
  <c r="J4244" i="4"/>
  <c r="K4244" i="4" s="1"/>
  <c r="J4236" i="4"/>
  <c r="K4236" i="4" s="1"/>
  <c r="J4228" i="4"/>
  <c r="K4228" i="4" s="1"/>
  <c r="J4220" i="4"/>
  <c r="K4220" i="4" s="1"/>
  <c r="J4212" i="4"/>
  <c r="K4212" i="4" s="1"/>
  <c r="J4204" i="4"/>
  <c r="K4204" i="4" s="1"/>
  <c r="J4196" i="4"/>
  <c r="K4196" i="4" s="1"/>
  <c r="J4188" i="4"/>
  <c r="K4188" i="4" s="1"/>
  <c r="J4180" i="4"/>
  <c r="K4180" i="4" s="1"/>
  <c r="J4172" i="4"/>
  <c r="K4172" i="4" s="1"/>
  <c r="J4164" i="4"/>
  <c r="K4164" i="4" s="1"/>
  <c r="J4156" i="4"/>
  <c r="K4156" i="4" s="1"/>
  <c r="J4148" i="4"/>
  <c r="K4148" i="4" s="1"/>
  <c r="J4140" i="4"/>
  <c r="K4140" i="4" s="1"/>
  <c r="J4132" i="4"/>
  <c r="K4132" i="4" s="1"/>
  <c r="J4124" i="4"/>
  <c r="K4124" i="4" s="1"/>
  <c r="J4116" i="4"/>
  <c r="K4116" i="4" s="1"/>
  <c r="J4108" i="4"/>
  <c r="K4108" i="4" s="1"/>
  <c r="J4100" i="4"/>
  <c r="K4100" i="4" s="1"/>
  <c r="J4092" i="4"/>
  <c r="K4092" i="4" s="1"/>
  <c r="J4084" i="4"/>
  <c r="K4084" i="4" s="1"/>
  <c r="J4076" i="4"/>
  <c r="K4076" i="4" s="1"/>
  <c r="J4068" i="4"/>
  <c r="K4068" i="4" s="1"/>
  <c r="J4060" i="4"/>
  <c r="K4060" i="4" s="1"/>
  <c r="J4052" i="4"/>
  <c r="K4052" i="4" s="1"/>
  <c r="J4044" i="4"/>
  <c r="K4044" i="4" s="1"/>
  <c r="J4036" i="4"/>
  <c r="K4036" i="4" s="1"/>
  <c r="J4028" i="4"/>
  <c r="K4028" i="4" s="1"/>
  <c r="J4020" i="4"/>
  <c r="K4020" i="4" s="1"/>
  <c r="J4012" i="4"/>
  <c r="K4012" i="4" s="1"/>
  <c r="J4004" i="4"/>
  <c r="K4004" i="4" s="1"/>
  <c r="J3996" i="4"/>
  <c r="K3996" i="4" s="1"/>
  <c r="J3988" i="4"/>
  <c r="K3988" i="4" s="1"/>
  <c r="J3980" i="4"/>
  <c r="K3980" i="4" s="1"/>
  <c r="J3972" i="4"/>
  <c r="K3972" i="4" s="1"/>
  <c r="J3964" i="4"/>
  <c r="K3964" i="4" s="1"/>
  <c r="J3956" i="4"/>
  <c r="K3956" i="4" s="1"/>
  <c r="J3948" i="4"/>
  <c r="K3948" i="4" s="1"/>
  <c r="J3940" i="4"/>
  <c r="K3940" i="4" s="1"/>
  <c r="J3932" i="4"/>
  <c r="K3932" i="4" s="1"/>
  <c r="J3924" i="4"/>
  <c r="K3924" i="4" s="1"/>
  <c r="J3916" i="4"/>
  <c r="K3916" i="4" s="1"/>
  <c r="J3908" i="4"/>
  <c r="K3908" i="4" s="1"/>
  <c r="J3900" i="4"/>
  <c r="K3900" i="4" s="1"/>
  <c r="J3892" i="4"/>
  <c r="K3892" i="4" s="1"/>
  <c r="J3884" i="4"/>
  <c r="K3884" i="4" s="1"/>
  <c r="J3876" i="4"/>
  <c r="K3876" i="4" s="1"/>
  <c r="J3868" i="4"/>
  <c r="K3868" i="4" s="1"/>
  <c r="J3860" i="4"/>
  <c r="K3860" i="4" s="1"/>
  <c r="J3852" i="4"/>
  <c r="K3852" i="4" s="1"/>
  <c r="J3844" i="4"/>
  <c r="K3844" i="4" s="1"/>
  <c r="J3836" i="4"/>
  <c r="K3836" i="4" s="1"/>
  <c r="J3828" i="4"/>
  <c r="K3828" i="4" s="1"/>
  <c r="J3820" i="4"/>
  <c r="K3820" i="4" s="1"/>
  <c r="J3812" i="4"/>
  <c r="K3812" i="4" s="1"/>
  <c r="J3804" i="4"/>
  <c r="K3804" i="4" s="1"/>
  <c r="J3796" i="4"/>
  <c r="K3796" i="4" s="1"/>
  <c r="J3788" i="4"/>
  <c r="K3788" i="4" s="1"/>
  <c r="J3780" i="4"/>
  <c r="K3780" i="4" s="1"/>
  <c r="J3772" i="4"/>
  <c r="K3772" i="4" s="1"/>
  <c r="J3764" i="4"/>
  <c r="K3764" i="4" s="1"/>
  <c r="J3756" i="4"/>
  <c r="K3756" i="4" s="1"/>
  <c r="J3748" i="4"/>
  <c r="K3748" i="4" s="1"/>
  <c r="J3740" i="4"/>
  <c r="K3740" i="4" s="1"/>
  <c r="J3732" i="4"/>
  <c r="K3732" i="4" s="1"/>
  <c r="J3724" i="4"/>
  <c r="K3724" i="4" s="1"/>
  <c r="J3716" i="4"/>
  <c r="K3716" i="4" s="1"/>
  <c r="J3708" i="4"/>
  <c r="K3708" i="4" s="1"/>
  <c r="J3700" i="4"/>
  <c r="K3700" i="4" s="1"/>
  <c r="J3692" i="4"/>
  <c r="K3692" i="4" s="1"/>
  <c r="J3684" i="4"/>
  <c r="K3684" i="4" s="1"/>
  <c r="J3676" i="4"/>
  <c r="K3676" i="4" s="1"/>
  <c r="J3668" i="4"/>
  <c r="K3668" i="4" s="1"/>
  <c r="J3660" i="4"/>
  <c r="K3660" i="4" s="1"/>
  <c r="J3652" i="4"/>
  <c r="K3652" i="4" s="1"/>
  <c r="J3644" i="4"/>
  <c r="K3644" i="4" s="1"/>
  <c r="J3636" i="4"/>
  <c r="K3636" i="4" s="1"/>
  <c r="J3628" i="4"/>
  <c r="K3628" i="4" s="1"/>
  <c r="J3620" i="4"/>
  <c r="K3620" i="4" s="1"/>
  <c r="J3612" i="4"/>
  <c r="K3612" i="4" s="1"/>
  <c r="J3604" i="4"/>
  <c r="K3604" i="4" s="1"/>
  <c r="J3596" i="4"/>
  <c r="K3596" i="4" s="1"/>
  <c r="J3588" i="4"/>
  <c r="K3588" i="4" s="1"/>
  <c r="J3580" i="4"/>
  <c r="K3580" i="4" s="1"/>
  <c r="J3572" i="4"/>
  <c r="K3572" i="4" s="1"/>
  <c r="J3564" i="4"/>
  <c r="K3564" i="4" s="1"/>
  <c r="J3556" i="4"/>
  <c r="K3556" i="4" s="1"/>
  <c r="J3548" i="4"/>
  <c r="K3548" i="4" s="1"/>
  <c r="J3540" i="4"/>
  <c r="K3540" i="4" s="1"/>
  <c r="J3532" i="4"/>
  <c r="K3532" i="4" s="1"/>
  <c r="J3524" i="4"/>
  <c r="K3524" i="4" s="1"/>
  <c r="J3516" i="4"/>
  <c r="K3516" i="4" s="1"/>
  <c r="J3508" i="4"/>
  <c r="K3508" i="4" s="1"/>
  <c r="J3500" i="4"/>
  <c r="K3500" i="4" s="1"/>
  <c r="J3492" i="4"/>
  <c r="K3492" i="4" s="1"/>
  <c r="J3484" i="4"/>
  <c r="K3484" i="4" s="1"/>
  <c r="J3476" i="4"/>
  <c r="K3476" i="4" s="1"/>
  <c r="J3468" i="4"/>
  <c r="K3468" i="4" s="1"/>
  <c r="J3460" i="4"/>
  <c r="K3460" i="4" s="1"/>
  <c r="J3452" i="4"/>
  <c r="K3452" i="4" s="1"/>
  <c r="J3444" i="4"/>
  <c r="K3444" i="4" s="1"/>
  <c r="J3436" i="4"/>
  <c r="K3436" i="4" s="1"/>
  <c r="J3428" i="4"/>
  <c r="K3428" i="4" s="1"/>
  <c r="J3420" i="4"/>
  <c r="K3420" i="4" s="1"/>
  <c r="J3412" i="4"/>
  <c r="K3412" i="4" s="1"/>
  <c r="J3404" i="4"/>
  <c r="K3404" i="4" s="1"/>
  <c r="J3396" i="4"/>
  <c r="K3396" i="4" s="1"/>
  <c r="J3388" i="4"/>
  <c r="K3388" i="4" s="1"/>
  <c r="J3380" i="4"/>
  <c r="K3380" i="4" s="1"/>
  <c r="J3372" i="4"/>
  <c r="K3372" i="4" s="1"/>
  <c r="J3364" i="4"/>
  <c r="K3364" i="4" s="1"/>
  <c r="J3356" i="4"/>
  <c r="K3356" i="4" s="1"/>
  <c r="J3348" i="4"/>
  <c r="K3348" i="4" s="1"/>
  <c r="J3340" i="4"/>
  <c r="K3340" i="4" s="1"/>
  <c r="J3332" i="4"/>
  <c r="K3332" i="4" s="1"/>
  <c r="J3324" i="4"/>
  <c r="K3324" i="4" s="1"/>
  <c r="J3316" i="4"/>
  <c r="K3316" i="4" s="1"/>
  <c r="J3308" i="4"/>
  <c r="K3308" i="4" s="1"/>
  <c r="J3300" i="4"/>
  <c r="K3300" i="4" s="1"/>
  <c r="J3292" i="4"/>
  <c r="K3292" i="4" s="1"/>
  <c r="J3284" i="4"/>
  <c r="K3284" i="4" s="1"/>
  <c r="J3276" i="4"/>
  <c r="K3276" i="4" s="1"/>
  <c r="J3268" i="4"/>
  <c r="K3268" i="4" s="1"/>
  <c r="J3260" i="4"/>
  <c r="K3260" i="4" s="1"/>
  <c r="J3252" i="4"/>
  <c r="K3252" i="4" s="1"/>
  <c r="J3244" i="4"/>
  <c r="K3244" i="4" s="1"/>
  <c r="J3236" i="4"/>
  <c r="K3236" i="4" s="1"/>
  <c r="J3228" i="4"/>
  <c r="K3228" i="4" s="1"/>
  <c r="J3220" i="4"/>
  <c r="K3220" i="4" s="1"/>
  <c r="J3212" i="4"/>
  <c r="K3212" i="4" s="1"/>
  <c r="J3204" i="4"/>
  <c r="K3204" i="4" s="1"/>
  <c r="J3196" i="4"/>
  <c r="K3196" i="4" s="1"/>
  <c r="J3188" i="4"/>
  <c r="K3188" i="4" s="1"/>
  <c r="J3180" i="4"/>
  <c r="K3180" i="4" s="1"/>
  <c r="J3172" i="4"/>
  <c r="K3172" i="4" s="1"/>
  <c r="J3164" i="4"/>
  <c r="K3164" i="4" s="1"/>
  <c r="J3156" i="4"/>
  <c r="K3156" i="4" s="1"/>
  <c r="J3148" i="4"/>
  <c r="K3148" i="4" s="1"/>
  <c r="J3140" i="4"/>
  <c r="K3140" i="4" s="1"/>
  <c r="J3132" i="4"/>
  <c r="K3132" i="4" s="1"/>
  <c r="J3124" i="4"/>
  <c r="K3124" i="4" s="1"/>
  <c r="J3116" i="4"/>
  <c r="K3116" i="4" s="1"/>
  <c r="J3108" i="4"/>
  <c r="K3108" i="4" s="1"/>
  <c r="J3100" i="4"/>
  <c r="K3100" i="4" s="1"/>
  <c r="J3092" i="4"/>
  <c r="K3092" i="4" s="1"/>
  <c r="J3084" i="4"/>
  <c r="K3084" i="4" s="1"/>
  <c r="J3076" i="4"/>
  <c r="K3076" i="4" s="1"/>
  <c r="J3068" i="4"/>
  <c r="K3068" i="4" s="1"/>
  <c r="J3060" i="4"/>
  <c r="K3060" i="4" s="1"/>
  <c r="J3052" i="4"/>
  <c r="K3052" i="4" s="1"/>
  <c r="J3044" i="4"/>
  <c r="K3044" i="4" s="1"/>
  <c r="J3036" i="4"/>
  <c r="K3036" i="4" s="1"/>
  <c r="J3028" i="4"/>
  <c r="K3028" i="4" s="1"/>
  <c r="J3020" i="4"/>
  <c r="K3020" i="4" s="1"/>
  <c r="J3012" i="4"/>
  <c r="K3012" i="4" s="1"/>
  <c r="J3004" i="4"/>
  <c r="K3004" i="4" s="1"/>
  <c r="J2996" i="4"/>
  <c r="K2996" i="4" s="1"/>
  <c r="J2988" i="4"/>
  <c r="K2988" i="4" s="1"/>
  <c r="K2980" i="4"/>
  <c r="J2980" i="4"/>
  <c r="K2972" i="4"/>
  <c r="J2972" i="4"/>
  <c r="J2964" i="4"/>
  <c r="K2964" i="4" s="1"/>
  <c r="J2956" i="4"/>
  <c r="K2956" i="4" s="1"/>
  <c r="K2948" i="4"/>
  <c r="J2948" i="4"/>
  <c r="J2940" i="4"/>
  <c r="K2940" i="4" s="1"/>
  <c r="J2932" i="4"/>
  <c r="K2932" i="4" s="1"/>
  <c r="J2924" i="4"/>
  <c r="K2924" i="4" s="1"/>
  <c r="J2916" i="4"/>
  <c r="K2916" i="4" s="1"/>
  <c r="J2908" i="4"/>
  <c r="K2908" i="4" s="1"/>
  <c r="J2900" i="4"/>
  <c r="K2900" i="4" s="1"/>
  <c r="J2892" i="4"/>
  <c r="K2892" i="4" s="1"/>
  <c r="J2884" i="4"/>
  <c r="K2884" i="4" s="1"/>
  <c r="J2876" i="4"/>
  <c r="K2876" i="4" s="1"/>
  <c r="J2868" i="4"/>
  <c r="K2868" i="4" s="1"/>
  <c r="J2860" i="4"/>
  <c r="K2860" i="4" s="1"/>
  <c r="J2852" i="4"/>
  <c r="K2852" i="4" s="1"/>
  <c r="J2844" i="4"/>
  <c r="K2844" i="4" s="1"/>
  <c r="K2836" i="4"/>
  <c r="J2836" i="4"/>
  <c r="J2828" i="4"/>
  <c r="K2828" i="4" s="1"/>
  <c r="J2820" i="4"/>
  <c r="K2820" i="4" s="1"/>
  <c r="J2812" i="4"/>
  <c r="K2812" i="4" s="1"/>
  <c r="J2804" i="4"/>
  <c r="K2804" i="4" s="1"/>
  <c r="J2796" i="4"/>
  <c r="K2796" i="4" s="1"/>
  <c r="K2788" i="4"/>
  <c r="J2788" i="4"/>
  <c r="J2780" i="4"/>
  <c r="K2780" i="4" s="1"/>
  <c r="J2772" i="4"/>
  <c r="K2772" i="4" s="1"/>
  <c r="J2764" i="4"/>
  <c r="K2764" i="4" s="1"/>
  <c r="J2756" i="4"/>
  <c r="K2756" i="4" s="1"/>
  <c r="J2748" i="4"/>
  <c r="K2748" i="4" s="1"/>
  <c r="J2740" i="4"/>
  <c r="K2740" i="4" s="1"/>
  <c r="J2732" i="4"/>
  <c r="K2732" i="4" s="1"/>
  <c r="J2724" i="4"/>
  <c r="K2724" i="4" s="1"/>
  <c r="J2716" i="4"/>
  <c r="K2716" i="4" s="1"/>
  <c r="K2708" i="4"/>
  <c r="J2708" i="4"/>
  <c r="J2700" i="4"/>
  <c r="K2700" i="4" s="1"/>
  <c r="J2692" i="4"/>
  <c r="K2692" i="4" s="1"/>
  <c r="J2684" i="4"/>
  <c r="K2684" i="4" s="1"/>
  <c r="J2676" i="4"/>
  <c r="K2676" i="4" s="1"/>
  <c r="J2668" i="4"/>
  <c r="K2668" i="4" s="1"/>
  <c r="J2660" i="4"/>
  <c r="K2660" i="4" s="1"/>
  <c r="J2652" i="4"/>
  <c r="K2652" i="4" s="1"/>
  <c r="J2644" i="4"/>
  <c r="K2644" i="4" s="1"/>
  <c r="J2636" i="4"/>
  <c r="K2636" i="4" s="1"/>
  <c r="J2628" i="4"/>
  <c r="K2628" i="4" s="1"/>
  <c r="J2620" i="4"/>
  <c r="K2620" i="4" s="1"/>
  <c r="J2612" i="4"/>
  <c r="K2612" i="4" s="1"/>
  <c r="J2604" i="4"/>
  <c r="K2604" i="4" s="1"/>
  <c r="J2596" i="4"/>
  <c r="K2596" i="4" s="1"/>
  <c r="K2588" i="4"/>
  <c r="J2588" i="4"/>
  <c r="J2580" i="4"/>
  <c r="K2580" i="4" s="1"/>
  <c r="J2572" i="4"/>
  <c r="K2572" i="4" s="1"/>
  <c r="J2564" i="4"/>
  <c r="K2564" i="4" s="1"/>
  <c r="J2556" i="4"/>
  <c r="K2556" i="4" s="1"/>
  <c r="J2548" i="4"/>
  <c r="K2548" i="4" s="1"/>
  <c r="J2540" i="4"/>
  <c r="K2540" i="4" s="1"/>
  <c r="K2532" i="4"/>
  <c r="J2532" i="4"/>
  <c r="K2524" i="4"/>
  <c r="J2524" i="4"/>
  <c r="J2516" i="4"/>
  <c r="K2516" i="4" s="1"/>
  <c r="J2508" i="4"/>
  <c r="K2508" i="4" s="1"/>
  <c r="J2500" i="4"/>
  <c r="K2500" i="4" s="1"/>
  <c r="J2492" i="4"/>
  <c r="K2492" i="4" s="1"/>
  <c r="J2484" i="4"/>
  <c r="K2484" i="4" s="1"/>
  <c r="J2476" i="4"/>
  <c r="K2476" i="4" s="1"/>
  <c r="J2468" i="4"/>
  <c r="K2468" i="4" s="1"/>
  <c r="J2460" i="4"/>
  <c r="K2460" i="4" s="1"/>
  <c r="J2452" i="4"/>
  <c r="K2452" i="4" s="1"/>
  <c r="J2444" i="4"/>
  <c r="K2444" i="4" s="1"/>
  <c r="J2436" i="4"/>
  <c r="K2436" i="4" s="1"/>
  <c r="J2428" i="4"/>
  <c r="K2428" i="4" s="1"/>
  <c r="J2420" i="4"/>
  <c r="K2420" i="4" s="1"/>
  <c r="J2412" i="4"/>
  <c r="K2412" i="4" s="1"/>
  <c r="J2404" i="4"/>
  <c r="K2404" i="4" s="1"/>
  <c r="J2396" i="4"/>
  <c r="K2396" i="4" s="1"/>
  <c r="J2388" i="4"/>
  <c r="K2388" i="4" s="1"/>
  <c r="J2380" i="4"/>
  <c r="K2380" i="4" s="1"/>
  <c r="J2372" i="4"/>
  <c r="K2372" i="4" s="1"/>
  <c r="J2364" i="4"/>
  <c r="K2364" i="4" s="1"/>
  <c r="J2356" i="4"/>
  <c r="K2356" i="4" s="1"/>
  <c r="J2348" i="4"/>
  <c r="K2348" i="4" s="1"/>
  <c r="J2340" i="4"/>
  <c r="K2340" i="4" s="1"/>
  <c r="J2332" i="4"/>
  <c r="K2332" i="4" s="1"/>
  <c r="J2324" i="4"/>
  <c r="K2324" i="4" s="1"/>
  <c r="J2316" i="4"/>
  <c r="K2316" i="4" s="1"/>
  <c r="J2308" i="4"/>
  <c r="K2308" i="4" s="1"/>
  <c r="J2300" i="4"/>
  <c r="K2300" i="4" s="1"/>
  <c r="J2292" i="4"/>
  <c r="K2292" i="4" s="1"/>
  <c r="J2284" i="4"/>
  <c r="K2284" i="4" s="1"/>
  <c r="J2276" i="4"/>
  <c r="K2276" i="4" s="1"/>
  <c r="J2268" i="4"/>
  <c r="K2268" i="4" s="1"/>
  <c r="J2260" i="4"/>
  <c r="K2260" i="4" s="1"/>
  <c r="J2252" i="4"/>
  <c r="K2252" i="4" s="1"/>
  <c r="K2244" i="4"/>
  <c r="J2244" i="4"/>
  <c r="J2236" i="4"/>
  <c r="K2236" i="4" s="1"/>
  <c r="J2228" i="4"/>
  <c r="K2228" i="4" s="1"/>
  <c r="J2220" i="4"/>
  <c r="K2220" i="4" s="1"/>
  <c r="J2212" i="4"/>
  <c r="K2212" i="4" s="1"/>
  <c r="J2204" i="4"/>
  <c r="K2204" i="4" s="1"/>
  <c r="K2196" i="4"/>
  <c r="J2196" i="4"/>
  <c r="J2188" i="4"/>
  <c r="K2188" i="4" s="1"/>
  <c r="J2180" i="4"/>
  <c r="K2180" i="4" s="1"/>
  <c r="J2172" i="4"/>
  <c r="K2172" i="4" s="1"/>
  <c r="J2164" i="4"/>
  <c r="K2164" i="4" s="1"/>
  <c r="J2156" i="4"/>
  <c r="K2156" i="4" s="1"/>
  <c r="J2148" i="4"/>
  <c r="K2148" i="4" s="1"/>
  <c r="K2140" i="4"/>
  <c r="J2140" i="4"/>
  <c r="J2132" i="4"/>
  <c r="K2132" i="4" s="1"/>
  <c r="J2124" i="4"/>
  <c r="K2124" i="4" s="1"/>
  <c r="J2116" i="4"/>
  <c r="K2116" i="4" s="1"/>
  <c r="J2108" i="4"/>
  <c r="K2108" i="4" s="1"/>
  <c r="J2100" i="4"/>
  <c r="K2100" i="4" s="1"/>
  <c r="J2092" i="4"/>
  <c r="K2092" i="4" s="1"/>
  <c r="K2084" i="4"/>
  <c r="J2084" i="4"/>
  <c r="K2076" i="4"/>
  <c r="J2076" i="4"/>
  <c r="J2068" i="4"/>
  <c r="K2068" i="4" s="1"/>
  <c r="J2060" i="4"/>
  <c r="K2060" i="4" s="1"/>
  <c r="J2052" i="4"/>
  <c r="K2052" i="4" s="1"/>
  <c r="J2044" i="4"/>
  <c r="K2044" i="4" s="1"/>
  <c r="J2036" i="4"/>
  <c r="K2036" i="4" s="1"/>
  <c r="J2028" i="4"/>
  <c r="K2028" i="4" s="1"/>
  <c r="J2020" i="4"/>
  <c r="K2020" i="4" s="1"/>
  <c r="J2012" i="4"/>
  <c r="K2012" i="4" s="1"/>
  <c r="J2004" i="4"/>
  <c r="K2004" i="4" s="1"/>
  <c r="J1996" i="4"/>
  <c r="K1996" i="4" s="1"/>
  <c r="J1988" i="4"/>
  <c r="K1988" i="4" s="1"/>
  <c r="J1980" i="4"/>
  <c r="K1980" i="4" s="1"/>
  <c r="J1972" i="4"/>
  <c r="K1972" i="4" s="1"/>
  <c r="J1964" i="4"/>
  <c r="K1964" i="4" s="1"/>
  <c r="J1956" i="4"/>
  <c r="K1956" i="4" s="1"/>
  <c r="J1948" i="4"/>
  <c r="K1948" i="4" s="1"/>
  <c r="K1940" i="4"/>
  <c r="J1940" i="4"/>
  <c r="J1932" i="4"/>
  <c r="K1932" i="4" s="1"/>
  <c r="J1924" i="4"/>
  <c r="K1924" i="4" s="1"/>
  <c r="J1916" i="4"/>
  <c r="K1916" i="4" s="1"/>
  <c r="J1908" i="4"/>
  <c r="K1908" i="4" s="1"/>
  <c r="J1900" i="4"/>
  <c r="K1900" i="4" s="1"/>
  <c r="J1892" i="4"/>
  <c r="K1892" i="4" s="1"/>
  <c r="J1884" i="4"/>
  <c r="K1884" i="4" s="1"/>
  <c r="J1876" i="4"/>
  <c r="K1876" i="4" s="1"/>
  <c r="J1868" i="4"/>
  <c r="K1868" i="4" s="1"/>
  <c r="J1860" i="4"/>
  <c r="K1860" i="4" s="1"/>
  <c r="J1852" i="4"/>
  <c r="K1852" i="4" s="1"/>
  <c r="J1844" i="4"/>
  <c r="K1844" i="4" s="1"/>
  <c r="J1836" i="4"/>
  <c r="K1836" i="4" s="1"/>
  <c r="J1828" i="4"/>
  <c r="K1828" i="4" s="1"/>
  <c r="J1820" i="4"/>
  <c r="K1820" i="4" s="1"/>
  <c r="J1812" i="4"/>
  <c r="K1812" i="4" s="1"/>
  <c r="J1804" i="4"/>
  <c r="K1804" i="4" s="1"/>
  <c r="J1796" i="4"/>
  <c r="K1796" i="4" s="1"/>
  <c r="J1788" i="4"/>
  <c r="K1788" i="4" s="1"/>
  <c r="J1780" i="4"/>
  <c r="K1780" i="4" s="1"/>
  <c r="J1772" i="4"/>
  <c r="K1772" i="4" s="1"/>
  <c r="J1764" i="4"/>
  <c r="K1764" i="4" s="1"/>
  <c r="J1756" i="4"/>
  <c r="K1756" i="4" s="1"/>
  <c r="J1748" i="4"/>
  <c r="K1748" i="4" s="1"/>
  <c r="J1740" i="4"/>
  <c r="K1740" i="4" s="1"/>
  <c r="J1732" i="4"/>
  <c r="K1732" i="4" s="1"/>
  <c r="J1724" i="4"/>
  <c r="K1724" i="4" s="1"/>
  <c r="J1716" i="4"/>
  <c r="K1716" i="4" s="1"/>
  <c r="J1708" i="4"/>
  <c r="K1708" i="4" s="1"/>
  <c r="J1700" i="4"/>
  <c r="K1700" i="4" s="1"/>
  <c r="J1692" i="4"/>
  <c r="K1692" i="4" s="1"/>
  <c r="J1684" i="4"/>
  <c r="K1684" i="4" s="1"/>
  <c r="J1676" i="4"/>
  <c r="K1676" i="4" s="1"/>
  <c r="J1668" i="4"/>
  <c r="K1668" i="4" s="1"/>
  <c r="J1660" i="4"/>
  <c r="K1660" i="4" s="1"/>
  <c r="J1652" i="4"/>
  <c r="K1652" i="4" s="1"/>
  <c r="J1644" i="4"/>
  <c r="K1644" i="4" s="1"/>
  <c r="J1636" i="4"/>
  <c r="K1636" i="4" s="1"/>
  <c r="J1628" i="4"/>
  <c r="K1628" i="4" s="1"/>
  <c r="J1620" i="4"/>
  <c r="K1620" i="4" s="1"/>
  <c r="J1612" i="4"/>
  <c r="K1612" i="4" s="1"/>
  <c r="J1604" i="4"/>
  <c r="K1604" i="4" s="1"/>
  <c r="J1596" i="4"/>
  <c r="K1596" i="4" s="1"/>
  <c r="J1588" i="4"/>
  <c r="K1588" i="4" s="1"/>
  <c r="J1580" i="4"/>
  <c r="K1580" i="4" s="1"/>
  <c r="J1572" i="4"/>
  <c r="K1572" i="4" s="1"/>
  <c r="J1564" i="4"/>
  <c r="K1564" i="4" s="1"/>
  <c r="J1556" i="4"/>
  <c r="K1556" i="4" s="1"/>
  <c r="J1548" i="4"/>
  <c r="K1548" i="4" s="1"/>
  <c r="J1540" i="4"/>
  <c r="K1540" i="4" s="1"/>
  <c r="J1532" i="4"/>
  <c r="K1532" i="4" s="1"/>
  <c r="J1524" i="4"/>
  <c r="K1524" i="4" s="1"/>
  <c r="J1516" i="4"/>
  <c r="K1516" i="4" s="1"/>
  <c r="J1508" i="4"/>
  <c r="K1508" i="4" s="1"/>
  <c r="J1500" i="4"/>
  <c r="K1500" i="4" s="1"/>
  <c r="J1492" i="4"/>
  <c r="K1492" i="4" s="1"/>
  <c r="J1484" i="4"/>
  <c r="K1484" i="4" s="1"/>
  <c r="J1476" i="4"/>
  <c r="K1476" i="4" s="1"/>
  <c r="J1468" i="4"/>
  <c r="K1468" i="4" s="1"/>
  <c r="J1460" i="4"/>
  <c r="K1460" i="4" s="1"/>
  <c r="J1452" i="4"/>
  <c r="K1452" i="4" s="1"/>
  <c r="J1444" i="4"/>
  <c r="K1444" i="4" s="1"/>
  <c r="J1436" i="4"/>
  <c r="K1436" i="4" s="1"/>
  <c r="J1428" i="4"/>
  <c r="K1428" i="4" s="1"/>
  <c r="J1420" i="4"/>
  <c r="K1420" i="4" s="1"/>
  <c r="K1412" i="4"/>
  <c r="J1412" i="4"/>
  <c r="J1404" i="4"/>
  <c r="K1404" i="4" s="1"/>
  <c r="J1396" i="4"/>
  <c r="K1396" i="4" s="1"/>
  <c r="J1388" i="4"/>
  <c r="K1388" i="4" s="1"/>
  <c r="J1380" i="4"/>
  <c r="K1380" i="4" s="1"/>
  <c r="J1372" i="4"/>
  <c r="K1372" i="4" s="1"/>
  <c r="K1364" i="4"/>
  <c r="J1364" i="4"/>
  <c r="J1356" i="4"/>
  <c r="K1356" i="4" s="1"/>
  <c r="J1348" i="4"/>
  <c r="K1348" i="4" s="1"/>
  <c r="J1340" i="4"/>
  <c r="K1340" i="4" s="1"/>
  <c r="J1332" i="4"/>
  <c r="K1332" i="4" s="1"/>
  <c r="J1324" i="4"/>
  <c r="K1324" i="4" s="1"/>
  <c r="J1316" i="4"/>
  <c r="K1316" i="4" s="1"/>
  <c r="K1308" i="4"/>
  <c r="J1308" i="4"/>
  <c r="J1300" i="4"/>
  <c r="K1300" i="4" s="1"/>
  <c r="J1292" i="4"/>
  <c r="K1292" i="4" s="1"/>
  <c r="J1284" i="4"/>
  <c r="K1284" i="4" s="1"/>
  <c r="J1276" i="4"/>
  <c r="K1276" i="4" s="1"/>
  <c r="J1268" i="4"/>
  <c r="K1268" i="4" s="1"/>
  <c r="J1260" i="4"/>
  <c r="K1260" i="4" s="1"/>
  <c r="J1252" i="4"/>
  <c r="K1252" i="4" s="1"/>
  <c r="J1244" i="4"/>
  <c r="K1244" i="4" s="1"/>
  <c r="J1236" i="4"/>
  <c r="K1236" i="4" s="1"/>
  <c r="J1228" i="4"/>
  <c r="K1228" i="4" s="1"/>
  <c r="J1220" i="4"/>
  <c r="K1220" i="4" s="1"/>
  <c r="J1212" i="4"/>
  <c r="K1212" i="4" s="1"/>
  <c r="J1204" i="4"/>
  <c r="K1204" i="4" s="1"/>
  <c r="J1196" i="4"/>
  <c r="K1196" i="4" s="1"/>
  <c r="J1188" i="4"/>
  <c r="K1188" i="4" s="1"/>
  <c r="J1180" i="4"/>
  <c r="K1180" i="4" s="1"/>
  <c r="J1172" i="4"/>
  <c r="K1172" i="4" s="1"/>
  <c r="J1164" i="4"/>
  <c r="K1164" i="4" s="1"/>
  <c r="J1156" i="4"/>
  <c r="K1156" i="4" s="1"/>
  <c r="J1148" i="4"/>
  <c r="K1148" i="4" s="1"/>
  <c r="J1140" i="4"/>
  <c r="K1140" i="4" s="1"/>
  <c r="J1132" i="4"/>
  <c r="K1132" i="4" s="1"/>
  <c r="J1124" i="4"/>
  <c r="K1124" i="4" s="1"/>
  <c r="J1116" i="4"/>
  <c r="K1116" i="4" s="1"/>
  <c r="J1108" i="4"/>
  <c r="K1108" i="4" s="1"/>
  <c r="J1100" i="4"/>
  <c r="K1100" i="4" s="1"/>
  <c r="J1092" i="4"/>
  <c r="K1092" i="4" s="1"/>
  <c r="J1084" i="4"/>
  <c r="K1084" i="4" s="1"/>
  <c r="J1076" i="4"/>
  <c r="K1076" i="4" s="1"/>
  <c r="J1068" i="4"/>
  <c r="K1068" i="4" s="1"/>
  <c r="J1060" i="4"/>
  <c r="K1060" i="4" s="1"/>
  <c r="J1052" i="4"/>
  <c r="K1052" i="4" s="1"/>
  <c r="J1044" i="4"/>
  <c r="K1044" i="4" s="1"/>
  <c r="J1036" i="4"/>
  <c r="K1036" i="4" s="1"/>
  <c r="K1028" i="4"/>
  <c r="J1028" i="4"/>
  <c r="J1020" i="4"/>
  <c r="K1020" i="4" s="1"/>
  <c r="J1012" i="4"/>
  <c r="K1012" i="4" s="1"/>
  <c r="J1004" i="4"/>
  <c r="K1004" i="4" s="1"/>
  <c r="J996" i="4"/>
  <c r="K996" i="4" s="1"/>
  <c r="J988" i="4"/>
  <c r="K988" i="4" s="1"/>
  <c r="J980" i="4"/>
  <c r="K980" i="4" s="1"/>
  <c r="J972" i="4"/>
  <c r="K972" i="4" s="1"/>
  <c r="J964" i="4"/>
  <c r="K964" i="4" s="1"/>
  <c r="J956" i="4"/>
  <c r="K956" i="4" s="1"/>
  <c r="J948" i="4"/>
  <c r="K948" i="4" s="1"/>
  <c r="J940" i="4"/>
  <c r="K940" i="4" s="1"/>
  <c r="J932" i="4"/>
  <c r="K932" i="4" s="1"/>
  <c r="J924" i="4"/>
  <c r="K924" i="4" s="1"/>
  <c r="J916" i="4"/>
  <c r="K916" i="4" s="1"/>
  <c r="J908" i="4"/>
  <c r="K908" i="4" s="1"/>
  <c r="J900" i="4"/>
  <c r="K900" i="4" s="1"/>
  <c r="J892" i="4"/>
  <c r="K892" i="4" s="1"/>
  <c r="J884" i="4"/>
  <c r="K884" i="4" s="1"/>
  <c r="J876" i="4"/>
  <c r="K876" i="4" s="1"/>
  <c r="J868" i="4"/>
  <c r="K868" i="4" s="1"/>
  <c r="K860" i="4"/>
  <c r="J860" i="4"/>
  <c r="J852" i="4"/>
  <c r="K852" i="4" s="1"/>
  <c r="J844" i="4"/>
  <c r="K844" i="4" s="1"/>
  <c r="J836" i="4"/>
  <c r="K836" i="4" s="1"/>
  <c r="K828" i="4"/>
  <c r="J828" i="4"/>
  <c r="J820" i="4"/>
  <c r="K820" i="4" s="1"/>
  <c r="J812" i="4"/>
  <c r="K812" i="4" s="1"/>
  <c r="J804" i="4"/>
  <c r="K804" i="4" s="1"/>
  <c r="J796" i="4"/>
  <c r="K796" i="4" s="1"/>
  <c r="J788" i="4"/>
  <c r="K788" i="4" s="1"/>
  <c r="J780" i="4"/>
  <c r="K780" i="4" s="1"/>
  <c r="J772" i="4"/>
  <c r="K772" i="4" s="1"/>
  <c r="K764" i="4"/>
  <c r="J764" i="4"/>
  <c r="J756" i="4"/>
  <c r="K756" i="4" s="1"/>
  <c r="J748" i="4"/>
  <c r="K748" i="4" s="1"/>
  <c r="J740" i="4"/>
  <c r="K740" i="4" s="1"/>
  <c r="J732" i="4"/>
  <c r="K732" i="4" s="1"/>
  <c r="J724" i="4"/>
  <c r="K724" i="4" s="1"/>
  <c r="J716" i="4"/>
  <c r="K716" i="4" s="1"/>
  <c r="J708" i="4"/>
  <c r="K708" i="4" s="1"/>
  <c r="J700" i="4"/>
  <c r="K700" i="4" s="1"/>
  <c r="J692" i="4"/>
  <c r="K692" i="4" s="1"/>
  <c r="J684" i="4"/>
  <c r="K684" i="4" s="1"/>
  <c r="J676" i="4"/>
  <c r="K676" i="4" s="1"/>
  <c r="J668" i="4"/>
  <c r="K668" i="4" s="1"/>
  <c r="J660" i="4"/>
  <c r="K660" i="4" s="1"/>
  <c r="J652" i="4"/>
  <c r="K652" i="4" s="1"/>
  <c r="J644" i="4"/>
  <c r="K644" i="4" s="1"/>
  <c r="J636" i="4"/>
  <c r="K636" i="4" s="1"/>
  <c r="J628" i="4"/>
  <c r="K628" i="4" s="1"/>
  <c r="J620" i="4"/>
  <c r="K620" i="4" s="1"/>
  <c r="J612" i="4"/>
  <c r="K612" i="4" s="1"/>
  <c r="J604" i="4"/>
  <c r="K604" i="4" s="1"/>
  <c r="J596" i="4"/>
  <c r="K596" i="4" s="1"/>
  <c r="J588" i="4"/>
  <c r="K588" i="4" s="1"/>
  <c r="J580" i="4"/>
  <c r="K580" i="4" s="1"/>
  <c r="J572" i="4"/>
  <c r="K572" i="4" s="1"/>
  <c r="J564" i="4"/>
  <c r="K564" i="4" s="1"/>
  <c r="J556" i="4"/>
  <c r="K556" i="4" s="1"/>
  <c r="J548" i="4"/>
  <c r="K548" i="4" s="1"/>
  <c r="J540" i="4"/>
  <c r="K540" i="4" s="1"/>
  <c r="J532" i="4"/>
  <c r="K532" i="4" s="1"/>
  <c r="J524" i="4"/>
  <c r="K524" i="4" s="1"/>
  <c r="J516" i="4"/>
  <c r="K516" i="4" s="1"/>
  <c r="J508" i="4"/>
  <c r="K508" i="4" s="1"/>
  <c r="J500" i="4"/>
  <c r="K500" i="4" s="1"/>
  <c r="J492" i="4"/>
  <c r="K492" i="4" s="1"/>
  <c r="J484" i="4"/>
  <c r="K484" i="4" s="1"/>
  <c r="K476" i="4"/>
  <c r="J476" i="4"/>
  <c r="J468" i="4"/>
  <c r="K468" i="4" s="1"/>
  <c r="J460" i="4"/>
  <c r="K460" i="4" s="1"/>
  <c r="J452" i="4"/>
  <c r="K452" i="4" s="1"/>
  <c r="J444" i="4"/>
  <c r="K444" i="4" s="1"/>
  <c r="J436" i="4"/>
  <c r="K436" i="4" s="1"/>
  <c r="J428" i="4"/>
  <c r="K428" i="4" s="1"/>
  <c r="J420" i="4"/>
  <c r="K420" i="4" s="1"/>
  <c r="J412" i="4"/>
  <c r="K412" i="4" s="1"/>
  <c r="J404" i="4"/>
  <c r="K404" i="4" s="1"/>
  <c r="J396" i="4"/>
  <c r="K396" i="4" s="1"/>
  <c r="J388" i="4"/>
  <c r="K388" i="4" s="1"/>
  <c r="J380" i="4"/>
  <c r="K380" i="4" s="1"/>
  <c r="J372" i="4"/>
  <c r="K372" i="4" s="1"/>
  <c r="J364" i="4"/>
  <c r="K364" i="4" s="1"/>
  <c r="J356" i="4"/>
  <c r="K356" i="4" s="1"/>
  <c r="J348" i="4"/>
  <c r="K348" i="4" s="1"/>
  <c r="J340" i="4"/>
  <c r="K340" i="4" s="1"/>
  <c r="J332" i="4"/>
  <c r="K332" i="4" s="1"/>
  <c r="J324" i="4"/>
  <c r="K324" i="4" s="1"/>
  <c r="J316" i="4"/>
  <c r="K316" i="4" s="1"/>
  <c r="J308" i="4"/>
  <c r="K308" i="4" s="1"/>
  <c r="J300" i="4"/>
  <c r="K300" i="4" s="1"/>
  <c r="J292" i="4"/>
  <c r="K292" i="4" s="1"/>
  <c r="J284" i="4"/>
  <c r="K284" i="4" s="1"/>
  <c r="J276" i="4"/>
  <c r="K276" i="4" s="1"/>
  <c r="J268" i="4"/>
  <c r="K268" i="4" s="1"/>
  <c r="J260" i="4"/>
  <c r="K260" i="4" s="1"/>
  <c r="J252" i="4"/>
  <c r="K252" i="4" s="1"/>
  <c r="J244" i="4"/>
  <c r="K244" i="4" s="1"/>
  <c r="J236" i="4"/>
  <c r="K236" i="4" s="1"/>
  <c r="J228" i="4"/>
  <c r="K228" i="4" s="1"/>
  <c r="K220" i="4"/>
  <c r="J220" i="4"/>
  <c r="J212" i="4"/>
  <c r="K212" i="4" s="1"/>
  <c r="J204" i="4"/>
  <c r="K204" i="4" s="1"/>
  <c r="J196" i="4"/>
  <c r="K196" i="4" s="1"/>
  <c r="J188" i="4"/>
  <c r="K188" i="4" s="1"/>
  <c r="J180" i="4"/>
  <c r="K180" i="4" s="1"/>
  <c r="J172" i="4"/>
  <c r="K172" i="4" s="1"/>
  <c r="J164" i="4"/>
  <c r="K164" i="4" s="1"/>
  <c r="J156" i="4"/>
  <c r="K156" i="4" s="1"/>
  <c r="J148" i="4"/>
  <c r="K148" i="4" s="1"/>
  <c r="J140" i="4"/>
  <c r="K140" i="4" s="1"/>
  <c r="J132" i="4"/>
  <c r="K132" i="4" s="1"/>
  <c r="J124" i="4"/>
  <c r="K124" i="4" s="1"/>
  <c r="J116" i="4"/>
  <c r="K116" i="4" s="1"/>
  <c r="J108" i="4"/>
  <c r="K108" i="4" s="1"/>
  <c r="J100" i="4"/>
  <c r="K100" i="4" s="1"/>
  <c r="J92" i="4"/>
  <c r="K92" i="4" s="1"/>
  <c r="J84" i="4"/>
  <c r="K84" i="4" s="1"/>
  <c r="K76" i="4"/>
  <c r="J76" i="4"/>
  <c r="J68" i="4"/>
  <c r="K68" i="4" s="1"/>
  <c r="J60" i="4"/>
  <c r="K60" i="4" s="1"/>
  <c r="J52" i="4"/>
  <c r="K52" i="4" s="1"/>
  <c r="J44" i="4"/>
  <c r="K44" i="4" s="1"/>
  <c r="J36" i="4"/>
  <c r="K36" i="4" s="1"/>
  <c r="J28" i="4"/>
  <c r="K28" i="4" s="1"/>
  <c r="J20" i="4"/>
  <c r="K20" i="4" s="1"/>
  <c r="J12" i="4"/>
  <c r="K12" i="4" s="1"/>
  <c r="J4" i="4"/>
  <c r="K4" i="4" s="1"/>
  <c r="J4942" i="4"/>
  <c r="K4942" i="4" s="1"/>
  <c r="J4862" i="4"/>
  <c r="K4862" i="4" s="1"/>
  <c r="J4798" i="4"/>
  <c r="K4798" i="4" s="1"/>
  <c r="J4742" i="4"/>
  <c r="K4742" i="4" s="1"/>
  <c r="K4678" i="4"/>
  <c r="J4678" i="4"/>
  <c r="J4614" i="4"/>
  <c r="K4614" i="4" s="1"/>
  <c r="J4550" i="4"/>
  <c r="K4550" i="4" s="1"/>
  <c r="J4478" i="4"/>
  <c r="K4478" i="4" s="1"/>
  <c r="K4414" i="4"/>
  <c r="J4414" i="4"/>
  <c r="J4350" i="4"/>
  <c r="K4350" i="4" s="1"/>
  <c r="J4294" i="4"/>
  <c r="K4294" i="4" s="1"/>
  <c r="J4238" i="4"/>
  <c r="K4238" i="4" s="1"/>
  <c r="J4182" i="4"/>
  <c r="K4182" i="4" s="1"/>
  <c r="J4110" i="4"/>
  <c r="K4110" i="4" s="1"/>
  <c r="J4054" i="4"/>
  <c r="K4054" i="4" s="1"/>
  <c r="J3998" i="4"/>
  <c r="K3998" i="4" s="1"/>
  <c r="J3918" i="4"/>
  <c r="K3918" i="4" s="1"/>
  <c r="J3854" i="4"/>
  <c r="K3854" i="4" s="1"/>
  <c r="J3782" i="4"/>
  <c r="K3782" i="4" s="1"/>
  <c r="J3702" i="4"/>
  <c r="K3702" i="4" s="1"/>
  <c r="J3638" i="4"/>
  <c r="K3638" i="4" s="1"/>
  <c r="J3582" i="4"/>
  <c r="K3582" i="4" s="1"/>
  <c r="K3518" i="4"/>
  <c r="J3518" i="4"/>
  <c r="J3454" i="4"/>
  <c r="K3454" i="4" s="1"/>
  <c r="J3366" i="4"/>
  <c r="K3366" i="4" s="1"/>
  <c r="J3278" i="4"/>
  <c r="K3278" i="4" s="1"/>
  <c r="J3214" i="4"/>
  <c r="K3214" i="4" s="1"/>
  <c r="J3182" i="4"/>
  <c r="K3182" i="4" s="1"/>
  <c r="J3086" i="4"/>
  <c r="K3086" i="4" s="1"/>
  <c r="J3038" i="4"/>
  <c r="K3038" i="4" s="1"/>
  <c r="J2974" i="4"/>
  <c r="K2974" i="4" s="1"/>
  <c r="J2902" i="4"/>
  <c r="K2902" i="4" s="1"/>
  <c r="J2854" i="4"/>
  <c r="K2854" i="4" s="1"/>
  <c r="J2782" i="4"/>
  <c r="K2782" i="4" s="1"/>
  <c r="J2734" i="4"/>
  <c r="K2734" i="4" s="1"/>
  <c r="J2678" i="4"/>
  <c r="K2678" i="4" s="1"/>
  <c r="J2614" i="4"/>
  <c r="K2614" i="4" s="1"/>
  <c r="J2550" i="4"/>
  <c r="K2550" i="4" s="1"/>
  <c r="J2486" i="4"/>
  <c r="K2486" i="4" s="1"/>
  <c r="J2382" i="4"/>
  <c r="K2382" i="4" s="1"/>
  <c r="J2318" i="4"/>
  <c r="K2318" i="4" s="1"/>
  <c r="J2254" i="4"/>
  <c r="K2254" i="4" s="1"/>
  <c r="J2198" i="4"/>
  <c r="K2198" i="4" s="1"/>
  <c r="J2142" i="4"/>
  <c r="K2142" i="4" s="1"/>
  <c r="J2086" i="4"/>
  <c r="K2086" i="4" s="1"/>
  <c r="J2014" i="4"/>
  <c r="K2014" i="4" s="1"/>
  <c r="J1950" i="4"/>
  <c r="K1950" i="4" s="1"/>
  <c r="J1902" i="4"/>
  <c r="K1902" i="4" s="1"/>
  <c r="J1838" i="4"/>
  <c r="K1838" i="4" s="1"/>
  <c r="J1774" i="4"/>
  <c r="K1774" i="4" s="1"/>
  <c r="J1710" i="4"/>
  <c r="K1710" i="4" s="1"/>
  <c r="J1646" i="4"/>
  <c r="K1646" i="4" s="1"/>
  <c r="J1582" i="4"/>
  <c r="K1582" i="4" s="1"/>
  <c r="J1510" i="4"/>
  <c r="K1510" i="4" s="1"/>
  <c r="J1454" i="4"/>
  <c r="K1454" i="4" s="1"/>
  <c r="J1390" i="4"/>
  <c r="K1390" i="4" s="1"/>
  <c r="J1318" i="4"/>
  <c r="K1318" i="4" s="1"/>
  <c r="J1262" i="4"/>
  <c r="K1262" i="4" s="1"/>
  <c r="J1198" i="4"/>
  <c r="K1198" i="4" s="1"/>
  <c r="J1134" i="4"/>
  <c r="K1134" i="4" s="1"/>
  <c r="J1062" i="4"/>
  <c r="K1062" i="4" s="1"/>
  <c r="J1006" i="4"/>
  <c r="K1006" i="4" s="1"/>
  <c r="J942" i="4"/>
  <c r="K942" i="4" s="1"/>
  <c r="J886" i="4"/>
  <c r="K886" i="4" s="1"/>
  <c r="J838" i="4"/>
  <c r="K838" i="4" s="1"/>
  <c r="J774" i="4"/>
  <c r="K774" i="4" s="1"/>
  <c r="J694" i="4"/>
  <c r="K694" i="4" s="1"/>
  <c r="J630" i="4"/>
  <c r="K630" i="4" s="1"/>
  <c r="J558" i="4"/>
  <c r="K558" i="4" s="1"/>
  <c r="J486" i="4"/>
  <c r="K486" i="4" s="1"/>
  <c r="J422" i="4"/>
  <c r="K422" i="4" s="1"/>
  <c r="J358" i="4"/>
  <c r="K358" i="4" s="1"/>
  <c r="J278" i="4"/>
  <c r="K278" i="4" s="1"/>
  <c r="J206" i="4"/>
  <c r="K206" i="4" s="1"/>
  <c r="J126" i="4"/>
  <c r="K126" i="4" s="1"/>
  <c r="J54" i="4"/>
  <c r="K54" i="4" s="1"/>
  <c r="J2619" i="4"/>
  <c r="K2619" i="4" s="1"/>
  <c r="J2611" i="4"/>
  <c r="K2611" i="4" s="1"/>
  <c r="J2603" i="4"/>
  <c r="K2603" i="4" s="1"/>
  <c r="J2595" i="4"/>
  <c r="K2595" i="4" s="1"/>
  <c r="J2587" i="4"/>
  <c r="K2587" i="4" s="1"/>
  <c r="J2579" i="4"/>
  <c r="K2579" i="4" s="1"/>
  <c r="J2571" i="4"/>
  <c r="K2571" i="4" s="1"/>
  <c r="J2563" i="4"/>
  <c r="K2563" i="4" s="1"/>
  <c r="J2555" i="4"/>
  <c r="K2555" i="4" s="1"/>
  <c r="K2547" i="4"/>
  <c r="J2547" i="4"/>
  <c r="J2539" i="4"/>
  <c r="K2539" i="4" s="1"/>
  <c r="J2531" i="4"/>
  <c r="K2531" i="4" s="1"/>
  <c r="J2523" i="4"/>
  <c r="K2523" i="4" s="1"/>
  <c r="J2515" i="4"/>
  <c r="K2515" i="4" s="1"/>
  <c r="J2507" i="4"/>
  <c r="K2507" i="4" s="1"/>
  <c r="J2499" i="4"/>
  <c r="K2499" i="4" s="1"/>
  <c r="J2491" i="4"/>
  <c r="K2491" i="4" s="1"/>
  <c r="J2483" i="4"/>
  <c r="K2483" i="4" s="1"/>
  <c r="J2475" i="4"/>
  <c r="K2475" i="4" s="1"/>
  <c r="J2467" i="4"/>
  <c r="K2467" i="4" s="1"/>
  <c r="J2459" i="4"/>
  <c r="K2459" i="4" s="1"/>
  <c r="J2451" i="4"/>
  <c r="K2451" i="4" s="1"/>
  <c r="J2443" i="4"/>
  <c r="K2443" i="4" s="1"/>
  <c r="J2435" i="4"/>
  <c r="K2435" i="4" s="1"/>
  <c r="J2427" i="4"/>
  <c r="K2427" i="4" s="1"/>
  <c r="J2419" i="4"/>
  <c r="K2419" i="4" s="1"/>
  <c r="J2411" i="4"/>
  <c r="K2411" i="4" s="1"/>
  <c r="J2403" i="4"/>
  <c r="K2403" i="4" s="1"/>
  <c r="J2395" i="4"/>
  <c r="K2395" i="4" s="1"/>
  <c r="J2387" i="4"/>
  <c r="K2387" i="4" s="1"/>
  <c r="J2379" i="4"/>
  <c r="K2379" i="4" s="1"/>
  <c r="J2371" i="4"/>
  <c r="K2371" i="4" s="1"/>
  <c r="J2363" i="4"/>
  <c r="K2363" i="4" s="1"/>
  <c r="J2355" i="4"/>
  <c r="K2355" i="4" s="1"/>
  <c r="J2347" i="4"/>
  <c r="K2347" i="4" s="1"/>
  <c r="J2339" i="4"/>
  <c r="K2339" i="4" s="1"/>
  <c r="J2331" i="4"/>
  <c r="K2331" i="4" s="1"/>
  <c r="J2323" i="4"/>
  <c r="K2323" i="4" s="1"/>
  <c r="J2315" i="4"/>
  <c r="K2315" i="4" s="1"/>
  <c r="J2307" i="4"/>
  <c r="K2307" i="4" s="1"/>
  <c r="K2299" i="4"/>
  <c r="J2299" i="4"/>
  <c r="J2291" i="4"/>
  <c r="K2291" i="4" s="1"/>
  <c r="J2283" i="4"/>
  <c r="K2283" i="4" s="1"/>
  <c r="J2275" i="4"/>
  <c r="K2275" i="4" s="1"/>
  <c r="J2267" i="4"/>
  <c r="K2267" i="4" s="1"/>
  <c r="J2259" i="4"/>
  <c r="K2259" i="4" s="1"/>
  <c r="J2251" i="4"/>
  <c r="K2251" i="4" s="1"/>
  <c r="J2243" i="4"/>
  <c r="K2243" i="4" s="1"/>
  <c r="J2235" i="4"/>
  <c r="K2235" i="4" s="1"/>
  <c r="J2227" i="4"/>
  <c r="K2227" i="4" s="1"/>
  <c r="J2219" i="4"/>
  <c r="K2219" i="4" s="1"/>
  <c r="J2211" i="4"/>
  <c r="K2211" i="4" s="1"/>
  <c r="J2203" i="4"/>
  <c r="K2203" i="4" s="1"/>
  <c r="J2195" i="4"/>
  <c r="K2195" i="4" s="1"/>
  <c r="J2187" i="4"/>
  <c r="K2187" i="4" s="1"/>
  <c r="J2179" i="4"/>
  <c r="K2179" i="4" s="1"/>
  <c r="J2171" i="4"/>
  <c r="K2171" i="4" s="1"/>
  <c r="J2163" i="4"/>
  <c r="K2163" i="4" s="1"/>
  <c r="J2155" i="4"/>
  <c r="K2155" i="4" s="1"/>
  <c r="J2147" i="4"/>
  <c r="K2147" i="4" s="1"/>
  <c r="J2139" i="4"/>
  <c r="K2139" i="4" s="1"/>
  <c r="J2131" i="4"/>
  <c r="K2131" i="4" s="1"/>
  <c r="J2123" i="4"/>
  <c r="K2123" i="4" s="1"/>
  <c r="J2115" i="4"/>
  <c r="K2115" i="4" s="1"/>
  <c r="J2107" i="4"/>
  <c r="K2107" i="4" s="1"/>
  <c r="J2099" i="4"/>
  <c r="K2099" i="4" s="1"/>
  <c r="J2091" i="4"/>
  <c r="K2091" i="4" s="1"/>
  <c r="J2083" i="4"/>
  <c r="K2083" i="4" s="1"/>
  <c r="J2075" i="4"/>
  <c r="K2075" i="4" s="1"/>
  <c r="J2067" i="4"/>
  <c r="K2067" i="4" s="1"/>
  <c r="J2059" i="4"/>
  <c r="K2059" i="4" s="1"/>
  <c r="J2051" i="4"/>
  <c r="K2051" i="4" s="1"/>
  <c r="J2043" i="4"/>
  <c r="K2043" i="4" s="1"/>
  <c r="J2035" i="4"/>
  <c r="K2035" i="4" s="1"/>
  <c r="J2027" i="4"/>
  <c r="K2027" i="4" s="1"/>
  <c r="J2019" i="4"/>
  <c r="K2019" i="4" s="1"/>
  <c r="K2011" i="4"/>
  <c r="J2011" i="4"/>
  <c r="J2003" i="4"/>
  <c r="K2003" i="4" s="1"/>
  <c r="J1995" i="4"/>
  <c r="K1995" i="4" s="1"/>
  <c r="J1987" i="4"/>
  <c r="K1987" i="4" s="1"/>
  <c r="J1979" i="4"/>
  <c r="K1979" i="4" s="1"/>
  <c r="J1971" i="4"/>
  <c r="K1971" i="4" s="1"/>
  <c r="J1963" i="4"/>
  <c r="K1963" i="4" s="1"/>
  <c r="J1955" i="4"/>
  <c r="K1955" i="4" s="1"/>
  <c r="J1947" i="4"/>
  <c r="K1947" i="4" s="1"/>
  <c r="J1939" i="4"/>
  <c r="K1939" i="4" s="1"/>
  <c r="J1931" i="4"/>
  <c r="K1931" i="4" s="1"/>
  <c r="J1923" i="4"/>
  <c r="K1923" i="4" s="1"/>
  <c r="J1915" i="4"/>
  <c r="K1915" i="4" s="1"/>
  <c r="J1907" i="4"/>
  <c r="K1907" i="4" s="1"/>
  <c r="J1899" i="4"/>
  <c r="K1899" i="4" s="1"/>
  <c r="J1891" i="4"/>
  <c r="K1891" i="4" s="1"/>
  <c r="J1883" i="4"/>
  <c r="K1883" i="4" s="1"/>
  <c r="J1875" i="4"/>
  <c r="K1875" i="4" s="1"/>
  <c r="J1867" i="4"/>
  <c r="K1867" i="4" s="1"/>
  <c r="J1859" i="4"/>
  <c r="K1859" i="4" s="1"/>
  <c r="J1851" i="4"/>
  <c r="K1851" i="4" s="1"/>
  <c r="J1843" i="4"/>
  <c r="K1843" i="4" s="1"/>
  <c r="J1835" i="4"/>
  <c r="K1835" i="4" s="1"/>
  <c r="J1827" i="4"/>
  <c r="K1827" i="4" s="1"/>
  <c r="J1819" i="4"/>
  <c r="K1819" i="4" s="1"/>
  <c r="J1811" i="4"/>
  <c r="K1811" i="4" s="1"/>
  <c r="J1803" i="4"/>
  <c r="K1803" i="4" s="1"/>
  <c r="J1795" i="4"/>
  <c r="K1795" i="4" s="1"/>
  <c r="J1787" i="4"/>
  <c r="K1787" i="4" s="1"/>
  <c r="J1779" i="4"/>
  <c r="K1779" i="4" s="1"/>
  <c r="J1771" i="4"/>
  <c r="K1771" i="4" s="1"/>
  <c r="J1763" i="4"/>
  <c r="K1763" i="4" s="1"/>
  <c r="J1755" i="4"/>
  <c r="K1755" i="4" s="1"/>
  <c r="J1747" i="4"/>
  <c r="K1747" i="4" s="1"/>
  <c r="J1739" i="4"/>
  <c r="K1739" i="4" s="1"/>
  <c r="J1731" i="4"/>
  <c r="K1731" i="4" s="1"/>
  <c r="J1723" i="4"/>
  <c r="K1723" i="4" s="1"/>
  <c r="J1715" i="4"/>
  <c r="K1715" i="4" s="1"/>
  <c r="J1707" i="4"/>
  <c r="K1707" i="4" s="1"/>
  <c r="J1699" i="4"/>
  <c r="K1699" i="4" s="1"/>
  <c r="J1691" i="4"/>
  <c r="K1691" i="4" s="1"/>
  <c r="J1683" i="4"/>
  <c r="K1683" i="4" s="1"/>
  <c r="J1675" i="4"/>
  <c r="K1675" i="4" s="1"/>
  <c r="J1667" i="4"/>
  <c r="K1667" i="4" s="1"/>
  <c r="J1659" i="4"/>
  <c r="K1659" i="4" s="1"/>
  <c r="K1651" i="4"/>
  <c r="J1651" i="4"/>
  <c r="J1643" i="4"/>
  <c r="K1643" i="4" s="1"/>
  <c r="J1635" i="4"/>
  <c r="K1635" i="4" s="1"/>
  <c r="J1627" i="4"/>
  <c r="K1627" i="4" s="1"/>
  <c r="J1619" i="4"/>
  <c r="K1619" i="4" s="1"/>
  <c r="J1611" i="4"/>
  <c r="K1611" i="4" s="1"/>
  <c r="J1603" i="4"/>
  <c r="K1603" i="4" s="1"/>
  <c r="J1595" i="4"/>
  <c r="K1595" i="4" s="1"/>
  <c r="J1587" i="4"/>
  <c r="K1587" i="4" s="1"/>
  <c r="J1579" i="4"/>
  <c r="K1579" i="4" s="1"/>
  <c r="J1571" i="4"/>
  <c r="K1571" i="4" s="1"/>
  <c r="J1563" i="4"/>
  <c r="K1563" i="4" s="1"/>
  <c r="J1555" i="4"/>
  <c r="K1555" i="4" s="1"/>
  <c r="J1547" i="4"/>
  <c r="K1547" i="4" s="1"/>
  <c r="J1539" i="4"/>
  <c r="K1539" i="4" s="1"/>
  <c r="K1531" i="4"/>
  <c r="J1531" i="4"/>
  <c r="J1523" i="4"/>
  <c r="K1523" i="4" s="1"/>
  <c r="J1515" i="4"/>
  <c r="K1515" i="4" s="1"/>
  <c r="J1507" i="4"/>
  <c r="K1507" i="4" s="1"/>
  <c r="J1499" i="4"/>
  <c r="K1499" i="4" s="1"/>
  <c r="J1491" i="4"/>
  <c r="K1491" i="4" s="1"/>
  <c r="J1483" i="4"/>
  <c r="K1483" i="4" s="1"/>
  <c r="J1475" i="4"/>
  <c r="K1475" i="4" s="1"/>
  <c r="J1467" i="4"/>
  <c r="K1467" i="4" s="1"/>
  <c r="J1459" i="4"/>
  <c r="K1459" i="4" s="1"/>
  <c r="J1451" i="4"/>
  <c r="K1451" i="4" s="1"/>
  <c r="J1443" i="4"/>
  <c r="K1443" i="4" s="1"/>
  <c r="J1435" i="4"/>
  <c r="K1435" i="4" s="1"/>
  <c r="J1427" i="4"/>
  <c r="K1427" i="4" s="1"/>
  <c r="J1419" i="4"/>
  <c r="K1419" i="4" s="1"/>
  <c r="J1411" i="4"/>
  <c r="K1411" i="4" s="1"/>
  <c r="J1403" i="4"/>
  <c r="K1403" i="4" s="1"/>
  <c r="J1395" i="4"/>
  <c r="K1395" i="4" s="1"/>
  <c r="J1387" i="4"/>
  <c r="K1387" i="4" s="1"/>
  <c r="J1379" i="4"/>
  <c r="K1379" i="4" s="1"/>
  <c r="K1371" i="4"/>
  <c r="J1371" i="4"/>
  <c r="J1363" i="4"/>
  <c r="K1363" i="4" s="1"/>
  <c r="J1355" i="4"/>
  <c r="K1355" i="4" s="1"/>
  <c r="J1347" i="4"/>
  <c r="K1347" i="4" s="1"/>
  <c r="J1339" i="4"/>
  <c r="K1339" i="4" s="1"/>
  <c r="J1331" i="4"/>
  <c r="K1331" i="4" s="1"/>
  <c r="J1323" i="4"/>
  <c r="K1323" i="4" s="1"/>
  <c r="J1315" i="4"/>
  <c r="K1315" i="4" s="1"/>
  <c r="J1307" i="4"/>
  <c r="K1307" i="4" s="1"/>
  <c r="J1299" i="4"/>
  <c r="K1299" i="4" s="1"/>
  <c r="J1291" i="4"/>
  <c r="K1291" i="4" s="1"/>
  <c r="J1283" i="4"/>
  <c r="K1283" i="4" s="1"/>
  <c r="K1275" i="4"/>
  <c r="J1275" i="4"/>
  <c r="J1267" i="4"/>
  <c r="K1267" i="4" s="1"/>
  <c r="J1259" i="4"/>
  <c r="K1259" i="4" s="1"/>
  <c r="J1251" i="4"/>
  <c r="K1251" i="4" s="1"/>
  <c r="J1243" i="4"/>
  <c r="K1243" i="4" s="1"/>
  <c r="J1235" i="4"/>
  <c r="K1235" i="4" s="1"/>
  <c r="J1227" i="4"/>
  <c r="K1227" i="4" s="1"/>
  <c r="J1219" i="4"/>
  <c r="K1219" i="4" s="1"/>
  <c r="J1211" i="4"/>
  <c r="K1211" i="4" s="1"/>
  <c r="J1203" i="4"/>
  <c r="K1203" i="4" s="1"/>
  <c r="J1195" i="4"/>
  <c r="K1195" i="4" s="1"/>
  <c r="J1187" i="4"/>
  <c r="K1187" i="4" s="1"/>
  <c r="J1179" i="4"/>
  <c r="K1179" i="4" s="1"/>
  <c r="J1171" i="4"/>
  <c r="K1171" i="4" s="1"/>
  <c r="J1163" i="4"/>
  <c r="K1163" i="4" s="1"/>
  <c r="J1155" i="4"/>
  <c r="K1155" i="4" s="1"/>
  <c r="J1147" i="4"/>
  <c r="K1147" i="4" s="1"/>
  <c r="J1139" i="4"/>
  <c r="K1139" i="4" s="1"/>
  <c r="J1131" i="4"/>
  <c r="K1131" i="4" s="1"/>
  <c r="J1123" i="4"/>
  <c r="K1123" i="4" s="1"/>
  <c r="J1115" i="4"/>
  <c r="K1115" i="4" s="1"/>
  <c r="J1107" i="4"/>
  <c r="K1107" i="4" s="1"/>
  <c r="J1099" i="4"/>
  <c r="K1099" i="4" s="1"/>
  <c r="J1091" i="4"/>
  <c r="K1091" i="4" s="1"/>
  <c r="J1083" i="4"/>
  <c r="K1083" i="4" s="1"/>
  <c r="J1075" i="4"/>
  <c r="K1075" i="4" s="1"/>
  <c r="J1067" i="4"/>
  <c r="K1067" i="4" s="1"/>
  <c r="J1059" i="4"/>
  <c r="K1059" i="4" s="1"/>
  <c r="J1051" i="4"/>
  <c r="K1051" i="4" s="1"/>
  <c r="J1043" i="4"/>
  <c r="K1043" i="4" s="1"/>
  <c r="J1035" i="4"/>
  <c r="K1035" i="4" s="1"/>
  <c r="J1027" i="4"/>
  <c r="K1027" i="4" s="1"/>
  <c r="J1019" i="4"/>
  <c r="K1019" i="4" s="1"/>
  <c r="K1011" i="4"/>
  <c r="J1011" i="4"/>
  <c r="J1003" i="4"/>
  <c r="K1003" i="4" s="1"/>
  <c r="J995" i="4"/>
  <c r="K995" i="4" s="1"/>
  <c r="J987" i="4"/>
  <c r="K987" i="4" s="1"/>
  <c r="J979" i="4"/>
  <c r="K979" i="4" s="1"/>
  <c r="J971" i="4"/>
  <c r="K971" i="4" s="1"/>
  <c r="J963" i="4"/>
  <c r="K963" i="4" s="1"/>
  <c r="J955" i="4"/>
  <c r="K955" i="4" s="1"/>
  <c r="J947" i="4"/>
  <c r="K947" i="4" s="1"/>
  <c r="J939" i="4"/>
  <c r="K939" i="4" s="1"/>
  <c r="J931" i="4"/>
  <c r="K931" i="4" s="1"/>
  <c r="J923" i="4"/>
  <c r="K923" i="4" s="1"/>
  <c r="J915" i="4"/>
  <c r="K915" i="4" s="1"/>
  <c r="J907" i="4"/>
  <c r="K907" i="4" s="1"/>
  <c r="J899" i="4"/>
  <c r="K899" i="4" s="1"/>
  <c r="J891" i="4"/>
  <c r="K891" i="4" s="1"/>
  <c r="J883" i="4"/>
  <c r="K883" i="4" s="1"/>
  <c r="J875" i="4"/>
  <c r="K875" i="4" s="1"/>
  <c r="J867" i="4"/>
  <c r="K867" i="4" s="1"/>
  <c r="J859" i="4"/>
  <c r="K859" i="4" s="1"/>
  <c r="J851" i="4"/>
  <c r="K851" i="4" s="1"/>
  <c r="J843" i="4"/>
  <c r="K843" i="4" s="1"/>
  <c r="J835" i="4"/>
  <c r="K835" i="4" s="1"/>
  <c r="J827" i="4"/>
  <c r="K827" i="4" s="1"/>
  <c r="J819" i="4"/>
  <c r="K819" i="4" s="1"/>
  <c r="J811" i="4"/>
  <c r="K811" i="4" s="1"/>
  <c r="J803" i="4"/>
  <c r="K803" i="4" s="1"/>
  <c r="K795" i="4"/>
  <c r="J795" i="4"/>
  <c r="J787" i="4"/>
  <c r="K787" i="4" s="1"/>
  <c r="J779" i="4"/>
  <c r="K779" i="4" s="1"/>
  <c r="J771" i="4"/>
  <c r="K771" i="4" s="1"/>
  <c r="J763" i="4"/>
  <c r="K763" i="4" s="1"/>
  <c r="J755" i="4"/>
  <c r="K755" i="4" s="1"/>
  <c r="J747" i="4"/>
  <c r="K747" i="4" s="1"/>
  <c r="J739" i="4"/>
  <c r="K739" i="4" s="1"/>
  <c r="J731" i="4"/>
  <c r="K731" i="4" s="1"/>
  <c r="J723" i="4"/>
  <c r="K723" i="4" s="1"/>
  <c r="J715" i="4"/>
  <c r="K715" i="4" s="1"/>
  <c r="J707" i="4"/>
  <c r="K707" i="4" s="1"/>
  <c r="K699" i="4"/>
  <c r="J699" i="4"/>
  <c r="J691" i="4"/>
  <c r="K691" i="4" s="1"/>
  <c r="J683" i="4"/>
  <c r="K683" i="4" s="1"/>
  <c r="J675" i="4"/>
  <c r="K675" i="4" s="1"/>
  <c r="J667" i="4"/>
  <c r="K667" i="4" s="1"/>
  <c r="J659" i="4"/>
  <c r="K659" i="4" s="1"/>
  <c r="J651" i="4"/>
  <c r="K651" i="4" s="1"/>
  <c r="J643" i="4"/>
  <c r="K643" i="4" s="1"/>
  <c r="J635" i="4"/>
  <c r="K635" i="4" s="1"/>
  <c r="J627" i="4"/>
  <c r="K627" i="4" s="1"/>
  <c r="J619" i="4"/>
  <c r="K619" i="4" s="1"/>
  <c r="J611" i="4"/>
  <c r="K611" i="4" s="1"/>
  <c r="J603" i="4"/>
  <c r="K603" i="4" s="1"/>
  <c r="J595" i="4"/>
  <c r="K595" i="4" s="1"/>
  <c r="J587" i="4"/>
  <c r="K587" i="4" s="1"/>
  <c r="J579" i="4"/>
  <c r="K579" i="4" s="1"/>
  <c r="J571" i="4"/>
  <c r="K571" i="4" s="1"/>
  <c r="J563" i="4"/>
  <c r="K563" i="4" s="1"/>
  <c r="J555" i="4"/>
  <c r="K555" i="4" s="1"/>
  <c r="J547" i="4"/>
  <c r="K547" i="4" s="1"/>
  <c r="J539" i="4"/>
  <c r="K539" i="4" s="1"/>
  <c r="J531" i="4"/>
  <c r="K531" i="4" s="1"/>
  <c r="J523" i="4"/>
  <c r="K523" i="4" s="1"/>
  <c r="J515" i="4"/>
  <c r="K515" i="4" s="1"/>
  <c r="J507" i="4"/>
  <c r="K507" i="4" s="1"/>
  <c r="J499" i="4"/>
  <c r="K499" i="4" s="1"/>
  <c r="J491" i="4"/>
  <c r="K491" i="4" s="1"/>
  <c r="J483" i="4"/>
  <c r="K483" i="4" s="1"/>
  <c r="J475" i="4"/>
  <c r="K475" i="4" s="1"/>
  <c r="J467" i="4"/>
  <c r="K467" i="4" s="1"/>
  <c r="J459" i="4"/>
  <c r="K459" i="4" s="1"/>
  <c r="J451" i="4"/>
  <c r="K451" i="4" s="1"/>
  <c r="J443" i="4"/>
  <c r="K443" i="4" s="1"/>
  <c r="J435" i="4"/>
  <c r="K435" i="4" s="1"/>
  <c r="J427" i="4"/>
  <c r="K427" i="4" s="1"/>
  <c r="J419" i="4"/>
  <c r="K419" i="4" s="1"/>
  <c r="J411" i="4"/>
  <c r="K411" i="4" s="1"/>
  <c r="J403" i="4"/>
  <c r="K403" i="4" s="1"/>
  <c r="J395" i="4"/>
  <c r="K395" i="4" s="1"/>
  <c r="J387" i="4"/>
  <c r="K387" i="4" s="1"/>
  <c r="K379" i="4"/>
  <c r="J379" i="4"/>
  <c r="J371" i="4"/>
  <c r="K371" i="4" s="1"/>
  <c r="J363" i="4"/>
  <c r="K363" i="4" s="1"/>
  <c r="J355" i="4"/>
  <c r="K355" i="4" s="1"/>
  <c r="J347" i="4"/>
  <c r="K347" i="4" s="1"/>
  <c r="J339" i="4"/>
  <c r="K339" i="4" s="1"/>
  <c r="J331" i="4"/>
  <c r="K331" i="4" s="1"/>
  <c r="J323" i="4"/>
  <c r="K323" i="4" s="1"/>
  <c r="K315" i="4"/>
  <c r="J315" i="4"/>
  <c r="J307" i="4"/>
  <c r="K307" i="4" s="1"/>
  <c r="J299" i="4"/>
  <c r="K299" i="4" s="1"/>
  <c r="J291" i="4"/>
  <c r="K291" i="4" s="1"/>
  <c r="J283" i="4"/>
  <c r="K283" i="4" s="1"/>
  <c r="J275" i="4"/>
  <c r="K275" i="4" s="1"/>
  <c r="J267" i="4"/>
  <c r="K267" i="4" s="1"/>
  <c r="J259" i="4"/>
  <c r="K259" i="4" s="1"/>
  <c r="J251" i="4"/>
  <c r="K251" i="4" s="1"/>
  <c r="J243" i="4"/>
  <c r="K243" i="4" s="1"/>
  <c r="K235" i="4"/>
  <c r="J235" i="4"/>
  <c r="J227" i="4"/>
  <c r="K227" i="4" s="1"/>
  <c r="J219" i="4"/>
  <c r="K219" i="4" s="1"/>
  <c r="J211" i="4"/>
  <c r="K211" i="4" s="1"/>
  <c r="J203" i="4"/>
  <c r="K203" i="4" s="1"/>
  <c r="J195" i="4"/>
  <c r="K195" i="4" s="1"/>
  <c r="J187" i="4"/>
  <c r="K187" i="4" s="1"/>
  <c r="J179" i="4"/>
  <c r="K179" i="4" s="1"/>
  <c r="J171" i="4"/>
  <c r="K171" i="4" s="1"/>
  <c r="J163" i="4"/>
  <c r="K163" i="4" s="1"/>
  <c r="J155" i="4"/>
  <c r="K155" i="4" s="1"/>
  <c r="J147" i="4"/>
  <c r="K147" i="4" s="1"/>
  <c r="J139" i="4"/>
  <c r="K139" i="4" s="1"/>
  <c r="J131" i="4"/>
  <c r="K131" i="4" s="1"/>
  <c r="K123" i="4"/>
  <c r="J123" i="4"/>
  <c r="J115" i="4"/>
  <c r="K115" i="4" s="1"/>
  <c r="J107" i="4"/>
  <c r="K107" i="4" s="1"/>
  <c r="J99" i="4"/>
  <c r="K99" i="4" s="1"/>
  <c r="J91" i="4"/>
  <c r="K91" i="4" s="1"/>
  <c r="J83" i="4"/>
  <c r="K83" i="4" s="1"/>
  <c r="J75" i="4"/>
  <c r="K75" i="4" s="1"/>
  <c r="J67" i="4"/>
  <c r="K67" i="4" s="1"/>
  <c r="J59" i="4"/>
  <c r="K59" i="4" s="1"/>
  <c r="J51" i="4"/>
  <c r="K51" i="4" s="1"/>
  <c r="J43" i="4"/>
  <c r="K43" i="4" s="1"/>
  <c r="J35" i="4"/>
  <c r="K35" i="4" s="1"/>
  <c r="J27" i="4"/>
  <c r="K27" i="4" s="1"/>
  <c r="J19" i="4"/>
  <c r="K19" i="4" s="1"/>
  <c r="J11" i="4"/>
  <c r="K11" i="4" s="1"/>
  <c r="J3" i="4"/>
  <c r="K3" i="4" s="1"/>
  <c r="J4934" i="4"/>
  <c r="K4934" i="4" s="1"/>
  <c r="J4878" i="4"/>
  <c r="K4878" i="4" s="1"/>
  <c r="J4814" i="4"/>
  <c r="K4814" i="4" s="1"/>
  <c r="J4750" i="4"/>
  <c r="K4750" i="4" s="1"/>
  <c r="J4686" i="4"/>
  <c r="K4686" i="4" s="1"/>
  <c r="J4622" i="4"/>
  <c r="K4622" i="4" s="1"/>
  <c r="J4574" i="4"/>
  <c r="K4574" i="4" s="1"/>
  <c r="J4510" i="4"/>
  <c r="K4510" i="4" s="1"/>
  <c r="J4462" i="4"/>
  <c r="K4462" i="4" s="1"/>
  <c r="K4398" i="4"/>
  <c r="J4398" i="4"/>
  <c r="J4334" i="4"/>
  <c r="K4334" i="4" s="1"/>
  <c r="J4278" i="4"/>
  <c r="K4278" i="4" s="1"/>
  <c r="K4214" i="4"/>
  <c r="J4214" i="4"/>
  <c r="J4158" i="4"/>
  <c r="K4158" i="4" s="1"/>
  <c r="J4118" i="4"/>
  <c r="K4118" i="4" s="1"/>
  <c r="J4046" i="4"/>
  <c r="K4046" i="4" s="1"/>
  <c r="J3990" i="4"/>
  <c r="K3990" i="4" s="1"/>
  <c r="J3926" i="4"/>
  <c r="K3926" i="4" s="1"/>
  <c r="J3862" i="4"/>
  <c r="K3862" i="4" s="1"/>
  <c r="J3766" i="4"/>
  <c r="K3766" i="4" s="1"/>
  <c r="J3726" i="4"/>
  <c r="K3726" i="4" s="1"/>
  <c r="J3654" i="4"/>
  <c r="K3654" i="4" s="1"/>
  <c r="J3590" i="4"/>
  <c r="K3590" i="4" s="1"/>
  <c r="J3542" i="4"/>
  <c r="K3542" i="4" s="1"/>
  <c r="J3470" i="4"/>
  <c r="K3470" i="4" s="1"/>
  <c r="J3406" i="4"/>
  <c r="K3406" i="4" s="1"/>
  <c r="J3342" i="4"/>
  <c r="K3342" i="4" s="1"/>
  <c r="J3286" i="4"/>
  <c r="K3286" i="4" s="1"/>
  <c r="J3238" i="4"/>
  <c r="K3238" i="4" s="1"/>
  <c r="J3174" i="4"/>
  <c r="K3174" i="4" s="1"/>
  <c r="J3102" i="4"/>
  <c r="K3102" i="4" s="1"/>
  <c r="J3046" i="4"/>
  <c r="K3046" i="4" s="1"/>
  <c r="J2982" i="4"/>
  <c r="K2982" i="4" s="1"/>
  <c r="J2918" i="4"/>
  <c r="K2918" i="4" s="1"/>
  <c r="J2846" i="4"/>
  <c r="K2846" i="4" s="1"/>
  <c r="J2766" i="4"/>
  <c r="K2766" i="4" s="1"/>
  <c r="J2710" i="4"/>
  <c r="K2710" i="4" s="1"/>
  <c r="J2638" i="4"/>
  <c r="K2638" i="4" s="1"/>
  <c r="J2582" i="4"/>
  <c r="K2582" i="4" s="1"/>
  <c r="J2510" i="4"/>
  <c r="K2510" i="4" s="1"/>
  <c r="J2446" i="4"/>
  <c r="K2446" i="4" s="1"/>
  <c r="J2390" i="4"/>
  <c r="K2390" i="4" s="1"/>
  <c r="J2326" i="4"/>
  <c r="K2326" i="4" s="1"/>
  <c r="J2286" i="4"/>
  <c r="K2286" i="4" s="1"/>
  <c r="K2222" i="4"/>
  <c r="J2222" i="4"/>
  <c r="J2158" i="4"/>
  <c r="K2158" i="4" s="1"/>
  <c r="J2062" i="4"/>
  <c r="K2062" i="4" s="1"/>
  <c r="J2030" i="4"/>
  <c r="K2030" i="4" s="1"/>
  <c r="J1966" i="4"/>
  <c r="K1966" i="4" s="1"/>
  <c r="J1894" i="4"/>
  <c r="K1894" i="4" s="1"/>
  <c r="J1830" i="4"/>
  <c r="K1830" i="4" s="1"/>
  <c r="J1750" i="4"/>
  <c r="K1750" i="4" s="1"/>
  <c r="J1702" i="4"/>
  <c r="K1702" i="4" s="1"/>
  <c r="J1630" i="4"/>
  <c r="K1630" i="4" s="1"/>
  <c r="J1550" i="4"/>
  <c r="K1550" i="4" s="1"/>
  <c r="J1502" i="4"/>
  <c r="K1502" i="4" s="1"/>
  <c r="J1430" i="4"/>
  <c r="K1430" i="4" s="1"/>
  <c r="J1374" i="4"/>
  <c r="K1374" i="4" s="1"/>
  <c r="J1310" i="4"/>
  <c r="K1310" i="4" s="1"/>
  <c r="J1246" i="4"/>
  <c r="K1246" i="4" s="1"/>
  <c r="J1190" i="4"/>
  <c r="K1190" i="4" s="1"/>
  <c r="J1126" i="4"/>
  <c r="K1126" i="4" s="1"/>
  <c r="J1070" i="4"/>
  <c r="K1070" i="4" s="1"/>
  <c r="J998" i="4"/>
  <c r="K998" i="4" s="1"/>
  <c r="J926" i="4"/>
  <c r="K926" i="4" s="1"/>
  <c r="J870" i="4"/>
  <c r="K870" i="4" s="1"/>
  <c r="J806" i="4"/>
  <c r="K806" i="4" s="1"/>
  <c r="J742" i="4"/>
  <c r="K742" i="4" s="1"/>
  <c r="J686" i="4"/>
  <c r="K686" i="4" s="1"/>
  <c r="J638" i="4"/>
  <c r="K638" i="4" s="1"/>
  <c r="J566" i="4"/>
  <c r="K566" i="4" s="1"/>
  <c r="J470" i="4"/>
  <c r="K470" i="4" s="1"/>
  <c r="J406" i="4"/>
  <c r="K406" i="4" s="1"/>
  <c r="J342" i="4"/>
  <c r="K342" i="4" s="1"/>
  <c r="J294" i="4"/>
  <c r="K294" i="4" s="1"/>
  <c r="J246" i="4"/>
  <c r="K246" i="4" s="1"/>
  <c r="J166" i="4"/>
  <c r="K166" i="4" s="1"/>
  <c r="J118" i="4"/>
  <c r="K118" i="4" s="1"/>
  <c r="J6" i="4"/>
  <c r="K6" i="4" s="1"/>
  <c r="J4954" i="4"/>
  <c r="K4954" i="4" s="1"/>
  <c r="K4946" i="4"/>
  <c r="J4946" i="4"/>
  <c r="J4938" i="4"/>
  <c r="K4938" i="4" s="1"/>
  <c r="J4930" i="4"/>
  <c r="K4930" i="4" s="1"/>
  <c r="J4922" i="4"/>
  <c r="K4922" i="4" s="1"/>
  <c r="K4914" i="4"/>
  <c r="J4914" i="4"/>
  <c r="J4906" i="4"/>
  <c r="K4906" i="4" s="1"/>
  <c r="J4898" i="4"/>
  <c r="K4898" i="4" s="1"/>
  <c r="J4890" i="4"/>
  <c r="K4890" i="4" s="1"/>
  <c r="J4882" i="4"/>
  <c r="K4882" i="4" s="1"/>
  <c r="J4874" i="4"/>
  <c r="K4874" i="4" s="1"/>
  <c r="J4866" i="4"/>
  <c r="K4866" i="4" s="1"/>
  <c r="J4858" i="4"/>
  <c r="K4858" i="4" s="1"/>
  <c r="J4850" i="4"/>
  <c r="K4850" i="4" s="1"/>
  <c r="J4842" i="4"/>
  <c r="K4842" i="4" s="1"/>
  <c r="J4834" i="4"/>
  <c r="K4834" i="4" s="1"/>
  <c r="J4826" i="4"/>
  <c r="K4826" i="4" s="1"/>
  <c r="J4818" i="4"/>
  <c r="K4818" i="4" s="1"/>
  <c r="J4810" i="4"/>
  <c r="K4810" i="4" s="1"/>
  <c r="J4802" i="4"/>
  <c r="K4802" i="4" s="1"/>
  <c r="J4794" i="4"/>
  <c r="K4794" i="4" s="1"/>
  <c r="J4786" i="4"/>
  <c r="K4786" i="4" s="1"/>
  <c r="J4778" i="4"/>
  <c r="K4778" i="4" s="1"/>
  <c r="J4770" i="4"/>
  <c r="K4770" i="4" s="1"/>
  <c r="J4762" i="4"/>
  <c r="K4762" i="4" s="1"/>
  <c r="J4754" i="4"/>
  <c r="K4754" i="4" s="1"/>
  <c r="J4746" i="4"/>
  <c r="K4746" i="4" s="1"/>
  <c r="J4738" i="4"/>
  <c r="K4738" i="4" s="1"/>
  <c r="J4730" i="4"/>
  <c r="K4730" i="4" s="1"/>
  <c r="K4722" i="4"/>
  <c r="J4722" i="4"/>
  <c r="J4714" i="4"/>
  <c r="K4714" i="4" s="1"/>
  <c r="J4706" i="4"/>
  <c r="K4706" i="4" s="1"/>
  <c r="J4698" i="4"/>
  <c r="K4698" i="4" s="1"/>
  <c r="J4690" i="4"/>
  <c r="K4690" i="4" s="1"/>
  <c r="J4682" i="4"/>
  <c r="K4682" i="4" s="1"/>
  <c r="J4674" i="4"/>
  <c r="K4674" i="4" s="1"/>
  <c r="J4666" i="4"/>
  <c r="K4666" i="4" s="1"/>
  <c r="K4658" i="4"/>
  <c r="J4658" i="4"/>
  <c r="J4650" i="4"/>
  <c r="K4650" i="4" s="1"/>
  <c r="J4642" i="4"/>
  <c r="K4642" i="4" s="1"/>
  <c r="J4634" i="4"/>
  <c r="K4634" i="4" s="1"/>
  <c r="J4626" i="4"/>
  <c r="K4626" i="4" s="1"/>
  <c r="J4618" i="4"/>
  <c r="K4618" i="4" s="1"/>
  <c r="J4610" i="4"/>
  <c r="K4610" i="4" s="1"/>
  <c r="J4602" i="4"/>
  <c r="K4602" i="4" s="1"/>
  <c r="J4594" i="4"/>
  <c r="K4594" i="4" s="1"/>
  <c r="J4586" i="4"/>
  <c r="K4586" i="4" s="1"/>
  <c r="J4578" i="4"/>
  <c r="K4578" i="4" s="1"/>
  <c r="J4570" i="4"/>
  <c r="K4570" i="4" s="1"/>
  <c r="J4562" i="4"/>
  <c r="K4562" i="4" s="1"/>
  <c r="J4554" i="4"/>
  <c r="K4554" i="4" s="1"/>
  <c r="J4546" i="4"/>
  <c r="K4546" i="4" s="1"/>
  <c r="J4538" i="4"/>
  <c r="K4538" i="4" s="1"/>
  <c r="J4530" i="4"/>
  <c r="K4530" i="4" s="1"/>
  <c r="J4522" i="4"/>
  <c r="K4522" i="4" s="1"/>
  <c r="J4514" i="4"/>
  <c r="K4514" i="4" s="1"/>
  <c r="J4506" i="4"/>
  <c r="K4506" i="4" s="1"/>
  <c r="J4498" i="4"/>
  <c r="K4498" i="4" s="1"/>
  <c r="J4490" i="4"/>
  <c r="K4490" i="4" s="1"/>
  <c r="J4482" i="4"/>
  <c r="K4482" i="4" s="1"/>
  <c r="J4474" i="4"/>
  <c r="K4474" i="4" s="1"/>
  <c r="J4466" i="4"/>
  <c r="K4466" i="4" s="1"/>
  <c r="J4458" i="4"/>
  <c r="K4458" i="4" s="1"/>
  <c r="J4450" i="4"/>
  <c r="K4450" i="4" s="1"/>
  <c r="J4442" i="4"/>
  <c r="K4442" i="4" s="1"/>
  <c r="J4434" i="4"/>
  <c r="K4434" i="4" s="1"/>
  <c r="J4426" i="4"/>
  <c r="K4426" i="4" s="1"/>
  <c r="J4418" i="4"/>
  <c r="K4418" i="4" s="1"/>
  <c r="J4410" i="4"/>
  <c r="K4410" i="4" s="1"/>
  <c r="J4402" i="4"/>
  <c r="K4402" i="4" s="1"/>
  <c r="J4394" i="4"/>
  <c r="K4394" i="4" s="1"/>
  <c r="J4386" i="4"/>
  <c r="K4386" i="4" s="1"/>
  <c r="J4378" i="4"/>
  <c r="K4378" i="4" s="1"/>
  <c r="J4370" i="4"/>
  <c r="K4370" i="4" s="1"/>
  <c r="J4362" i="4"/>
  <c r="K4362" i="4" s="1"/>
  <c r="J4354" i="4"/>
  <c r="K4354" i="4" s="1"/>
  <c r="J4346" i="4"/>
  <c r="K4346" i="4" s="1"/>
  <c r="J4338" i="4"/>
  <c r="K4338" i="4" s="1"/>
  <c r="J4330" i="4"/>
  <c r="K4330" i="4" s="1"/>
  <c r="J4322" i="4"/>
  <c r="K4322" i="4" s="1"/>
  <c r="J4314" i="4"/>
  <c r="K4314" i="4" s="1"/>
  <c r="J4306" i="4"/>
  <c r="K4306" i="4" s="1"/>
  <c r="K4298" i="4"/>
  <c r="J4298" i="4"/>
  <c r="J4290" i="4"/>
  <c r="K4290" i="4" s="1"/>
  <c r="J4282" i="4"/>
  <c r="K4282" i="4" s="1"/>
  <c r="J4274" i="4"/>
  <c r="K4274" i="4" s="1"/>
  <c r="J4266" i="4"/>
  <c r="K4266" i="4" s="1"/>
  <c r="J4258" i="4"/>
  <c r="K4258" i="4" s="1"/>
  <c r="J4250" i="4"/>
  <c r="K4250" i="4" s="1"/>
  <c r="K4242" i="4"/>
  <c r="J4242" i="4"/>
  <c r="J4234" i="4"/>
  <c r="K4234" i="4" s="1"/>
  <c r="J4226" i="4"/>
  <c r="K4226" i="4" s="1"/>
  <c r="J4218" i="4"/>
  <c r="K4218" i="4" s="1"/>
  <c r="J4210" i="4"/>
  <c r="K4210" i="4" s="1"/>
  <c r="J4202" i="4"/>
  <c r="K4202" i="4" s="1"/>
  <c r="J4194" i="4"/>
  <c r="K4194" i="4" s="1"/>
  <c r="J4186" i="4"/>
  <c r="K4186" i="4" s="1"/>
  <c r="J4178" i="4"/>
  <c r="K4178" i="4" s="1"/>
  <c r="J4170" i="4"/>
  <c r="K4170" i="4" s="1"/>
  <c r="J4162" i="4"/>
  <c r="K4162" i="4" s="1"/>
  <c r="J4154" i="4"/>
  <c r="K4154" i="4" s="1"/>
  <c r="J4146" i="4"/>
  <c r="K4146" i="4" s="1"/>
  <c r="J4138" i="4"/>
  <c r="K4138" i="4" s="1"/>
  <c r="J4130" i="4"/>
  <c r="K4130" i="4" s="1"/>
  <c r="J4122" i="4"/>
  <c r="K4122" i="4" s="1"/>
  <c r="J4114" i="4"/>
  <c r="K4114" i="4" s="1"/>
  <c r="J4106" i="4"/>
  <c r="K4106" i="4" s="1"/>
  <c r="J4098" i="4"/>
  <c r="K4098" i="4" s="1"/>
  <c r="J4090" i="4"/>
  <c r="K4090" i="4" s="1"/>
  <c r="J4082" i="4"/>
  <c r="K4082" i="4" s="1"/>
  <c r="J4074" i="4"/>
  <c r="K4074" i="4" s="1"/>
  <c r="J4066" i="4"/>
  <c r="K4066" i="4" s="1"/>
  <c r="J4058" i="4"/>
  <c r="K4058" i="4" s="1"/>
  <c r="J4050" i="4"/>
  <c r="K4050" i="4" s="1"/>
  <c r="J4042" i="4"/>
  <c r="K4042" i="4" s="1"/>
  <c r="J4034" i="4"/>
  <c r="K4034" i="4" s="1"/>
  <c r="J4026" i="4"/>
  <c r="K4026" i="4" s="1"/>
  <c r="J4018" i="4"/>
  <c r="K4018" i="4" s="1"/>
  <c r="J4010" i="4"/>
  <c r="K4010" i="4" s="1"/>
  <c r="J4002" i="4"/>
  <c r="K4002" i="4" s="1"/>
  <c r="J3994" i="4"/>
  <c r="K3994" i="4" s="1"/>
  <c r="J3986" i="4"/>
  <c r="K3986" i="4" s="1"/>
  <c r="K3978" i="4"/>
  <c r="J3978" i="4"/>
  <c r="J3970" i="4"/>
  <c r="K3970" i="4" s="1"/>
  <c r="J3962" i="4"/>
  <c r="K3962" i="4" s="1"/>
  <c r="K3954" i="4"/>
  <c r="J3954" i="4"/>
  <c r="J3946" i="4"/>
  <c r="K3946" i="4" s="1"/>
  <c r="J3938" i="4"/>
  <c r="K3938" i="4" s="1"/>
  <c r="K3930" i="4"/>
  <c r="J3930" i="4"/>
  <c r="J3922" i="4"/>
  <c r="K3922" i="4" s="1"/>
  <c r="J3914" i="4"/>
  <c r="K3914" i="4" s="1"/>
  <c r="J3906" i="4"/>
  <c r="K3906" i="4" s="1"/>
  <c r="J3898" i="4"/>
  <c r="K3898" i="4" s="1"/>
  <c r="J3890" i="4"/>
  <c r="K3890" i="4" s="1"/>
  <c r="J3882" i="4"/>
  <c r="K3882" i="4" s="1"/>
  <c r="J3874" i="4"/>
  <c r="K3874" i="4" s="1"/>
  <c r="J3866" i="4"/>
  <c r="K3866" i="4" s="1"/>
  <c r="J3858" i="4"/>
  <c r="K3858" i="4" s="1"/>
  <c r="J3850" i="4"/>
  <c r="K3850" i="4" s="1"/>
  <c r="J3842" i="4"/>
  <c r="K3842" i="4" s="1"/>
  <c r="J3834" i="4"/>
  <c r="K3834" i="4" s="1"/>
  <c r="J3826" i="4"/>
  <c r="K3826" i="4" s="1"/>
  <c r="J3818" i="4"/>
  <c r="K3818" i="4" s="1"/>
  <c r="J3810" i="4"/>
  <c r="K3810" i="4" s="1"/>
  <c r="J3802" i="4"/>
  <c r="K3802" i="4" s="1"/>
  <c r="J3794" i="4"/>
  <c r="K3794" i="4" s="1"/>
  <c r="J3786" i="4"/>
  <c r="K3786" i="4" s="1"/>
  <c r="J3778" i="4"/>
  <c r="K3778" i="4" s="1"/>
  <c r="J3770" i="4"/>
  <c r="K3770" i="4" s="1"/>
  <c r="J3762" i="4"/>
  <c r="K3762" i="4" s="1"/>
  <c r="J3754" i="4"/>
  <c r="K3754" i="4" s="1"/>
  <c r="J3746" i="4"/>
  <c r="K3746" i="4" s="1"/>
  <c r="K3738" i="4"/>
  <c r="J3738" i="4"/>
  <c r="J3730" i="4"/>
  <c r="K3730" i="4" s="1"/>
  <c r="J3722" i="4"/>
  <c r="K3722" i="4" s="1"/>
  <c r="J3714" i="4"/>
  <c r="K3714" i="4" s="1"/>
  <c r="J3706" i="4"/>
  <c r="K3706" i="4" s="1"/>
  <c r="J3698" i="4"/>
  <c r="K3698" i="4" s="1"/>
  <c r="J3690" i="4"/>
  <c r="K3690" i="4" s="1"/>
  <c r="J3682" i="4"/>
  <c r="K3682" i="4" s="1"/>
  <c r="J3674" i="4"/>
  <c r="K3674" i="4" s="1"/>
  <c r="J3666" i="4"/>
  <c r="K3666" i="4" s="1"/>
  <c r="J3658" i="4"/>
  <c r="K3658" i="4" s="1"/>
  <c r="J3650" i="4"/>
  <c r="K3650" i="4" s="1"/>
  <c r="J3642" i="4"/>
  <c r="K3642" i="4" s="1"/>
  <c r="J3634" i="4"/>
  <c r="K3634" i="4" s="1"/>
  <c r="J3626" i="4"/>
  <c r="K3626" i="4" s="1"/>
  <c r="J3618" i="4"/>
  <c r="K3618" i="4" s="1"/>
  <c r="J3610" i="4"/>
  <c r="K3610" i="4" s="1"/>
  <c r="J3602" i="4"/>
  <c r="K3602" i="4" s="1"/>
  <c r="J3594" i="4"/>
  <c r="K3594" i="4" s="1"/>
  <c r="J3586" i="4"/>
  <c r="K3586" i="4" s="1"/>
  <c r="J3578" i="4"/>
  <c r="K3578" i="4" s="1"/>
  <c r="J3570" i="4"/>
  <c r="K3570" i="4" s="1"/>
  <c r="J3562" i="4"/>
  <c r="K3562" i="4" s="1"/>
  <c r="J3554" i="4"/>
  <c r="K3554" i="4" s="1"/>
  <c r="J3546" i="4"/>
  <c r="K3546" i="4" s="1"/>
  <c r="J3538" i="4"/>
  <c r="K3538" i="4" s="1"/>
  <c r="J3530" i="4"/>
  <c r="K3530" i="4" s="1"/>
  <c r="J3522" i="4"/>
  <c r="K3522" i="4" s="1"/>
  <c r="J3514" i="4"/>
  <c r="K3514" i="4" s="1"/>
  <c r="J3506" i="4"/>
  <c r="K3506" i="4" s="1"/>
  <c r="J3498" i="4"/>
  <c r="K3498" i="4" s="1"/>
  <c r="J3490" i="4"/>
  <c r="K3490" i="4" s="1"/>
  <c r="J3482" i="4"/>
  <c r="K3482" i="4" s="1"/>
  <c r="J3474" i="4"/>
  <c r="K3474" i="4" s="1"/>
  <c r="J3466" i="4"/>
  <c r="K3466" i="4" s="1"/>
  <c r="J3458" i="4"/>
  <c r="K3458" i="4" s="1"/>
  <c r="J3450" i="4"/>
  <c r="K3450" i="4" s="1"/>
  <c r="K3442" i="4"/>
  <c r="J3442" i="4"/>
  <c r="J3434" i="4"/>
  <c r="K3434" i="4" s="1"/>
  <c r="J3426" i="4"/>
  <c r="K3426" i="4" s="1"/>
  <c r="J3418" i="4"/>
  <c r="K3418" i="4" s="1"/>
  <c r="J3410" i="4"/>
  <c r="K3410" i="4" s="1"/>
  <c r="J3402" i="4"/>
  <c r="K3402" i="4" s="1"/>
  <c r="J3394" i="4"/>
  <c r="K3394" i="4" s="1"/>
  <c r="J3386" i="4"/>
  <c r="K3386" i="4" s="1"/>
  <c r="K3378" i="4"/>
  <c r="J3378" i="4"/>
  <c r="J3370" i="4"/>
  <c r="K3370" i="4" s="1"/>
  <c r="J3362" i="4"/>
  <c r="K3362" i="4" s="1"/>
  <c r="J3354" i="4"/>
  <c r="K3354" i="4" s="1"/>
  <c r="J3346" i="4"/>
  <c r="K3346" i="4" s="1"/>
  <c r="J3338" i="4"/>
  <c r="K3338" i="4" s="1"/>
  <c r="J3330" i="4"/>
  <c r="K3330" i="4" s="1"/>
  <c r="J3322" i="4"/>
  <c r="K3322" i="4" s="1"/>
  <c r="J3314" i="4"/>
  <c r="K3314" i="4" s="1"/>
  <c r="J3306" i="4"/>
  <c r="K3306" i="4" s="1"/>
  <c r="J3298" i="4"/>
  <c r="K3298" i="4" s="1"/>
  <c r="J3290" i="4"/>
  <c r="K3290" i="4" s="1"/>
  <c r="J3282" i="4"/>
  <c r="K3282" i="4" s="1"/>
  <c r="J3274" i="4"/>
  <c r="K3274" i="4" s="1"/>
  <c r="J3266" i="4"/>
  <c r="K3266" i="4" s="1"/>
  <c r="J3258" i="4"/>
  <c r="K3258" i="4" s="1"/>
  <c r="J3250" i="4"/>
  <c r="K3250" i="4" s="1"/>
  <c r="J3242" i="4"/>
  <c r="K3242" i="4" s="1"/>
  <c r="J3234" i="4"/>
  <c r="K3234" i="4" s="1"/>
  <c r="J3226" i="4"/>
  <c r="K3226" i="4" s="1"/>
  <c r="J3218" i="4"/>
  <c r="K3218" i="4" s="1"/>
  <c r="K3210" i="4"/>
  <c r="J3210" i="4"/>
  <c r="J3202" i="4"/>
  <c r="K3202" i="4" s="1"/>
  <c r="J3194" i="4"/>
  <c r="K3194" i="4" s="1"/>
  <c r="J3186" i="4"/>
  <c r="K3186" i="4" s="1"/>
  <c r="J3178" i="4"/>
  <c r="K3178" i="4" s="1"/>
  <c r="J3170" i="4"/>
  <c r="K3170" i="4" s="1"/>
  <c r="K3162" i="4"/>
  <c r="J3162" i="4"/>
  <c r="J3154" i="4"/>
  <c r="K3154" i="4" s="1"/>
  <c r="J3146" i="4"/>
  <c r="K3146" i="4" s="1"/>
  <c r="J3138" i="4"/>
  <c r="K3138" i="4" s="1"/>
  <c r="J3130" i="4"/>
  <c r="K3130" i="4" s="1"/>
  <c r="J3122" i="4"/>
  <c r="K3122" i="4" s="1"/>
  <c r="J3114" i="4"/>
  <c r="K3114" i="4" s="1"/>
  <c r="J3106" i="4"/>
  <c r="K3106" i="4" s="1"/>
  <c r="J3098" i="4"/>
  <c r="K3098" i="4" s="1"/>
  <c r="J3090" i="4"/>
  <c r="K3090" i="4" s="1"/>
  <c r="J3082" i="4"/>
  <c r="K3082" i="4" s="1"/>
  <c r="J3074" i="4"/>
  <c r="K3074" i="4" s="1"/>
  <c r="J3066" i="4"/>
  <c r="K3066" i="4" s="1"/>
  <c r="J3058" i="4"/>
  <c r="K3058" i="4" s="1"/>
  <c r="J3050" i="4"/>
  <c r="K3050" i="4" s="1"/>
  <c r="J3042" i="4"/>
  <c r="K3042" i="4" s="1"/>
  <c r="J3034" i="4"/>
  <c r="K3034" i="4" s="1"/>
  <c r="J3026" i="4"/>
  <c r="K3026" i="4" s="1"/>
  <c r="J3018" i="4"/>
  <c r="K3018" i="4" s="1"/>
  <c r="J3010" i="4"/>
  <c r="K3010" i="4" s="1"/>
  <c r="J3002" i="4"/>
  <c r="K3002" i="4" s="1"/>
  <c r="J2994" i="4"/>
  <c r="K2994" i="4" s="1"/>
  <c r="J2986" i="4"/>
  <c r="K2986" i="4" s="1"/>
  <c r="J2978" i="4"/>
  <c r="K2978" i="4" s="1"/>
  <c r="J2970" i="4"/>
  <c r="K2970" i="4" s="1"/>
  <c r="J2962" i="4"/>
  <c r="K2962" i="4" s="1"/>
  <c r="J2954" i="4"/>
  <c r="K2954" i="4" s="1"/>
  <c r="J2946" i="4"/>
  <c r="K2946" i="4" s="1"/>
  <c r="J2938" i="4"/>
  <c r="K2938" i="4" s="1"/>
  <c r="J2930" i="4"/>
  <c r="K2930" i="4" s="1"/>
  <c r="J2922" i="4"/>
  <c r="K2922" i="4" s="1"/>
  <c r="J2914" i="4"/>
  <c r="K2914" i="4" s="1"/>
  <c r="J2906" i="4"/>
  <c r="K2906" i="4" s="1"/>
  <c r="J2898" i="4"/>
  <c r="K2898" i="4" s="1"/>
  <c r="J2890" i="4"/>
  <c r="K2890" i="4" s="1"/>
  <c r="J2882" i="4"/>
  <c r="K2882" i="4" s="1"/>
  <c r="J2874" i="4"/>
  <c r="K2874" i="4" s="1"/>
  <c r="J2866" i="4"/>
  <c r="K2866" i="4" s="1"/>
  <c r="J2858" i="4"/>
  <c r="K2858" i="4" s="1"/>
  <c r="J2850" i="4"/>
  <c r="K2850" i="4" s="1"/>
  <c r="J2842" i="4"/>
  <c r="K2842" i="4" s="1"/>
  <c r="J2834" i="4"/>
  <c r="K2834" i="4" s="1"/>
  <c r="J2826" i="4"/>
  <c r="K2826" i="4" s="1"/>
  <c r="J2818" i="4"/>
  <c r="K2818" i="4" s="1"/>
  <c r="J2810" i="4"/>
  <c r="K2810" i="4" s="1"/>
  <c r="J2802" i="4"/>
  <c r="K2802" i="4" s="1"/>
  <c r="J2794" i="4"/>
  <c r="K2794" i="4" s="1"/>
  <c r="J2786" i="4"/>
  <c r="K2786" i="4" s="1"/>
  <c r="J2778" i="4"/>
  <c r="K2778" i="4" s="1"/>
  <c r="J2770" i="4"/>
  <c r="K2770" i="4" s="1"/>
  <c r="J2762" i="4"/>
  <c r="K2762" i="4" s="1"/>
  <c r="J2754" i="4"/>
  <c r="K2754" i="4" s="1"/>
  <c r="J2746" i="4"/>
  <c r="K2746" i="4" s="1"/>
  <c r="J2738" i="4"/>
  <c r="K2738" i="4" s="1"/>
  <c r="J2730" i="4"/>
  <c r="K2730" i="4" s="1"/>
  <c r="J2722" i="4"/>
  <c r="K2722" i="4" s="1"/>
  <c r="J2714" i="4"/>
  <c r="K2714" i="4" s="1"/>
  <c r="J2706" i="4"/>
  <c r="K2706" i="4" s="1"/>
  <c r="J2698" i="4"/>
  <c r="K2698" i="4" s="1"/>
  <c r="J2690" i="4"/>
  <c r="K2690" i="4" s="1"/>
  <c r="J2682" i="4"/>
  <c r="K2682" i="4" s="1"/>
  <c r="J2674" i="4"/>
  <c r="K2674" i="4" s="1"/>
  <c r="J2666" i="4"/>
  <c r="K2666" i="4" s="1"/>
  <c r="J2658" i="4"/>
  <c r="K2658" i="4" s="1"/>
  <c r="J2650" i="4"/>
  <c r="K2650" i="4" s="1"/>
  <c r="J2642" i="4"/>
  <c r="K2642" i="4" s="1"/>
  <c r="J2634" i="4"/>
  <c r="K2634" i="4" s="1"/>
  <c r="J2626" i="4"/>
  <c r="K2626" i="4" s="1"/>
  <c r="J2618" i="4"/>
  <c r="K2618" i="4" s="1"/>
  <c r="J2610" i="4"/>
  <c r="K2610" i="4" s="1"/>
  <c r="J2602" i="4"/>
  <c r="K2602" i="4" s="1"/>
  <c r="J2594" i="4"/>
  <c r="K2594" i="4" s="1"/>
  <c r="J2586" i="4"/>
  <c r="K2586" i="4" s="1"/>
  <c r="J2578" i="4"/>
  <c r="K2578" i="4" s="1"/>
  <c r="J2570" i="4"/>
  <c r="K2570" i="4" s="1"/>
  <c r="J2562" i="4"/>
  <c r="K2562" i="4" s="1"/>
  <c r="J2554" i="4"/>
  <c r="K2554" i="4" s="1"/>
  <c r="J2546" i="4"/>
  <c r="K2546" i="4" s="1"/>
  <c r="J2538" i="4"/>
  <c r="K2538" i="4" s="1"/>
  <c r="J2530" i="4"/>
  <c r="K2530" i="4" s="1"/>
  <c r="J2522" i="4"/>
  <c r="K2522" i="4" s="1"/>
  <c r="J2514" i="4"/>
  <c r="K2514" i="4" s="1"/>
  <c r="J2506" i="4"/>
  <c r="K2506" i="4" s="1"/>
  <c r="J2498" i="4"/>
  <c r="K2498" i="4" s="1"/>
  <c r="J2490" i="4"/>
  <c r="K2490" i="4" s="1"/>
  <c r="J2482" i="4"/>
  <c r="K2482" i="4" s="1"/>
  <c r="J2474" i="4"/>
  <c r="K2474" i="4" s="1"/>
  <c r="J2466" i="4"/>
  <c r="K2466" i="4" s="1"/>
  <c r="J2458" i="4"/>
  <c r="K2458" i="4" s="1"/>
  <c r="J2450" i="4"/>
  <c r="K2450" i="4" s="1"/>
  <c r="J2442" i="4"/>
  <c r="K2442" i="4" s="1"/>
  <c r="J2434" i="4"/>
  <c r="K2434" i="4" s="1"/>
  <c r="J2426" i="4"/>
  <c r="K2426" i="4" s="1"/>
  <c r="J2418" i="4"/>
  <c r="K2418" i="4" s="1"/>
  <c r="J2410" i="4"/>
  <c r="K2410" i="4" s="1"/>
  <c r="J2402" i="4"/>
  <c r="K2402" i="4" s="1"/>
  <c r="J2394" i="4"/>
  <c r="K2394" i="4" s="1"/>
  <c r="J2386" i="4"/>
  <c r="K2386" i="4" s="1"/>
  <c r="J2378" i="4"/>
  <c r="K2378" i="4" s="1"/>
  <c r="J2370" i="4"/>
  <c r="K2370" i="4" s="1"/>
  <c r="J2362" i="4"/>
  <c r="K2362" i="4" s="1"/>
  <c r="J2354" i="4"/>
  <c r="K2354" i="4" s="1"/>
  <c r="J2346" i="4"/>
  <c r="K2346" i="4" s="1"/>
  <c r="J2338" i="4"/>
  <c r="K2338" i="4" s="1"/>
  <c r="J2330" i="4"/>
  <c r="K2330" i="4" s="1"/>
  <c r="K2322" i="4"/>
  <c r="J2322" i="4"/>
  <c r="J2314" i="4"/>
  <c r="K2314" i="4" s="1"/>
  <c r="J2306" i="4"/>
  <c r="K2306" i="4" s="1"/>
  <c r="J2298" i="4"/>
  <c r="K2298" i="4" s="1"/>
  <c r="J2290" i="4"/>
  <c r="K2290" i="4" s="1"/>
  <c r="J2282" i="4"/>
  <c r="K2282" i="4" s="1"/>
  <c r="J2274" i="4"/>
  <c r="K2274" i="4" s="1"/>
  <c r="J2266" i="4"/>
  <c r="K2266" i="4" s="1"/>
  <c r="J2258" i="4"/>
  <c r="K2258" i="4" s="1"/>
  <c r="J2250" i="4"/>
  <c r="K2250" i="4" s="1"/>
  <c r="J2242" i="4"/>
  <c r="K2242" i="4" s="1"/>
  <c r="J2234" i="4"/>
  <c r="K2234" i="4" s="1"/>
  <c r="J2226" i="4"/>
  <c r="K2226" i="4" s="1"/>
  <c r="J2218" i="4"/>
  <c r="K2218" i="4" s="1"/>
  <c r="J2210" i="4"/>
  <c r="K2210" i="4" s="1"/>
  <c r="K2202" i="4"/>
  <c r="J2202" i="4"/>
  <c r="J2194" i="4"/>
  <c r="K2194" i="4" s="1"/>
  <c r="J2186" i="4"/>
  <c r="K2186" i="4" s="1"/>
  <c r="J2178" i="4"/>
  <c r="K2178" i="4" s="1"/>
  <c r="J2170" i="4"/>
  <c r="K2170" i="4" s="1"/>
  <c r="J2162" i="4"/>
  <c r="K2162" i="4" s="1"/>
  <c r="J2154" i="4"/>
  <c r="K2154" i="4" s="1"/>
  <c r="J2146" i="4"/>
  <c r="K2146" i="4" s="1"/>
  <c r="J2130" i="4"/>
  <c r="K2130" i="4" s="1"/>
  <c r="J2122" i="4"/>
  <c r="K2122" i="4" s="1"/>
  <c r="J2114" i="4"/>
  <c r="K2114" i="4" s="1"/>
  <c r="J2106" i="4"/>
  <c r="K2106" i="4" s="1"/>
  <c r="J2098" i="4"/>
  <c r="K2098" i="4" s="1"/>
  <c r="J2090" i="4"/>
  <c r="K2090" i="4" s="1"/>
  <c r="J2082" i="4"/>
  <c r="K2082" i="4" s="1"/>
  <c r="J2066" i="4"/>
  <c r="K2066" i="4" s="1"/>
  <c r="J2058" i="4"/>
  <c r="K2058" i="4" s="1"/>
  <c r="J2050" i="4"/>
  <c r="K2050" i="4" s="1"/>
  <c r="J2042" i="4"/>
  <c r="K2042" i="4" s="1"/>
  <c r="K2034" i="4"/>
  <c r="J2034" i="4"/>
  <c r="J2026" i="4"/>
  <c r="K2026" i="4" s="1"/>
  <c r="J2018" i="4"/>
  <c r="K2018" i="4" s="1"/>
  <c r="J2002" i="4"/>
  <c r="K2002" i="4" s="1"/>
  <c r="J1994" i="4"/>
  <c r="K1994" i="4" s="1"/>
  <c r="J1986" i="4"/>
  <c r="K1986" i="4" s="1"/>
  <c r="J1978" i="4"/>
  <c r="K1978" i="4" s="1"/>
  <c r="J1970" i="4"/>
  <c r="K1970" i="4" s="1"/>
  <c r="J1962" i="4"/>
  <c r="K1962" i="4" s="1"/>
  <c r="J1954" i="4"/>
  <c r="K1954" i="4" s="1"/>
  <c r="J1938" i="4"/>
  <c r="K1938" i="4" s="1"/>
  <c r="J1930" i="4"/>
  <c r="K1930" i="4" s="1"/>
  <c r="J1922" i="4"/>
  <c r="K1922" i="4" s="1"/>
  <c r="J1914" i="4"/>
  <c r="K1914" i="4" s="1"/>
  <c r="J1906" i="4"/>
  <c r="K1906" i="4" s="1"/>
  <c r="J1898" i="4"/>
  <c r="K1898" i="4" s="1"/>
  <c r="J1890" i="4"/>
  <c r="K1890" i="4" s="1"/>
  <c r="J1874" i="4"/>
  <c r="K1874" i="4" s="1"/>
  <c r="J1866" i="4"/>
  <c r="K1866" i="4" s="1"/>
  <c r="J1858" i="4"/>
  <c r="K1858" i="4" s="1"/>
  <c r="J1850" i="4"/>
  <c r="K1850" i="4" s="1"/>
  <c r="J1842" i="4"/>
  <c r="K1842" i="4" s="1"/>
  <c r="J1834" i="4"/>
  <c r="K1834" i="4" s="1"/>
  <c r="K1826" i="4"/>
  <c r="J1826" i="4"/>
  <c r="J1810" i="4"/>
  <c r="K1810" i="4" s="1"/>
  <c r="J1802" i="4"/>
  <c r="K1802" i="4" s="1"/>
  <c r="J1794" i="4"/>
  <c r="K1794" i="4" s="1"/>
  <c r="J1786" i="4"/>
  <c r="K1786" i="4" s="1"/>
  <c r="J1778" i="4"/>
  <c r="K1778" i="4" s="1"/>
  <c r="J1770" i="4"/>
  <c r="K1770" i="4" s="1"/>
  <c r="J1762" i="4"/>
  <c r="K1762" i="4" s="1"/>
  <c r="K1746" i="4"/>
  <c r="J1746" i="4"/>
  <c r="J1738" i="4"/>
  <c r="K1738" i="4" s="1"/>
  <c r="J1730" i="4"/>
  <c r="K1730" i="4" s="1"/>
  <c r="J1722" i="4"/>
  <c r="K1722" i="4" s="1"/>
  <c r="J1714" i="4"/>
  <c r="K1714" i="4" s="1"/>
  <c r="J1706" i="4"/>
  <c r="K1706" i="4" s="1"/>
  <c r="J1698" i="4"/>
  <c r="K1698" i="4" s="1"/>
  <c r="J1682" i="4"/>
  <c r="K1682" i="4" s="1"/>
  <c r="J1674" i="4"/>
  <c r="K1674" i="4" s="1"/>
  <c r="J1666" i="4"/>
  <c r="K1666" i="4" s="1"/>
  <c r="J1658" i="4"/>
  <c r="K1658" i="4" s="1"/>
  <c r="J1650" i="4"/>
  <c r="K1650" i="4" s="1"/>
  <c r="J1642" i="4"/>
  <c r="K1642" i="4" s="1"/>
  <c r="J1634" i="4"/>
  <c r="K1634" i="4" s="1"/>
  <c r="J1618" i="4"/>
  <c r="K1618" i="4" s="1"/>
  <c r="J1610" i="4"/>
  <c r="K1610" i="4" s="1"/>
  <c r="J1602" i="4"/>
  <c r="K1602" i="4" s="1"/>
  <c r="J1594" i="4"/>
  <c r="K1594" i="4" s="1"/>
  <c r="J1586" i="4"/>
  <c r="K1586" i="4" s="1"/>
  <c r="J1578" i="4"/>
  <c r="K1578" i="4" s="1"/>
  <c r="J1570" i="4"/>
  <c r="K1570" i="4" s="1"/>
  <c r="J1554" i="4"/>
  <c r="K1554" i="4" s="1"/>
  <c r="J1546" i="4"/>
  <c r="K1546" i="4" s="1"/>
  <c r="J1538" i="4"/>
  <c r="K1538" i="4" s="1"/>
  <c r="J1530" i="4"/>
  <c r="K1530" i="4" s="1"/>
  <c r="J1522" i="4"/>
  <c r="K1522" i="4" s="1"/>
  <c r="J1514" i="4"/>
  <c r="K1514" i="4" s="1"/>
  <c r="K1506" i="4"/>
  <c r="J1506" i="4"/>
  <c r="J1490" i="4"/>
  <c r="K1490" i="4" s="1"/>
  <c r="J1482" i="4"/>
  <c r="K1482" i="4" s="1"/>
  <c r="J1474" i="4"/>
  <c r="K1474" i="4" s="1"/>
  <c r="J1466" i="4"/>
  <c r="K1466" i="4" s="1"/>
  <c r="K1458" i="4"/>
  <c r="J1458" i="4"/>
  <c r="J1450" i="4"/>
  <c r="K1450" i="4" s="1"/>
  <c r="J1442" i="4"/>
  <c r="K1442" i="4" s="1"/>
  <c r="J1426" i="4"/>
  <c r="K1426" i="4" s="1"/>
  <c r="J1418" i="4"/>
  <c r="K1418" i="4" s="1"/>
  <c r="J1410" i="4"/>
  <c r="K1410" i="4" s="1"/>
  <c r="J1402" i="4"/>
  <c r="K1402" i="4" s="1"/>
  <c r="J1394" i="4"/>
  <c r="K1394" i="4" s="1"/>
  <c r="J1386" i="4"/>
  <c r="K1386" i="4" s="1"/>
  <c r="J1378" i="4"/>
  <c r="K1378" i="4" s="1"/>
  <c r="J1362" i="4"/>
  <c r="K1362" i="4" s="1"/>
  <c r="K1354" i="4"/>
  <c r="J1354" i="4"/>
  <c r="J1346" i="4"/>
  <c r="K1346" i="4" s="1"/>
  <c r="J1338" i="4"/>
  <c r="K1338" i="4" s="1"/>
  <c r="J1330" i="4"/>
  <c r="K1330" i="4" s="1"/>
  <c r="J1322" i="4"/>
  <c r="K1322" i="4" s="1"/>
  <c r="J1314" i="4"/>
  <c r="K1314" i="4" s="1"/>
  <c r="J1298" i="4"/>
  <c r="K1298" i="4" s="1"/>
  <c r="J1290" i="4"/>
  <c r="K1290" i="4" s="1"/>
  <c r="J1282" i="4"/>
  <c r="K1282" i="4" s="1"/>
  <c r="J1274" i="4"/>
  <c r="K1274" i="4" s="1"/>
  <c r="J1266" i="4"/>
  <c r="K1266" i="4" s="1"/>
  <c r="J1258" i="4"/>
  <c r="K1258" i="4" s="1"/>
  <c r="J1250" i="4"/>
  <c r="K1250" i="4" s="1"/>
  <c r="J1234" i="4"/>
  <c r="K1234" i="4" s="1"/>
  <c r="J1226" i="4"/>
  <c r="K1226" i="4" s="1"/>
  <c r="J1218" i="4"/>
  <c r="K1218" i="4" s="1"/>
  <c r="K1210" i="4"/>
  <c r="J1210" i="4"/>
  <c r="J1202" i="4"/>
  <c r="K1202" i="4" s="1"/>
  <c r="J1194" i="4"/>
  <c r="K1194" i="4" s="1"/>
  <c r="J1186" i="4"/>
  <c r="K1186" i="4" s="1"/>
  <c r="J1170" i="4"/>
  <c r="K1170" i="4" s="1"/>
  <c r="J1162" i="4"/>
  <c r="K1162" i="4" s="1"/>
  <c r="J1154" i="4"/>
  <c r="K1154" i="4" s="1"/>
  <c r="J1146" i="4"/>
  <c r="K1146" i="4" s="1"/>
  <c r="J1138" i="4"/>
  <c r="K1138" i="4" s="1"/>
  <c r="J1130" i="4"/>
  <c r="K1130" i="4" s="1"/>
  <c r="J1122" i="4"/>
  <c r="K1122" i="4" s="1"/>
  <c r="J1106" i="4"/>
  <c r="K1106" i="4" s="1"/>
  <c r="J1098" i="4"/>
  <c r="K1098" i="4" s="1"/>
  <c r="J1090" i="4"/>
  <c r="K1090" i="4" s="1"/>
  <c r="J1082" i="4"/>
  <c r="K1082" i="4" s="1"/>
  <c r="J1074" i="4"/>
  <c r="K1074" i="4" s="1"/>
  <c r="J1066" i="4"/>
  <c r="K1066" i="4" s="1"/>
  <c r="K1058" i="4"/>
  <c r="J1058" i="4"/>
  <c r="J1042" i="4"/>
  <c r="K1042" i="4" s="1"/>
  <c r="J1034" i="4"/>
  <c r="K1034" i="4" s="1"/>
  <c r="J1026" i="4"/>
  <c r="K1026" i="4" s="1"/>
  <c r="J1018" i="4"/>
  <c r="K1018" i="4" s="1"/>
  <c r="J1010" i="4"/>
  <c r="K1010" i="4" s="1"/>
  <c r="J1002" i="4"/>
  <c r="K1002" i="4" s="1"/>
  <c r="J994" i="4"/>
  <c r="K994" i="4" s="1"/>
  <c r="J978" i="4"/>
  <c r="K978" i="4" s="1"/>
  <c r="K970" i="4"/>
  <c r="J970" i="4"/>
  <c r="J962" i="4"/>
  <c r="K962" i="4" s="1"/>
  <c r="J954" i="4"/>
  <c r="K954" i="4" s="1"/>
  <c r="J946" i="4"/>
  <c r="K946" i="4" s="1"/>
  <c r="J938" i="4"/>
  <c r="K938" i="4" s="1"/>
  <c r="J930" i="4"/>
  <c r="K930" i="4" s="1"/>
  <c r="J914" i="4"/>
  <c r="K914" i="4" s="1"/>
  <c r="K906" i="4"/>
  <c r="J906" i="4"/>
  <c r="J898" i="4"/>
  <c r="K898" i="4" s="1"/>
  <c r="J890" i="4"/>
  <c r="K890" i="4" s="1"/>
  <c r="K882" i="4"/>
  <c r="J882" i="4"/>
  <c r="J874" i="4"/>
  <c r="K874" i="4" s="1"/>
  <c r="J866" i="4"/>
  <c r="K866" i="4" s="1"/>
  <c r="J850" i="4"/>
  <c r="K850" i="4" s="1"/>
  <c r="J842" i="4"/>
  <c r="K842" i="4" s="1"/>
  <c r="K834" i="4"/>
  <c r="J834" i="4"/>
  <c r="J826" i="4"/>
  <c r="K826" i="4" s="1"/>
  <c r="J818" i="4"/>
  <c r="K818" i="4" s="1"/>
  <c r="J810" i="4"/>
  <c r="K810" i="4" s="1"/>
  <c r="J802" i="4"/>
  <c r="K802" i="4" s="1"/>
  <c r="J786" i="4"/>
  <c r="K786" i="4" s="1"/>
  <c r="J778" i="4"/>
  <c r="K778" i="4" s="1"/>
  <c r="J770" i="4"/>
  <c r="K770" i="4" s="1"/>
  <c r="J762" i="4"/>
  <c r="K762" i="4" s="1"/>
  <c r="J754" i="4"/>
  <c r="K754" i="4" s="1"/>
  <c r="J746" i="4"/>
  <c r="K746" i="4" s="1"/>
  <c r="J738" i="4"/>
  <c r="K738" i="4" s="1"/>
  <c r="J722" i="4"/>
  <c r="K722" i="4" s="1"/>
  <c r="J714" i="4"/>
  <c r="K714" i="4" s="1"/>
  <c r="J706" i="4"/>
  <c r="K706" i="4" s="1"/>
  <c r="J698" i="4"/>
  <c r="K698" i="4" s="1"/>
  <c r="J690" i="4"/>
  <c r="K690" i="4" s="1"/>
  <c r="J682" i="4"/>
  <c r="K682" i="4" s="1"/>
  <c r="J674" i="4"/>
  <c r="K674" i="4" s="1"/>
  <c r="J658" i="4"/>
  <c r="K658" i="4" s="1"/>
  <c r="K650" i="4"/>
  <c r="J650" i="4"/>
  <c r="J642" i="4"/>
  <c r="K642" i="4" s="1"/>
  <c r="J634" i="4"/>
  <c r="K634" i="4" s="1"/>
  <c r="J626" i="4"/>
  <c r="K626" i="4" s="1"/>
  <c r="J618" i="4"/>
  <c r="K618" i="4" s="1"/>
  <c r="J610" i="4"/>
  <c r="K610" i="4" s="1"/>
  <c r="J594" i="4"/>
  <c r="K594" i="4" s="1"/>
  <c r="J586" i="4"/>
  <c r="K586" i="4" s="1"/>
  <c r="J578" i="4"/>
  <c r="K578" i="4" s="1"/>
  <c r="J570" i="4"/>
  <c r="K570" i="4" s="1"/>
  <c r="J562" i="4"/>
  <c r="K562" i="4" s="1"/>
  <c r="J554" i="4"/>
  <c r="K554" i="4" s="1"/>
  <c r="J546" i="4"/>
  <c r="K546" i="4" s="1"/>
  <c r="J530" i="4"/>
  <c r="K530" i="4" s="1"/>
  <c r="J522" i="4"/>
  <c r="K522" i="4" s="1"/>
  <c r="J514" i="4"/>
  <c r="K514" i="4" s="1"/>
  <c r="K506" i="4"/>
  <c r="J506" i="4"/>
  <c r="J498" i="4"/>
  <c r="K498" i="4" s="1"/>
  <c r="J490" i="4"/>
  <c r="K490" i="4" s="1"/>
  <c r="J482" i="4"/>
  <c r="K482" i="4" s="1"/>
  <c r="J466" i="4"/>
  <c r="K466" i="4" s="1"/>
  <c r="K458" i="4"/>
  <c r="J458" i="4"/>
  <c r="J450" i="4"/>
  <c r="K450" i="4" s="1"/>
  <c r="J442" i="4"/>
  <c r="K442" i="4" s="1"/>
  <c r="J434" i="4"/>
  <c r="K434" i="4" s="1"/>
  <c r="J426" i="4"/>
  <c r="K426" i="4" s="1"/>
  <c r="J418" i="4"/>
  <c r="K418" i="4" s="1"/>
  <c r="J410" i="4"/>
  <c r="K410" i="4" s="1"/>
  <c r="J402" i="4"/>
  <c r="K402" i="4" s="1"/>
  <c r="J394" i="4"/>
  <c r="K394" i="4" s="1"/>
  <c r="J386" i="4"/>
  <c r="K386" i="4" s="1"/>
  <c r="J378" i="4"/>
  <c r="K378" i="4" s="1"/>
  <c r="K370" i="4"/>
  <c r="J370" i="4"/>
  <c r="J362" i="4"/>
  <c r="K362" i="4" s="1"/>
  <c r="J354" i="4"/>
  <c r="K354" i="4" s="1"/>
  <c r="K346" i="4"/>
  <c r="J346" i="4"/>
  <c r="J338" i="4"/>
  <c r="K338" i="4" s="1"/>
  <c r="K330" i="4"/>
  <c r="J330" i="4"/>
  <c r="J322" i="4"/>
  <c r="K322" i="4" s="1"/>
  <c r="J314" i="4"/>
  <c r="K314" i="4" s="1"/>
  <c r="J306" i="4"/>
  <c r="K306" i="4" s="1"/>
  <c r="J298" i="4"/>
  <c r="K298" i="4" s="1"/>
  <c r="J290" i="4"/>
  <c r="K290" i="4" s="1"/>
  <c r="J282" i="4"/>
  <c r="K282" i="4" s="1"/>
  <c r="J274" i="4"/>
  <c r="K274" i="4" s="1"/>
  <c r="J266" i="4"/>
  <c r="K266" i="4" s="1"/>
  <c r="J258" i="4"/>
  <c r="K258" i="4" s="1"/>
  <c r="K250" i="4"/>
  <c r="J250" i="4"/>
  <c r="J242" i="4"/>
  <c r="K242" i="4" s="1"/>
  <c r="J234" i="4"/>
  <c r="K234" i="4" s="1"/>
  <c r="J226" i="4"/>
  <c r="K226" i="4" s="1"/>
  <c r="J218" i="4"/>
  <c r="K218" i="4" s="1"/>
  <c r="J210" i="4"/>
  <c r="K210" i="4" s="1"/>
  <c r="J202" i="4"/>
  <c r="K202" i="4" s="1"/>
  <c r="J194" i="4"/>
  <c r="K194" i="4" s="1"/>
  <c r="K186" i="4"/>
  <c r="J186" i="4"/>
  <c r="J178" i="4"/>
  <c r="K178" i="4" s="1"/>
  <c r="J170" i="4"/>
  <c r="K170" i="4" s="1"/>
  <c r="J162" i="4"/>
  <c r="K162" i="4" s="1"/>
  <c r="J154" i="4"/>
  <c r="K154" i="4" s="1"/>
  <c r="J146" i="4"/>
  <c r="K146" i="4" s="1"/>
  <c r="J138" i="4"/>
  <c r="K138" i="4" s="1"/>
  <c r="J130" i="4"/>
  <c r="K130" i="4" s="1"/>
  <c r="J122" i="4"/>
  <c r="K122" i="4" s="1"/>
  <c r="J114" i="4"/>
  <c r="K114" i="4" s="1"/>
  <c r="J106" i="4"/>
  <c r="K106" i="4" s="1"/>
  <c r="J98" i="4"/>
  <c r="K98" i="4" s="1"/>
  <c r="J90" i="4"/>
  <c r="K90" i="4" s="1"/>
  <c r="J82" i="4"/>
  <c r="K82" i="4" s="1"/>
  <c r="J74" i="4"/>
  <c r="K74" i="4" s="1"/>
  <c r="J66" i="4"/>
  <c r="K66" i="4" s="1"/>
  <c r="J58" i="4"/>
  <c r="K58" i="4" s="1"/>
  <c r="J50" i="4"/>
  <c r="K50" i="4" s="1"/>
  <c r="J42" i="4"/>
  <c r="K42" i="4" s="1"/>
  <c r="J34" i="4"/>
  <c r="K34" i="4" s="1"/>
  <c r="J26" i="4"/>
  <c r="K26" i="4" s="1"/>
  <c r="J18" i="4"/>
  <c r="K18" i="4" s="1"/>
  <c r="K10" i="4"/>
  <c r="J10" i="4"/>
  <c r="J2" i="4"/>
  <c r="K2" i="4" s="1"/>
  <c r="J4717" i="4"/>
  <c r="K4717" i="4" s="1"/>
  <c r="J4926" i="4"/>
  <c r="K4926" i="4" s="1"/>
  <c r="J4846" i="4"/>
  <c r="K4846" i="4" s="1"/>
  <c r="K4758" i="4"/>
  <c r="J4758" i="4"/>
  <c r="J4694" i="4"/>
  <c r="K4694" i="4" s="1"/>
  <c r="J4630" i="4"/>
  <c r="K4630" i="4" s="1"/>
  <c r="J4558" i="4"/>
  <c r="K4558" i="4" s="1"/>
  <c r="J4486" i="4"/>
  <c r="K4486" i="4" s="1"/>
  <c r="J4438" i="4"/>
  <c r="K4438" i="4" s="1"/>
  <c r="J4366" i="4"/>
  <c r="K4366" i="4" s="1"/>
  <c r="K4270" i="4"/>
  <c r="J4270" i="4"/>
  <c r="J4198" i="4"/>
  <c r="K4198" i="4" s="1"/>
  <c r="J4142" i="4"/>
  <c r="K4142" i="4" s="1"/>
  <c r="J4094" i="4"/>
  <c r="K4094" i="4" s="1"/>
  <c r="J4006" i="4"/>
  <c r="K4006" i="4" s="1"/>
  <c r="J3942" i="4"/>
  <c r="K3942" i="4" s="1"/>
  <c r="J3878" i="4"/>
  <c r="K3878" i="4" s="1"/>
  <c r="J3822" i="4"/>
  <c r="K3822" i="4" s="1"/>
  <c r="K3758" i="4"/>
  <c r="J3758" i="4"/>
  <c r="J3662" i="4"/>
  <c r="K3662" i="4" s="1"/>
  <c r="J3574" i="4"/>
  <c r="K3574" i="4" s="1"/>
  <c r="J3510" i="4"/>
  <c r="K3510" i="4" s="1"/>
  <c r="J3446" i="4"/>
  <c r="K3446" i="4" s="1"/>
  <c r="J3382" i="4"/>
  <c r="K3382" i="4" s="1"/>
  <c r="J3294" i="4"/>
  <c r="K3294" i="4" s="1"/>
  <c r="J3246" i="4"/>
  <c r="K3246" i="4" s="1"/>
  <c r="J3166" i="4"/>
  <c r="K3166" i="4" s="1"/>
  <c r="J3126" i="4"/>
  <c r="K3126" i="4" s="1"/>
  <c r="J3062" i="4"/>
  <c r="K3062" i="4" s="1"/>
  <c r="J3006" i="4"/>
  <c r="K3006" i="4" s="1"/>
  <c r="K2942" i="4"/>
  <c r="J2942" i="4"/>
  <c r="J2878" i="4"/>
  <c r="K2878" i="4" s="1"/>
  <c r="J2790" i="4"/>
  <c r="K2790" i="4" s="1"/>
  <c r="J2718" i="4"/>
  <c r="K2718" i="4" s="1"/>
  <c r="J2662" i="4"/>
  <c r="K2662" i="4" s="1"/>
  <c r="J2598" i="4"/>
  <c r="K2598" i="4" s="1"/>
  <c r="J2526" i="4"/>
  <c r="K2526" i="4" s="1"/>
  <c r="J2470" i="4"/>
  <c r="K2470" i="4" s="1"/>
  <c r="J2406" i="4"/>
  <c r="K2406" i="4" s="1"/>
  <c r="J2342" i="4"/>
  <c r="K2342" i="4" s="1"/>
  <c r="J2262" i="4"/>
  <c r="K2262" i="4" s="1"/>
  <c r="J2206" i="4"/>
  <c r="K2206" i="4" s="1"/>
  <c r="J2150" i="4"/>
  <c r="K2150" i="4" s="1"/>
  <c r="J2094" i="4"/>
  <c r="K2094" i="4" s="1"/>
  <c r="K1990" i="4"/>
  <c r="J1990" i="4"/>
  <c r="J1942" i="4"/>
  <c r="K1942" i="4" s="1"/>
  <c r="J1878" i="4"/>
  <c r="K1878" i="4" s="1"/>
  <c r="J1790" i="4"/>
  <c r="K1790" i="4" s="1"/>
  <c r="J1726" i="4"/>
  <c r="K1726" i="4" s="1"/>
  <c r="J1654" i="4"/>
  <c r="K1654" i="4" s="1"/>
  <c r="J1606" i="4"/>
  <c r="K1606" i="4" s="1"/>
  <c r="J1542" i="4"/>
  <c r="K1542" i="4" s="1"/>
  <c r="J1486" i="4"/>
  <c r="K1486" i="4" s="1"/>
  <c r="J1438" i="4"/>
  <c r="K1438" i="4" s="1"/>
  <c r="J1358" i="4"/>
  <c r="K1358" i="4" s="1"/>
  <c r="J1294" i="4"/>
  <c r="K1294" i="4" s="1"/>
  <c r="J1238" i="4"/>
  <c r="K1238" i="4" s="1"/>
  <c r="J1166" i="4"/>
  <c r="K1166" i="4" s="1"/>
  <c r="J1094" i="4"/>
  <c r="K1094" i="4" s="1"/>
  <c r="J1038" i="4"/>
  <c r="K1038" i="4" s="1"/>
  <c r="J974" i="4"/>
  <c r="K974" i="4" s="1"/>
  <c r="J918" i="4"/>
  <c r="K918" i="4" s="1"/>
  <c r="K854" i="4"/>
  <c r="J854" i="4"/>
  <c r="J790" i="4"/>
  <c r="K790" i="4" s="1"/>
  <c r="J726" i="4"/>
  <c r="K726" i="4" s="1"/>
  <c r="J654" i="4"/>
  <c r="K654" i="4" s="1"/>
  <c r="J582" i="4"/>
  <c r="K582" i="4" s="1"/>
  <c r="K526" i="4"/>
  <c r="J526" i="4"/>
  <c r="J462" i="4"/>
  <c r="K462" i="4" s="1"/>
  <c r="J398" i="4"/>
  <c r="K398" i="4" s="1"/>
  <c r="J334" i="4"/>
  <c r="K334" i="4" s="1"/>
  <c r="J270" i="4"/>
  <c r="K270" i="4" s="1"/>
  <c r="J214" i="4"/>
  <c r="K214" i="4" s="1"/>
  <c r="J150" i="4"/>
  <c r="K150" i="4" s="1"/>
  <c r="J86" i="4"/>
  <c r="K86" i="4" s="1"/>
  <c r="J30" i="4"/>
  <c r="K30" i="4" s="1"/>
  <c r="K4961" i="4"/>
  <c r="J4961" i="4"/>
  <c r="J4953" i="4"/>
  <c r="K4953" i="4" s="1"/>
  <c r="K4945" i="4"/>
  <c r="J4945" i="4"/>
  <c r="J4937" i="4"/>
  <c r="K4937" i="4" s="1"/>
  <c r="J4929" i="4"/>
  <c r="K4929" i="4" s="1"/>
  <c r="J4921" i="4"/>
  <c r="K4921" i="4" s="1"/>
  <c r="J4913" i="4"/>
  <c r="K4913" i="4" s="1"/>
  <c r="K4905" i="4"/>
  <c r="J4905" i="4"/>
  <c r="J4897" i="4"/>
  <c r="K4897" i="4" s="1"/>
  <c r="J4889" i="4"/>
  <c r="K4889" i="4" s="1"/>
  <c r="K4881" i="4"/>
  <c r="J4881" i="4"/>
  <c r="J4873" i="4"/>
  <c r="K4873" i="4" s="1"/>
  <c r="J4865" i="4"/>
  <c r="K4865" i="4" s="1"/>
  <c r="J4857" i="4"/>
  <c r="K4857" i="4" s="1"/>
  <c r="J4849" i="4"/>
  <c r="K4849" i="4" s="1"/>
  <c r="J4841" i="4"/>
  <c r="K4841" i="4" s="1"/>
  <c r="J4833" i="4"/>
  <c r="K4833" i="4" s="1"/>
  <c r="J4825" i="4"/>
  <c r="K4825" i="4" s="1"/>
  <c r="J4817" i="4"/>
  <c r="K4817" i="4" s="1"/>
  <c r="J4809" i="4"/>
  <c r="K4809" i="4" s="1"/>
  <c r="J4801" i="4"/>
  <c r="K4801" i="4" s="1"/>
  <c r="J4793" i="4"/>
  <c r="K4793" i="4" s="1"/>
  <c r="K4785" i="4"/>
  <c r="J4785" i="4"/>
  <c r="J4777" i="4"/>
  <c r="K4777" i="4" s="1"/>
  <c r="J4769" i="4"/>
  <c r="K4769" i="4" s="1"/>
  <c r="J4761" i="4"/>
  <c r="K4761" i="4" s="1"/>
  <c r="J4753" i="4"/>
  <c r="K4753" i="4" s="1"/>
  <c r="J4745" i="4"/>
  <c r="K4745" i="4" s="1"/>
  <c r="J4737" i="4"/>
  <c r="K4737" i="4" s="1"/>
  <c r="J4729" i="4"/>
  <c r="K4729" i="4" s="1"/>
  <c r="J4721" i="4"/>
  <c r="K4721" i="4" s="1"/>
  <c r="J4713" i="4"/>
  <c r="K4713" i="4" s="1"/>
  <c r="K4705" i="4"/>
  <c r="J4705" i="4"/>
  <c r="J4697" i="4"/>
  <c r="K4697" i="4" s="1"/>
  <c r="J4689" i="4"/>
  <c r="K4689" i="4" s="1"/>
  <c r="K4681" i="4"/>
  <c r="J4681" i="4"/>
  <c r="J4673" i="4"/>
  <c r="K4673" i="4" s="1"/>
  <c r="J4665" i="4"/>
  <c r="K4665" i="4" s="1"/>
  <c r="K4657" i="4"/>
  <c r="J4657" i="4"/>
  <c r="J4649" i="4"/>
  <c r="K4649" i="4" s="1"/>
  <c r="J4641" i="4"/>
  <c r="K4641" i="4" s="1"/>
  <c r="J4633" i="4"/>
  <c r="K4633" i="4" s="1"/>
  <c r="J4625" i="4"/>
  <c r="K4625" i="4" s="1"/>
  <c r="J4617" i="4"/>
  <c r="K4617" i="4" s="1"/>
  <c r="J4609" i="4"/>
  <c r="K4609" i="4" s="1"/>
  <c r="J4601" i="4"/>
  <c r="K4601" i="4" s="1"/>
  <c r="J4593" i="4"/>
  <c r="K4593" i="4" s="1"/>
  <c r="K4585" i="4"/>
  <c r="J4585" i="4"/>
  <c r="J4577" i="4"/>
  <c r="K4577" i="4" s="1"/>
  <c r="J4569" i="4"/>
  <c r="K4569" i="4" s="1"/>
  <c r="K4561" i="4"/>
  <c r="J4561" i="4"/>
  <c r="K4553" i="4"/>
  <c r="J4553" i="4"/>
  <c r="J4545" i="4"/>
  <c r="K4545" i="4" s="1"/>
  <c r="J4537" i="4"/>
  <c r="K4537" i="4" s="1"/>
  <c r="J4529" i="4"/>
  <c r="K4529" i="4" s="1"/>
  <c r="J4521" i="4"/>
  <c r="K4521" i="4" s="1"/>
  <c r="K4513" i="4"/>
  <c r="J4513" i="4"/>
  <c r="J4505" i="4"/>
  <c r="K4505" i="4" s="1"/>
  <c r="J4497" i="4"/>
  <c r="K4497" i="4" s="1"/>
  <c r="J4489" i="4"/>
  <c r="K4489" i="4" s="1"/>
  <c r="J4481" i="4"/>
  <c r="K4481" i="4" s="1"/>
  <c r="J4473" i="4"/>
  <c r="K4473" i="4" s="1"/>
  <c r="K4465" i="4"/>
  <c r="J4465" i="4"/>
  <c r="J4457" i="4"/>
  <c r="K4457" i="4" s="1"/>
  <c r="J4449" i="4"/>
  <c r="K4449" i="4" s="1"/>
  <c r="J4441" i="4"/>
  <c r="K4441" i="4" s="1"/>
  <c r="K4433" i="4"/>
  <c r="J4433" i="4"/>
  <c r="J4425" i="4"/>
  <c r="K4425" i="4" s="1"/>
  <c r="J4417" i="4"/>
  <c r="K4417" i="4" s="1"/>
  <c r="J4409" i="4"/>
  <c r="K4409" i="4" s="1"/>
  <c r="J4401" i="4"/>
  <c r="K4401" i="4" s="1"/>
  <c r="K4393" i="4"/>
  <c r="J4393" i="4"/>
  <c r="J4385" i="4"/>
  <c r="K4385" i="4" s="1"/>
  <c r="J4377" i="4"/>
  <c r="K4377" i="4" s="1"/>
  <c r="J4369" i="4"/>
  <c r="K4369" i="4" s="1"/>
  <c r="J4361" i="4"/>
  <c r="K4361" i="4" s="1"/>
  <c r="J4353" i="4"/>
  <c r="K4353" i="4" s="1"/>
  <c r="J4345" i="4"/>
  <c r="K4345" i="4" s="1"/>
  <c r="J4337" i="4"/>
  <c r="K4337" i="4" s="1"/>
  <c r="J4329" i="4"/>
  <c r="K4329" i="4" s="1"/>
  <c r="J4321" i="4"/>
  <c r="K4321" i="4" s="1"/>
  <c r="J4313" i="4"/>
  <c r="K4313" i="4" s="1"/>
  <c r="J4305" i="4"/>
  <c r="K4305" i="4" s="1"/>
  <c r="J4297" i="4"/>
  <c r="K4297" i="4" s="1"/>
  <c r="J4289" i="4"/>
  <c r="K4289" i="4" s="1"/>
  <c r="J4281" i="4"/>
  <c r="K4281" i="4" s="1"/>
  <c r="J4273" i="4"/>
  <c r="K4273" i="4" s="1"/>
  <c r="J4265" i="4"/>
  <c r="K4265" i="4" s="1"/>
  <c r="J4257" i="4"/>
  <c r="K4257" i="4" s="1"/>
  <c r="J4249" i="4"/>
  <c r="K4249" i="4" s="1"/>
  <c r="J4241" i="4"/>
  <c r="K4241" i="4" s="1"/>
  <c r="J4233" i="4"/>
  <c r="K4233" i="4" s="1"/>
  <c r="J4225" i="4"/>
  <c r="K4225" i="4" s="1"/>
  <c r="J4217" i="4"/>
  <c r="K4217" i="4" s="1"/>
  <c r="J4209" i="4"/>
  <c r="K4209" i="4" s="1"/>
  <c r="J4201" i="4"/>
  <c r="K4201" i="4" s="1"/>
  <c r="J4193" i="4"/>
  <c r="K4193" i="4" s="1"/>
  <c r="J4185" i="4"/>
  <c r="K4185" i="4" s="1"/>
  <c r="K4177" i="4"/>
  <c r="J4177" i="4"/>
  <c r="J4169" i="4"/>
  <c r="K4169" i="4" s="1"/>
  <c r="J4161" i="4"/>
  <c r="K4161" i="4" s="1"/>
  <c r="J4153" i="4"/>
  <c r="K4153" i="4" s="1"/>
  <c r="J4145" i="4"/>
  <c r="K4145" i="4" s="1"/>
  <c r="J4137" i="4"/>
  <c r="K4137" i="4" s="1"/>
  <c r="J4129" i="4"/>
  <c r="K4129" i="4" s="1"/>
  <c r="J4121" i="4"/>
  <c r="K4121" i="4" s="1"/>
  <c r="K4113" i="4"/>
  <c r="J4113" i="4"/>
  <c r="J4105" i="4"/>
  <c r="K4105" i="4" s="1"/>
  <c r="J4097" i="4"/>
  <c r="K4097" i="4" s="1"/>
  <c r="J4089" i="4"/>
  <c r="K4089" i="4" s="1"/>
  <c r="J4081" i="4"/>
  <c r="K4081" i="4" s="1"/>
  <c r="K4073" i="4"/>
  <c r="J4073" i="4"/>
  <c r="J4065" i="4"/>
  <c r="K4065" i="4" s="1"/>
  <c r="J4057" i="4"/>
  <c r="K4057" i="4" s="1"/>
  <c r="K4049" i="4"/>
  <c r="J4049" i="4"/>
  <c r="J4041" i="4"/>
  <c r="K4041" i="4" s="1"/>
  <c r="J4033" i="4"/>
  <c r="K4033" i="4" s="1"/>
  <c r="J4025" i="4"/>
  <c r="K4025" i="4" s="1"/>
  <c r="K4017" i="4"/>
  <c r="J4017" i="4"/>
  <c r="K4009" i="4"/>
  <c r="J4009" i="4"/>
  <c r="J4001" i="4"/>
  <c r="K4001" i="4" s="1"/>
  <c r="J3993" i="4"/>
  <c r="K3993" i="4" s="1"/>
  <c r="J3985" i="4"/>
  <c r="K3985" i="4" s="1"/>
  <c r="K3977" i="4"/>
  <c r="J3977" i="4"/>
  <c r="J3969" i="4"/>
  <c r="K3969" i="4" s="1"/>
  <c r="J3961" i="4"/>
  <c r="K3961" i="4" s="1"/>
  <c r="J3953" i="4"/>
  <c r="K3953" i="4" s="1"/>
  <c r="J3945" i="4"/>
  <c r="K3945" i="4" s="1"/>
  <c r="J3937" i="4"/>
  <c r="K3937" i="4" s="1"/>
  <c r="J3929" i="4"/>
  <c r="K3929" i="4" s="1"/>
  <c r="K3921" i="4"/>
  <c r="J3921" i="4"/>
  <c r="J3913" i="4"/>
  <c r="K3913" i="4" s="1"/>
  <c r="J3905" i="4"/>
  <c r="K3905" i="4" s="1"/>
  <c r="J3897" i="4"/>
  <c r="K3897" i="4" s="1"/>
  <c r="K3889" i="4"/>
  <c r="J3889" i="4"/>
  <c r="K3881" i="4"/>
  <c r="J3881" i="4"/>
  <c r="J3873" i="4"/>
  <c r="K3873" i="4" s="1"/>
  <c r="J3865" i="4"/>
  <c r="K3865" i="4" s="1"/>
  <c r="J3857" i="4"/>
  <c r="K3857" i="4" s="1"/>
  <c r="J3849" i="4"/>
  <c r="K3849" i="4" s="1"/>
  <c r="J3841" i="4"/>
  <c r="K3841" i="4" s="1"/>
  <c r="J3833" i="4"/>
  <c r="K3833" i="4" s="1"/>
  <c r="J3825" i="4"/>
  <c r="K3825" i="4" s="1"/>
  <c r="J3817" i="4"/>
  <c r="K3817" i="4" s="1"/>
  <c r="J3809" i="4"/>
  <c r="K3809" i="4" s="1"/>
  <c r="J3801" i="4"/>
  <c r="K3801" i="4" s="1"/>
  <c r="J3793" i="4"/>
  <c r="K3793" i="4" s="1"/>
  <c r="J3785" i="4"/>
  <c r="K3785" i="4" s="1"/>
  <c r="J3777" i="4"/>
  <c r="K3777" i="4" s="1"/>
  <c r="J3769" i="4"/>
  <c r="K3769" i="4" s="1"/>
  <c r="K3761" i="4"/>
  <c r="J3761" i="4"/>
  <c r="J3753" i="4"/>
  <c r="K3753" i="4" s="1"/>
  <c r="K3745" i="4"/>
  <c r="J3745" i="4"/>
  <c r="J3737" i="4"/>
  <c r="K3737" i="4" s="1"/>
  <c r="J3729" i="4"/>
  <c r="K3729" i="4" s="1"/>
  <c r="J3721" i="4"/>
  <c r="K3721" i="4" s="1"/>
  <c r="J3713" i="4"/>
  <c r="K3713" i="4" s="1"/>
  <c r="J3705" i="4"/>
  <c r="K3705" i="4" s="1"/>
  <c r="K3697" i="4"/>
  <c r="J3697" i="4"/>
  <c r="J3689" i="4"/>
  <c r="K3689" i="4" s="1"/>
  <c r="J3681" i="4"/>
  <c r="K3681" i="4" s="1"/>
  <c r="J3673" i="4"/>
  <c r="K3673" i="4" s="1"/>
  <c r="J3665" i="4"/>
  <c r="K3665" i="4" s="1"/>
  <c r="J3657" i="4"/>
  <c r="K3657" i="4" s="1"/>
  <c r="J3649" i="4"/>
  <c r="K3649" i="4" s="1"/>
  <c r="J3641" i="4"/>
  <c r="K3641" i="4" s="1"/>
  <c r="J3633" i="4"/>
  <c r="K3633" i="4" s="1"/>
  <c r="J3625" i="4"/>
  <c r="K3625" i="4" s="1"/>
  <c r="K3617" i="4"/>
  <c r="J3617" i="4"/>
  <c r="J3609" i="4"/>
  <c r="K3609" i="4" s="1"/>
  <c r="J3601" i="4"/>
  <c r="K3601" i="4" s="1"/>
  <c r="J3593" i="4"/>
  <c r="K3593" i="4" s="1"/>
  <c r="J3585" i="4"/>
  <c r="K3585" i="4" s="1"/>
  <c r="J3577" i="4"/>
  <c r="K3577" i="4" s="1"/>
  <c r="J3569" i="4"/>
  <c r="K3569" i="4" s="1"/>
  <c r="J3561" i="4"/>
  <c r="K3561" i="4" s="1"/>
  <c r="J3553" i="4"/>
  <c r="K3553" i="4" s="1"/>
  <c r="J3545" i="4"/>
  <c r="K3545" i="4" s="1"/>
  <c r="J3537" i="4"/>
  <c r="K3537" i="4" s="1"/>
  <c r="K3529" i="4"/>
  <c r="J3529" i="4"/>
  <c r="J3521" i="4"/>
  <c r="K3521" i="4" s="1"/>
  <c r="J3513" i="4"/>
  <c r="K3513" i="4" s="1"/>
  <c r="J3505" i="4"/>
  <c r="K3505" i="4" s="1"/>
  <c r="J3497" i="4"/>
  <c r="K3497" i="4" s="1"/>
  <c r="K3489" i="4"/>
  <c r="J3489" i="4"/>
  <c r="J3481" i="4"/>
  <c r="K3481" i="4" s="1"/>
  <c r="J3473" i="4"/>
  <c r="K3473" i="4" s="1"/>
  <c r="J3465" i="4"/>
  <c r="K3465" i="4" s="1"/>
  <c r="J3457" i="4"/>
  <c r="K3457" i="4" s="1"/>
  <c r="J3449" i="4"/>
  <c r="K3449" i="4" s="1"/>
  <c r="K3441" i="4"/>
  <c r="J3441" i="4"/>
  <c r="J3433" i="4"/>
  <c r="K3433" i="4" s="1"/>
  <c r="J3425" i="4"/>
  <c r="K3425" i="4" s="1"/>
  <c r="J3417" i="4"/>
  <c r="K3417" i="4" s="1"/>
  <c r="K3409" i="4"/>
  <c r="J3409" i="4"/>
  <c r="J3401" i="4"/>
  <c r="K3401" i="4" s="1"/>
  <c r="J3393" i="4"/>
  <c r="K3393" i="4" s="1"/>
  <c r="J3385" i="4"/>
  <c r="K3385" i="4" s="1"/>
  <c r="K3377" i="4"/>
  <c r="J3377" i="4"/>
  <c r="K3369" i="4"/>
  <c r="J3369" i="4"/>
  <c r="J3361" i="4"/>
  <c r="K3361" i="4" s="1"/>
  <c r="J3353" i="4"/>
  <c r="K3353" i="4" s="1"/>
  <c r="J3345" i="4"/>
  <c r="K3345" i="4" s="1"/>
  <c r="J3337" i="4"/>
  <c r="K3337" i="4" s="1"/>
  <c r="J3329" i="4"/>
  <c r="K3329" i="4" s="1"/>
  <c r="J3321" i="4"/>
  <c r="K3321" i="4" s="1"/>
  <c r="J3313" i="4"/>
  <c r="K3313" i="4" s="1"/>
  <c r="J3305" i="4"/>
  <c r="K3305" i="4" s="1"/>
  <c r="J3297" i="4"/>
  <c r="K3297" i="4" s="1"/>
  <c r="J3289" i="4"/>
  <c r="K3289" i="4" s="1"/>
  <c r="K3281" i="4"/>
  <c r="J3281" i="4"/>
  <c r="J3273" i="4"/>
  <c r="K3273" i="4" s="1"/>
  <c r="J3265" i="4"/>
  <c r="K3265" i="4" s="1"/>
  <c r="J3257" i="4"/>
  <c r="K3257" i="4" s="1"/>
  <c r="J3249" i="4"/>
  <c r="K3249" i="4" s="1"/>
  <c r="K3241" i="4"/>
  <c r="J3241" i="4"/>
  <c r="J3233" i="4"/>
  <c r="K3233" i="4" s="1"/>
  <c r="J3225" i="4"/>
  <c r="K3225" i="4" s="1"/>
  <c r="J3217" i="4"/>
  <c r="K3217" i="4" s="1"/>
  <c r="J3209" i="4"/>
  <c r="K3209" i="4" s="1"/>
  <c r="J3201" i="4"/>
  <c r="K3201" i="4" s="1"/>
  <c r="J3193" i="4"/>
  <c r="K3193" i="4" s="1"/>
  <c r="J3185" i="4"/>
  <c r="K3185" i="4" s="1"/>
  <c r="J3177" i="4"/>
  <c r="K3177" i="4" s="1"/>
  <c r="K3169" i="4"/>
  <c r="J3169" i="4"/>
  <c r="J3161" i="4"/>
  <c r="K3161" i="4" s="1"/>
  <c r="J3153" i="4"/>
  <c r="K3153" i="4" s="1"/>
  <c r="J3145" i="4"/>
  <c r="K3145" i="4" s="1"/>
  <c r="J3137" i="4"/>
  <c r="K3137" i="4" s="1"/>
  <c r="J3129" i="4"/>
  <c r="K3129" i="4" s="1"/>
  <c r="J3121" i="4"/>
  <c r="K3121" i="4" s="1"/>
  <c r="J3113" i="4"/>
  <c r="K3113" i="4" s="1"/>
  <c r="J3105" i="4"/>
  <c r="K3105" i="4" s="1"/>
  <c r="J3097" i="4"/>
  <c r="K3097" i="4" s="1"/>
  <c r="K3089" i="4"/>
  <c r="J3089" i="4"/>
  <c r="J3081" i="4"/>
  <c r="K3081" i="4" s="1"/>
  <c r="J3073" i="4"/>
  <c r="K3073" i="4" s="1"/>
  <c r="J3065" i="4"/>
  <c r="K3065" i="4" s="1"/>
  <c r="J3057" i="4"/>
  <c r="K3057" i="4" s="1"/>
  <c r="J3049" i="4"/>
  <c r="K3049" i="4" s="1"/>
  <c r="J3041" i="4"/>
  <c r="K3041" i="4" s="1"/>
  <c r="J3033" i="4"/>
  <c r="K3033" i="4" s="1"/>
  <c r="J3025" i="4"/>
  <c r="K3025" i="4" s="1"/>
  <c r="J3017" i="4"/>
  <c r="K3017" i="4" s="1"/>
  <c r="J3009" i="4"/>
  <c r="K3009" i="4" s="1"/>
  <c r="J3001" i="4"/>
  <c r="K3001" i="4" s="1"/>
  <c r="K2993" i="4"/>
  <c r="J2993" i="4"/>
  <c r="J2985" i="4"/>
  <c r="K2985" i="4" s="1"/>
  <c r="J2977" i="4"/>
  <c r="K2977" i="4" s="1"/>
  <c r="J2969" i="4"/>
  <c r="K2969" i="4" s="1"/>
  <c r="J2961" i="4"/>
  <c r="K2961" i="4" s="1"/>
  <c r="K2953" i="4"/>
  <c r="J2953" i="4"/>
  <c r="J2945" i="4"/>
  <c r="K2945" i="4" s="1"/>
  <c r="J2937" i="4"/>
  <c r="K2937" i="4" s="1"/>
  <c r="J2929" i="4"/>
  <c r="K2929" i="4" s="1"/>
  <c r="J2921" i="4"/>
  <c r="K2921" i="4" s="1"/>
  <c r="J2913" i="4"/>
  <c r="K2913" i="4" s="1"/>
  <c r="J2905" i="4"/>
  <c r="K2905" i="4" s="1"/>
  <c r="J2897" i="4"/>
  <c r="K2897" i="4" s="1"/>
  <c r="J2889" i="4"/>
  <c r="K2889" i="4" s="1"/>
  <c r="J2881" i="4"/>
  <c r="K2881" i="4" s="1"/>
  <c r="J2873" i="4"/>
  <c r="K2873" i="4" s="1"/>
  <c r="K2865" i="4"/>
  <c r="J2865" i="4"/>
  <c r="J2857" i="4"/>
  <c r="K2857" i="4" s="1"/>
  <c r="J2849" i="4"/>
  <c r="K2849" i="4" s="1"/>
  <c r="J2841" i="4"/>
  <c r="K2841" i="4" s="1"/>
  <c r="J2833" i="4"/>
  <c r="K2833" i="4" s="1"/>
  <c r="J2825" i="4"/>
  <c r="K2825" i="4" s="1"/>
  <c r="J2817" i="4"/>
  <c r="K2817" i="4" s="1"/>
  <c r="J2809" i="4"/>
  <c r="K2809" i="4" s="1"/>
  <c r="J2801" i="4"/>
  <c r="K2801" i="4" s="1"/>
  <c r="J2793" i="4"/>
  <c r="K2793" i="4" s="1"/>
  <c r="J2785" i="4"/>
  <c r="K2785" i="4" s="1"/>
  <c r="J2777" i="4"/>
  <c r="K2777" i="4" s="1"/>
  <c r="J2769" i="4"/>
  <c r="K2769" i="4" s="1"/>
  <c r="K2761" i="4"/>
  <c r="J2761" i="4"/>
  <c r="J2753" i="4"/>
  <c r="K2753" i="4" s="1"/>
  <c r="J2745" i="4"/>
  <c r="K2745" i="4" s="1"/>
  <c r="K2737" i="4"/>
  <c r="J2737" i="4"/>
  <c r="J2729" i="4"/>
  <c r="K2729" i="4" s="1"/>
  <c r="K2721" i="4"/>
  <c r="J2721" i="4"/>
  <c r="J2713" i="4"/>
  <c r="K2713" i="4" s="1"/>
  <c r="J2705" i="4"/>
  <c r="K2705" i="4" s="1"/>
  <c r="J2697" i="4"/>
  <c r="K2697" i="4" s="1"/>
  <c r="J2689" i="4"/>
  <c r="K2689" i="4" s="1"/>
  <c r="J2681" i="4"/>
  <c r="K2681" i="4" s="1"/>
  <c r="K2673" i="4"/>
  <c r="J2673" i="4"/>
  <c r="J2665" i="4"/>
  <c r="K2665" i="4" s="1"/>
  <c r="K2657" i="4"/>
  <c r="J2657" i="4"/>
  <c r="J2649" i="4"/>
  <c r="K2649" i="4" s="1"/>
  <c r="J2641" i="4"/>
  <c r="K2641" i="4" s="1"/>
  <c r="J2633" i="4"/>
  <c r="K2633" i="4" s="1"/>
  <c r="J2625" i="4"/>
  <c r="K2625" i="4" s="1"/>
  <c r="J2617" i="4"/>
  <c r="K2617" i="4" s="1"/>
  <c r="K2609" i="4"/>
  <c r="J2609" i="4"/>
  <c r="J2601" i="4"/>
  <c r="K2601" i="4" s="1"/>
  <c r="J2593" i="4"/>
  <c r="K2593" i="4" s="1"/>
  <c r="J2585" i="4"/>
  <c r="K2585" i="4" s="1"/>
  <c r="J2577" i="4"/>
  <c r="K2577" i="4" s="1"/>
  <c r="J2569" i="4"/>
  <c r="K2569" i="4" s="1"/>
  <c r="J2561" i="4"/>
  <c r="K2561" i="4" s="1"/>
  <c r="J2553" i="4"/>
  <c r="K2553" i="4" s="1"/>
  <c r="J2545" i="4"/>
  <c r="K2545" i="4" s="1"/>
  <c r="J2537" i="4"/>
  <c r="K2537" i="4" s="1"/>
  <c r="J2529" i="4"/>
  <c r="K2529" i="4" s="1"/>
  <c r="J2521" i="4"/>
  <c r="K2521" i="4" s="1"/>
  <c r="K2513" i="4"/>
  <c r="J2513" i="4"/>
  <c r="K2505" i="4"/>
  <c r="J2505" i="4"/>
  <c r="J2497" i="4"/>
  <c r="K2497" i="4" s="1"/>
  <c r="J2489" i="4"/>
  <c r="K2489" i="4" s="1"/>
  <c r="K2481" i="4"/>
  <c r="J2481" i="4"/>
  <c r="K2473" i="4"/>
  <c r="J2473" i="4"/>
  <c r="K2465" i="4"/>
  <c r="J2465" i="4"/>
  <c r="J2457" i="4"/>
  <c r="K2457" i="4" s="1"/>
  <c r="J2449" i="4"/>
  <c r="K2449" i="4" s="1"/>
  <c r="K2441" i="4"/>
  <c r="J2441" i="4"/>
  <c r="J2433" i="4"/>
  <c r="K2433" i="4" s="1"/>
  <c r="J2425" i="4"/>
  <c r="K2425" i="4" s="1"/>
  <c r="K2417" i="4"/>
  <c r="J2417" i="4"/>
  <c r="J2409" i="4"/>
  <c r="K2409" i="4" s="1"/>
  <c r="J2401" i="4"/>
  <c r="K2401" i="4" s="1"/>
  <c r="J2393" i="4"/>
  <c r="K2393" i="4" s="1"/>
  <c r="J2385" i="4"/>
  <c r="K2385" i="4" s="1"/>
  <c r="J2377" i="4"/>
  <c r="K2377" i="4" s="1"/>
  <c r="J2369" i="4"/>
  <c r="K2369" i="4" s="1"/>
  <c r="J2361" i="4"/>
  <c r="K2361" i="4" s="1"/>
  <c r="K2353" i="4"/>
  <c r="J2353" i="4"/>
  <c r="J2345" i="4"/>
  <c r="K2345" i="4" s="1"/>
  <c r="J2337" i="4"/>
  <c r="K2337" i="4" s="1"/>
  <c r="J2329" i="4"/>
  <c r="K2329" i="4" s="1"/>
  <c r="J2321" i="4"/>
  <c r="K2321" i="4" s="1"/>
  <c r="J2313" i="4"/>
  <c r="K2313" i="4" s="1"/>
  <c r="J2305" i="4"/>
  <c r="K2305" i="4" s="1"/>
  <c r="J2297" i="4"/>
  <c r="K2297" i="4" s="1"/>
  <c r="J2289" i="4"/>
  <c r="K2289" i="4" s="1"/>
  <c r="J2281" i="4"/>
  <c r="K2281" i="4" s="1"/>
  <c r="J2273" i="4"/>
  <c r="K2273" i="4" s="1"/>
  <c r="J2265" i="4"/>
  <c r="K2265" i="4" s="1"/>
  <c r="K2257" i="4"/>
  <c r="J2257" i="4"/>
  <c r="J2249" i="4"/>
  <c r="K2249" i="4" s="1"/>
  <c r="J2241" i="4"/>
  <c r="K2241" i="4" s="1"/>
  <c r="J2233" i="4"/>
  <c r="K2233" i="4" s="1"/>
  <c r="J2225" i="4"/>
  <c r="K2225" i="4" s="1"/>
  <c r="J2217" i="4"/>
  <c r="K2217" i="4" s="1"/>
  <c r="J2209" i="4"/>
  <c r="K2209" i="4" s="1"/>
  <c r="J2201" i="4"/>
  <c r="K2201" i="4" s="1"/>
  <c r="J2193" i="4"/>
  <c r="K2193" i="4" s="1"/>
  <c r="J2185" i="4"/>
  <c r="K2185" i="4" s="1"/>
  <c r="J2177" i="4"/>
  <c r="K2177" i="4" s="1"/>
  <c r="J2169" i="4"/>
  <c r="K2169" i="4" s="1"/>
  <c r="J2161" i="4"/>
  <c r="K2161" i="4" s="1"/>
  <c r="J2153" i="4"/>
  <c r="K2153" i="4" s="1"/>
  <c r="K2145" i="4"/>
  <c r="J2145" i="4"/>
  <c r="J2137" i="4"/>
  <c r="K2137" i="4" s="1"/>
  <c r="K2129" i="4"/>
  <c r="J2129" i="4"/>
  <c r="J2121" i="4"/>
  <c r="K2121" i="4" s="1"/>
  <c r="J2113" i="4"/>
  <c r="K2113" i="4" s="1"/>
  <c r="J2105" i="4"/>
  <c r="K2105" i="4" s="1"/>
  <c r="J2097" i="4"/>
  <c r="K2097" i="4" s="1"/>
  <c r="J2089" i="4"/>
  <c r="K2089" i="4" s="1"/>
  <c r="J2081" i="4"/>
  <c r="K2081" i="4" s="1"/>
  <c r="J2073" i="4"/>
  <c r="K2073" i="4" s="1"/>
  <c r="K2065" i="4"/>
  <c r="J2065" i="4"/>
  <c r="J2057" i="4"/>
  <c r="K2057" i="4" s="1"/>
  <c r="J2049" i="4"/>
  <c r="K2049" i="4" s="1"/>
  <c r="J2041" i="4"/>
  <c r="K2041" i="4" s="1"/>
  <c r="J2033" i="4"/>
  <c r="K2033" i="4" s="1"/>
  <c r="K2025" i="4"/>
  <c r="J2025" i="4"/>
  <c r="J2017" i="4"/>
  <c r="K2017" i="4" s="1"/>
  <c r="J2009" i="4"/>
  <c r="K2009" i="4" s="1"/>
  <c r="J2001" i="4"/>
  <c r="K2001" i="4" s="1"/>
  <c r="K1993" i="4"/>
  <c r="J1993" i="4"/>
  <c r="J1985" i="4"/>
  <c r="K1985" i="4" s="1"/>
  <c r="J1977" i="4"/>
  <c r="K1977" i="4" s="1"/>
  <c r="K1969" i="4"/>
  <c r="J1969" i="4"/>
  <c r="J1961" i="4"/>
  <c r="K1961" i="4" s="1"/>
  <c r="J1953" i="4"/>
  <c r="K1953" i="4" s="1"/>
  <c r="J1945" i="4"/>
  <c r="K1945" i="4" s="1"/>
  <c r="J1937" i="4"/>
  <c r="K1937" i="4" s="1"/>
  <c r="K1929" i="4"/>
  <c r="J1929" i="4"/>
  <c r="J1921" i="4"/>
  <c r="K1921" i="4" s="1"/>
  <c r="J1913" i="4"/>
  <c r="K1913" i="4" s="1"/>
  <c r="K1905" i="4"/>
  <c r="J1905" i="4"/>
  <c r="J1897" i="4"/>
  <c r="K1897" i="4" s="1"/>
  <c r="J1889" i="4"/>
  <c r="K1889" i="4" s="1"/>
  <c r="J1881" i="4"/>
  <c r="K1881" i="4" s="1"/>
  <c r="J1873" i="4"/>
  <c r="K1873" i="4" s="1"/>
  <c r="K1865" i="4"/>
  <c r="J1865" i="4"/>
  <c r="J1857" i="4"/>
  <c r="K1857" i="4" s="1"/>
  <c r="J1849" i="4"/>
  <c r="K1849" i="4" s="1"/>
  <c r="K1841" i="4"/>
  <c r="J1841" i="4"/>
  <c r="J1833" i="4"/>
  <c r="K1833" i="4" s="1"/>
  <c r="K1825" i="4"/>
  <c r="J1825" i="4"/>
  <c r="J1817" i="4"/>
  <c r="K1817" i="4" s="1"/>
  <c r="J1809" i="4"/>
  <c r="K1809" i="4" s="1"/>
  <c r="J1801" i="4"/>
  <c r="K1801" i="4" s="1"/>
  <c r="J1793" i="4"/>
  <c r="K1793" i="4" s="1"/>
  <c r="J1785" i="4"/>
  <c r="K1785" i="4" s="1"/>
  <c r="J1777" i="4"/>
  <c r="K1777" i="4" s="1"/>
  <c r="J1769" i="4"/>
  <c r="K1769" i="4" s="1"/>
  <c r="J1761" i="4"/>
  <c r="K1761" i="4" s="1"/>
  <c r="J1753" i="4"/>
  <c r="K1753" i="4" s="1"/>
  <c r="J1745" i="4"/>
  <c r="K1745" i="4" s="1"/>
  <c r="J1737" i="4"/>
  <c r="K1737" i="4" s="1"/>
  <c r="J1729" i="4"/>
  <c r="K1729" i="4" s="1"/>
  <c r="J1721" i="4"/>
  <c r="K1721" i="4" s="1"/>
  <c r="J1713" i="4"/>
  <c r="K1713" i="4" s="1"/>
  <c r="J1705" i="4"/>
  <c r="K1705" i="4" s="1"/>
  <c r="K1697" i="4"/>
  <c r="J1697" i="4"/>
  <c r="J1689" i="4"/>
  <c r="K1689" i="4" s="1"/>
  <c r="J1681" i="4"/>
  <c r="K1681" i="4" s="1"/>
  <c r="K1673" i="4"/>
  <c r="J1673" i="4"/>
  <c r="J1665" i="4"/>
  <c r="K1665" i="4" s="1"/>
  <c r="J1657" i="4"/>
  <c r="K1657" i="4" s="1"/>
  <c r="K1649" i="4"/>
  <c r="J1649" i="4"/>
  <c r="J1641" i="4"/>
  <c r="K1641" i="4" s="1"/>
  <c r="K1633" i="4"/>
  <c r="J1633" i="4"/>
  <c r="J1625" i="4"/>
  <c r="K1625" i="4" s="1"/>
  <c r="J1617" i="4"/>
  <c r="K1617" i="4" s="1"/>
  <c r="J1609" i="4"/>
  <c r="K1609" i="4" s="1"/>
  <c r="J1601" i="4"/>
  <c r="K1601" i="4" s="1"/>
  <c r="J1593" i="4"/>
  <c r="K1593" i="4" s="1"/>
  <c r="K1585" i="4"/>
  <c r="J1585" i="4"/>
  <c r="J1577" i="4"/>
  <c r="K1577" i="4" s="1"/>
  <c r="K1569" i="4"/>
  <c r="J1569" i="4"/>
  <c r="J1561" i="4"/>
  <c r="K1561" i="4" s="1"/>
  <c r="J1553" i="4"/>
  <c r="K1553" i="4" s="1"/>
  <c r="J1545" i="4"/>
  <c r="K1545" i="4" s="1"/>
  <c r="J1537" i="4"/>
  <c r="K1537" i="4" s="1"/>
  <c r="J1529" i="4"/>
  <c r="K1529" i="4" s="1"/>
  <c r="J1521" i="4"/>
  <c r="K1521" i="4" s="1"/>
  <c r="J1513" i="4"/>
  <c r="K1513" i="4" s="1"/>
  <c r="J1505" i="4"/>
  <c r="K1505" i="4" s="1"/>
  <c r="J1497" i="4"/>
  <c r="K1497" i="4" s="1"/>
  <c r="K1489" i="4"/>
  <c r="J1489" i="4"/>
  <c r="J1481" i="4"/>
  <c r="K1481" i="4" s="1"/>
  <c r="J1473" i="4"/>
  <c r="K1473" i="4" s="1"/>
  <c r="J1465" i="4"/>
  <c r="K1465" i="4" s="1"/>
  <c r="J1457" i="4"/>
  <c r="K1457" i="4" s="1"/>
  <c r="K1449" i="4"/>
  <c r="J1449" i="4"/>
  <c r="J1441" i="4"/>
  <c r="K1441" i="4" s="1"/>
  <c r="J1433" i="4"/>
  <c r="K1433" i="4" s="1"/>
  <c r="J1425" i="4"/>
  <c r="K1425" i="4" s="1"/>
  <c r="J1417" i="4"/>
  <c r="K1417" i="4" s="1"/>
  <c r="J1409" i="4"/>
  <c r="K1409" i="4" s="1"/>
  <c r="J1401" i="4"/>
  <c r="K1401" i="4" s="1"/>
  <c r="J1393" i="4"/>
  <c r="K1393" i="4" s="1"/>
  <c r="J1385" i="4"/>
  <c r="K1385" i="4" s="1"/>
  <c r="J1377" i="4"/>
  <c r="K1377" i="4" s="1"/>
  <c r="J1369" i="4"/>
  <c r="K1369" i="4" s="1"/>
  <c r="J1361" i="4"/>
  <c r="K1361" i="4" s="1"/>
  <c r="K1353" i="4"/>
  <c r="J1353" i="4"/>
  <c r="J1345" i="4"/>
  <c r="K1345" i="4" s="1"/>
  <c r="J1337" i="4"/>
  <c r="K1337" i="4" s="1"/>
  <c r="K1329" i="4"/>
  <c r="J1329" i="4"/>
  <c r="J1321" i="4"/>
  <c r="K1321" i="4" s="1"/>
  <c r="K1313" i="4"/>
  <c r="J1313" i="4"/>
  <c r="J1305" i="4"/>
  <c r="K1305" i="4" s="1"/>
  <c r="J1297" i="4"/>
  <c r="K1297" i="4" s="1"/>
  <c r="J1289" i="4"/>
  <c r="K1289" i="4" s="1"/>
  <c r="J1281" i="4"/>
  <c r="K1281" i="4" s="1"/>
  <c r="J1273" i="4"/>
  <c r="K1273" i="4" s="1"/>
  <c r="J1265" i="4"/>
  <c r="K1265" i="4" s="1"/>
  <c r="K1257" i="4"/>
  <c r="J1257" i="4"/>
  <c r="J1249" i="4"/>
  <c r="K1249" i="4" s="1"/>
  <c r="J1241" i="4"/>
  <c r="K1241" i="4" s="1"/>
  <c r="K1233" i="4"/>
  <c r="J1233" i="4"/>
  <c r="J1225" i="4"/>
  <c r="K1225" i="4" s="1"/>
  <c r="J1217" i="4"/>
  <c r="K1217" i="4" s="1"/>
  <c r="J1209" i="4"/>
  <c r="K1209" i="4" s="1"/>
  <c r="J1201" i="4"/>
  <c r="K1201" i="4" s="1"/>
  <c r="K1193" i="4"/>
  <c r="J1193" i="4"/>
  <c r="J1185" i="4"/>
  <c r="K1185" i="4" s="1"/>
  <c r="J1177" i="4"/>
  <c r="K1177" i="4" s="1"/>
  <c r="J1169" i="4"/>
  <c r="K1169" i="4" s="1"/>
  <c r="J1161" i="4"/>
  <c r="K1161" i="4" s="1"/>
  <c r="J1153" i="4"/>
  <c r="K1153" i="4" s="1"/>
  <c r="J1145" i="4"/>
  <c r="K1145" i="4" s="1"/>
  <c r="J1137" i="4"/>
  <c r="K1137" i="4" s="1"/>
  <c r="J1129" i="4"/>
  <c r="K1129" i="4" s="1"/>
  <c r="K1121" i="4"/>
  <c r="J1121" i="4"/>
  <c r="J1113" i="4"/>
  <c r="K1113" i="4" s="1"/>
  <c r="K1105" i="4"/>
  <c r="J1105" i="4"/>
  <c r="J1097" i="4"/>
  <c r="K1097" i="4" s="1"/>
  <c r="J1089" i="4"/>
  <c r="K1089" i="4" s="1"/>
  <c r="J1081" i="4"/>
  <c r="K1081" i="4" s="1"/>
  <c r="J1073" i="4"/>
  <c r="K1073" i="4" s="1"/>
  <c r="J1065" i="4"/>
  <c r="K1065" i="4" s="1"/>
  <c r="J1057" i="4"/>
  <c r="K1057" i="4" s="1"/>
  <c r="J1049" i="4"/>
  <c r="K1049" i="4" s="1"/>
  <c r="J1041" i="4"/>
  <c r="K1041" i="4" s="1"/>
  <c r="J1033" i="4"/>
  <c r="K1033" i="4" s="1"/>
  <c r="J1025" i="4"/>
  <c r="K1025" i="4" s="1"/>
  <c r="J1017" i="4"/>
  <c r="K1017" i="4" s="1"/>
  <c r="J1009" i="4"/>
  <c r="K1009" i="4" s="1"/>
  <c r="K1001" i="4"/>
  <c r="J1001" i="4"/>
  <c r="J993" i="4"/>
  <c r="K993" i="4" s="1"/>
  <c r="J985" i="4"/>
  <c r="K985" i="4" s="1"/>
  <c r="J977" i="4"/>
  <c r="K977" i="4" s="1"/>
  <c r="J969" i="4"/>
  <c r="K969" i="4" s="1"/>
  <c r="J961" i="4"/>
  <c r="K961" i="4" s="1"/>
  <c r="J953" i="4"/>
  <c r="K953" i="4" s="1"/>
  <c r="J945" i="4"/>
  <c r="K945" i="4" s="1"/>
  <c r="J937" i="4"/>
  <c r="K937" i="4" s="1"/>
  <c r="J929" i="4"/>
  <c r="K929" i="4" s="1"/>
  <c r="J921" i="4"/>
  <c r="K921" i="4" s="1"/>
  <c r="J913" i="4"/>
  <c r="K913" i="4" s="1"/>
  <c r="J905" i="4"/>
  <c r="K905" i="4" s="1"/>
  <c r="J897" i="4"/>
  <c r="K897" i="4" s="1"/>
  <c r="J889" i="4"/>
  <c r="K889" i="4" s="1"/>
  <c r="J881" i="4"/>
  <c r="K881" i="4" s="1"/>
  <c r="J873" i="4"/>
  <c r="K873" i="4" s="1"/>
  <c r="K865" i="4"/>
  <c r="J865" i="4"/>
  <c r="J857" i="4"/>
  <c r="K857" i="4" s="1"/>
  <c r="J849" i="4"/>
  <c r="K849" i="4" s="1"/>
  <c r="J841" i="4"/>
  <c r="K841" i="4" s="1"/>
  <c r="J833" i="4"/>
  <c r="K833" i="4" s="1"/>
  <c r="J825" i="4"/>
  <c r="K825" i="4" s="1"/>
  <c r="J817" i="4"/>
  <c r="K817" i="4" s="1"/>
  <c r="J809" i="4"/>
  <c r="K809" i="4" s="1"/>
  <c r="J801" i="4"/>
  <c r="K801" i="4" s="1"/>
  <c r="J793" i="4"/>
  <c r="K793" i="4" s="1"/>
  <c r="K785" i="4"/>
  <c r="J785" i="4"/>
  <c r="J777" i="4"/>
  <c r="K777" i="4" s="1"/>
  <c r="J769" i="4"/>
  <c r="K769" i="4" s="1"/>
  <c r="J761" i="4"/>
  <c r="K761" i="4" s="1"/>
  <c r="J753" i="4"/>
  <c r="K753" i="4" s="1"/>
  <c r="J745" i="4"/>
  <c r="K745" i="4" s="1"/>
  <c r="J737" i="4"/>
  <c r="K737" i="4" s="1"/>
  <c r="J729" i="4"/>
  <c r="K729" i="4" s="1"/>
  <c r="J721" i="4"/>
  <c r="K721" i="4" s="1"/>
  <c r="K713" i="4"/>
  <c r="J713" i="4"/>
  <c r="J705" i="4"/>
  <c r="K705" i="4" s="1"/>
  <c r="J697" i="4"/>
  <c r="K697" i="4" s="1"/>
  <c r="J689" i="4"/>
  <c r="K689" i="4" s="1"/>
  <c r="J681" i="4"/>
  <c r="K681" i="4" s="1"/>
  <c r="J673" i="4"/>
  <c r="K673" i="4" s="1"/>
  <c r="J665" i="4"/>
  <c r="K665" i="4" s="1"/>
  <c r="J657" i="4"/>
  <c r="K657" i="4" s="1"/>
  <c r="J649" i="4"/>
  <c r="K649" i="4" s="1"/>
  <c r="J641" i="4"/>
  <c r="K641" i="4" s="1"/>
  <c r="J633" i="4"/>
  <c r="K633" i="4" s="1"/>
  <c r="J625" i="4"/>
  <c r="K625" i="4" s="1"/>
  <c r="J617" i="4"/>
  <c r="K617" i="4" s="1"/>
  <c r="K609" i="4"/>
  <c r="J609" i="4"/>
  <c r="J601" i="4"/>
  <c r="K601" i="4" s="1"/>
  <c r="J593" i="4"/>
  <c r="K593" i="4" s="1"/>
  <c r="K585" i="4"/>
  <c r="J585" i="4"/>
  <c r="J577" i="4"/>
  <c r="K577" i="4" s="1"/>
  <c r="J569" i="4"/>
  <c r="K569" i="4" s="1"/>
  <c r="K561" i="4"/>
  <c r="J561" i="4"/>
  <c r="J553" i="4"/>
  <c r="K553" i="4" s="1"/>
  <c r="K545" i="4"/>
  <c r="J545" i="4"/>
  <c r="J537" i="4"/>
  <c r="K537" i="4" s="1"/>
  <c r="K529" i="4"/>
  <c r="J529" i="4"/>
  <c r="J521" i="4"/>
  <c r="K521" i="4" s="1"/>
  <c r="J513" i="4"/>
  <c r="K513" i="4" s="1"/>
  <c r="J505" i="4"/>
  <c r="K505" i="4" s="1"/>
  <c r="J497" i="4"/>
  <c r="K497" i="4" s="1"/>
  <c r="K489" i="4"/>
  <c r="J489" i="4"/>
  <c r="J481" i="4"/>
  <c r="K481" i="4" s="1"/>
  <c r="J473" i="4"/>
  <c r="K473" i="4" s="1"/>
  <c r="K465" i="4"/>
  <c r="J465" i="4"/>
  <c r="J457" i="4"/>
  <c r="K457" i="4" s="1"/>
  <c r="J449" i="4"/>
  <c r="K449" i="4" s="1"/>
  <c r="J441" i="4"/>
  <c r="K441" i="4" s="1"/>
  <c r="K433" i="4"/>
  <c r="J433" i="4"/>
  <c r="K425" i="4"/>
  <c r="J425" i="4"/>
  <c r="J417" i="4"/>
  <c r="K417" i="4" s="1"/>
  <c r="J401" i="4"/>
  <c r="K401" i="4" s="1"/>
  <c r="J393" i="4"/>
  <c r="K393" i="4" s="1"/>
  <c r="K385" i="4"/>
  <c r="J385" i="4"/>
  <c r="J377" i="4"/>
  <c r="K377" i="4" s="1"/>
  <c r="J369" i="4"/>
  <c r="K369" i="4" s="1"/>
  <c r="J361" i="4"/>
  <c r="K361" i="4" s="1"/>
  <c r="J353" i="4"/>
  <c r="K353" i="4" s="1"/>
  <c r="J345" i="4"/>
  <c r="K345" i="4" s="1"/>
  <c r="J337" i="4"/>
  <c r="K337" i="4" s="1"/>
  <c r="J329" i="4"/>
  <c r="K329" i="4" s="1"/>
  <c r="J321" i="4"/>
  <c r="K321" i="4" s="1"/>
  <c r="J313" i="4"/>
  <c r="K313" i="4" s="1"/>
  <c r="J305" i="4"/>
  <c r="K305" i="4" s="1"/>
  <c r="J297" i="4"/>
  <c r="K297" i="4" s="1"/>
  <c r="J289" i="4"/>
  <c r="K289" i="4" s="1"/>
  <c r="J281" i="4"/>
  <c r="K281" i="4" s="1"/>
  <c r="J273" i="4"/>
  <c r="K273" i="4" s="1"/>
  <c r="J265" i="4"/>
  <c r="K265" i="4" s="1"/>
  <c r="J257" i="4"/>
  <c r="K257" i="4" s="1"/>
  <c r="J249" i="4"/>
  <c r="K249" i="4" s="1"/>
  <c r="J241" i="4"/>
  <c r="K241" i="4" s="1"/>
  <c r="J233" i="4"/>
  <c r="K233" i="4" s="1"/>
  <c r="J225" i="4"/>
  <c r="K225" i="4" s="1"/>
  <c r="J217" i="4"/>
  <c r="K217" i="4" s="1"/>
  <c r="J209" i="4"/>
  <c r="K209" i="4" s="1"/>
  <c r="J201" i="4"/>
  <c r="K201" i="4" s="1"/>
  <c r="J193" i="4"/>
  <c r="K193" i="4" s="1"/>
  <c r="J185" i="4"/>
  <c r="K185" i="4" s="1"/>
  <c r="J177" i="4"/>
  <c r="K177" i="4" s="1"/>
  <c r="J169" i="4"/>
  <c r="K169" i="4" s="1"/>
  <c r="K161" i="4"/>
  <c r="J161" i="4"/>
  <c r="J153" i="4"/>
  <c r="K153" i="4" s="1"/>
  <c r="J145" i="4"/>
  <c r="K145" i="4" s="1"/>
  <c r="J137" i="4"/>
  <c r="K137" i="4" s="1"/>
  <c r="J129" i="4"/>
  <c r="K129" i="4" s="1"/>
  <c r="J121" i="4"/>
  <c r="K121" i="4" s="1"/>
  <c r="J113" i="4"/>
  <c r="K113" i="4" s="1"/>
  <c r="J105" i="4"/>
  <c r="K105" i="4" s="1"/>
  <c r="J97" i="4"/>
  <c r="K97" i="4" s="1"/>
  <c r="J89" i="4"/>
  <c r="K89" i="4" s="1"/>
  <c r="J81" i="4"/>
  <c r="K81" i="4" s="1"/>
  <c r="K73" i="4"/>
  <c r="J73" i="4"/>
  <c r="J65" i="4"/>
  <c r="K65" i="4" s="1"/>
  <c r="J57" i="4"/>
  <c r="K57" i="4" s="1"/>
  <c r="J49" i="4"/>
  <c r="K49" i="4" s="1"/>
  <c r="J41" i="4"/>
  <c r="K41" i="4" s="1"/>
  <c r="K33" i="4"/>
  <c r="J33" i="4"/>
  <c r="J25" i="4"/>
  <c r="K25" i="4" s="1"/>
  <c r="J17" i="4"/>
  <c r="K17" i="4" s="1"/>
  <c r="J9" i="4"/>
  <c r="K9" i="4" s="1"/>
  <c r="J4205" i="4"/>
  <c r="K4205" i="4" s="1"/>
  <c r="J4910" i="4"/>
  <c r="K4910" i="4" s="1"/>
  <c r="J4854" i="4"/>
  <c r="K4854" i="4" s="1"/>
  <c r="K4774" i="4"/>
  <c r="J4774" i="4"/>
  <c r="J4710" i="4"/>
  <c r="K4710" i="4" s="1"/>
  <c r="J4662" i="4"/>
  <c r="K4662" i="4" s="1"/>
  <c r="K4606" i="4"/>
  <c r="J4606" i="4"/>
  <c r="J4518" i="4"/>
  <c r="K4518" i="4" s="1"/>
  <c r="J4446" i="4"/>
  <c r="K4446" i="4" s="1"/>
  <c r="K4374" i="4"/>
  <c r="J4374" i="4"/>
  <c r="J4318" i="4"/>
  <c r="K4318" i="4" s="1"/>
  <c r="K4254" i="4"/>
  <c r="J4254" i="4"/>
  <c r="J4150" i="4"/>
  <c r="K4150" i="4" s="1"/>
  <c r="J4070" i="4"/>
  <c r="K4070" i="4" s="1"/>
  <c r="J4014" i="4"/>
  <c r="K4014" i="4" s="1"/>
  <c r="J3950" i="4"/>
  <c r="K3950" i="4" s="1"/>
  <c r="J3886" i="4"/>
  <c r="K3886" i="4" s="1"/>
  <c r="K3774" i="4"/>
  <c r="J3774" i="4"/>
  <c r="J3734" i="4"/>
  <c r="K3734" i="4" s="1"/>
  <c r="K3646" i="4"/>
  <c r="J3646" i="4"/>
  <c r="J3598" i="4"/>
  <c r="K3598" i="4" s="1"/>
  <c r="J3534" i="4"/>
  <c r="K3534" i="4" s="1"/>
  <c r="J3478" i="4"/>
  <c r="K3478" i="4" s="1"/>
  <c r="J3438" i="4"/>
  <c r="K3438" i="4" s="1"/>
  <c r="J3390" i="4"/>
  <c r="K3390" i="4" s="1"/>
  <c r="J3318" i="4"/>
  <c r="K3318" i="4" s="1"/>
  <c r="J3254" i="4"/>
  <c r="K3254" i="4" s="1"/>
  <c r="J3150" i="4"/>
  <c r="K3150" i="4" s="1"/>
  <c r="J3094" i="4"/>
  <c r="K3094" i="4" s="1"/>
  <c r="K3022" i="4"/>
  <c r="J3022" i="4"/>
  <c r="J2966" i="4"/>
  <c r="K2966" i="4" s="1"/>
  <c r="J2910" i="4"/>
  <c r="K2910" i="4" s="1"/>
  <c r="J2862" i="4"/>
  <c r="K2862" i="4" s="1"/>
  <c r="J2822" i="4"/>
  <c r="K2822" i="4" s="1"/>
  <c r="J2742" i="4"/>
  <c r="K2742" i="4" s="1"/>
  <c r="J2654" i="4"/>
  <c r="K2654" i="4" s="1"/>
  <c r="J2574" i="4"/>
  <c r="K2574" i="4" s="1"/>
  <c r="J2502" i="4"/>
  <c r="K2502" i="4" s="1"/>
  <c r="K2454" i="4"/>
  <c r="J2454" i="4"/>
  <c r="J2414" i="4"/>
  <c r="K2414" i="4" s="1"/>
  <c r="J2334" i="4"/>
  <c r="K2334" i="4" s="1"/>
  <c r="J2270" i="4"/>
  <c r="K2270" i="4" s="1"/>
  <c r="J2190" i="4"/>
  <c r="K2190" i="4" s="1"/>
  <c r="J2134" i="4"/>
  <c r="K2134" i="4" s="1"/>
  <c r="J2078" i="4"/>
  <c r="K2078" i="4" s="1"/>
  <c r="J2022" i="4"/>
  <c r="K2022" i="4" s="1"/>
  <c r="J1958" i="4"/>
  <c r="K1958" i="4" s="1"/>
  <c r="J1886" i="4"/>
  <c r="K1886" i="4" s="1"/>
  <c r="J1822" i="4"/>
  <c r="K1822" i="4" s="1"/>
  <c r="J1758" i="4"/>
  <c r="K1758" i="4" s="1"/>
  <c r="J1686" i="4"/>
  <c r="K1686" i="4" s="1"/>
  <c r="J1638" i="4"/>
  <c r="K1638" i="4" s="1"/>
  <c r="J1574" i="4"/>
  <c r="K1574" i="4" s="1"/>
  <c r="J1518" i="4"/>
  <c r="K1518" i="4" s="1"/>
  <c r="J1414" i="4"/>
  <c r="K1414" i="4" s="1"/>
  <c r="J1342" i="4"/>
  <c r="K1342" i="4" s="1"/>
  <c r="J1270" i="4"/>
  <c r="K1270" i="4" s="1"/>
  <c r="J1214" i="4"/>
  <c r="K1214" i="4" s="1"/>
  <c r="K1142" i="4"/>
  <c r="J1142" i="4"/>
  <c r="J1078" i="4"/>
  <c r="K1078" i="4" s="1"/>
  <c r="J1014" i="4"/>
  <c r="K1014" i="4" s="1"/>
  <c r="K982" i="4"/>
  <c r="J982" i="4"/>
  <c r="K910" i="4"/>
  <c r="J910" i="4"/>
  <c r="J814" i="4"/>
  <c r="K814" i="4" s="1"/>
  <c r="J750" i="4"/>
  <c r="K750" i="4" s="1"/>
  <c r="J678" i="4"/>
  <c r="K678" i="4" s="1"/>
  <c r="K606" i="4"/>
  <c r="J606" i="4"/>
  <c r="K550" i="4"/>
  <c r="J550" i="4"/>
  <c r="J502" i="4"/>
  <c r="K502" i="4" s="1"/>
  <c r="J430" i="4"/>
  <c r="K430" i="4" s="1"/>
  <c r="J366" i="4"/>
  <c r="K366" i="4" s="1"/>
  <c r="J302" i="4"/>
  <c r="K302" i="4" s="1"/>
  <c r="J238" i="4"/>
  <c r="K238" i="4" s="1"/>
  <c r="K158" i="4"/>
  <c r="J158" i="4"/>
  <c r="J102" i="4"/>
  <c r="K102" i="4" s="1"/>
  <c r="J22" i="4"/>
  <c r="K22" i="4" s="1"/>
  <c r="J4952" i="4"/>
  <c r="K4952" i="4" s="1"/>
  <c r="K4944" i="4"/>
  <c r="J4944" i="4"/>
  <c r="K4936" i="4"/>
  <c r="J4936" i="4"/>
  <c r="J4928" i="4"/>
  <c r="K4928" i="4" s="1"/>
  <c r="J4920" i="4"/>
  <c r="K4920" i="4" s="1"/>
  <c r="J4912" i="4"/>
  <c r="K4912" i="4" s="1"/>
  <c r="K4904" i="4"/>
  <c r="J4904" i="4"/>
  <c r="K4896" i="4"/>
  <c r="J4896" i="4"/>
  <c r="J4888" i="4"/>
  <c r="K4888" i="4" s="1"/>
  <c r="J4880" i="4"/>
  <c r="K4880" i="4" s="1"/>
  <c r="J4872" i="4"/>
  <c r="K4872" i="4" s="1"/>
  <c r="K4864" i="4"/>
  <c r="J4864" i="4"/>
  <c r="J4856" i="4"/>
  <c r="K4856" i="4" s="1"/>
  <c r="J4848" i="4"/>
  <c r="K4848" i="4" s="1"/>
  <c r="K4840" i="4"/>
  <c r="J4840" i="4"/>
  <c r="J4832" i="4"/>
  <c r="K4832" i="4" s="1"/>
  <c r="J4824" i="4"/>
  <c r="K4824" i="4" s="1"/>
  <c r="J4816" i="4"/>
  <c r="K4816" i="4" s="1"/>
  <c r="J4808" i="4"/>
  <c r="K4808" i="4" s="1"/>
  <c r="J4800" i="4"/>
  <c r="K4800" i="4" s="1"/>
  <c r="J4792" i="4"/>
  <c r="K4792" i="4" s="1"/>
  <c r="J4784" i="4"/>
  <c r="K4784" i="4" s="1"/>
  <c r="J4776" i="4"/>
  <c r="K4776" i="4" s="1"/>
  <c r="K4768" i="4"/>
  <c r="J4768" i="4"/>
  <c r="J4760" i="4"/>
  <c r="K4760" i="4" s="1"/>
  <c r="J4752" i="4"/>
  <c r="K4752" i="4" s="1"/>
  <c r="J4744" i="4"/>
  <c r="K4744" i="4" s="1"/>
  <c r="K4736" i="4"/>
  <c r="J4736" i="4"/>
  <c r="J4728" i="4"/>
  <c r="K4728" i="4" s="1"/>
  <c r="J4720" i="4"/>
  <c r="K4720" i="4" s="1"/>
  <c r="J4712" i="4"/>
  <c r="K4712" i="4" s="1"/>
  <c r="J4704" i="4"/>
  <c r="K4704" i="4" s="1"/>
  <c r="J4696" i="4"/>
  <c r="K4696" i="4" s="1"/>
  <c r="J4688" i="4"/>
  <c r="K4688" i="4" s="1"/>
  <c r="J4680" i="4"/>
  <c r="K4680" i="4" s="1"/>
  <c r="K4672" i="4"/>
  <c r="J4672" i="4"/>
  <c r="J4664" i="4"/>
  <c r="K4664" i="4" s="1"/>
  <c r="J4656" i="4"/>
  <c r="K4656" i="4" s="1"/>
  <c r="J4648" i="4"/>
  <c r="K4648" i="4" s="1"/>
  <c r="J4640" i="4"/>
  <c r="K4640" i="4" s="1"/>
  <c r="J4632" i="4"/>
  <c r="K4632" i="4" s="1"/>
  <c r="K4624" i="4"/>
  <c r="J4624" i="4"/>
  <c r="K4616" i="4"/>
  <c r="J4616" i="4"/>
  <c r="K4608" i="4"/>
  <c r="J4608" i="4"/>
  <c r="J4600" i="4"/>
  <c r="K4600" i="4" s="1"/>
  <c r="J4592" i="4"/>
  <c r="K4592" i="4" s="1"/>
  <c r="K4584" i="4"/>
  <c r="J4584" i="4"/>
  <c r="J4576" i="4"/>
  <c r="K4576" i="4" s="1"/>
  <c r="J4568" i="4"/>
  <c r="K4568" i="4" s="1"/>
  <c r="K4560" i="4"/>
  <c r="J4560" i="4"/>
  <c r="J4552" i="4"/>
  <c r="K4552" i="4" s="1"/>
  <c r="K4544" i="4"/>
  <c r="J4544" i="4"/>
  <c r="J4536" i="4"/>
  <c r="K4536" i="4" s="1"/>
  <c r="K4528" i="4"/>
  <c r="J4528" i="4"/>
  <c r="K4520" i="4"/>
  <c r="J4520" i="4"/>
  <c r="J4512" i="4"/>
  <c r="K4512" i="4" s="1"/>
  <c r="J4504" i="4"/>
  <c r="K4504" i="4" s="1"/>
  <c r="J4496" i="4"/>
  <c r="K4496" i="4" s="1"/>
  <c r="J4488" i="4"/>
  <c r="K4488" i="4" s="1"/>
  <c r="K4480" i="4"/>
  <c r="J4480" i="4"/>
  <c r="J4472" i="4"/>
  <c r="K4472" i="4" s="1"/>
  <c r="J4464" i="4"/>
  <c r="K4464" i="4" s="1"/>
  <c r="J4456" i="4"/>
  <c r="K4456" i="4" s="1"/>
  <c r="K4448" i="4"/>
  <c r="J4448" i="4"/>
  <c r="J4440" i="4"/>
  <c r="K4440" i="4" s="1"/>
  <c r="K4432" i="4"/>
  <c r="J4432" i="4"/>
  <c r="J4424" i="4"/>
  <c r="K4424" i="4" s="1"/>
  <c r="J4416" i="4"/>
  <c r="K4416" i="4" s="1"/>
  <c r="J4408" i="4"/>
  <c r="K4408" i="4" s="1"/>
  <c r="K4400" i="4"/>
  <c r="J4400" i="4"/>
  <c r="J4392" i="4"/>
  <c r="K4392" i="4" s="1"/>
  <c r="K4384" i="4"/>
  <c r="J4384" i="4"/>
  <c r="J4376" i="4"/>
  <c r="K4376" i="4" s="1"/>
  <c r="K4368" i="4"/>
  <c r="J4368" i="4"/>
  <c r="J4360" i="4"/>
  <c r="K4360" i="4" s="1"/>
  <c r="J4352" i="4"/>
  <c r="K4352" i="4" s="1"/>
  <c r="J4344" i="4"/>
  <c r="K4344" i="4" s="1"/>
  <c r="J4336" i="4"/>
  <c r="K4336" i="4" s="1"/>
  <c r="J4328" i="4"/>
  <c r="K4328" i="4" s="1"/>
  <c r="J4320" i="4"/>
  <c r="K4320" i="4" s="1"/>
  <c r="J4312" i="4"/>
  <c r="K4312" i="4" s="1"/>
  <c r="K4304" i="4"/>
  <c r="J4304" i="4"/>
  <c r="J4296" i="4"/>
  <c r="K4296" i="4" s="1"/>
  <c r="K4288" i="4"/>
  <c r="J4288" i="4"/>
  <c r="J4280" i="4"/>
  <c r="K4280" i="4" s="1"/>
  <c r="J4272" i="4"/>
  <c r="K4272" i="4" s="1"/>
  <c r="J4264" i="4"/>
  <c r="K4264" i="4" s="1"/>
  <c r="J4256" i="4"/>
  <c r="K4256" i="4" s="1"/>
  <c r="J4248" i="4"/>
  <c r="K4248" i="4" s="1"/>
  <c r="J4240" i="4"/>
  <c r="K4240" i="4" s="1"/>
  <c r="J4232" i="4"/>
  <c r="K4232" i="4" s="1"/>
  <c r="J4224" i="4"/>
  <c r="K4224" i="4" s="1"/>
  <c r="J4216" i="4"/>
  <c r="K4216" i="4" s="1"/>
  <c r="J4208" i="4"/>
  <c r="K4208" i="4" s="1"/>
  <c r="J4200" i="4"/>
  <c r="K4200" i="4" s="1"/>
  <c r="J4192" i="4"/>
  <c r="K4192" i="4" s="1"/>
  <c r="J4184" i="4"/>
  <c r="K4184" i="4" s="1"/>
  <c r="J4176" i="4"/>
  <c r="K4176" i="4" s="1"/>
  <c r="J4168" i="4"/>
  <c r="K4168" i="4" s="1"/>
  <c r="J4160" i="4"/>
  <c r="K4160" i="4" s="1"/>
  <c r="J4152" i="4"/>
  <c r="K4152" i="4" s="1"/>
  <c r="K4144" i="4"/>
  <c r="J4144" i="4"/>
  <c r="K4136" i="4"/>
  <c r="J4136" i="4"/>
  <c r="J4128" i="4"/>
  <c r="K4128" i="4" s="1"/>
  <c r="J4120" i="4"/>
  <c r="K4120" i="4" s="1"/>
  <c r="J4112" i="4"/>
  <c r="K4112" i="4" s="1"/>
  <c r="J4104" i="4"/>
  <c r="K4104" i="4" s="1"/>
  <c r="K4096" i="4"/>
  <c r="J4096" i="4"/>
  <c r="J4088" i="4"/>
  <c r="K4088" i="4" s="1"/>
  <c r="J4080" i="4"/>
  <c r="K4080" i="4" s="1"/>
  <c r="K4072" i="4"/>
  <c r="J4072" i="4"/>
  <c r="J4064" i="4"/>
  <c r="K4064" i="4" s="1"/>
  <c r="J4056" i="4"/>
  <c r="K4056" i="4" s="1"/>
  <c r="K4048" i="4"/>
  <c r="J4048" i="4"/>
  <c r="J4040" i="4"/>
  <c r="K4040" i="4" s="1"/>
  <c r="J4032" i="4"/>
  <c r="K4032" i="4" s="1"/>
  <c r="J4024" i="4"/>
  <c r="K4024" i="4" s="1"/>
  <c r="J4016" i="4"/>
  <c r="K4016" i="4" s="1"/>
  <c r="K4008" i="4"/>
  <c r="J4008" i="4"/>
  <c r="K4000" i="4"/>
  <c r="J4000" i="4"/>
  <c r="J3992" i="4"/>
  <c r="K3992" i="4" s="1"/>
  <c r="J3984" i="4"/>
  <c r="K3984" i="4" s="1"/>
  <c r="J3976" i="4"/>
  <c r="K3976" i="4" s="1"/>
  <c r="K3968" i="4"/>
  <c r="J3968" i="4"/>
  <c r="J3960" i="4"/>
  <c r="K3960" i="4" s="1"/>
  <c r="K3952" i="4"/>
  <c r="J3952" i="4"/>
  <c r="J3944" i="4"/>
  <c r="K3944" i="4" s="1"/>
  <c r="J3936" i="4"/>
  <c r="K3936" i="4" s="1"/>
  <c r="J3928" i="4"/>
  <c r="K3928" i="4" s="1"/>
  <c r="K3920" i="4"/>
  <c r="J3920" i="4"/>
  <c r="J3912" i="4"/>
  <c r="K3912" i="4" s="1"/>
  <c r="J3904" i="4"/>
  <c r="K3904" i="4" s="1"/>
  <c r="J3896" i="4"/>
  <c r="K3896" i="4" s="1"/>
  <c r="J3888" i="4"/>
  <c r="K3888" i="4" s="1"/>
  <c r="J3880" i="4"/>
  <c r="K3880" i="4" s="1"/>
  <c r="J3872" i="4"/>
  <c r="K3872" i="4" s="1"/>
  <c r="J3864" i="4"/>
  <c r="K3864" i="4" s="1"/>
  <c r="J3856" i="4"/>
  <c r="K3856" i="4" s="1"/>
  <c r="J3848" i="4"/>
  <c r="K3848" i="4" s="1"/>
  <c r="J3840" i="4"/>
  <c r="K3840" i="4" s="1"/>
  <c r="J3832" i="4"/>
  <c r="K3832" i="4" s="1"/>
  <c r="J3824" i="4"/>
  <c r="K3824" i="4" s="1"/>
  <c r="J3816" i="4"/>
  <c r="K3816" i="4" s="1"/>
  <c r="J3808" i="4"/>
  <c r="K3808" i="4" s="1"/>
  <c r="J3800" i="4"/>
  <c r="K3800" i="4" s="1"/>
  <c r="J3792" i="4"/>
  <c r="K3792" i="4" s="1"/>
  <c r="J3784" i="4"/>
  <c r="K3784" i="4" s="1"/>
  <c r="K3776" i="4"/>
  <c r="J3776" i="4"/>
  <c r="J3768" i="4"/>
  <c r="K3768" i="4" s="1"/>
  <c r="K3760" i="4"/>
  <c r="J3760" i="4"/>
  <c r="J3752" i="4"/>
  <c r="K3752" i="4" s="1"/>
  <c r="J3744" i="4"/>
  <c r="K3744" i="4" s="1"/>
  <c r="J3736" i="4"/>
  <c r="K3736" i="4" s="1"/>
  <c r="J3728" i="4"/>
  <c r="K3728" i="4" s="1"/>
  <c r="J3720" i="4"/>
  <c r="K3720" i="4" s="1"/>
  <c r="J3712" i="4"/>
  <c r="K3712" i="4" s="1"/>
  <c r="J3704" i="4"/>
  <c r="K3704" i="4" s="1"/>
  <c r="J3696" i="4"/>
  <c r="K3696" i="4" s="1"/>
  <c r="J3688" i="4"/>
  <c r="K3688" i="4" s="1"/>
  <c r="J3680" i="4"/>
  <c r="K3680" i="4" s="1"/>
  <c r="J3672" i="4"/>
  <c r="K3672" i="4" s="1"/>
  <c r="J3664" i="4"/>
  <c r="K3664" i="4" s="1"/>
  <c r="J3656" i="4"/>
  <c r="K3656" i="4" s="1"/>
  <c r="J3648" i="4"/>
  <c r="K3648" i="4" s="1"/>
  <c r="J3640" i="4"/>
  <c r="K3640" i="4" s="1"/>
  <c r="K3632" i="4"/>
  <c r="J3632" i="4"/>
  <c r="J3624" i="4"/>
  <c r="K3624" i="4" s="1"/>
  <c r="K3616" i="4"/>
  <c r="J3616" i="4"/>
  <c r="J3608" i="4"/>
  <c r="K3608" i="4" s="1"/>
  <c r="K3600" i="4"/>
  <c r="J3600" i="4"/>
  <c r="J3592" i="4"/>
  <c r="K3592" i="4" s="1"/>
  <c r="J3584" i="4"/>
  <c r="K3584" i="4" s="1"/>
  <c r="J3576" i="4"/>
  <c r="K3576" i="4" s="1"/>
  <c r="J3568" i="4"/>
  <c r="K3568" i="4" s="1"/>
  <c r="J3560" i="4"/>
  <c r="K3560" i="4" s="1"/>
  <c r="J3552" i="4"/>
  <c r="K3552" i="4" s="1"/>
  <c r="J3544" i="4"/>
  <c r="K3544" i="4" s="1"/>
  <c r="J3536" i="4"/>
  <c r="K3536" i="4" s="1"/>
  <c r="J3528" i="4"/>
  <c r="K3528" i="4" s="1"/>
  <c r="J3520" i="4"/>
  <c r="K3520" i="4" s="1"/>
  <c r="J3512" i="4"/>
  <c r="K3512" i="4" s="1"/>
  <c r="J3504" i="4"/>
  <c r="K3504" i="4" s="1"/>
  <c r="J3496" i="4"/>
  <c r="K3496" i="4" s="1"/>
  <c r="K3488" i="4"/>
  <c r="J3488" i="4"/>
  <c r="J3480" i="4"/>
  <c r="K3480" i="4" s="1"/>
  <c r="J3472" i="4"/>
  <c r="K3472" i="4" s="1"/>
  <c r="J3464" i="4"/>
  <c r="K3464" i="4" s="1"/>
  <c r="K3456" i="4"/>
  <c r="J3456" i="4"/>
  <c r="J3448" i="4"/>
  <c r="K3448" i="4" s="1"/>
  <c r="K3440" i="4"/>
  <c r="J3440" i="4"/>
  <c r="J3432" i="4"/>
  <c r="K3432" i="4" s="1"/>
  <c r="J3424" i="4"/>
  <c r="K3424" i="4" s="1"/>
  <c r="J3416" i="4"/>
  <c r="K3416" i="4" s="1"/>
  <c r="J3408" i="4"/>
  <c r="K3408" i="4" s="1"/>
  <c r="J3400" i="4"/>
  <c r="K3400" i="4" s="1"/>
  <c r="J3392" i="4"/>
  <c r="K3392" i="4" s="1"/>
  <c r="J3384" i="4"/>
  <c r="K3384" i="4" s="1"/>
  <c r="K3376" i="4"/>
  <c r="J3376" i="4"/>
  <c r="K3368" i="4"/>
  <c r="J3368" i="4"/>
  <c r="J3360" i="4"/>
  <c r="K3360" i="4" s="1"/>
  <c r="J3352" i="4"/>
  <c r="K3352" i="4" s="1"/>
  <c r="J3344" i="4"/>
  <c r="K3344" i="4" s="1"/>
  <c r="J3336" i="4"/>
  <c r="K3336" i="4" s="1"/>
  <c r="K3328" i="4"/>
  <c r="J3328" i="4"/>
  <c r="J3320" i="4"/>
  <c r="K3320" i="4" s="1"/>
  <c r="J3312" i="4"/>
  <c r="K3312" i="4" s="1"/>
  <c r="J3304" i="4"/>
  <c r="K3304" i="4" s="1"/>
  <c r="J3296" i="4"/>
  <c r="K3296" i="4" s="1"/>
  <c r="J3288" i="4"/>
  <c r="K3288" i="4" s="1"/>
  <c r="K3280" i="4"/>
  <c r="J3280" i="4"/>
  <c r="J3272" i="4"/>
  <c r="K3272" i="4" s="1"/>
  <c r="K3264" i="4"/>
  <c r="J3264" i="4"/>
  <c r="J3256" i="4"/>
  <c r="K3256" i="4" s="1"/>
  <c r="K3248" i="4"/>
  <c r="J3248" i="4"/>
  <c r="K3240" i="4"/>
  <c r="J3240" i="4"/>
  <c r="J3232" i="4"/>
  <c r="K3232" i="4" s="1"/>
  <c r="J3224" i="4"/>
  <c r="K3224" i="4" s="1"/>
  <c r="J3216" i="4"/>
  <c r="K3216" i="4" s="1"/>
  <c r="J3208" i="4"/>
  <c r="K3208" i="4" s="1"/>
  <c r="J3200" i="4"/>
  <c r="K3200" i="4" s="1"/>
  <c r="J3192" i="4"/>
  <c r="K3192" i="4" s="1"/>
  <c r="K3184" i="4"/>
  <c r="J3184" i="4"/>
  <c r="J3176" i="4"/>
  <c r="K3176" i="4" s="1"/>
  <c r="J3168" i="4"/>
  <c r="K3168" i="4" s="1"/>
  <c r="J3160" i="4"/>
  <c r="K3160" i="4" s="1"/>
  <c r="J3152" i="4"/>
  <c r="K3152" i="4" s="1"/>
  <c r="J3144" i="4"/>
  <c r="K3144" i="4" s="1"/>
  <c r="K3136" i="4"/>
  <c r="J3136" i="4"/>
  <c r="J3128" i="4"/>
  <c r="K3128" i="4" s="1"/>
  <c r="J3120" i="4"/>
  <c r="K3120" i="4" s="1"/>
  <c r="J3112" i="4"/>
  <c r="K3112" i="4" s="1"/>
  <c r="J3104" i="4"/>
  <c r="K3104" i="4" s="1"/>
  <c r="J3096" i="4"/>
  <c r="K3096" i="4" s="1"/>
  <c r="J3088" i="4"/>
  <c r="K3088" i="4" s="1"/>
  <c r="J3080" i="4"/>
  <c r="K3080" i="4" s="1"/>
  <c r="J3072" i="4"/>
  <c r="K3072" i="4" s="1"/>
  <c r="J3064" i="4"/>
  <c r="K3064" i="4" s="1"/>
  <c r="K3056" i="4"/>
  <c r="J3056" i="4"/>
  <c r="J3040" i="4"/>
  <c r="K3040" i="4" s="1"/>
  <c r="J3032" i="4"/>
  <c r="K3032" i="4" s="1"/>
  <c r="J3024" i="4"/>
  <c r="K3024" i="4" s="1"/>
  <c r="J3016" i="4"/>
  <c r="K3016" i="4" s="1"/>
  <c r="J3008" i="4"/>
  <c r="K3008" i="4" s="1"/>
  <c r="J3000" i="4"/>
  <c r="K3000" i="4" s="1"/>
  <c r="J2992" i="4"/>
  <c r="K2992" i="4" s="1"/>
  <c r="J2984" i="4"/>
  <c r="K2984" i="4" s="1"/>
  <c r="J2976" i="4"/>
  <c r="K2976" i="4" s="1"/>
  <c r="K2968" i="4"/>
  <c r="J2968" i="4"/>
  <c r="J2960" i="4"/>
  <c r="K2960" i="4" s="1"/>
  <c r="K2952" i="4"/>
  <c r="J2952" i="4"/>
  <c r="J2944" i="4"/>
  <c r="K2944" i="4" s="1"/>
  <c r="J2936" i="4"/>
  <c r="K2936" i="4" s="1"/>
  <c r="J2928" i="4"/>
  <c r="K2928" i="4" s="1"/>
  <c r="J2920" i="4"/>
  <c r="K2920" i="4" s="1"/>
  <c r="J2912" i="4"/>
  <c r="K2912" i="4" s="1"/>
  <c r="J2904" i="4"/>
  <c r="K2904" i="4" s="1"/>
  <c r="K2896" i="4"/>
  <c r="J2896" i="4"/>
  <c r="J2888" i="4"/>
  <c r="K2888" i="4" s="1"/>
  <c r="J2880" i="4"/>
  <c r="K2880" i="4" s="1"/>
  <c r="J2872" i="4"/>
  <c r="K2872" i="4" s="1"/>
  <c r="J2864" i="4"/>
  <c r="K2864" i="4" s="1"/>
  <c r="J2856" i="4"/>
  <c r="K2856" i="4" s="1"/>
  <c r="J2848" i="4"/>
  <c r="K2848" i="4" s="1"/>
  <c r="J2840" i="4"/>
  <c r="K2840" i="4" s="1"/>
  <c r="K2832" i="4"/>
  <c r="J2832" i="4"/>
  <c r="J2824" i="4"/>
  <c r="K2824" i="4" s="1"/>
  <c r="J2816" i="4"/>
  <c r="K2816" i="4" s="1"/>
  <c r="J2808" i="4"/>
  <c r="K2808" i="4" s="1"/>
  <c r="J2800" i="4"/>
  <c r="K2800" i="4" s="1"/>
  <c r="J2792" i="4"/>
  <c r="K2792" i="4" s="1"/>
  <c r="J2784" i="4"/>
  <c r="K2784" i="4" s="1"/>
  <c r="K2776" i="4"/>
  <c r="J2776" i="4"/>
  <c r="J2768" i="4"/>
  <c r="K2768" i="4" s="1"/>
  <c r="K2760" i="4"/>
  <c r="J2760" i="4"/>
  <c r="J2752" i="4"/>
  <c r="K2752" i="4" s="1"/>
  <c r="J2744" i="4"/>
  <c r="K2744" i="4" s="1"/>
  <c r="J2736" i="4"/>
  <c r="K2736" i="4" s="1"/>
  <c r="K2728" i="4"/>
  <c r="J2728" i="4"/>
  <c r="J2720" i="4"/>
  <c r="K2720" i="4" s="1"/>
  <c r="K2712" i="4"/>
  <c r="J2712" i="4"/>
  <c r="J2704" i="4"/>
  <c r="K2704" i="4" s="1"/>
  <c r="J2696" i="4"/>
  <c r="K2696" i="4" s="1"/>
  <c r="J2688" i="4"/>
  <c r="K2688" i="4" s="1"/>
  <c r="J2680" i="4"/>
  <c r="K2680" i="4" s="1"/>
  <c r="J2672" i="4"/>
  <c r="K2672" i="4" s="1"/>
  <c r="J2664" i="4"/>
  <c r="K2664" i="4" s="1"/>
  <c r="J2656" i="4"/>
  <c r="K2656" i="4" s="1"/>
  <c r="J2648" i="4"/>
  <c r="K2648" i="4" s="1"/>
  <c r="J2640" i="4"/>
  <c r="K2640" i="4" s="1"/>
  <c r="J2632" i="4"/>
  <c r="K2632" i="4" s="1"/>
  <c r="J2624" i="4"/>
  <c r="K2624" i="4" s="1"/>
  <c r="J2616" i="4"/>
  <c r="K2616" i="4" s="1"/>
  <c r="J2608" i="4"/>
  <c r="K2608" i="4" s="1"/>
  <c r="K2592" i="4"/>
  <c r="J2592" i="4"/>
  <c r="J2584" i="4"/>
  <c r="K2584" i="4" s="1"/>
  <c r="J2576" i="4"/>
  <c r="K2576" i="4" s="1"/>
  <c r="J2560" i="4"/>
  <c r="K2560" i="4" s="1"/>
  <c r="J2552" i="4"/>
  <c r="K2552" i="4" s="1"/>
  <c r="J2544" i="4"/>
  <c r="K2544" i="4" s="1"/>
  <c r="J2528" i="4"/>
  <c r="K2528" i="4" s="1"/>
  <c r="J2520" i="4"/>
  <c r="K2520" i="4" s="1"/>
  <c r="K2512" i="4"/>
  <c r="J2512" i="4"/>
  <c r="J2496" i="4"/>
  <c r="K2496" i="4" s="1"/>
  <c r="K2488" i="4"/>
  <c r="J2488" i="4"/>
  <c r="J2480" i="4"/>
  <c r="K2480" i="4" s="1"/>
  <c r="J2464" i="4"/>
  <c r="K2464" i="4" s="1"/>
  <c r="J2456" i="4"/>
  <c r="K2456" i="4" s="1"/>
  <c r="J2448" i="4"/>
  <c r="K2448" i="4" s="1"/>
  <c r="J2432" i="4"/>
  <c r="K2432" i="4" s="1"/>
  <c r="J2424" i="4"/>
  <c r="K2424" i="4" s="1"/>
  <c r="J2416" i="4"/>
  <c r="K2416" i="4" s="1"/>
  <c r="J2400" i="4"/>
  <c r="K2400" i="4" s="1"/>
  <c r="J2392" i="4"/>
  <c r="K2392" i="4" s="1"/>
  <c r="J2384" i="4"/>
  <c r="K2384" i="4" s="1"/>
  <c r="J2368" i="4"/>
  <c r="K2368" i="4" s="1"/>
  <c r="K2360" i="4"/>
  <c r="J2360" i="4"/>
  <c r="J2352" i="4"/>
  <c r="K2352" i="4" s="1"/>
  <c r="J2336" i="4"/>
  <c r="K2336" i="4" s="1"/>
  <c r="J2328" i="4"/>
  <c r="K2328" i="4" s="1"/>
  <c r="J2320" i="4"/>
  <c r="K2320" i="4" s="1"/>
  <c r="K2304" i="4"/>
  <c r="J2304" i="4"/>
  <c r="J2296" i="4"/>
  <c r="K2296" i="4" s="1"/>
  <c r="J2288" i="4"/>
  <c r="K2288" i="4" s="1"/>
  <c r="J2272" i="4"/>
  <c r="K2272" i="4" s="1"/>
  <c r="J2264" i="4"/>
  <c r="K2264" i="4" s="1"/>
  <c r="J2256" i="4"/>
  <c r="K2256" i="4" s="1"/>
  <c r="J2240" i="4"/>
  <c r="K2240" i="4" s="1"/>
  <c r="J2232" i="4"/>
  <c r="K2232" i="4" s="1"/>
  <c r="K2224" i="4"/>
  <c r="J2224" i="4"/>
  <c r="J2208" i="4"/>
  <c r="K2208" i="4" s="1"/>
  <c r="J2200" i="4"/>
  <c r="K2200" i="4" s="1"/>
  <c r="J2192" i="4"/>
  <c r="K2192" i="4" s="1"/>
  <c r="J2176" i="4"/>
  <c r="K2176" i="4" s="1"/>
  <c r="K2168" i="4"/>
  <c r="J2168" i="4"/>
  <c r="J2160" i="4"/>
  <c r="K2160" i="4" s="1"/>
  <c r="K2152" i="4"/>
  <c r="J2152" i="4"/>
  <c r="J2144" i="4"/>
  <c r="K2144" i="4" s="1"/>
  <c r="J2136" i="4"/>
  <c r="K2136" i="4" s="1"/>
  <c r="J2128" i="4"/>
  <c r="K2128" i="4" s="1"/>
  <c r="J2120" i="4"/>
  <c r="K2120" i="4" s="1"/>
  <c r="J2112" i="4"/>
  <c r="K2112" i="4" s="1"/>
  <c r="K2104" i="4"/>
  <c r="J2104" i="4"/>
  <c r="J2096" i="4"/>
  <c r="K2096" i="4" s="1"/>
  <c r="K2088" i="4"/>
  <c r="J2088" i="4"/>
  <c r="J2080" i="4"/>
  <c r="K2080" i="4" s="1"/>
  <c r="J2072" i="4"/>
  <c r="K2072" i="4" s="1"/>
  <c r="J2064" i="4"/>
  <c r="K2064" i="4" s="1"/>
  <c r="K2056" i="4"/>
  <c r="J2056" i="4"/>
  <c r="J2048" i="4"/>
  <c r="K2048" i="4" s="1"/>
  <c r="J2040" i="4"/>
  <c r="K2040" i="4" s="1"/>
  <c r="J2032" i="4"/>
  <c r="K2032" i="4" s="1"/>
  <c r="J2024" i="4"/>
  <c r="K2024" i="4" s="1"/>
  <c r="J2016" i="4"/>
  <c r="K2016" i="4" s="1"/>
  <c r="J2008" i="4"/>
  <c r="K2008" i="4" s="1"/>
  <c r="J2000" i="4"/>
  <c r="K2000" i="4" s="1"/>
  <c r="J1992" i="4"/>
  <c r="K1992" i="4" s="1"/>
  <c r="J1984" i="4"/>
  <c r="K1984" i="4" s="1"/>
  <c r="J1976" i="4"/>
  <c r="K1976" i="4" s="1"/>
  <c r="J1968" i="4"/>
  <c r="K1968" i="4" s="1"/>
  <c r="J1960" i="4"/>
  <c r="K1960" i="4" s="1"/>
  <c r="J1952" i="4"/>
  <c r="K1952" i="4" s="1"/>
  <c r="J1944" i="4"/>
  <c r="K1944" i="4" s="1"/>
  <c r="J1936" i="4"/>
  <c r="K1936" i="4" s="1"/>
  <c r="J1928" i="4"/>
  <c r="K1928" i="4" s="1"/>
  <c r="J1920" i="4"/>
  <c r="K1920" i="4" s="1"/>
  <c r="J1912" i="4"/>
  <c r="K1912" i="4" s="1"/>
  <c r="J1904" i="4"/>
  <c r="K1904" i="4" s="1"/>
  <c r="K1896" i="4"/>
  <c r="J1896" i="4"/>
  <c r="J1888" i="4"/>
  <c r="K1888" i="4" s="1"/>
  <c r="J1880" i="4"/>
  <c r="K1880" i="4" s="1"/>
  <c r="J1872" i="4"/>
  <c r="K1872" i="4" s="1"/>
  <c r="J1864" i="4"/>
  <c r="K1864" i="4" s="1"/>
  <c r="J1856" i="4"/>
  <c r="K1856" i="4" s="1"/>
  <c r="J1848" i="4"/>
  <c r="K1848" i="4" s="1"/>
  <c r="J1840" i="4"/>
  <c r="K1840" i="4" s="1"/>
  <c r="J1832" i="4"/>
  <c r="K1832" i="4" s="1"/>
  <c r="J1824" i="4"/>
  <c r="K1824" i="4" s="1"/>
  <c r="K1816" i="4"/>
  <c r="J1816" i="4"/>
  <c r="J1808" i="4"/>
  <c r="K1808" i="4" s="1"/>
  <c r="K1800" i="4"/>
  <c r="J1800" i="4"/>
  <c r="J1792" i="4"/>
  <c r="K1792" i="4" s="1"/>
  <c r="J1784" i="4"/>
  <c r="K1784" i="4" s="1"/>
  <c r="J1776" i="4"/>
  <c r="K1776" i="4" s="1"/>
  <c r="J1768" i="4"/>
  <c r="K1768" i="4" s="1"/>
  <c r="J1760" i="4"/>
  <c r="K1760" i="4" s="1"/>
  <c r="J1752" i="4"/>
  <c r="K1752" i="4" s="1"/>
  <c r="J1744" i="4"/>
  <c r="K1744" i="4" s="1"/>
  <c r="J1736" i="4"/>
  <c r="K1736" i="4" s="1"/>
  <c r="J1728" i="4"/>
  <c r="K1728" i="4" s="1"/>
  <c r="J1720" i="4"/>
  <c r="K1720" i="4" s="1"/>
  <c r="J1712" i="4"/>
  <c r="K1712" i="4" s="1"/>
  <c r="J1704" i="4"/>
  <c r="K1704" i="4" s="1"/>
  <c r="J1696" i="4"/>
  <c r="K1696" i="4" s="1"/>
  <c r="J1688" i="4"/>
  <c r="K1688" i="4" s="1"/>
  <c r="J1680" i="4"/>
  <c r="K1680" i="4" s="1"/>
  <c r="J1672" i="4"/>
  <c r="K1672" i="4" s="1"/>
  <c r="J1664" i="4"/>
  <c r="K1664" i="4" s="1"/>
  <c r="K1656" i="4"/>
  <c r="J1656" i="4"/>
  <c r="J1648" i="4"/>
  <c r="K1648" i="4" s="1"/>
  <c r="J1640" i="4"/>
  <c r="K1640" i="4" s="1"/>
  <c r="J1632" i="4"/>
  <c r="K1632" i="4" s="1"/>
  <c r="K1624" i="4"/>
  <c r="J1624" i="4"/>
  <c r="J1616" i="4"/>
  <c r="K1616" i="4" s="1"/>
  <c r="J1608" i="4"/>
  <c r="K1608" i="4" s="1"/>
  <c r="J1600" i="4"/>
  <c r="K1600" i="4" s="1"/>
  <c r="K1592" i="4"/>
  <c r="J1592" i="4"/>
  <c r="J1584" i="4"/>
  <c r="K1584" i="4" s="1"/>
  <c r="K1576" i="4"/>
  <c r="J1576" i="4"/>
  <c r="J1568" i="4"/>
  <c r="K1568" i="4" s="1"/>
  <c r="J1560" i="4"/>
  <c r="K1560" i="4" s="1"/>
  <c r="J1552" i="4"/>
  <c r="K1552" i="4" s="1"/>
  <c r="J1544" i="4"/>
  <c r="K1544" i="4" s="1"/>
  <c r="J1536" i="4"/>
  <c r="K1536" i="4" s="1"/>
  <c r="J1528" i="4"/>
  <c r="K1528" i="4" s="1"/>
  <c r="J1520" i="4"/>
  <c r="K1520" i="4" s="1"/>
  <c r="J1512" i="4"/>
  <c r="K1512" i="4" s="1"/>
  <c r="J1504" i="4"/>
  <c r="K1504" i="4" s="1"/>
  <c r="J1496" i="4"/>
  <c r="K1496" i="4" s="1"/>
  <c r="J1488" i="4"/>
  <c r="K1488" i="4" s="1"/>
  <c r="J1480" i="4"/>
  <c r="K1480" i="4" s="1"/>
  <c r="J1472" i="4"/>
  <c r="K1472" i="4" s="1"/>
  <c r="K1464" i="4"/>
  <c r="J1464" i="4"/>
  <c r="J1456" i="4"/>
  <c r="K1456" i="4" s="1"/>
  <c r="J1448" i="4"/>
  <c r="K1448" i="4" s="1"/>
  <c r="J1440" i="4"/>
  <c r="K1440" i="4" s="1"/>
  <c r="J1432" i="4"/>
  <c r="K1432" i="4" s="1"/>
  <c r="J1424" i="4"/>
  <c r="K1424" i="4" s="1"/>
  <c r="J1416" i="4"/>
  <c r="K1416" i="4" s="1"/>
  <c r="J1408" i="4"/>
  <c r="K1408" i="4" s="1"/>
  <c r="K1400" i="4"/>
  <c r="J1400" i="4"/>
  <c r="J1392" i="4"/>
  <c r="K1392" i="4" s="1"/>
  <c r="J1384" i="4"/>
  <c r="K1384" i="4" s="1"/>
  <c r="J1376" i="4"/>
  <c r="K1376" i="4" s="1"/>
  <c r="J1368" i="4"/>
  <c r="K1368" i="4" s="1"/>
  <c r="J1360" i="4"/>
  <c r="K1360" i="4" s="1"/>
  <c r="J1352" i="4"/>
  <c r="K1352" i="4" s="1"/>
  <c r="J1344" i="4"/>
  <c r="K1344" i="4" s="1"/>
  <c r="J1336" i="4"/>
  <c r="K1336" i="4" s="1"/>
  <c r="J1328" i="4"/>
  <c r="K1328" i="4" s="1"/>
  <c r="K1320" i="4"/>
  <c r="J1320" i="4"/>
  <c r="J1312" i="4"/>
  <c r="K1312" i="4" s="1"/>
  <c r="K1304" i="4"/>
  <c r="J1304" i="4"/>
  <c r="J1296" i="4"/>
  <c r="K1296" i="4" s="1"/>
  <c r="J1288" i="4"/>
  <c r="K1288" i="4" s="1"/>
  <c r="J1280" i="4"/>
  <c r="K1280" i="4" s="1"/>
  <c r="J1272" i="4"/>
  <c r="K1272" i="4" s="1"/>
  <c r="J1264" i="4"/>
  <c r="K1264" i="4" s="1"/>
  <c r="J1256" i="4"/>
  <c r="K1256" i="4" s="1"/>
  <c r="K1248" i="4"/>
  <c r="J1248" i="4"/>
  <c r="J1240" i="4"/>
  <c r="K1240" i="4" s="1"/>
  <c r="J1232" i="4"/>
  <c r="K1232" i="4" s="1"/>
  <c r="K1224" i="4"/>
  <c r="J1224" i="4"/>
  <c r="J1216" i="4"/>
  <c r="K1216" i="4" s="1"/>
  <c r="K1208" i="4"/>
  <c r="J1208" i="4"/>
  <c r="J1200" i="4"/>
  <c r="K1200" i="4" s="1"/>
  <c r="J1192" i="4"/>
  <c r="K1192" i="4" s="1"/>
  <c r="J1184" i="4"/>
  <c r="K1184" i="4" s="1"/>
  <c r="J1176" i="4"/>
  <c r="K1176" i="4" s="1"/>
  <c r="J1168" i="4"/>
  <c r="K1168" i="4" s="1"/>
  <c r="J1160" i="4"/>
  <c r="K1160" i="4" s="1"/>
  <c r="J1152" i="4"/>
  <c r="K1152" i="4" s="1"/>
  <c r="K1144" i="4"/>
  <c r="J1144" i="4"/>
  <c r="J1136" i="4"/>
  <c r="K1136" i="4" s="1"/>
  <c r="K1128" i="4"/>
  <c r="J1128" i="4"/>
  <c r="J1120" i="4"/>
  <c r="K1120" i="4" s="1"/>
  <c r="J1112" i="4"/>
  <c r="K1112" i="4" s="1"/>
  <c r="J1104" i="4"/>
  <c r="K1104" i="4" s="1"/>
  <c r="J1096" i="4"/>
  <c r="K1096" i="4" s="1"/>
  <c r="J1088" i="4"/>
  <c r="K1088" i="4" s="1"/>
  <c r="K1080" i="4"/>
  <c r="J1080" i="4"/>
  <c r="J1072" i="4"/>
  <c r="K1072" i="4" s="1"/>
  <c r="J1064" i="4"/>
  <c r="K1064" i="4" s="1"/>
  <c r="J1056" i="4"/>
  <c r="K1056" i="4" s="1"/>
  <c r="J1048" i="4"/>
  <c r="K1048" i="4" s="1"/>
  <c r="J1040" i="4"/>
  <c r="K1040" i="4" s="1"/>
  <c r="J1032" i="4"/>
  <c r="K1032" i="4" s="1"/>
  <c r="J1024" i="4"/>
  <c r="K1024" i="4" s="1"/>
  <c r="J1016" i="4"/>
  <c r="K1016" i="4" s="1"/>
  <c r="J1008" i="4"/>
  <c r="K1008" i="4" s="1"/>
  <c r="J1000" i="4"/>
  <c r="K1000" i="4" s="1"/>
  <c r="J992" i="4"/>
  <c r="K992" i="4" s="1"/>
  <c r="J984" i="4"/>
  <c r="K984" i="4" s="1"/>
  <c r="J976" i="4"/>
  <c r="K976" i="4" s="1"/>
  <c r="J968" i="4"/>
  <c r="K968" i="4" s="1"/>
  <c r="J960" i="4"/>
  <c r="K960" i="4" s="1"/>
  <c r="J952" i="4"/>
  <c r="K952" i="4" s="1"/>
  <c r="J944" i="4"/>
  <c r="K944" i="4" s="1"/>
  <c r="K936" i="4"/>
  <c r="J936" i="4"/>
  <c r="J928" i="4"/>
  <c r="K928" i="4" s="1"/>
  <c r="J920" i="4"/>
  <c r="K920" i="4" s="1"/>
  <c r="J912" i="4"/>
  <c r="K912" i="4" s="1"/>
  <c r="J904" i="4"/>
  <c r="K904" i="4" s="1"/>
  <c r="J896" i="4"/>
  <c r="K896" i="4" s="1"/>
  <c r="J888" i="4"/>
  <c r="K888" i="4" s="1"/>
  <c r="J880" i="4"/>
  <c r="K880" i="4" s="1"/>
  <c r="J872" i="4"/>
  <c r="K872" i="4" s="1"/>
  <c r="J864" i="4"/>
  <c r="K864" i="4" s="1"/>
  <c r="J856" i="4"/>
  <c r="K856" i="4" s="1"/>
  <c r="J848" i="4"/>
  <c r="K848" i="4" s="1"/>
  <c r="J840" i="4"/>
  <c r="K840" i="4" s="1"/>
  <c r="J832" i="4"/>
  <c r="K832" i="4" s="1"/>
  <c r="J824" i="4"/>
  <c r="K824" i="4" s="1"/>
  <c r="J816" i="4"/>
  <c r="K816" i="4" s="1"/>
  <c r="J808" i="4"/>
  <c r="K808" i="4" s="1"/>
  <c r="J800" i="4"/>
  <c r="K800" i="4" s="1"/>
  <c r="J792" i="4"/>
  <c r="K792" i="4" s="1"/>
  <c r="J784" i="4"/>
  <c r="K784" i="4" s="1"/>
  <c r="K776" i="4"/>
  <c r="J776" i="4"/>
  <c r="J768" i="4"/>
  <c r="K768" i="4" s="1"/>
  <c r="J760" i="4"/>
  <c r="K760" i="4" s="1"/>
  <c r="J752" i="4"/>
  <c r="K752" i="4" s="1"/>
  <c r="J744" i="4"/>
  <c r="K744" i="4" s="1"/>
  <c r="J736" i="4"/>
  <c r="K736" i="4" s="1"/>
  <c r="K728" i="4"/>
  <c r="J728" i="4"/>
  <c r="J720" i="4"/>
  <c r="K720" i="4" s="1"/>
  <c r="J712" i="4"/>
  <c r="K712" i="4" s="1"/>
  <c r="J704" i="4"/>
  <c r="K704" i="4" s="1"/>
  <c r="J696" i="4"/>
  <c r="K696" i="4" s="1"/>
  <c r="J688" i="4"/>
  <c r="K688" i="4" s="1"/>
  <c r="J680" i="4"/>
  <c r="K680" i="4" s="1"/>
  <c r="K672" i="4"/>
  <c r="J672" i="4"/>
  <c r="J664" i="4"/>
  <c r="K664" i="4" s="1"/>
  <c r="J656" i="4"/>
  <c r="K656" i="4" s="1"/>
  <c r="J648" i="4"/>
  <c r="K648" i="4" s="1"/>
  <c r="J640" i="4"/>
  <c r="K640" i="4" s="1"/>
  <c r="K632" i="4"/>
  <c r="J632" i="4"/>
  <c r="J624" i="4"/>
  <c r="K624" i="4" s="1"/>
  <c r="J616" i="4"/>
  <c r="K616" i="4" s="1"/>
  <c r="J608" i="4"/>
  <c r="K608" i="4" s="1"/>
  <c r="J600" i="4"/>
  <c r="K600" i="4" s="1"/>
  <c r="J592" i="4"/>
  <c r="K592" i="4" s="1"/>
  <c r="J584" i="4"/>
  <c r="K584" i="4" s="1"/>
  <c r="J576" i="4"/>
  <c r="K576" i="4" s="1"/>
  <c r="J568" i="4"/>
  <c r="K568" i="4" s="1"/>
  <c r="J560" i="4"/>
  <c r="K560" i="4" s="1"/>
  <c r="J552" i="4"/>
  <c r="K552" i="4" s="1"/>
  <c r="J544" i="4"/>
  <c r="K544" i="4" s="1"/>
  <c r="K536" i="4"/>
  <c r="J536" i="4"/>
  <c r="J528" i="4"/>
  <c r="K528" i="4" s="1"/>
  <c r="J520" i="4"/>
  <c r="K520" i="4" s="1"/>
  <c r="J512" i="4"/>
  <c r="K512" i="4" s="1"/>
  <c r="K504" i="4"/>
  <c r="J504" i="4"/>
  <c r="J496" i="4"/>
  <c r="K496" i="4" s="1"/>
  <c r="J488" i="4"/>
  <c r="K488" i="4" s="1"/>
  <c r="J480" i="4"/>
  <c r="K480" i="4" s="1"/>
  <c r="J472" i="4"/>
  <c r="K472" i="4" s="1"/>
  <c r="J464" i="4"/>
  <c r="K464" i="4" s="1"/>
  <c r="K456" i="4"/>
  <c r="J456" i="4"/>
  <c r="J448" i="4"/>
  <c r="K448" i="4" s="1"/>
  <c r="J440" i="4"/>
  <c r="K440" i="4" s="1"/>
  <c r="J432" i="4"/>
  <c r="K432" i="4" s="1"/>
  <c r="K424" i="4"/>
  <c r="J424" i="4"/>
  <c r="J416" i="4"/>
  <c r="K416" i="4" s="1"/>
  <c r="J408" i="4"/>
  <c r="K408" i="4" s="1"/>
  <c r="J400" i="4"/>
  <c r="K400" i="4" s="1"/>
  <c r="J392" i="4"/>
  <c r="K392" i="4" s="1"/>
  <c r="J384" i="4"/>
  <c r="K384" i="4" s="1"/>
  <c r="K376" i="4"/>
  <c r="J376" i="4"/>
  <c r="J368" i="4"/>
  <c r="K368" i="4" s="1"/>
  <c r="K360" i="4"/>
  <c r="J360" i="4"/>
  <c r="J352" i="4"/>
  <c r="K352" i="4" s="1"/>
  <c r="J344" i="4"/>
  <c r="K344" i="4" s="1"/>
  <c r="J336" i="4"/>
  <c r="K336" i="4" s="1"/>
  <c r="J328" i="4"/>
  <c r="K328" i="4" s="1"/>
  <c r="J320" i="4"/>
  <c r="K320" i="4" s="1"/>
  <c r="J312" i="4"/>
  <c r="K312" i="4" s="1"/>
  <c r="J304" i="4"/>
  <c r="K304" i="4" s="1"/>
  <c r="J296" i="4"/>
  <c r="K296" i="4" s="1"/>
  <c r="J288" i="4"/>
  <c r="K288" i="4" s="1"/>
  <c r="K280" i="4"/>
  <c r="J280" i="4"/>
  <c r="J272" i="4"/>
  <c r="K272" i="4" s="1"/>
  <c r="J264" i="4"/>
  <c r="K264" i="4" s="1"/>
  <c r="J256" i="4"/>
  <c r="K256" i="4" s="1"/>
  <c r="J248" i="4"/>
  <c r="K248" i="4" s="1"/>
  <c r="J240" i="4"/>
  <c r="K240" i="4" s="1"/>
  <c r="J232" i="4"/>
  <c r="K232" i="4" s="1"/>
  <c r="J224" i="4"/>
  <c r="K224" i="4" s="1"/>
  <c r="J216" i="4"/>
  <c r="K216" i="4" s="1"/>
  <c r="J208" i="4"/>
  <c r="K208" i="4" s="1"/>
  <c r="J200" i="4"/>
  <c r="K200" i="4" s="1"/>
  <c r="J192" i="4"/>
  <c r="K192" i="4" s="1"/>
  <c r="J184" i="4"/>
  <c r="K184" i="4" s="1"/>
  <c r="J176" i="4"/>
  <c r="K176" i="4" s="1"/>
  <c r="J168" i="4"/>
  <c r="K168" i="4" s="1"/>
  <c r="J160" i="4"/>
  <c r="K160" i="4" s="1"/>
  <c r="J152" i="4"/>
  <c r="K152" i="4" s="1"/>
  <c r="J144" i="4"/>
  <c r="K144" i="4" s="1"/>
  <c r="J136" i="4"/>
  <c r="K136" i="4" s="1"/>
  <c r="J128" i="4"/>
  <c r="K128" i="4" s="1"/>
  <c r="K120" i="4"/>
  <c r="J120" i="4"/>
  <c r="J112" i="4"/>
  <c r="K112" i="4" s="1"/>
  <c r="J104" i="4"/>
  <c r="K104" i="4" s="1"/>
  <c r="J96" i="4"/>
  <c r="K96" i="4" s="1"/>
  <c r="J88" i="4"/>
  <c r="K88" i="4" s="1"/>
  <c r="J80" i="4"/>
  <c r="K80" i="4" s="1"/>
  <c r="K72" i="4"/>
  <c r="J72" i="4"/>
  <c r="J64" i="4"/>
  <c r="K64" i="4" s="1"/>
  <c r="J56" i="4"/>
  <c r="K56" i="4" s="1"/>
  <c r="J48" i="4"/>
  <c r="K48" i="4" s="1"/>
  <c r="J40" i="4"/>
  <c r="K40" i="4" s="1"/>
  <c r="K32" i="4"/>
  <c r="J32" i="4"/>
  <c r="K24" i="4"/>
  <c r="J24" i="4"/>
  <c r="J16" i="4"/>
  <c r="K16" i="4" s="1"/>
  <c r="K8" i="4"/>
  <c r="J8" i="4"/>
  <c r="J3693" i="4"/>
  <c r="K3693" i="4" s="1"/>
  <c r="K4902" i="4"/>
  <c r="J4902" i="4"/>
  <c r="K4838" i="4"/>
  <c r="J4838" i="4"/>
  <c r="J4790" i="4"/>
  <c r="K4790" i="4" s="1"/>
  <c r="J4726" i="4"/>
  <c r="K4726" i="4" s="1"/>
  <c r="J4646" i="4"/>
  <c r="K4646" i="4" s="1"/>
  <c r="J4598" i="4"/>
  <c r="K4598" i="4" s="1"/>
  <c r="K4542" i="4"/>
  <c r="J4542" i="4"/>
  <c r="J4494" i="4"/>
  <c r="K4494" i="4" s="1"/>
  <c r="J4422" i="4"/>
  <c r="K4422" i="4" s="1"/>
  <c r="J4342" i="4"/>
  <c r="K4342" i="4" s="1"/>
  <c r="K4302" i="4"/>
  <c r="J4302" i="4"/>
  <c r="J4222" i="4"/>
  <c r="K4222" i="4" s="1"/>
  <c r="J4190" i="4"/>
  <c r="K4190" i="4" s="1"/>
  <c r="J4086" i="4"/>
  <c r="K4086" i="4" s="1"/>
  <c r="J4038" i="4"/>
  <c r="K4038" i="4" s="1"/>
  <c r="J3974" i="4"/>
  <c r="K3974" i="4" s="1"/>
  <c r="J3910" i="4"/>
  <c r="K3910" i="4" s="1"/>
  <c r="J3846" i="4"/>
  <c r="K3846" i="4" s="1"/>
  <c r="J3790" i="4"/>
  <c r="K3790" i="4" s="1"/>
  <c r="J3710" i="4"/>
  <c r="K3710" i="4" s="1"/>
  <c r="J3670" i="4"/>
  <c r="K3670" i="4" s="1"/>
  <c r="J3606" i="4"/>
  <c r="K3606" i="4" s="1"/>
  <c r="J3526" i="4"/>
  <c r="K3526" i="4" s="1"/>
  <c r="J3462" i="4"/>
  <c r="K3462" i="4" s="1"/>
  <c r="J3398" i="4"/>
  <c r="K3398" i="4" s="1"/>
  <c r="J3334" i="4"/>
  <c r="K3334" i="4" s="1"/>
  <c r="J3270" i="4"/>
  <c r="K3270" i="4" s="1"/>
  <c r="J3206" i="4"/>
  <c r="K3206" i="4" s="1"/>
  <c r="K3142" i="4"/>
  <c r="J3142" i="4"/>
  <c r="J3070" i="4"/>
  <c r="K3070" i="4" s="1"/>
  <c r="J2998" i="4"/>
  <c r="K2998" i="4" s="1"/>
  <c r="J2894" i="4"/>
  <c r="K2894" i="4" s="1"/>
  <c r="J2838" i="4"/>
  <c r="K2838" i="4" s="1"/>
  <c r="K2806" i="4"/>
  <c r="J2806" i="4"/>
  <c r="K2750" i="4"/>
  <c r="J2750" i="4"/>
  <c r="J2686" i="4"/>
  <c r="K2686" i="4" s="1"/>
  <c r="K2622" i="4"/>
  <c r="J2622" i="4"/>
  <c r="J2558" i="4"/>
  <c r="K2558" i="4" s="1"/>
  <c r="K2494" i="4"/>
  <c r="J2494" i="4"/>
  <c r="J2422" i="4"/>
  <c r="K2422" i="4" s="1"/>
  <c r="J2358" i="4"/>
  <c r="K2358" i="4" s="1"/>
  <c r="J2294" i="4"/>
  <c r="K2294" i="4" s="1"/>
  <c r="J2238" i="4"/>
  <c r="K2238" i="4" s="1"/>
  <c r="J2174" i="4"/>
  <c r="K2174" i="4" s="1"/>
  <c r="K2118" i="4"/>
  <c r="J2118" i="4"/>
  <c r="J2054" i="4"/>
  <c r="K2054" i="4" s="1"/>
  <c r="J1998" i="4"/>
  <c r="K1998" i="4" s="1"/>
  <c r="J1934" i="4"/>
  <c r="K1934" i="4" s="1"/>
  <c r="J1870" i="4"/>
  <c r="K1870" i="4" s="1"/>
  <c r="K1814" i="4"/>
  <c r="J1814" i="4"/>
  <c r="J1766" i="4"/>
  <c r="K1766" i="4" s="1"/>
  <c r="J1694" i="4"/>
  <c r="K1694" i="4" s="1"/>
  <c r="J1622" i="4"/>
  <c r="K1622" i="4" s="1"/>
  <c r="J1558" i="4"/>
  <c r="K1558" i="4" s="1"/>
  <c r="J1494" i="4"/>
  <c r="K1494" i="4" s="1"/>
  <c r="J1446" i="4"/>
  <c r="K1446" i="4" s="1"/>
  <c r="J1382" i="4"/>
  <c r="K1382" i="4" s="1"/>
  <c r="J1326" i="4"/>
  <c r="K1326" i="4" s="1"/>
  <c r="J1254" i="4"/>
  <c r="K1254" i="4" s="1"/>
  <c r="J1182" i="4"/>
  <c r="K1182" i="4" s="1"/>
  <c r="K1118" i="4"/>
  <c r="J1118" i="4"/>
  <c r="J1046" i="4"/>
  <c r="K1046" i="4" s="1"/>
  <c r="J966" i="4"/>
  <c r="K966" i="4" s="1"/>
  <c r="J878" i="4"/>
  <c r="K878" i="4" s="1"/>
  <c r="J822" i="4"/>
  <c r="K822" i="4" s="1"/>
  <c r="J766" i="4"/>
  <c r="K766" i="4" s="1"/>
  <c r="J710" i="4"/>
  <c r="K710" i="4" s="1"/>
  <c r="J646" i="4"/>
  <c r="K646" i="4" s="1"/>
  <c r="J590" i="4"/>
  <c r="K590" i="4" s="1"/>
  <c r="J518" i="4"/>
  <c r="K518" i="4" s="1"/>
  <c r="J454" i="4"/>
  <c r="K454" i="4" s="1"/>
  <c r="J390" i="4"/>
  <c r="K390" i="4" s="1"/>
  <c r="J326" i="4"/>
  <c r="K326" i="4" s="1"/>
  <c r="K262" i="4"/>
  <c r="J262" i="4"/>
  <c r="J190" i="4"/>
  <c r="K190" i="4" s="1"/>
  <c r="J110" i="4"/>
  <c r="K110" i="4" s="1"/>
  <c r="J62" i="4"/>
  <c r="K62" i="4" s="1"/>
  <c r="J4951" i="4"/>
  <c r="K4951" i="4" s="1"/>
  <c r="J4943" i="4"/>
  <c r="K4943" i="4" s="1"/>
  <c r="J4935" i="4"/>
  <c r="K4935" i="4" s="1"/>
  <c r="J4927" i="4"/>
  <c r="K4927" i="4" s="1"/>
  <c r="J4919" i="4"/>
  <c r="K4919" i="4" s="1"/>
  <c r="J4911" i="4"/>
  <c r="K4911" i="4" s="1"/>
  <c r="J4903" i="4"/>
  <c r="K4903" i="4" s="1"/>
  <c r="K4895" i="4"/>
  <c r="J4895" i="4"/>
  <c r="J4887" i="4"/>
  <c r="K4887" i="4" s="1"/>
  <c r="J4879" i="4"/>
  <c r="K4879" i="4" s="1"/>
  <c r="J4871" i="4"/>
  <c r="K4871" i="4" s="1"/>
  <c r="J4863" i="4"/>
  <c r="K4863" i="4" s="1"/>
  <c r="K4855" i="4"/>
  <c r="J4855" i="4"/>
  <c r="K4847" i="4"/>
  <c r="J4847" i="4"/>
  <c r="J4839" i="4"/>
  <c r="K4839" i="4" s="1"/>
  <c r="K4831" i="4"/>
  <c r="J4831" i="4"/>
  <c r="J4823" i="4"/>
  <c r="K4823" i="4" s="1"/>
  <c r="K4815" i="4"/>
  <c r="J4815" i="4"/>
  <c r="J4807" i="4"/>
  <c r="K4807" i="4" s="1"/>
  <c r="J4799" i="4"/>
  <c r="K4799" i="4" s="1"/>
  <c r="J4791" i="4"/>
  <c r="K4791" i="4" s="1"/>
  <c r="J4783" i="4"/>
  <c r="K4783" i="4" s="1"/>
  <c r="J4775" i="4"/>
  <c r="K4775" i="4" s="1"/>
  <c r="K4767" i="4"/>
  <c r="J4767" i="4"/>
  <c r="J4759" i="4"/>
  <c r="K4759" i="4" s="1"/>
  <c r="J4751" i="4"/>
  <c r="K4751" i="4" s="1"/>
  <c r="J4743" i="4"/>
  <c r="K4743" i="4" s="1"/>
  <c r="J4735" i="4"/>
  <c r="K4735" i="4" s="1"/>
  <c r="J4727" i="4"/>
  <c r="K4727" i="4" s="1"/>
  <c r="K4719" i="4"/>
  <c r="J4719" i="4"/>
  <c r="J4711" i="4"/>
  <c r="K4711" i="4" s="1"/>
  <c r="J4703" i="4"/>
  <c r="K4703" i="4" s="1"/>
  <c r="J4695" i="4"/>
  <c r="K4695" i="4" s="1"/>
  <c r="K4687" i="4"/>
  <c r="J4687" i="4"/>
  <c r="J4679" i="4"/>
  <c r="K4679" i="4" s="1"/>
  <c r="J4671" i="4"/>
  <c r="K4671" i="4" s="1"/>
  <c r="J4663" i="4"/>
  <c r="K4663" i="4" s="1"/>
  <c r="J4655" i="4"/>
  <c r="K4655" i="4" s="1"/>
  <c r="J4647" i="4"/>
  <c r="K4647" i="4" s="1"/>
  <c r="K4639" i="4"/>
  <c r="J4639" i="4"/>
  <c r="J4631" i="4"/>
  <c r="K4631" i="4" s="1"/>
  <c r="K4623" i="4"/>
  <c r="J4623" i="4"/>
  <c r="J4615" i="4"/>
  <c r="K4615" i="4" s="1"/>
  <c r="J4607" i="4"/>
  <c r="K4607" i="4" s="1"/>
  <c r="K4599" i="4"/>
  <c r="J4599" i="4"/>
  <c r="J4591" i="4"/>
  <c r="K4591" i="4" s="1"/>
  <c r="J4583" i="4"/>
  <c r="K4583" i="4" s="1"/>
  <c r="J4575" i="4"/>
  <c r="K4575" i="4" s="1"/>
  <c r="J4567" i="4"/>
  <c r="K4567" i="4" s="1"/>
  <c r="J4559" i="4"/>
  <c r="K4559" i="4" s="1"/>
  <c r="J4551" i="4"/>
  <c r="K4551" i="4" s="1"/>
  <c r="J4543" i="4"/>
  <c r="K4543" i="4" s="1"/>
  <c r="J4535" i="4"/>
  <c r="K4535" i="4" s="1"/>
  <c r="J4527" i="4"/>
  <c r="K4527" i="4" s="1"/>
  <c r="J4519" i="4"/>
  <c r="K4519" i="4" s="1"/>
  <c r="J4511" i="4"/>
  <c r="K4511" i="4" s="1"/>
  <c r="J4503" i="4"/>
  <c r="K4503" i="4" s="1"/>
  <c r="J4495" i="4"/>
  <c r="K4495" i="4" s="1"/>
  <c r="J4487" i="4"/>
  <c r="K4487" i="4" s="1"/>
  <c r="J4479" i="4"/>
  <c r="K4479" i="4" s="1"/>
  <c r="J4471" i="4"/>
  <c r="K4471" i="4" s="1"/>
  <c r="J4463" i="4"/>
  <c r="K4463" i="4" s="1"/>
  <c r="J4455" i="4"/>
  <c r="K4455" i="4" s="1"/>
  <c r="J4447" i="4"/>
  <c r="K4447" i="4" s="1"/>
  <c r="J4439" i="4"/>
  <c r="K4439" i="4" s="1"/>
  <c r="J4431" i="4"/>
  <c r="K4431" i="4" s="1"/>
  <c r="J4423" i="4"/>
  <c r="K4423" i="4" s="1"/>
  <c r="K4415" i="4"/>
  <c r="J4415" i="4"/>
  <c r="J4407" i="4"/>
  <c r="K4407" i="4" s="1"/>
  <c r="J4399" i="4"/>
  <c r="K4399" i="4" s="1"/>
  <c r="J4391" i="4"/>
  <c r="K4391" i="4" s="1"/>
  <c r="J4383" i="4"/>
  <c r="K4383" i="4" s="1"/>
  <c r="J4375" i="4"/>
  <c r="K4375" i="4" s="1"/>
  <c r="K4367" i="4"/>
  <c r="J4367" i="4"/>
  <c r="J4359" i="4"/>
  <c r="K4359" i="4" s="1"/>
  <c r="J4351" i="4"/>
  <c r="K4351" i="4" s="1"/>
  <c r="J4343" i="4"/>
  <c r="K4343" i="4" s="1"/>
  <c r="J4335" i="4"/>
  <c r="K4335" i="4" s="1"/>
  <c r="J4327" i="4"/>
  <c r="K4327" i="4" s="1"/>
  <c r="J4319" i="4"/>
  <c r="K4319" i="4" s="1"/>
  <c r="J4311" i="4"/>
  <c r="K4311" i="4" s="1"/>
  <c r="J4303" i="4"/>
  <c r="K4303" i="4" s="1"/>
  <c r="J4295" i="4"/>
  <c r="K4295" i="4" s="1"/>
  <c r="J4287" i="4"/>
  <c r="K4287" i="4" s="1"/>
  <c r="J4279" i="4"/>
  <c r="K4279" i="4" s="1"/>
  <c r="K4271" i="4"/>
  <c r="J4271" i="4"/>
  <c r="J4263" i="4"/>
  <c r="K4263" i="4" s="1"/>
  <c r="J4255" i="4"/>
  <c r="K4255" i="4" s="1"/>
  <c r="J4247" i="4"/>
  <c r="K4247" i="4" s="1"/>
  <c r="J4239" i="4"/>
  <c r="K4239" i="4" s="1"/>
  <c r="J4231" i="4"/>
  <c r="K4231" i="4" s="1"/>
  <c r="J4223" i="4"/>
  <c r="K4223" i="4" s="1"/>
  <c r="J4215" i="4"/>
  <c r="K4215" i="4" s="1"/>
  <c r="J4207" i="4"/>
  <c r="K4207" i="4" s="1"/>
  <c r="J4199" i="4"/>
  <c r="K4199" i="4" s="1"/>
  <c r="J4191" i="4"/>
  <c r="K4191" i="4" s="1"/>
  <c r="J4183" i="4"/>
  <c r="K4183" i="4" s="1"/>
  <c r="J4175" i="4"/>
  <c r="K4175" i="4" s="1"/>
  <c r="J4167" i="4"/>
  <c r="K4167" i="4" s="1"/>
  <c r="J4159" i="4"/>
  <c r="K4159" i="4" s="1"/>
  <c r="J4151" i="4"/>
  <c r="K4151" i="4" s="1"/>
  <c r="J4143" i="4"/>
  <c r="K4143" i="4" s="1"/>
  <c r="J4135" i="4"/>
  <c r="K4135" i="4" s="1"/>
  <c r="J4127" i="4"/>
  <c r="K4127" i="4" s="1"/>
  <c r="J4119" i="4"/>
  <c r="K4119" i="4" s="1"/>
  <c r="K4111" i="4"/>
  <c r="J4111" i="4"/>
  <c r="J4103" i="4"/>
  <c r="K4103" i="4" s="1"/>
  <c r="K4095" i="4"/>
  <c r="J4095" i="4"/>
  <c r="J4087" i="4"/>
  <c r="K4087" i="4" s="1"/>
  <c r="K4079" i="4"/>
  <c r="J4079" i="4"/>
  <c r="J4071" i="4"/>
  <c r="K4071" i="4" s="1"/>
  <c r="J4063" i="4"/>
  <c r="K4063" i="4" s="1"/>
  <c r="J4055" i="4"/>
  <c r="K4055" i="4" s="1"/>
  <c r="J4047" i="4"/>
  <c r="K4047" i="4" s="1"/>
  <c r="J4039" i="4"/>
  <c r="K4039" i="4" s="1"/>
  <c r="J4031" i="4"/>
  <c r="K4031" i="4" s="1"/>
  <c r="J4023" i="4"/>
  <c r="K4023" i="4" s="1"/>
  <c r="J4015" i="4"/>
  <c r="K4015" i="4" s="1"/>
  <c r="J4007" i="4"/>
  <c r="K4007" i="4" s="1"/>
  <c r="J3999" i="4"/>
  <c r="K3999" i="4" s="1"/>
  <c r="J3991" i="4"/>
  <c r="K3991" i="4" s="1"/>
  <c r="J3983" i="4"/>
  <c r="K3983" i="4" s="1"/>
  <c r="J3975" i="4"/>
  <c r="K3975" i="4" s="1"/>
  <c r="J3967" i="4"/>
  <c r="K3967" i="4" s="1"/>
  <c r="K3959" i="4"/>
  <c r="J3959" i="4"/>
  <c r="J3951" i="4"/>
  <c r="K3951" i="4" s="1"/>
  <c r="J3943" i="4"/>
  <c r="K3943" i="4" s="1"/>
  <c r="J3935" i="4"/>
  <c r="K3935" i="4" s="1"/>
  <c r="J3927" i="4"/>
  <c r="K3927" i="4" s="1"/>
  <c r="K3919" i="4"/>
  <c r="J3919" i="4"/>
  <c r="J3911" i="4"/>
  <c r="K3911" i="4" s="1"/>
  <c r="J3903" i="4"/>
  <c r="K3903" i="4" s="1"/>
  <c r="J3895" i="4"/>
  <c r="K3895" i="4" s="1"/>
  <c r="J3887" i="4"/>
  <c r="K3887" i="4" s="1"/>
  <c r="J3879" i="4"/>
  <c r="K3879" i="4" s="1"/>
  <c r="J3871" i="4"/>
  <c r="K3871" i="4" s="1"/>
  <c r="J3863" i="4"/>
  <c r="K3863" i="4" s="1"/>
  <c r="J3855" i="4"/>
  <c r="K3855" i="4" s="1"/>
  <c r="J3847" i="4"/>
  <c r="K3847" i="4" s="1"/>
  <c r="J3839" i="4"/>
  <c r="K3839" i="4" s="1"/>
  <c r="J3831" i="4"/>
  <c r="K3831" i="4" s="1"/>
  <c r="K3823" i="4"/>
  <c r="J3823" i="4"/>
  <c r="J3815" i="4"/>
  <c r="K3815" i="4" s="1"/>
  <c r="J3807" i="4"/>
  <c r="K3807" i="4" s="1"/>
  <c r="J3799" i="4"/>
  <c r="K3799" i="4" s="1"/>
  <c r="J3791" i="4"/>
  <c r="K3791" i="4" s="1"/>
  <c r="J3783" i="4"/>
  <c r="K3783" i="4" s="1"/>
  <c r="K3775" i="4"/>
  <c r="J3775" i="4"/>
  <c r="J3767" i="4"/>
  <c r="K3767" i="4" s="1"/>
  <c r="J3759" i="4"/>
  <c r="K3759" i="4" s="1"/>
  <c r="J3751" i="4"/>
  <c r="K3751" i="4" s="1"/>
  <c r="J3743" i="4"/>
  <c r="K3743" i="4" s="1"/>
  <c r="J3735" i="4"/>
  <c r="K3735" i="4" s="1"/>
  <c r="J3727" i="4"/>
  <c r="K3727" i="4" s="1"/>
  <c r="J3719" i="4"/>
  <c r="K3719" i="4" s="1"/>
  <c r="J3711" i="4"/>
  <c r="K3711" i="4" s="1"/>
  <c r="J3703" i="4"/>
  <c r="K3703" i="4" s="1"/>
  <c r="J3695" i="4"/>
  <c r="K3695" i="4" s="1"/>
  <c r="J3687" i="4"/>
  <c r="K3687" i="4" s="1"/>
  <c r="J3679" i="4"/>
  <c r="K3679" i="4" s="1"/>
  <c r="J3671" i="4"/>
  <c r="K3671" i="4" s="1"/>
  <c r="J3663" i="4"/>
  <c r="K3663" i="4" s="1"/>
  <c r="J3655" i="4"/>
  <c r="K3655" i="4" s="1"/>
  <c r="J3647" i="4"/>
  <c r="K3647" i="4" s="1"/>
  <c r="J3639" i="4"/>
  <c r="K3639" i="4" s="1"/>
  <c r="J3631" i="4"/>
  <c r="K3631" i="4" s="1"/>
  <c r="J3623" i="4"/>
  <c r="K3623" i="4" s="1"/>
  <c r="J3615" i="4"/>
  <c r="K3615" i="4" s="1"/>
  <c r="J3607" i="4"/>
  <c r="K3607" i="4" s="1"/>
  <c r="J3599" i="4"/>
  <c r="K3599" i="4" s="1"/>
  <c r="J3591" i="4"/>
  <c r="K3591" i="4" s="1"/>
  <c r="K3583" i="4"/>
  <c r="J3583" i="4"/>
  <c r="J3575" i="4"/>
  <c r="K3575" i="4" s="1"/>
  <c r="J3567" i="4"/>
  <c r="K3567" i="4" s="1"/>
  <c r="J3559" i="4"/>
  <c r="K3559" i="4" s="1"/>
  <c r="K3551" i="4"/>
  <c r="J3551" i="4"/>
  <c r="J3543" i="4"/>
  <c r="K3543" i="4" s="1"/>
  <c r="J3535" i="4"/>
  <c r="K3535" i="4" s="1"/>
  <c r="J3527" i="4"/>
  <c r="K3527" i="4" s="1"/>
  <c r="J3519" i="4"/>
  <c r="K3519" i="4" s="1"/>
  <c r="K3511" i="4"/>
  <c r="J3511" i="4"/>
  <c r="J3503" i="4"/>
  <c r="K3503" i="4" s="1"/>
  <c r="J3495" i="4"/>
  <c r="K3495" i="4" s="1"/>
  <c r="J3487" i="4"/>
  <c r="K3487" i="4" s="1"/>
  <c r="J3479" i="4"/>
  <c r="K3479" i="4" s="1"/>
  <c r="J3471" i="4"/>
  <c r="K3471" i="4" s="1"/>
  <c r="J3463" i="4"/>
  <c r="K3463" i="4" s="1"/>
  <c r="J3455" i="4"/>
  <c r="K3455" i="4" s="1"/>
  <c r="K3447" i="4"/>
  <c r="J3447" i="4"/>
  <c r="J3439" i="4"/>
  <c r="K3439" i="4" s="1"/>
  <c r="J3431" i="4"/>
  <c r="K3431" i="4" s="1"/>
  <c r="J3423" i="4"/>
  <c r="K3423" i="4" s="1"/>
  <c r="J3415" i="4"/>
  <c r="K3415" i="4" s="1"/>
  <c r="J3407" i="4"/>
  <c r="K3407" i="4" s="1"/>
  <c r="J3399" i="4"/>
  <c r="K3399" i="4" s="1"/>
  <c r="J3391" i="4"/>
  <c r="K3391" i="4" s="1"/>
  <c r="J3383" i="4"/>
  <c r="K3383" i="4" s="1"/>
  <c r="J3375" i="4"/>
  <c r="K3375" i="4" s="1"/>
  <c r="J3367" i="4"/>
  <c r="K3367" i="4" s="1"/>
  <c r="J3359" i="4"/>
  <c r="K3359" i="4" s="1"/>
  <c r="J3351" i="4"/>
  <c r="K3351" i="4" s="1"/>
  <c r="J3343" i="4"/>
  <c r="K3343" i="4" s="1"/>
  <c r="J3335" i="4"/>
  <c r="K3335" i="4" s="1"/>
  <c r="J3327" i="4"/>
  <c r="K3327" i="4" s="1"/>
  <c r="J3319" i="4"/>
  <c r="K3319" i="4" s="1"/>
  <c r="J3311" i="4"/>
  <c r="K3311" i="4" s="1"/>
  <c r="J3303" i="4"/>
  <c r="K3303" i="4" s="1"/>
  <c r="J3295" i="4"/>
  <c r="K3295" i="4" s="1"/>
  <c r="J3287" i="4"/>
  <c r="K3287" i="4" s="1"/>
  <c r="J3279" i="4"/>
  <c r="K3279" i="4" s="1"/>
  <c r="J3271" i="4"/>
  <c r="K3271" i="4" s="1"/>
  <c r="J3263" i="4"/>
  <c r="K3263" i="4" s="1"/>
  <c r="J3255" i="4"/>
  <c r="K3255" i="4" s="1"/>
  <c r="J3247" i="4"/>
  <c r="K3247" i="4" s="1"/>
  <c r="J3239" i="4"/>
  <c r="K3239" i="4" s="1"/>
  <c r="K3231" i="4"/>
  <c r="J3231" i="4"/>
  <c r="J3223" i="4"/>
  <c r="K3223" i="4" s="1"/>
  <c r="J3215" i="4"/>
  <c r="K3215" i="4" s="1"/>
  <c r="J3207" i="4"/>
  <c r="K3207" i="4" s="1"/>
  <c r="J3199" i="4"/>
  <c r="K3199" i="4" s="1"/>
  <c r="K3191" i="4"/>
  <c r="J3191" i="4"/>
  <c r="J3183" i="4"/>
  <c r="K3183" i="4" s="1"/>
  <c r="J3175" i="4"/>
  <c r="K3175" i="4" s="1"/>
  <c r="J3167" i="4"/>
  <c r="K3167" i="4" s="1"/>
  <c r="J3159" i="4"/>
  <c r="K3159" i="4" s="1"/>
  <c r="J3151" i="4"/>
  <c r="K3151" i="4" s="1"/>
  <c r="J3143" i="4"/>
  <c r="K3143" i="4" s="1"/>
  <c r="J3135" i="4"/>
  <c r="K3135" i="4" s="1"/>
  <c r="J3127" i="4"/>
  <c r="K3127" i="4" s="1"/>
  <c r="J3119" i="4"/>
  <c r="K3119" i="4" s="1"/>
  <c r="J3111" i="4"/>
  <c r="K3111" i="4" s="1"/>
  <c r="J3103" i="4"/>
  <c r="K3103" i="4" s="1"/>
  <c r="J3095" i="4"/>
  <c r="K3095" i="4" s="1"/>
  <c r="J3087" i="4"/>
  <c r="K3087" i="4" s="1"/>
  <c r="J3079" i="4"/>
  <c r="K3079" i="4" s="1"/>
  <c r="J3071" i="4"/>
  <c r="K3071" i="4" s="1"/>
  <c r="J3063" i="4"/>
  <c r="K3063" i="4" s="1"/>
  <c r="J3055" i="4"/>
  <c r="K3055" i="4" s="1"/>
  <c r="J3047" i="4"/>
  <c r="K3047" i="4" s="1"/>
  <c r="K3039" i="4"/>
  <c r="J3039" i="4"/>
  <c r="J3031" i="4"/>
  <c r="K3031" i="4" s="1"/>
  <c r="J3023" i="4"/>
  <c r="K3023" i="4" s="1"/>
  <c r="J3015" i="4"/>
  <c r="K3015" i="4" s="1"/>
  <c r="J3007" i="4"/>
  <c r="K3007" i="4" s="1"/>
  <c r="K2999" i="4"/>
  <c r="J2999" i="4"/>
  <c r="J2991" i="4"/>
  <c r="K2991" i="4" s="1"/>
  <c r="J2983" i="4"/>
  <c r="K2983" i="4" s="1"/>
  <c r="J2975" i="4"/>
  <c r="K2975" i="4" s="1"/>
  <c r="J2967" i="4"/>
  <c r="K2967" i="4" s="1"/>
  <c r="J2959" i="4"/>
  <c r="K2959" i="4" s="1"/>
  <c r="J2951" i="4"/>
  <c r="K2951" i="4" s="1"/>
  <c r="J2943" i="4"/>
  <c r="K2943" i="4" s="1"/>
  <c r="J2935" i="4"/>
  <c r="K2935" i="4" s="1"/>
  <c r="J2927" i="4"/>
  <c r="K2927" i="4" s="1"/>
  <c r="J2919" i="4"/>
  <c r="K2919" i="4" s="1"/>
  <c r="J2911" i="4"/>
  <c r="K2911" i="4" s="1"/>
  <c r="J2903" i="4"/>
  <c r="K2903" i="4" s="1"/>
  <c r="J2895" i="4"/>
  <c r="K2895" i="4" s="1"/>
  <c r="J2887" i="4"/>
  <c r="K2887" i="4" s="1"/>
  <c r="J2879" i="4"/>
  <c r="K2879" i="4" s="1"/>
  <c r="K2871" i="4"/>
  <c r="J2871" i="4"/>
  <c r="J2863" i="4"/>
  <c r="K2863" i="4" s="1"/>
  <c r="J2855" i="4"/>
  <c r="K2855" i="4" s="1"/>
  <c r="J2847" i="4"/>
  <c r="K2847" i="4" s="1"/>
  <c r="J2839" i="4"/>
  <c r="K2839" i="4" s="1"/>
  <c r="J2831" i="4"/>
  <c r="K2831" i="4" s="1"/>
  <c r="J2823" i="4"/>
  <c r="K2823" i="4" s="1"/>
  <c r="J2815" i="4"/>
  <c r="K2815" i="4" s="1"/>
  <c r="J2807" i="4"/>
  <c r="K2807" i="4" s="1"/>
  <c r="J2799" i="4"/>
  <c r="K2799" i="4" s="1"/>
  <c r="J2791" i="4"/>
  <c r="K2791" i="4" s="1"/>
  <c r="J2783" i="4"/>
  <c r="K2783" i="4" s="1"/>
  <c r="J2775" i="4"/>
  <c r="K2775" i="4" s="1"/>
  <c r="J2767" i="4"/>
  <c r="K2767" i="4" s="1"/>
  <c r="J2759" i="4"/>
  <c r="K2759" i="4" s="1"/>
  <c r="J2751" i="4"/>
  <c r="K2751" i="4" s="1"/>
  <c r="J2743" i="4"/>
  <c r="K2743" i="4" s="1"/>
  <c r="K2735" i="4"/>
  <c r="J2735" i="4"/>
  <c r="J2727" i="4"/>
  <c r="K2727" i="4" s="1"/>
  <c r="J2719" i="4"/>
  <c r="K2719" i="4" s="1"/>
  <c r="J2711" i="4"/>
  <c r="K2711" i="4" s="1"/>
  <c r="J2703" i="4"/>
  <c r="K2703" i="4" s="1"/>
  <c r="J2695" i="4"/>
  <c r="K2695" i="4" s="1"/>
  <c r="J2687" i="4"/>
  <c r="K2687" i="4" s="1"/>
  <c r="J2679" i="4"/>
  <c r="K2679" i="4" s="1"/>
  <c r="J2671" i="4"/>
  <c r="K2671" i="4" s="1"/>
  <c r="J2663" i="4"/>
  <c r="K2663" i="4" s="1"/>
  <c r="J2655" i="4"/>
  <c r="K2655" i="4" s="1"/>
  <c r="J2647" i="4"/>
  <c r="K2647" i="4" s="1"/>
  <c r="J2639" i="4"/>
  <c r="K2639" i="4" s="1"/>
  <c r="J2631" i="4"/>
  <c r="K2631" i="4" s="1"/>
  <c r="J2623" i="4"/>
  <c r="K2623" i="4" s="1"/>
  <c r="J2615" i="4"/>
  <c r="K2615" i="4" s="1"/>
  <c r="J2607" i="4"/>
  <c r="K2607" i="4" s="1"/>
  <c r="J2599" i="4"/>
  <c r="K2599" i="4" s="1"/>
  <c r="J2591" i="4"/>
  <c r="K2591" i="4" s="1"/>
  <c r="J2583" i="4"/>
  <c r="K2583" i="4" s="1"/>
  <c r="J2575" i="4"/>
  <c r="K2575" i="4" s="1"/>
  <c r="J2567" i="4"/>
  <c r="K2567" i="4" s="1"/>
  <c r="J2559" i="4"/>
  <c r="K2559" i="4" s="1"/>
  <c r="K2551" i="4"/>
  <c r="J2551" i="4"/>
  <c r="J2543" i="4"/>
  <c r="K2543" i="4" s="1"/>
  <c r="J2535" i="4"/>
  <c r="K2535" i="4" s="1"/>
  <c r="J2527" i="4"/>
  <c r="K2527" i="4" s="1"/>
  <c r="J2519" i="4"/>
  <c r="K2519" i="4" s="1"/>
  <c r="J2511" i="4"/>
  <c r="K2511" i="4" s="1"/>
  <c r="J2503" i="4"/>
  <c r="K2503" i="4" s="1"/>
  <c r="K2495" i="4"/>
  <c r="J2495" i="4"/>
  <c r="J2487" i="4"/>
  <c r="K2487" i="4" s="1"/>
  <c r="J2479" i="4"/>
  <c r="K2479" i="4" s="1"/>
  <c r="J2471" i="4"/>
  <c r="K2471" i="4" s="1"/>
  <c r="J2463" i="4"/>
  <c r="K2463" i="4" s="1"/>
  <c r="J2455" i="4"/>
  <c r="K2455" i="4" s="1"/>
  <c r="K2447" i="4"/>
  <c r="J2447" i="4"/>
  <c r="J2439" i="4"/>
  <c r="K2439" i="4" s="1"/>
  <c r="J2431" i="4"/>
  <c r="K2431" i="4" s="1"/>
  <c r="J2423" i="4"/>
  <c r="K2423" i="4" s="1"/>
  <c r="J2415" i="4"/>
  <c r="K2415" i="4" s="1"/>
  <c r="J2407" i="4"/>
  <c r="K2407" i="4" s="1"/>
  <c r="K2399" i="4"/>
  <c r="J2399" i="4"/>
  <c r="J2391" i="4"/>
  <c r="K2391" i="4" s="1"/>
  <c r="J2383" i="4"/>
  <c r="K2383" i="4" s="1"/>
  <c r="J2375" i="4"/>
  <c r="K2375" i="4" s="1"/>
  <c r="K2367" i="4"/>
  <c r="J2367" i="4"/>
  <c r="J2359" i="4"/>
  <c r="K2359" i="4" s="1"/>
  <c r="J2351" i="4"/>
  <c r="K2351" i="4" s="1"/>
  <c r="J2343" i="4"/>
  <c r="K2343" i="4" s="1"/>
  <c r="J2335" i="4"/>
  <c r="K2335" i="4" s="1"/>
  <c r="J2327" i="4"/>
  <c r="K2327" i="4" s="1"/>
  <c r="K2319" i="4"/>
  <c r="J2319" i="4"/>
  <c r="J2311" i="4"/>
  <c r="K2311" i="4" s="1"/>
  <c r="J2303" i="4"/>
  <c r="K2303" i="4" s="1"/>
  <c r="J2295" i="4"/>
  <c r="K2295" i="4" s="1"/>
  <c r="J2287" i="4"/>
  <c r="K2287" i="4" s="1"/>
  <c r="J2279" i="4"/>
  <c r="K2279" i="4" s="1"/>
  <c r="J2271" i="4"/>
  <c r="K2271" i="4" s="1"/>
  <c r="J2263" i="4"/>
  <c r="K2263" i="4" s="1"/>
  <c r="J2255" i="4"/>
  <c r="K2255" i="4" s="1"/>
  <c r="J2247" i="4"/>
  <c r="K2247" i="4" s="1"/>
  <c r="J2239" i="4"/>
  <c r="K2239" i="4" s="1"/>
  <c r="J2231" i="4"/>
  <c r="K2231" i="4" s="1"/>
  <c r="J2223" i="4"/>
  <c r="K2223" i="4" s="1"/>
  <c r="J2215" i="4"/>
  <c r="K2215" i="4" s="1"/>
  <c r="J2207" i="4"/>
  <c r="K2207" i="4" s="1"/>
  <c r="J2199" i="4"/>
  <c r="K2199" i="4" s="1"/>
  <c r="J2191" i="4"/>
  <c r="K2191" i="4" s="1"/>
  <c r="J2183" i="4"/>
  <c r="K2183" i="4" s="1"/>
  <c r="J2175" i="4"/>
  <c r="K2175" i="4" s="1"/>
  <c r="J2167" i="4"/>
  <c r="K2167" i="4" s="1"/>
  <c r="K2159" i="4"/>
  <c r="J2159" i="4"/>
  <c r="J2151" i="4"/>
  <c r="K2151" i="4" s="1"/>
  <c r="J2143" i="4"/>
  <c r="K2143" i="4" s="1"/>
  <c r="J2135" i="4"/>
  <c r="K2135" i="4" s="1"/>
  <c r="J2127" i="4"/>
  <c r="K2127" i="4" s="1"/>
  <c r="J2119" i="4"/>
  <c r="K2119" i="4" s="1"/>
  <c r="J2111" i="4"/>
  <c r="K2111" i="4" s="1"/>
  <c r="J2103" i="4"/>
  <c r="K2103" i="4" s="1"/>
  <c r="J2095" i="4"/>
  <c r="K2095" i="4" s="1"/>
  <c r="J2087" i="4"/>
  <c r="K2087" i="4" s="1"/>
  <c r="J2079" i="4"/>
  <c r="K2079" i="4" s="1"/>
  <c r="J2071" i="4"/>
  <c r="K2071" i="4" s="1"/>
  <c r="J2063" i="4"/>
  <c r="K2063" i="4" s="1"/>
  <c r="J2055" i="4"/>
  <c r="K2055" i="4" s="1"/>
  <c r="K2047" i="4"/>
  <c r="J2047" i="4"/>
  <c r="J2039" i="4"/>
  <c r="K2039" i="4" s="1"/>
  <c r="K2031" i="4"/>
  <c r="J2031" i="4"/>
  <c r="J2023" i="4"/>
  <c r="K2023" i="4" s="1"/>
  <c r="J2015" i="4"/>
  <c r="K2015" i="4" s="1"/>
  <c r="J2007" i="4"/>
  <c r="K2007" i="4" s="1"/>
  <c r="J1999" i="4"/>
  <c r="K1999" i="4" s="1"/>
  <c r="J1991" i="4"/>
  <c r="K1991" i="4" s="1"/>
  <c r="J1983" i="4"/>
  <c r="K1983" i="4" s="1"/>
  <c r="J1975" i="4"/>
  <c r="K1975" i="4" s="1"/>
  <c r="J1967" i="4"/>
  <c r="K1967" i="4" s="1"/>
  <c r="J1959" i="4"/>
  <c r="K1959" i="4" s="1"/>
  <c r="J1951" i="4"/>
  <c r="K1951" i="4" s="1"/>
  <c r="J1943" i="4"/>
  <c r="K1943" i="4" s="1"/>
  <c r="J1935" i="4"/>
  <c r="K1935" i="4" s="1"/>
  <c r="J1927" i="4"/>
  <c r="K1927" i="4" s="1"/>
  <c r="J1919" i="4"/>
  <c r="K1919" i="4" s="1"/>
  <c r="J1911" i="4"/>
  <c r="K1911" i="4" s="1"/>
  <c r="J1903" i="4"/>
  <c r="K1903" i="4" s="1"/>
  <c r="J1895" i="4"/>
  <c r="K1895" i="4" s="1"/>
  <c r="K1887" i="4"/>
  <c r="J1887" i="4"/>
  <c r="J1879" i="4"/>
  <c r="K1879" i="4" s="1"/>
  <c r="J1871" i="4"/>
  <c r="K1871" i="4" s="1"/>
  <c r="J1863" i="4"/>
  <c r="K1863" i="4" s="1"/>
  <c r="J1855" i="4"/>
  <c r="K1855" i="4" s="1"/>
  <c r="J1847" i="4"/>
  <c r="K1847" i="4" s="1"/>
  <c r="J1839" i="4"/>
  <c r="K1839" i="4" s="1"/>
  <c r="J1831" i="4"/>
  <c r="K1831" i="4" s="1"/>
  <c r="J1823" i="4"/>
  <c r="K1823" i="4" s="1"/>
  <c r="J1815" i="4"/>
  <c r="K1815" i="4" s="1"/>
  <c r="J1807" i="4"/>
  <c r="K1807" i="4" s="1"/>
  <c r="J1799" i="4"/>
  <c r="K1799" i="4" s="1"/>
  <c r="J1791" i="4"/>
  <c r="K1791" i="4" s="1"/>
  <c r="J1783" i="4"/>
  <c r="K1783" i="4" s="1"/>
  <c r="K1775" i="4"/>
  <c r="J1775" i="4"/>
  <c r="J1767" i="4"/>
  <c r="K1767" i="4" s="1"/>
  <c r="J1759" i="4"/>
  <c r="K1759" i="4" s="1"/>
  <c r="J1751" i="4"/>
  <c r="K1751" i="4" s="1"/>
  <c r="J1743" i="4"/>
  <c r="K1743" i="4" s="1"/>
  <c r="J1735" i="4"/>
  <c r="K1735" i="4" s="1"/>
  <c r="K1727" i="4"/>
  <c r="J1727" i="4"/>
  <c r="J1719" i="4"/>
  <c r="K1719" i="4" s="1"/>
  <c r="J1711" i="4"/>
  <c r="K1711" i="4" s="1"/>
  <c r="J1703" i="4"/>
  <c r="K1703" i="4" s="1"/>
  <c r="J1695" i="4"/>
  <c r="K1695" i="4" s="1"/>
  <c r="J1687" i="4"/>
  <c r="K1687" i="4" s="1"/>
  <c r="J1679" i="4"/>
  <c r="K1679" i="4" s="1"/>
  <c r="J1671" i="4"/>
  <c r="K1671" i="4" s="1"/>
  <c r="J1663" i="4"/>
  <c r="K1663" i="4" s="1"/>
  <c r="J1655" i="4"/>
  <c r="K1655" i="4" s="1"/>
  <c r="J1647" i="4"/>
  <c r="K1647" i="4" s="1"/>
  <c r="J1639" i="4"/>
  <c r="K1639" i="4" s="1"/>
  <c r="K1631" i="4"/>
  <c r="J1631" i="4"/>
  <c r="J1623" i="4"/>
  <c r="K1623" i="4" s="1"/>
  <c r="J1615" i="4"/>
  <c r="K1615" i="4" s="1"/>
  <c r="J1607" i="4"/>
  <c r="K1607" i="4" s="1"/>
  <c r="J1599" i="4"/>
  <c r="K1599" i="4" s="1"/>
  <c r="J1591" i="4"/>
  <c r="K1591" i="4" s="1"/>
  <c r="J1583" i="4"/>
  <c r="K1583" i="4" s="1"/>
  <c r="J1575" i="4"/>
  <c r="K1575" i="4" s="1"/>
  <c r="J1567" i="4"/>
  <c r="K1567" i="4" s="1"/>
  <c r="J1559" i="4"/>
  <c r="K1559" i="4" s="1"/>
  <c r="J1551" i="4"/>
  <c r="K1551" i="4" s="1"/>
  <c r="J1543" i="4"/>
  <c r="K1543" i="4" s="1"/>
  <c r="J1535" i="4"/>
  <c r="K1535" i="4" s="1"/>
  <c r="J1527" i="4"/>
  <c r="K1527" i="4" s="1"/>
  <c r="J1519" i="4"/>
  <c r="K1519" i="4" s="1"/>
  <c r="J1511" i="4"/>
  <c r="K1511" i="4" s="1"/>
  <c r="J1503" i="4"/>
  <c r="K1503" i="4" s="1"/>
  <c r="J1495" i="4"/>
  <c r="K1495" i="4" s="1"/>
  <c r="K1487" i="4"/>
  <c r="J1487" i="4"/>
  <c r="J1479" i="4"/>
  <c r="K1479" i="4" s="1"/>
  <c r="K1471" i="4"/>
  <c r="J1471" i="4"/>
  <c r="J1463" i="4"/>
  <c r="K1463" i="4" s="1"/>
  <c r="J1455" i="4"/>
  <c r="K1455" i="4" s="1"/>
  <c r="J1447" i="4"/>
  <c r="K1447" i="4" s="1"/>
  <c r="J1439" i="4"/>
  <c r="K1439" i="4" s="1"/>
  <c r="J1431" i="4"/>
  <c r="K1431" i="4" s="1"/>
  <c r="J1423" i="4"/>
  <c r="K1423" i="4" s="1"/>
  <c r="J1415" i="4"/>
  <c r="K1415" i="4" s="1"/>
  <c r="J1407" i="4"/>
  <c r="K1407" i="4" s="1"/>
  <c r="J1399" i="4"/>
  <c r="K1399" i="4" s="1"/>
  <c r="J1391" i="4"/>
  <c r="K1391" i="4" s="1"/>
  <c r="J1383" i="4"/>
  <c r="K1383" i="4" s="1"/>
  <c r="J1375" i="4"/>
  <c r="K1375" i="4" s="1"/>
  <c r="J1367" i="4"/>
  <c r="K1367" i="4" s="1"/>
  <c r="J1359" i="4"/>
  <c r="K1359" i="4" s="1"/>
  <c r="J1351" i="4"/>
  <c r="K1351" i="4" s="1"/>
  <c r="J1343" i="4"/>
  <c r="K1343" i="4" s="1"/>
  <c r="J1335" i="4"/>
  <c r="K1335" i="4" s="1"/>
  <c r="K1327" i="4"/>
  <c r="J1327" i="4"/>
  <c r="J1319" i="4"/>
  <c r="K1319" i="4" s="1"/>
  <c r="J1311" i="4"/>
  <c r="K1311" i="4" s="1"/>
  <c r="J1303" i="4"/>
  <c r="K1303" i="4" s="1"/>
  <c r="J1295" i="4"/>
  <c r="K1295" i="4" s="1"/>
  <c r="J1287" i="4"/>
  <c r="K1287" i="4" s="1"/>
  <c r="K1279" i="4"/>
  <c r="J1279" i="4"/>
  <c r="J1271" i="4"/>
  <c r="K1271" i="4" s="1"/>
  <c r="J1263" i="4"/>
  <c r="K1263" i="4" s="1"/>
  <c r="J1255" i="4"/>
  <c r="K1255" i="4" s="1"/>
  <c r="J1247" i="4"/>
  <c r="K1247" i="4" s="1"/>
  <c r="J1239" i="4"/>
  <c r="K1239" i="4" s="1"/>
  <c r="J1231" i="4"/>
  <c r="K1231" i="4" s="1"/>
  <c r="J1223" i="4"/>
  <c r="K1223" i="4" s="1"/>
  <c r="K1215" i="4"/>
  <c r="J1215" i="4"/>
  <c r="J1207" i="4"/>
  <c r="K1207" i="4" s="1"/>
  <c r="K1199" i="4"/>
  <c r="J1199" i="4"/>
  <c r="J1191" i="4"/>
  <c r="K1191" i="4" s="1"/>
  <c r="J1183" i="4"/>
  <c r="K1183" i="4" s="1"/>
  <c r="J1175" i="4"/>
  <c r="K1175" i="4" s="1"/>
  <c r="J1167" i="4"/>
  <c r="K1167" i="4" s="1"/>
  <c r="J1159" i="4"/>
  <c r="K1159" i="4" s="1"/>
  <c r="J1151" i="4"/>
  <c r="K1151" i="4" s="1"/>
  <c r="J1143" i="4"/>
  <c r="K1143" i="4" s="1"/>
  <c r="J1135" i="4"/>
  <c r="K1135" i="4" s="1"/>
  <c r="J1127" i="4"/>
  <c r="K1127" i="4" s="1"/>
  <c r="K1119" i="4"/>
  <c r="J1119" i="4"/>
  <c r="J1111" i="4"/>
  <c r="K1111" i="4" s="1"/>
  <c r="J1103" i="4"/>
  <c r="K1103" i="4" s="1"/>
  <c r="J1095" i="4"/>
  <c r="K1095" i="4" s="1"/>
  <c r="J1087" i="4"/>
  <c r="K1087" i="4" s="1"/>
  <c r="J1079" i="4"/>
  <c r="K1079" i="4" s="1"/>
  <c r="K1071" i="4"/>
  <c r="J1071" i="4"/>
  <c r="J1063" i="4"/>
  <c r="K1063" i="4" s="1"/>
  <c r="J1055" i="4"/>
  <c r="K1055" i="4" s="1"/>
  <c r="J1047" i="4"/>
  <c r="K1047" i="4" s="1"/>
  <c r="J1039" i="4"/>
  <c r="K1039" i="4" s="1"/>
  <c r="J1031" i="4"/>
  <c r="K1031" i="4" s="1"/>
  <c r="J1023" i="4"/>
  <c r="K1023" i="4" s="1"/>
  <c r="J1015" i="4"/>
  <c r="K1015" i="4" s="1"/>
  <c r="J1007" i="4"/>
  <c r="K1007" i="4" s="1"/>
  <c r="J999" i="4"/>
  <c r="K999" i="4" s="1"/>
  <c r="K991" i="4"/>
  <c r="J991" i="4"/>
  <c r="J983" i="4"/>
  <c r="K983" i="4" s="1"/>
  <c r="J975" i="4"/>
  <c r="K975" i="4" s="1"/>
  <c r="J967" i="4"/>
  <c r="K967" i="4" s="1"/>
  <c r="J959" i="4"/>
  <c r="K959" i="4" s="1"/>
  <c r="J951" i="4"/>
  <c r="K951" i="4" s="1"/>
  <c r="J943" i="4"/>
  <c r="K943" i="4" s="1"/>
  <c r="J935" i="4"/>
  <c r="K935" i="4" s="1"/>
  <c r="J927" i="4"/>
  <c r="K927" i="4" s="1"/>
  <c r="J919" i="4"/>
  <c r="K919" i="4" s="1"/>
  <c r="J911" i="4"/>
  <c r="K911" i="4" s="1"/>
  <c r="J903" i="4"/>
  <c r="K903" i="4" s="1"/>
  <c r="J895" i="4"/>
  <c r="K895" i="4" s="1"/>
  <c r="J887" i="4"/>
  <c r="K887" i="4" s="1"/>
  <c r="J879" i="4"/>
  <c r="K879" i="4" s="1"/>
  <c r="J871" i="4"/>
  <c r="K871" i="4" s="1"/>
  <c r="J863" i="4"/>
  <c r="K863" i="4" s="1"/>
  <c r="J855" i="4"/>
  <c r="K855" i="4" s="1"/>
  <c r="K847" i="4"/>
  <c r="J847" i="4"/>
  <c r="J839" i="4"/>
  <c r="K839" i="4" s="1"/>
  <c r="J831" i="4"/>
  <c r="K831" i="4" s="1"/>
  <c r="J823" i="4"/>
  <c r="K823" i="4" s="1"/>
  <c r="J815" i="4"/>
  <c r="K815" i="4" s="1"/>
  <c r="J807" i="4"/>
  <c r="K807" i="4" s="1"/>
  <c r="J799" i="4"/>
  <c r="K799" i="4" s="1"/>
  <c r="J791" i="4"/>
  <c r="K791" i="4" s="1"/>
  <c r="J783" i="4"/>
  <c r="K783" i="4" s="1"/>
  <c r="J775" i="4"/>
  <c r="K775" i="4" s="1"/>
  <c r="J767" i="4"/>
  <c r="K767" i="4" s="1"/>
  <c r="J759" i="4"/>
  <c r="K759" i="4" s="1"/>
  <c r="J751" i="4"/>
  <c r="K751" i="4" s="1"/>
  <c r="J743" i="4"/>
  <c r="K743" i="4" s="1"/>
  <c r="J735" i="4"/>
  <c r="K735" i="4" s="1"/>
  <c r="J727" i="4"/>
  <c r="K727" i="4" s="1"/>
  <c r="J719" i="4"/>
  <c r="K719" i="4" s="1"/>
  <c r="J711" i="4"/>
  <c r="K711" i="4" s="1"/>
  <c r="J703" i="4"/>
  <c r="K703" i="4" s="1"/>
  <c r="J695" i="4"/>
  <c r="K695" i="4" s="1"/>
  <c r="J687" i="4"/>
  <c r="K687" i="4" s="1"/>
  <c r="J679" i="4"/>
  <c r="K679" i="4" s="1"/>
  <c r="J671" i="4"/>
  <c r="K671" i="4" s="1"/>
  <c r="J663" i="4"/>
  <c r="K663" i="4" s="1"/>
  <c r="J655" i="4"/>
  <c r="K655" i="4" s="1"/>
  <c r="J647" i="4"/>
  <c r="K647" i="4" s="1"/>
  <c r="J639" i="4"/>
  <c r="K639" i="4" s="1"/>
  <c r="J631" i="4"/>
  <c r="K631" i="4" s="1"/>
  <c r="J623" i="4"/>
  <c r="K623" i="4" s="1"/>
  <c r="J615" i="4"/>
  <c r="K615" i="4" s="1"/>
  <c r="J607" i="4"/>
  <c r="K607" i="4" s="1"/>
  <c r="J599" i="4"/>
  <c r="K599" i="4" s="1"/>
  <c r="J591" i="4"/>
  <c r="K591" i="4" s="1"/>
  <c r="J583" i="4"/>
  <c r="K583" i="4" s="1"/>
  <c r="J575" i="4"/>
  <c r="K575" i="4" s="1"/>
  <c r="J567" i="4"/>
  <c r="K567" i="4" s="1"/>
  <c r="J559" i="4"/>
  <c r="K559" i="4" s="1"/>
  <c r="J551" i="4"/>
  <c r="K551" i="4" s="1"/>
  <c r="J543" i="4"/>
  <c r="K543" i="4" s="1"/>
  <c r="J535" i="4"/>
  <c r="K535" i="4" s="1"/>
  <c r="J527" i="4"/>
  <c r="K527" i="4" s="1"/>
  <c r="J519" i="4"/>
  <c r="K519" i="4" s="1"/>
  <c r="J511" i="4"/>
  <c r="K511" i="4" s="1"/>
  <c r="K503" i="4"/>
  <c r="J503" i="4"/>
  <c r="J495" i="4"/>
  <c r="K495" i="4" s="1"/>
  <c r="J487" i="4"/>
  <c r="K487" i="4" s="1"/>
  <c r="J479" i="4"/>
  <c r="K479" i="4" s="1"/>
  <c r="J471" i="4"/>
  <c r="K471" i="4" s="1"/>
  <c r="J463" i="4"/>
  <c r="K463" i="4" s="1"/>
  <c r="J455" i="4"/>
  <c r="K455" i="4" s="1"/>
  <c r="J447" i="4"/>
  <c r="K447" i="4" s="1"/>
  <c r="J439" i="4"/>
  <c r="K439" i="4" s="1"/>
  <c r="J431" i="4"/>
  <c r="K431" i="4" s="1"/>
  <c r="J423" i="4"/>
  <c r="K423" i="4" s="1"/>
  <c r="J415" i="4"/>
  <c r="K415" i="4" s="1"/>
  <c r="J407" i="4"/>
  <c r="K407" i="4" s="1"/>
  <c r="J399" i="4"/>
  <c r="K399" i="4" s="1"/>
  <c r="J391" i="4"/>
  <c r="K391" i="4" s="1"/>
  <c r="K383" i="4"/>
  <c r="J383" i="4"/>
  <c r="J375" i="4"/>
  <c r="K375" i="4" s="1"/>
  <c r="J367" i="4"/>
  <c r="K367" i="4" s="1"/>
  <c r="J359" i="4"/>
  <c r="K359" i="4" s="1"/>
  <c r="J351" i="4"/>
  <c r="K351" i="4" s="1"/>
  <c r="J343" i="4"/>
  <c r="K343" i="4" s="1"/>
  <c r="J335" i="4"/>
  <c r="K335" i="4" s="1"/>
  <c r="J327" i="4"/>
  <c r="K327" i="4" s="1"/>
  <c r="J319" i="4"/>
  <c r="K319" i="4" s="1"/>
  <c r="J311" i="4"/>
  <c r="K311" i="4" s="1"/>
  <c r="J303" i="4"/>
  <c r="K303" i="4" s="1"/>
  <c r="J295" i="4"/>
  <c r="K295" i="4" s="1"/>
  <c r="J287" i="4"/>
  <c r="K287" i="4" s="1"/>
  <c r="J279" i="4"/>
  <c r="K279" i="4" s="1"/>
  <c r="J271" i="4"/>
  <c r="K271" i="4" s="1"/>
  <c r="J263" i="4"/>
  <c r="K263" i="4" s="1"/>
  <c r="J255" i="4"/>
  <c r="K255" i="4" s="1"/>
  <c r="J247" i="4"/>
  <c r="K247" i="4" s="1"/>
  <c r="J239" i="4"/>
  <c r="K239" i="4" s="1"/>
  <c r="J231" i="4"/>
  <c r="K231" i="4" s="1"/>
  <c r="J223" i="4"/>
  <c r="K223" i="4" s="1"/>
  <c r="J215" i="4"/>
  <c r="K215" i="4" s="1"/>
  <c r="K207" i="4"/>
  <c r="J207" i="4"/>
  <c r="J199" i="4"/>
  <c r="K199" i="4" s="1"/>
  <c r="J191" i="4"/>
  <c r="K191" i="4" s="1"/>
  <c r="J183" i="4"/>
  <c r="K183" i="4" s="1"/>
  <c r="J175" i="4"/>
  <c r="K175" i="4" s="1"/>
  <c r="J167" i="4"/>
  <c r="K167" i="4" s="1"/>
  <c r="J159" i="4"/>
  <c r="K159" i="4" s="1"/>
  <c r="J151" i="4"/>
  <c r="K151" i="4" s="1"/>
  <c r="J143" i="4"/>
  <c r="K143" i="4" s="1"/>
  <c r="J135" i="4"/>
  <c r="K135" i="4" s="1"/>
  <c r="J127" i="4"/>
  <c r="K127" i="4" s="1"/>
  <c r="J119" i="4"/>
  <c r="K119" i="4" s="1"/>
  <c r="J111" i="4"/>
  <c r="K111" i="4" s="1"/>
  <c r="J103" i="4"/>
  <c r="K103" i="4" s="1"/>
  <c r="J95" i="4"/>
  <c r="K95" i="4" s="1"/>
  <c r="J87" i="4"/>
  <c r="K87" i="4" s="1"/>
  <c r="J79" i="4"/>
  <c r="K79" i="4" s="1"/>
  <c r="J71" i="4"/>
  <c r="K71" i="4" s="1"/>
  <c r="J63" i="4"/>
  <c r="K63" i="4" s="1"/>
  <c r="J55" i="4"/>
  <c r="K55" i="4" s="1"/>
  <c r="J47" i="4"/>
  <c r="K47" i="4" s="1"/>
  <c r="J39" i="4"/>
  <c r="K39" i="4" s="1"/>
  <c r="J31" i="4"/>
  <c r="K31" i="4" s="1"/>
  <c r="J23" i="4"/>
  <c r="K23" i="4" s="1"/>
  <c r="J15" i="4"/>
  <c r="K15" i="4" s="1"/>
  <c r="J7" i="4"/>
  <c r="K7" i="4" s="1"/>
  <c r="J3048" i="4"/>
  <c r="K3048" i="4" s="1"/>
</calcChain>
</file>

<file path=xl/sharedStrings.xml><?xml version="1.0" encoding="utf-8"?>
<sst xmlns="http://schemas.openxmlformats.org/spreadsheetml/2006/main" count="187" uniqueCount="132">
  <si>
    <t>IdGrupo</t>
  </si>
  <si>
    <t>NombreGrupo</t>
  </si>
  <si>
    <t>Frutas</t>
  </si>
  <si>
    <t>Verduras</t>
  </si>
  <si>
    <t>Hortalizas</t>
  </si>
  <si>
    <t>IdProducto</t>
  </si>
  <si>
    <t>NomProducto</t>
  </si>
  <si>
    <t>Mandarinas</t>
  </si>
  <si>
    <t>Lechugas</t>
  </si>
  <si>
    <t>Melones</t>
  </si>
  <si>
    <t>Coles</t>
  </si>
  <si>
    <t>Berenjenas</t>
  </si>
  <si>
    <t>Platanos</t>
  </si>
  <si>
    <t>Tomates</t>
  </si>
  <si>
    <t>Uvas</t>
  </si>
  <si>
    <t>Esparragos</t>
  </si>
  <si>
    <t>Naranjas</t>
  </si>
  <si>
    <t>Malocoton</t>
  </si>
  <si>
    <t>Pimientos</t>
  </si>
  <si>
    <t>Manzana</t>
  </si>
  <si>
    <t>Patatas</t>
  </si>
  <si>
    <t>IdVendedor</t>
  </si>
  <si>
    <t>NombreVendedor</t>
  </si>
  <si>
    <t>FechaAlta</t>
  </si>
  <si>
    <t>NIF</t>
  </si>
  <si>
    <t>FechaNac</t>
  </si>
  <si>
    <t>Direccion</t>
  </si>
  <si>
    <t>Poblacion</t>
  </si>
  <si>
    <t>CodPostal</t>
  </si>
  <si>
    <t>Telefon</t>
  </si>
  <si>
    <t>EstalCivil</t>
  </si>
  <si>
    <t>Guap@</t>
  </si>
  <si>
    <t>Pepito</t>
  </si>
  <si>
    <t>32456645D</t>
  </si>
  <si>
    <t>cvbmcvbmcvb</t>
  </si>
  <si>
    <t>Barcelona</t>
  </si>
  <si>
    <t>Soltero</t>
  </si>
  <si>
    <t>Carmen</t>
  </si>
  <si>
    <t>12121213G</t>
  </si>
  <si>
    <t>jkkhjkjhkhjk</t>
  </si>
  <si>
    <t>Madrid</t>
  </si>
  <si>
    <t>Separado</t>
  </si>
  <si>
    <t>Rosa</t>
  </si>
  <si>
    <t>11313155O</t>
  </si>
  <si>
    <t>jhjhgjhgjhgjg</t>
  </si>
  <si>
    <t>Martorell</t>
  </si>
  <si>
    <t>Casado</t>
  </si>
  <si>
    <t>Gloria</t>
  </si>
  <si>
    <t>13131333E</t>
  </si>
  <si>
    <t>dfsdgdfgdfg</t>
  </si>
  <si>
    <t>badalona</t>
  </si>
  <si>
    <t>Divorciado</t>
  </si>
  <si>
    <t>Fran</t>
  </si>
  <si>
    <t>11213123O</t>
  </si>
  <si>
    <t>ghfghgfh</t>
  </si>
  <si>
    <t>Viudo</t>
  </si>
  <si>
    <t>Monica</t>
  </si>
  <si>
    <t>13131313O</t>
  </si>
  <si>
    <t>hfghfghfghfg</t>
  </si>
  <si>
    <t>malaga</t>
  </si>
  <si>
    <t>Arrejuntado</t>
  </si>
  <si>
    <t>Quima</t>
  </si>
  <si>
    <t>46464646F</t>
  </si>
  <si>
    <t>jghjghjghjghjgh</t>
  </si>
  <si>
    <t>Ramon</t>
  </si>
  <si>
    <t>12113133G</t>
  </si>
  <si>
    <t>Sant Esteve sesrovires</t>
  </si>
  <si>
    <t>Carlos</t>
  </si>
  <si>
    <t>13131313F</t>
  </si>
  <si>
    <t>lkljkljkljkljkljkl</t>
  </si>
  <si>
    <t>Antonio</t>
  </si>
  <si>
    <t>13131113G</t>
  </si>
  <si>
    <t>fghfghfghfghfgh</t>
  </si>
  <si>
    <t>Enrique</t>
  </si>
  <si>
    <t>31113131G</t>
  </si>
  <si>
    <t>dfgdfgdfgdfgdfgd</t>
  </si>
  <si>
    <t>Carla</t>
  </si>
  <si>
    <t>31311313E</t>
  </si>
  <si>
    <t>sfsdfsdfsdfsdf</t>
  </si>
  <si>
    <t>La Beguda Alta</t>
  </si>
  <si>
    <t>Federico</t>
  </si>
  <si>
    <t>11313131C</t>
  </si>
  <si>
    <t>xcvxcvxcvxcv</t>
  </si>
  <si>
    <t>Amadeu</t>
  </si>
  <si>
    <t>46811136H</t>
  </si>
  <si>
    <t>asdasdasdasdas</t>
  </si>
  <si>
    <t>Cod Vendedor</t>
  </si>
  <si>
    <t>Cod Producto</t>
  </si>
  <si>
    <t>Fecha</t>
  </si>
  <si>
    <t>Kilos</t>
  </si>
  <si>
    <t>Para las funciones que necesita realizar tiene que utilizar 4 tablas con información detallada de la empresa.</t>
  </si>
  <si>
    <t>1)</t>
  </si>
  <si>
    <t>2)</t>
  </si>
  <si>
    <t>3)</t>
  </si>
  <si>
    <t>4)</t>
  </si>
  <si>
    <t>5)</t>
  </si>
  <si>
    <t>Atte,</t>
  </si>
  <si>
    <t>Ricardo Crispín Morris</t>
  </si>
  <si>
    <t>Docente de Excel Empresarial, Macros y Power BI</t>
  </si>
  <si>
    <t>la información de ventas que presenta a la Plana Gerencial.</t>
  </si>
  <si>
    <t>PrecioSinIGV</t>
  </si>
  <si>
    <t>Total Kilos Vendidos y Monto Total de Venta (en soles).</t>
  </si>
  <si>
    <t>Con esa información usted debe brindar información a los siguientes puntos con los indicadores específicos de_</t>
  </si>
  <si>
    <t>El Gerente Comercial desea conocer el desenvolvimiento del Equipo de Ventas a detalle y solo conocer el TOP 4 de sus empleados.</t>
  </si>
  <si>
    <t xml:space="preserve">En una empresa que se dedica a la comercialización de productos primarios, usted es el analista principal que administra y analiza </t>
  </si>
  <si>
    <t>Primero, se tiene que tener Información Relevante Consolidada en una sola Tabla Resumen para facilitar las  respuestas a las siguientes interrogantes.</t>
  </si>
  <si>
    <t>Se requiere obtener el monto de Ventas Neto de toda la data hasta la fecha en la que se tiene registrada en este corte.</t>
  </si>
  <si>
    <t>Siguiendo con lo anterior, se requiere también tener el Monto Total de IGV para informar a Contabilidad el monto a declarar a SUNAT.</t>
  </si>
  <si>
    <r>
      <rPr>
        <u/>
        <sz val="14"/>
        <color rgb="FFFF0000"/>
        <rFont val="Arial"/>
        <family val="2"/>
      </rPr>
      <t>Esto servirá para evaluar el ingreso neto de la empresa.</t>
    </r>
    <r>
      <rPr>
        <sz val="14"/>
        <color rgb="FFFF0000"/>
        <rFont val="Arial"/>
        <family val="2"/>
      </rPr>
      <t xml:space="preserve"> Y,¿</t>
    </r>
    <r>
      <rPr>
        <u/>
        <sz val="14"/>
        <color rgb="FFFF0000"/>
        <rFont val="Arial"/>
        <family val="2"/>
      </rPr>
      <t xml:space="preserve"> si quisiera saber a cuánto ascendio el monto pagado por los consumidores en total</t>
    </r>
    <r>
      <rPr>
        <sz val="14"/>
        <color rgb="FFFF0000"/>
        <rFont val="Arial"/>
        <family val="2"/>
      </rPr>
      <t>?</t>
    </r>
  </si>
  <si>
    <t>Y No solo eso, sinó también tener aparte el detalle de todos los ejecutivos de ventas a nivel de su participación sobre los ingresos totales (en valores %).</t>
  </si>
  <si>
    <t>El Gerente de Logística desea conocer la salida de productos de los inventarios/almacenes por motivo de Ventas/Distribución para conocer que productos</t>
  </si>
  <si>
    <t>tiene que enfatizar la producción en el Corto Plazo para mantener su stock. La información la necesita por Grupos de productos y sus elementos.</t>
  </si>
  <si>
    <t>Nota: Incluir el uso de Formatos Condicionales a estos valores (a su elección).</t>
  </si>
  <si>
    <t>Nombre_Vendedor</t>
  </si>
  <si>
    <t>Nombre_Producto</t>
  </si>
  <si>
    <t>Precio_sin_IGV</t>
  </si>
  <si>
    <t>Id_Grupo</t>
  </si>
  <si>
    <t>IGV</t>
  </si>
  <si>
    <t>Total general</t>
  </si>
  <si>
    <t>Ventas sin IGV</t>
  </si>
  <si>
    <t>Ventas con IGV</t>
  </si>
  <si>
    <t>Empleados</t>
  </si>
  <si>
    <t>PARTICIPACIÓN SOBRE LOS INGRESOS TOTALES</t>
  </si>
  <si>
    <t>DESENVOLVIMIENTO DEL EQUIPO DE VENTAS</t>
  </si>
  <si>
    <t>% Representación de ventas</t>
  </si>
  <si>
    <t>RESUMEN DE STOCK PARA PRODUCCIÓN A CORTO PLAZO</t>
  </si>
  <si>
    <t>Total de productos por kilos</t>
  </si>
  <si>
    <t>% de productos por kilos</t>
  </si>
  <si>
    <t>INGRESO NETO DE LA EMPRESA</t>
  </si>
  <si>
    <t>Lista de productos</t>
  </si>
  <si>
    <t>Zanahorias</t>
  </si>
  <si>
    <t>Total IGV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</si>
</sst>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S/&quot;* #,##0.00_-;\-&quot;S/&quot;* #,##0.00_-;_-&quot;S/&quot;* &quot;-&quot;??_-;_-@_-"/>
    <numFmt numFmtId="165" formatCode="&quot;S/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8"/>
      <color rgb="FF0B60F7"/>
      <name val="Calibri"/>
      <family val="2"/>
      <scheme val="minor"/>
    </font>
    <font>
      <b/>
      <sz val="16"/>
      <color rgb="FF0B60F7"/>
      <name val="Calibri"/>
      <family val="2"/>
      <scheme val="minor"/>
    </font>
    <font>
      <u/>
      <sz val="14"/>
      <color rgb="FFFF0000"/>
      <name val="Arial"/>
      <family val="2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B60F7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NumberFormat="1"/>
    <xf numFmtId="14" fontId="0" fillId="0" borderId="0" xfId="0" applyNumberFormat="1"/>
    <xf numFmtId="164" fontId="0" fillId="0" borderId="0" xfId="1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2" borderId="0" xfId="0" applyFill="1"/>
    <xf numFmtId="0" fontId="5" fillId="0" borderId="0" xfId="0" applyFont="1"/>
    <xf numFmtId="0" fontId="4" fillId="0" borderId="0" xfId="0" applyFont="1"/>
    <xf numFmtId="0" fontId="6" fillId="0" borderId="0" xfId="0" applyFon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Alignment="1">
      <alignment horizontal="left" indent="1"/>
    </xf>
    <xf numFmtId="0" fontId="8" fillId="3" borderId="0" xfId="0" applyFont="1" applyFill="1"/>
  </cellXfs>
  <cellStyles count="2">
    <cellStyle name="Moneda" xfId="1" builtinId="4"/>
    <cellStyle name="Normal" xfId="0" builtinId="0"/>
  </cellStyles>
  <dxfs count="8">
    <dxf>
      <numFmt numFmtId="165" formatCode="&quot;S/&quot;#,##0.00"/>
    </dxf>
    <dxf>
      <numFmt numFmtId="165" formatCode="&quot;S/&quot;#,##0.00"/>
    </dxf>
    <dxf>
      <numFmt numFmtId="165" formatCode="&quot;S/&quot;#,##0.00"/>
    </dxf>
    <dxf>
      <numFmt numFmtId="0" formatCode="General"/>
    </dxf>
    <dxf>
      <numFmt numFmtId="165" formatCode="&quot;S/&quot;#,##0.00"/>
    </dxf>
    <dxf>
      <numFmt numFmtId="0" formatCode="General"/>
    </dxf>
    <dxf>
      <numFmt numFmtId="0" formatCode="General"/>
    </dxf>
    <dxf>
      <numFmt numFmtId="166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ander Arriaga L" refreshedDate="44150.769118402779" createdVersion="6" refreshedVersion="6" minRefreshableVersion="3" recordCount="4998" xr:uid="{58F07CFD-58EB-4369-9C0D-5A89091222D7}">
  <cacheSource type="worksheet">
    <worksheetSource name="Tabla4"/>
  </cacheSource>
  <cacheFields count="11">
    <cacheField name="Cod Vendedor" numFmtId="0">
      <sharedItems containsSemiMixedTypes="0" containsString="0" containsNumber="1" containsInteger="1" minValue="1" maxValue="14"/>
    </cacheField>
    <cacheField name="Cod Producto" numFmtId="0">
      <sharedItems containsSemiMixedTypes="0" containsString="0" containsNumber="1" containsInteger="1" minValue="1" maxValue="14"/>
    </cacheField>
    <cacheField name="Fecha" numFmtId="14">
      <sharedItems containsSemiMixedTypes="0" containsNonDate="0" containsDate="1" containsString="0" minDate="1998-01-02T00:00:00" maxDate="2004-05-13T00:00:00"/>
    </cacheField>
    <cacheField name="Kilos" numFmtId="0">
      <sharedItems containsSemiMixedTypes="0" containsString="0" containsNumber="1" containsInteger="1" minValue="251" maxValue="2500"/>
    </cacheField>
    <cacheField name="Nombre_Vendedor" numFmtId="0">
      <sharedItems count="14">
        <s v="Gloria"/>
        <s v="Carla"/>
        <s v="Pepito"/>
        <s v="Fran"/>
        <s v="Carmen"/>
        <s v="Monica"/>
        <s v="Rosa"/>
        <s v="Federico"/>
        <s v="Enrique"/>
        <s v="Quima"/>
        <s v="Ramon"/>
        <s v="Antonio"/>
        <s v="Carlos"/>
        <s v="Amadeu"/>
      </sharedItems>
    </cacheField>
    <cacheField name="Nombre_Producto" numFmtId="0">
      <sharedItems count="15">
        <s v="Naranjas"/>
        <s v="Malocoton"/>
        <s v="Esparragos"/>
        <s v="Tomates"/>
        <s v="Melones"/>
        <s v="Mandarinas"/>
        <s v="Uvas"/>
        <s v="Platanos"/>
        <s v="Pimientos"/>
        <s v="Lechugas"/>
        <s v="Zanahorias"/>
        <s v="Manzana"/>
        <s v="Coles"/>
        <s v="Berenjenas"/>
        <s v="Zanaorias" u="1"/>
      </sharedItems>
    </cacheField>
    <cacheField name="Precio_sin_IGV" numFmtId="165">
      <sharedItems containsSemiMixedTypes="0" containsString="0" containsNumber="1" minValue="0.24199999999999999" maxValue="3.9325000000000001"/>
    </cacheField>
    <cacheField name="Id_Grupo" numFmtId="0">
      <sharedItems containsSemiMixedTypes="0" containsString="0" containsNumber="1" containsInteger="1" minValue="1" maxValue="3" count="3">
        <n v="1"/>
        <n v="3"/>
        <n v="2"/>
      </sharedItems>
    </cacheField>
    <cacheField name="Ventas sin IGV" numFmtId="165">
      <sharedItems containsSemiMixedTypes="0" containsString="0" containsNumber="1" minValue="61.225999999999999" maxValue="9831.25"/>
    </cacheField>
    <cacheField name="IGV" numFmtId="165">
      <sharedItems containsSemiMixedTypes="0" containsString="0" containsNumber="1" minValue="11.020679999999999" maxValue="1769.625"/>
    </cacheField>
    <cacheField name="Ventas con IGV" numFmtId="165">
      <sharedItems containsSemiMixedTypes="0" containsString="0" containsNumber="1" minValue="72.246679999999998" maxValue="11600.8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98">
  <r>
    <n v="4"/>
    <n v="11"/>
    <d v="1998-03-16T00:00:00"/>
    <n v="2408"/>
    <x v="0"/>
    <x v="0"/>
    <n v="1.21"/>
    <x v="0"/>
    <n v="2913.68"/>
    <n v="524.4624"/>
    <n v="3438.1423999999997"/>
  </r>
  <r>
    <n v="4"/>
    <n v="11"/>
    <d v="1998-01-31T00:00:00"/>
    <n v="2254"/>
    <x v="0"/>
    <x v="0"/>
    <n v="1.21"/>
    <x v="0"/>
    <n v="2727.34"/>
    <n v="490.9212"/>
    <n v="3218.2611999999999"/>
  </r>
  <r>
    <n v="4"/>
    <n v="11"/>
    <d v="1998-11-15T00:00:00"/>
    <n v="2054"/>
    <x v="0"/>
    <x v="0"/>
    <n v="1.21"/>
    <x v="0"/>
    <n v="2485.34"/>
    <n v="447.3612"/>
    <n v="2932.7012"/>
  </r>
  <r>
    <n v="4"/>
    <n v="11"/>
    <d v="1998-04-07T00:00:00"/>
    <n v="2026"/>
    <x v="0"/>
    <x v="0"/>
    <n v="1.21"/>
    <x v="0"/>
    <n v="2451.46"/>
    <n v="441.26279999999997"/>
    <n v="2892.7228"/>
  </r>
  <r>
    <n v="4"/>
    <n v="11"/>
    <d v="1998-10-16T00:00:00"/>
    <n v="1322"/>
    <x v="0"/>
    <x v="0"/>
    <n v="1.21"/>
    <x v="0"/>
    <n v="1599.62"/>
    <n v="287.93159999999995"/>
    <n v="1887.5515999999998"/>
  </r>
  <r>
    <n v="4"/>
    <n v="11"/>
    <d v="1998-02-02T00:00:00"/>
    <n v="1234"/>
    <x v="0"/>
    <x v="0"/>
    <n v="1.21"/>
    <x v="0"/>
    <n v="1493.1399999999999"/>
    <n v="268.76519999999999"/>
    <n v="1761.9051999999999"/>
  </r>
  <r>
    <n v="4"/>
    <n v="11"/>
    <d v="1998-06-22T00:00:00"/>
    <n v="930"/>
    <x v="0"/>
    <x v="0"/>
    <n v="1.21"/>
    <x v="0"/>
    <n v="1125.3"/>
    <n v="202.55399999999997"/>
    <n v="1327.8539999999998"/>
  </r>
  <r>
    <n v="4"/>
    <n v="11"/>
    <d v="1998-10-31T00:00:00"/>
    <n v="636"/>
    <x v="0"/>
    <x v="0"/>
    <n v="1.21"/>
    <x v="0"/>
    <n v="769.56"/>
    <n v="138.52079999999998"/>
    <n v="908.08079999999995"/>
  </r>
  <r>
    <n v="4"/>
    <n v="12"/>
    <d v="1998-08-16T00:00:00"/>
    <n v="2013"/>
    <x v="0"/>
    <x v="1"/>
    <n v="2.42"/>
    <x v="0"/>
    <n v="4871.46"/>
    <n v="876.86279999999999"/>
    <n v="5748.3227999999999"/>
  </r>
  <r>
    <n v="4"/>
    <n v="12"/>
    <d v="1998-11-09T00:00:00"/>
    <n v="1693"/>
    <x v="0"/>
    <x v="1"/>
    <n v="2.42"/>
    <x v="0"/>
    <n v="4097.0599999999995"/>
    <n v="737.47079999999983"/>
    <n v="4834.5307999999995"/>
  </r>
  <r>
    <n v="4"/>
    <n v="12"/>
    <d v="1998-04-17T00:00:00"/>
    <n v="1446"/>
    <x v="0"/>
    <x v="1"/>
    <n v="2.42"/>
    <x v="0"/>
    <n v="3499.3199999999997"/>
    <n v="629.87759999999992"/>
    <n v="4129.1975999999995"/>
  </r>
  <r>
    <n v="4"/>
    <n v="12"/>
    <d v="1998-05-18T00:00:00"/>
    <n v="1362"/>
    <x v="0"/>
    <x v="1"/>
    <n v="2.42"/>
    <x v="0"/>
    <n v="3296.04"/>
    <n v="593.28719999999998"/>
    <n v="3889.3271999999997"/>
  </r>
  <r>
    <n v="4"/>
    <n v="12"/>
    <d v="1998-12-10T00:00:00"/>
    <n v="1272"/>
    <x v="0"/>
    <x v="1"/>
    <n v="2.42"/>
    <x v="0"/>
    <n v="3078.24"/>
    <n v="554.08319999999992"/>
    <n v="3632.3231999999998"/>
  </r>
  <r>
    <n v="4"/>
    <n v="12"/>
    <d v="1998-10-11T00:00:00"/>
    <n v="939"/>
    <x v="0"/>
    <x v="1"/>
    <n v="2.42"/>
    <x v="0"/>
    <n v="2272.38"/>
    <n v="409.02839999999998"/>
    <n v="2681.4084000000003"/>
  </r>
  <r>
    <n v="4"/>
    <n v="12"/>
    <d v="1998-04-24T00:00:00"/>
    <n v="502"/>
    <x v="0"/>
    <x v="1"/>
    <n v="2.42"/>
    <x v="0"/>
    <n v="1214.8399999999999"/>
    <n v="218.67119999999997"/>
    <n v="1433.5111999999999"/>
  </r>
  <r>
    <n v="4"/>
    <n v="9"/>
    <d v="1998-01-18T00:00:00"/>
    <n v="2148"/>
    <x v="0"/>
    <x v="2"/>
    <n v="1.21"/>
    <x v="1"/>
    <n v="2599.08"/>
    <n v="467.83439999999996"/>
    <n v="3066.9143999999997"/>
  </r>
  <r>
    <n v="4"/>
    <n v="9"/>
    <d v="1998-04-01T00:00:00"/>
    <n v="1511"/>
    <x v="0"/>
    <x v="2"/>
    <n v="1.21"/>
    <x v="1"/>
    <n v="1828.31"/>
    <n v="329.0958"/>
    <n v="2157.4058"/>
  </r>
  <r>
    <n v="4"/>
    <n v="9"/>
    <d v="1998-02-23T00:00:00"/>
    <n v="1387"/>
    <x v="0"/>
    <x v="2"/>
    <n v="1.21"/>
    <x v="1"/>
    <n v="1678.27"/>
    <n v="302.08859999999999"/>
    <n v="1980.3586"/>
  </r>
  <r>
    <n v="4"/>
    <n v="7"/>
    <d v="1998-06-29T00:00:00"/>
    <n v="2076"/>
    <x v="0"/>
    <x v="3"/>
    <n v="0.96799999999999997"/>
    <x v="2"/>
    <n v="2009.568"/>
    <n v="361.72224"/>
    <n v="2371.2902399999998"/>
  </r>
  <r>
    <n v="4"/>
    <n v="7"/>
    <d v="1998-11-08T00:00:00"/>
    <n v="1896"/>
    <x v="0"/>
    <x v="3"/>
    <n v="0.96799999999999997"/>
    <x v="2"/>
    <n v="1835.328"/>
    <n v="330.35903999999999"/>
    <n v="2165.6870399999998"/>
  </r>
  <r>
    <n v="4"/>
    <n v="7"/>
    <d v="1998-01-19T00:00:00"/>
    <n v="1573"/>
    <x v="0"/>
    <x v="3"/>
    <n v="0.96799999999999997"/>
    <x v="2"/>
    <n v="1522.664"/>
    <n v="274.07952"/>
    <n v="1796.74352"/>
  </r>
  <r>
    <n v="4"/>
    <n v="7"/>
    <d v="1998-09-07T00:00:00"/>
    <n v="727"/>
    <x v="0"/>
    <x v="3"/>
    <n v="0.96799999999999997"/>
    <x v="2"/>
    <n v="703.73599999999999"/>
    <n v="126.67247999999999"/>
    <n v="830.40847999999994"/>
  </r>
  <r>
    <n v="4"/>
    <n v="7"/>
    <d v="1998-07-14T00:00:00"/>
    <n v="612"/>
    <x v="0"/>
    <x v="3"/>
    <n v="0.96799999999999997"/>
    <x v="2"/>
    <n v="592.41599999999994"/>
    <n v="106.63487999999998"/>
    <n v="699.05087999999989"/>
  </r>
  <r>
    <n v="4"/>
    <n v="7"/>
    <d v="1998-05-08T00:00:00"/>
    <n v="448"/>
    <x v="0"/>
    <x v="3"/>
    <n v="0.96799999999999997"/>
    <x v="2"/>
    <n v="433.66399999999999"/>
    <n v="78.059519999999992"/>
    <n v="511.72352000000001"/>
  </r>
  <r>
    <n v="4"/>
    <n v="7"/>
    <d v="1998-06-13T00:00:00"/>
    <n v="274"/>
    <x v="0"/>
    <x v="3"/>
    <n v="0.96799999999999997"/>
    <x v="2"/>
    <n v="265.23199999999997"/>
    <n v="47.741759999999992"/>
    <n v="312.97375999999997"/>
  </r>
  <r>
    <n v="4"/>
    <n v="3"/>
    <d v="1998-07-31T00:00:00"/>
    <n v="2250"/>
    <x v="0"/>
    <x v="4"/>
    <n v="1.9359999999999999"/>
    <x v="0"/>
    <n v="4356"/>
    <n v="784.07999999999993"/>
    <n v="5140.08"/>
  </r>
  <r>
    <n v="4"/>
    <n v="3"/>
    <d v="1998-09-18T00:00:00"/>
    <n v="2188"/>
    <x v="0"/>
    <x v="4"/>
    <n v="1.9359999999999999"/>
    <x v="0"/>
    <n v="4235.9679999999998"/>
    <n v="762.4742399999999"/>
    <n v="4998.4422399999994"/>
  </r>
  <r>
    <n v="4"/>
    <n v="3"/>
    <d v="1998-06-15T00:00:00"/>
    <n v="1917"/>
    <x v="0"/>
    <x v="4"/>
    <n v="1.9359999999999999"/>
    <x v="0"/>
    <n v="3711.3119999999999"/>
    <n v="668.03616"/>
    <n v="4379.3481599999996"/>
  </r>
  <r>
    <n v="4"/>
    <n v="3"/>
    <d v="1998-03-05T00:00:00"/>
    <n v="1857"/>
    <x v="0"/>
    <x v="4"/>
    <n v="1.9359999999999999"/>
    <x v="0"/>
    <n v="3595.152"/>
    <n v="647.12735999999995"/>
    <n v="4242.2793600000005"/>
  </r>
  <r>
    <n v="4"/>
    <n v="3"/>
    <d v="1998-12-24T00:00:00"/>
    <n v="1311"/>
    <x v="0"/>
    <x v="4"/>
    <n v="1.9359999999999999"/>
    <x v="0"/>
    <n v="2538.096"/>
    <n v="456.85728"/>
    <n v="2994.9532800000002"/>
  </r>
  <r>
    <n v="4"/>
    <n v="3"/>
    <d v="1998-11-12T00:00:00"/>
    <n v="1162"/>
    <x v="0"/>
    <x v="4"/>
    <n v="1.9359999999999999"/>
    <x v="0"/>
    <n v="2249.6320000000001"/>
    <n v="404.93376000000001"/>
    <n v="2654.56576"/>
  </r>
  <r>
    <n v="4"/>
    <n v="1"/>
    <d v="1998-10-31T00:00:00"/>
    <n v="2467"/>
    <x v="0"/>
    <x v="5"/>
    <n v="3.9325000000000001"/>
    <x v="0"/>
    <n v="9701.4775000000009"/>
    <n v="1746.2659500000002"/>
    <n v="11447.743450000002"/>
  </r>
  <r>
    <n v="4"/>
    <n v="1"/>
    <d v="1998-01-26T00:00:00"/>
    <n v="2412"/>
    <x v="0"/>
    <x v="5"/>
    <n v="3.9325000000000001"/>
    <x v="0"/>
    <n v="9485.19"/>
    <n v="1707.3342"/>
    <n v="11192.5242"/>
  </r>
  <r>
    <n v="4"/>
    <n v="1"/>
    <d v="1998-06-26T00:00:00"/>
    <n v="2363"/>
    <x v="0"/>
    <x v="5"/>
    <n v="3.9325000000000001"/>
    <x v="0"/>
    <n v="9292.4974999999995"/>
    <n v="1672.6495499999999"/>
    <n v="10965.14705"/>
  </r>
  <r>
    <n v="4"/>
    <n v="1"/>
    <d v="1998-03-10T00:00:00"/>
    <n v="2205"/>
    <x v="0"/>
    <x v="5"/>
    <n v="3.9325000000000001"/>
    <x v="0"/>
    <n v="8671.1625000000004"/>
    <n v="1560.80925"/>
    <n v="10231.971750000001"/>
  </r>
  <r>
    <n v="4"/>
    <n v="1"/>
    <d v="1998-12-25T00:00:00"/>
    <n v="2182"/>
    <x v="0"/>
    <x v="5"/>
    <n v="3.9325000000000001"/>
    <x v="0"/>
    <n v="8580.7150000000001"/>
    <n v="1544.5287000000001"/>
    <n v="10125.243700000001"/>
  </r>
  <r>
    <n v="4"/>
    <n v="1"/>
    <d v="1998-12-21T00:00:00"/>
    <n v="1317"/>
    <x v="0"/>
    <x v="5"/>
    <n v="3.9325000000000001"/>
    <x v="0"/>
    <n v="5179.1025"/>
    <n v="932.23844999999994"/>
    <n v="6111.3409499999998"/>
  </r>
  <r>
    <n v="4"/>
    <n v="1"/>
    <d v="1998-05-25T00:00:00"/>
    <n v="1166"/>
    <x v="0"/>
    <x v="5"/>
    <n v="3.9325000000000001"/>
    <x v="0"/>
    <n v="4585.2950000000001"/>
    <n v="825.35309999999993"/>
    <n v="5410.6481000000003"/>
  </r>
  <r>
    <n v="4"/>
    <n v="1"/>
    <d v="1998-08-27T00:00:00"/>
    <n v="750"/>
    <x v="0"/>
    <x v="5"/>
    <n v="3.9325000000000001"/>
    <x v="0"/>
    <n v="2949.375"/>
    <n v="530.88749999999993"/>
    <n v="3480.2624999999998"/>
  </r>
  <r>
    <n v="4"/>
    <n v="8"/>
    <d v="1998-08-20T00:00:00"/>
    <n v="1510"/>
    <x v="0"/>
    <x v="6"/>
    <n v="3.63"/>
    <x v="0"/>
    <n v="5481.3"/>
    <n v="986.63400000000001"/>
    <n v="6467.9340000000002"/>
  </r>
  <r>
    <n v="4"/>
    <n v="8"/>
    <d v="1998-04-02T00:00:00"/>
    <n v="953"/>
    <x v="0"/>
    <x v="6"/>
    <n v="3.63"/>
    <x v="0"/>
    <n v="3459.39"/>
    <n v="622.6902"/>
    <n v="4082.0801999999999"/>
  </r>
  <r>
    <n v="4"/>
    <n v="8"/>
    <d v="1998-01-19T00:00:00"/>
    <n v="432"/>
    <x v="0"/>
    <x v="6"/>
    <n v="3.63"/>
    <x v="0"/>
    <n v="1568.1599999999999"/>
    <n v="282.26879999999994"/>
    <n v="1850.4287999999997"/>
  </r>
  <r>
    <n v="4"/>
    <n v="6"/>
    <d v="1998-09-13T00:00:00"/>
    <n v="2421"/>
    <x v="0"/>
    <x v="7"/>
    <n v="2.42"/>
    <x v="0"/>
    <n v="5858.82"/>
    <n v="1054.5875999999998"/>
    <n v="6913.4075999999995"/>
  </r>
  <r>
    <n v="4"/>
    <n v="6"/>
    <d v="1998-03-17T00:00:00"/>
    <n v="1640"/>
    <x v="0"/>
    <x v="7"/>
    <n v="2.42"/>
    <x v="0"/>
    <n v="3968.7999999999997"/>
    <n v="714.3839999999999"/>
    <n v="4683.1839999999993"/>
  </r>
  <r>
    <n v="4"/>
    <n v="6"/>
    <d v="1998-09-14T00:00:00"/>
    <n v="1142"/>
    <x v="0"/>
    <x v="7"/>
    <n v="2.42"/>
    <x v="0"/>
    <n v="2763.64"/>
    <n v="497.45519999999993"/>
    <n v="3261.0951999999997"/>
  </r>
  <r>
    <n v="4"/>
    <n v="6"/>
    <d v="1998-09-17T00:00:00"/>
    <n v="1031"/>
    <x v="0"/>
    <x v="7"/>
    <n v="2.42"/>
    <x v="0"/>
    <n v="2495.02"/>
    <n v="449.10359999999997"/>
    <n v="2944.1235999999999"/>
  </r>
  <r>
    <n v="4"/>
    <n v="13"/>
    <d v="1998-10-16T00:00:00"/>
    <n v="2333"/>
    <x v="0"/>
    <x v="8"/>
    <n v="0.24199999999999999"/>
    <x v="1"/>
    <n v="564.58600000000001"/>
    <n v="101.62548"/>
    <n v="666.21148000000005"/>
  </r>
  <r>
    <n v="4"/>
    <n v="13"/>
    <d v="1998-01-08T00:00:00"/>
    <n v="2209"/>
    <x v="0"/>
    <x v="8"/>
    <n v="0.24199999999999999"/>
    <x v="1"/>
    <n v="534.57799999999997"/>
    <n v="96.224039999999988"/>
    <n v="630.80203999999992"/>
  </r>
  <r>
    <n v="4"/>
    <n v="13"/>
    <d v="1998-06-09T00:00:00"/>
    <n v="1971"/>
    <x v="0"/>
    <x v="8"/>
    <n v="0.24199999999999999"/>
    <x v="1"/>
    <n v="476.98199999999997"/>
    <n v="85.856759999999994"/>
    <n v="562.83875999999998"/>
  </r>
  <r>
    <n v="4"/>
    <n v="13"/>
    <d v="1998-01-28T00:00:00"/>
    <n v="1004"/>
    <x v="0"/>
    <x v="8"/>
    <n v="0.24199999999999999"/>
    <x v="1"/>
    <n v="242.96799999999999"/>
    <n v="43.73424"/>
    <n v="286.70223999999996"/>
  </r>
  <r>
    <n v="4"/>
    <n v="13"/>
    <d v="1998-12-05T00:00:00"/>
    <n v="738"/>
    <x v="0"/>
    <x v="8"/>
    <n v="0.24199999999999999"/>
    <x v="1"/>
    <n v="178.596"/>
    <n v="32.147280000000002"/>
    <n v="210.74328"/>
  </r>
  <r>
    <n v="4"/>
    <n v="13"/>
    <d v="1998-10-01T00:00:00"/>
    <n v="718"/>
    <x v="0"/>
    <x v="8"/>
    <n v="0.24199999999999999"/>
    <x v="1"/>
    <n v="173.756"/>
    <n v="31.27608"/>
    <n v="205.03208000000001"/>
  </r>
  <r>
    <n v="4"/>
    <n v="13"/>
    <d v="1998-05-06T00:00:00"/>
    <n v="588"/>
    <x v="0"/>
    <x v="8"/>
    <n v="0.24199999999999999"/>
    <x v="1"/>
    <n v="142.29599999999999"/>
    <n v="25.613279999999996"/>
    <n v="167.90928"/>
  </r>
  <r>
    <n v="4"/>
    <n v="13"/>
    <d v="1998-10-16T00:00:00"/>
    <n v="479"/>
    <x v="0"/>
    <x v="8"/>
    <n v="0.24199999999999999"/>
    <x v="1"/>
    <n v="115.91799999999999"/>
    <n v="20.865239999999996"/>
    <n v="136.78323999999998"/>
  </r>
  <r>
    <n v="4"/>
    <n v="13"/>
    <d v="1998-06-14T00:00:00"/>
    <n v="414"/>
    <x v="0"/>
    <x v="8"/>
    <n v="0.24199999999999999"/>
    <x v="1"/>
    <n v="100.188"/>
    <n v="18.033840000000001"/>
    <n v="118.22184"/>
  </r>
  <r>
    <n v="4"/>
    <n v="2"/>
    <d v="1998-07-23T00:00:00"/>
    <n v="2181"/>
    <x v="0"/>
    <x v="9"/>
    <n v="1.6335"/>
    <x v="2"/>
    <n v="3562.6635000000001"/>
    <n v="641.27943000000005"/>
    <n v="4203.9429300000002"/>
  </r>
  <r>
    <n v="4"/>
    <n v="2"/>
    <d v="1998-03-21T00:00:00"/>
    <n v="2096"/>
    <x v="0"/>
    <x v="9"/>
    <n v="1.6335"/>
    <x v="2"/>
    <n v="3423.8159999999998"/>
    <n v="616.28688"/>
    <n v="4040.1028799999999"/>
  </r>
  <r>
    <n v="4"/>
    <n v="2"/>
    <d v="1998-10-28T00:00:00"/>
    <n v="1713"/>
    <x v="0"/>
    <x v="9"/>
    <n v="1.6335"/>
    <x v="2"/>
    <n v="2798.1855"/>
    <n v="503.67338999999998"/>
    <n v="3301.85889"/>
  </r>
  <r>
    <n v="4"/>
    <n v="2"/>
    <d v="1998-04-09T00:00:00"/>
    <n v="1489"/>
    <x v="0"/>
    <x v="9"/>
    <n v="1.6335"/>
    <x v="2"/>
    <n v="2432.2815000000001"/>
    <n v="437.81067000000002"/>
    <n v="2870.0921699999999"/>
  </r>
  <r>
    <n v="4"/>
    <n v="2"/>
    <d v="1998-10-25T00:00:00"/>
    <n v="1111"/>
    <x v="0"/>
    <x v="9"/>
    <n v="1.6335"/>
    <x v="2"/>
    <n v="1814.8184999999999"/>
    <n v="326.66732999999994"/>
    <n v="2141.4858299999996"/>
  </r>
  <r>
    <n v="4"/>
    <n v="2"/>
    <d v="1998-05-13T00:00:00"/>
    <n v="637"/>
    <x v="0"/>
    <x v="9"/>
    <n v="1.6335"/>
    <x v="2"/>
    <n v="1040.5394999999999"/>
    <n v="187.29710999999998"/>
    <n v="1227.8366099999998"/>
  </r>
  <r>
    <n v="4"/>
    <n v="2"/>
    <d v="1998-03-09T00:00:00"/>
    <n v="340"/>
    <x v="0"/>
    <x v="9"/>
    <n v="1.6335"/>
    <x v="2"/>
    <n v="555.39"/>
    <n v="99.970199999999991"/>
    <n v="655.36019999999996"/>
  </r>
  <r>
    <n v="4"/>
    <n v="10"/>
    <d v="1998-10-12T00:00:00"/>
    <n v="2332"/>
    <x v="0"/>
    <x v="10"/>
    <n v="0.60499999999999998"/>
    <x v="1"/>
    <n v="1410.86"/>
    <n v="253.95479999999998"/>
    <n v="1664.8147999999999"/>
  </r>
  <r>
    <n v="4"/>
    <n v="10"/>
    <d v="1998-07-04T00:00:00"/>
    <n v="2071"/>
    <x v="0"/>
    <x v="10"/>
    <n v="0.60499999999999998"/>
    <x v="1"/>
    <n v="1252.9549999999999"/>
    <n v="225.53189999999998"/>
    <n v="1478.4868999999999"/>
  </r>
  <r>
    <n v="4"/>
    <n v="10"/>
    <d v="1998-11-18T00:00:00"/>
    <n v="1994"/>
    <x v="0"/>
    <x v="10"/>
    <n v="0.60499999999999998"/>
    <x v="1"/>
    <n v="1206.3699999999999"/>
    <n v="217.14659999999998"/>
    <n v="1423.5165999999999"/>
  </r>
  <r>
    <n v="4"/>
    <n v="10"/>
    <d v="1998-12-14T00:00:00"/>
    <n v="1428"/>
    <x v="0"/>
    <x v="10"/>
    <n v="0.60499999999999998"/>
    <x v="1"/>
    <n v="863.93999999999994"/>
    <n v="155.50919999999999"/>
    <n v="1019.4491999999999"/>
  </r>
  <r>
    <n v="4"/>
    <n v="10"/>
    <d v="1998-01-27T00:00:00"/>
    <n v="1222"/>
    <x v="0"/>
    <x v="10"/>
    <n v="0.60499999999999998"/>
    <x v="1"/>
    <n v="739.31"/>
    <n v="133.07579999999999"/>
    <n v="872.3857999999999"/>
  </r>
  <r>
    <n v="4"/>
    <n v="14"/>
    <d v="1998-01-19T00:00:00"/>
    <n v="1461"/>
    <x v="0"/>
    <x v="11"/>
    <n v="3.63"/>
    <x v="0"/>
    <n v="5303.43"/>
    <n v="954.61739999999998"/>
    <n v="6258.0474000000004"/>
  </r>
  <r>
    <n v="4"/>
    <n v="14"/>
    <d v="1998-01-11T00:00:00"/>
    <n v="1398"/>
    <x v="0"/>
    <x v="11"/>
    <n v="3.63"/>
    <x v="0"/>
    <n v="5074.74"/>
    <n v="913.45319999999992"/>
    <n v="5988.1931999999997"/>
  </r>
  <r>
    <n v="4"/>
    <n v="14"/>
    <d v="1998-02-25T00:00:00"/>
    <n v="1373"/>
    <x v="0"/>
    <x v="11"/>
    <n v="3.63"/>
    <x v="0"/>
    <n v="4983.99"/>
    <n v="897.11819999999989"/>
    <n v="5881.1081999999997"/>
  </r>
  <r>
    <n v="4"/>
    <n v="14"/>
    <d v="1998-12-23T00:00:00"/>
    <n v="1292"/>
    <x v="0"/>
    <x v="11"/>
    <n v="3.63"/>
    <x v="0"/>
    <n v="4689.96"/>
    <n v="844.19279999999992"/>
    <n v="5534.1527999999998"/>
  </r>
  <r>
    <n v="4"/>
    <n v="14"/>
    <d v="1998-10-04T00:00:00"/>
    <n v="1242"/>
    <x v="0"/>
    <x v="11"/>
    <n v="3.63"/>
    <x v="0"/>
    <n v="4508.46"/>
    <n v="811.52279999999996"/>
    <n v="5319.9827999999998"/>
  </r>
  <r>
    <n v="4"/>
    <n v="14"/>
    <d v="1998-06-05T00:00:00"/>
    <n v="1167"/>
    <x v="0"/>
    <x v="11"/>
    <n v="3.63"/>
    <x v="0"/>
    <n v="4236.21"/>
    <n v="762.51779999999997"/>
    <n v="4998.7277999999997"/>
  </r>
  <r>
    <n v="4"/>
    <n v="14"/>
    <d v="1998-03-21T00:00:00"/>
    <n v="946"/>
    <x v="0"/>
    <x v="11"/>
    <n v="3.63"/>
    <x v="0"/>
    <n v="3433.98"/>
    <n v="618.1164"/>
    <n v="4052.0963999999999"/>
  </r>
  <r>
    <n v="4"/>
    <n v="4"/>
    <d v="1998-11-08T00:00:00"/>
    <n v="2261"/>
    <x v="0"/>
    <x v="12"/>
    <n v="0.60499999999999998"/>
    <x v="2"/>
    <n v="1367.905"/>
    <n v="246.22289999999998"/>
    <n v="1614.1279"/>
  </r>
  <r>
    <n v="4"/>
    <n v="4"/>
    <d v="1998-06-12T00:00:00"/>
    <n v="2228"/>
    <x v="0"/>
    <x v="12"/>
    <n v="0.60499999999999998"/>
    <x v="2"/>
    <n v="1347.94"/>
    <n v="242.6292"/>
    <n v="1590.5692000000001"/>
  </r>
  <r>
    <n v="4"/>
    <n v="4"/>
    <d v="1998-10-19T00:00:00"/>
    <n v="2056"/>
    <x v="0"/>
    <x v="12"/>
    <n v="0.60499999999999998"/>
    <x v="2"/>
    <n v="1243.8799999999999"/>
    <n v="223.89839999999998"/>
    <n v="1467.7783999999999"/>
  </r>
  <r>
    <n v="4"/>
    <n v="4"/>
    <d v="1998-05-27T00:00:00"/>
    <n v="1885"/>
    <x v="0"/>
    <x v="12"/>
    <n v="0.60499999999999998"/>
    <x v="2"/>
    <n v="1140.425"/>
    <n v="205.27649999999997"/>
    <n v="1345.7014999999999"/>
  </r>
  <r>
    <n v="4"/>
    <n v="4"/>
    <d v="1998-10-05T00:00:00"/>
    <n v="1176"/>
    <x v="0"/>
    <x v="12"/>
    <n v="0.60499999999999998"/>
    <x v="2"/>
    <n v="711.48"/>
    <n v="128.06639999999999"/>
    <n v="839.54639999999995"/>
  </r>
  <r>
    <n v="4"/>
    <n v="4"/>
    <d v="1998-01-11T00:00:00"/>
    <n v="507"/>
    <x v="0"/>
    <x v="12"/>
    <n v="0.60499999999999998"/>
    <x v="2"/>
    <n v="306.73500000000001"/>
    <n v="55.212299999999999"/>
    <n v="361.94730000000004"/>
  </r>
  <r>
    <n v="4"/>
    <n v="5"/>
    <d v="1998-11-19T00:00:00"/>
    <n v="2423"/>
    <x v="0"/>
    <x v="13"/>
    <n v="2.5409999999999999"/>
    <x v="1"/>
    <n v="6156.8429999999998"/>
    <n v="1108.2317399999999"/>
    <n v="7265.07474"/>
  </r>
  <r>
    <n v="4"/>
    <n v="5"/>
    <d v="1998-08-18T00:00:00"/>
    <n v="2145"/>
    <x v="0"/>
    <x v="13"/>
    <n v="2.5409999999999999"/>
    <x v="1"/>
    <n v="5450.4449999999997"/>
    <n v="981.0800999999999"/>
    <n v="6431.5250999999998"/>
  </r>
  <r>
    <n v="4"/>
    <n v="5"/>
    <d v="1998-01-12T00:00:00"/>
    <n v="1636"/>
    <x v="0"/>
    <x v="13"/>
    <n v="2.5409999999999999"/>
    <x v="1"/>
    <n v="4157.076"/>
    <n v="748.27368000000001"/>
    <n v="4905.3496800000003"/>
  </r>
  <r>
    <n v="4"/>
    <n v="5"/>
    <d v="1998-09-02T00:00:00"/>
    <n v="1090"/>
    <x v="0"/>
    <x v="13"/>
    <n v="2.5409999999999999"/>
    <x v="1"/>
    <n v="2769.69"/>
    <n v="498.54419999999999"/>
    <n v="3268.2341999999999"/>
  </r>
  <r>
    <n v="4"/>
    <n v="5"/>
    <d v="1998-02-02T00:00:00"/>
    <n v="651"/>
    <x v="0"/>
    <x v="13"/>
    <n v="2.5409999999999999"/>
    <x v="1"/>
    <n v="1654.191"/>
    <n v="297.75437999999997"/>
    <n v="1951.9453800000001"/>
  </r>
  <r>
    <n v="4"/>
    <n v="5"/>
    <d v="1998-03-06T00:00:00"/>
    <n v="622"/>
    <x v="0"/>
    <x v="13"/>
    <n v="2.5409999999999999"/>
    <x v="1"/>
    <n v="1580.502"/>
    <n v="284.49035999999995"/>
    <n v="1864.99236"/>
  </r>
  <r>
    <n v="4"/>
    <n v="5"/>
    <d v="1998-12-30T00:00:00"/>
    <n v="464"/>
    <x v="0"/>
    <x v="13"/>
    <n v="2.5409999999999999"/>
    <x v="1"/>
    <n v="1179.0239999999999"/>
    <n v="212.22431999999998"/>
    <n v="1391.2483199999999"/>
  </r>
  <r>
    <n v="4"/>
    <n v="5"/>
    <d v="1998-10-14T00:00:00"/>
    <n v="436"/>
    <x v="0"/>
    <x v="13"/>
    <n v="2.5409999999999999"/>
    <x v="1"/>
    <n v="1107.876"/>
    <n v="199.41767999999999"/>
    <n v="1307.29368"/>
  </r>
  <r>
    <n v="4"/>
    <n v="11"/>
    <d v="1999-11-10T00:00:00"/>
    <n v="1933"/>
    <x v="0"/>
    <x v="0"/>
    <n v="1.21"/>
    <x v="0"/>
    <n v="2338.9299999999998"/>
    <n v="421.00739999999996"/>
    <n v="2759.9373999999998"/>
  </r>
  <r>
    <n v="4"/>
    <n v="11"/>
    <d v="1999-03-14T00:00:00"/>
    <n v="1605"/>
    <x v="0"/>
    <x v="0"/>
    <n v="1.21"/>
    <x v="0"/>
    <n v="1942.05"/>
    <n v="349.56899999999996"/>
    <n v="2291.6189999999997"/>
  </r>
  <r>
    <n v="4"/>
    <n v="11"/>
    <d v="1999-01-02T00:00:00"/>
    <n v="1142"/>
    <x v="0"/>
    <x v="0"/>
    <n v="1.21"/>
    <x v="0"/>
    <n v="1381.82"/>
    <n v="248.72759999999997"/>
    <n v="1630.5475999999999"/>
  </r>
  <r>
    <n v="4"/>
    <n v="11"/>
    <d v="1999-01-02T00:00:00"/>
    <n v="772"/>
    <x v="0"/>
    <x v="0"/>
    <n v="1.21"/>
    <x v="0"/>
    <n v="934.12"/>
    <n v="168.14159999999998"/>
    <n v="1102.2616"/>
  </r>
  <r>
    <n v="4"/>
    <n v="12"/>
    <d v="1999-03-07T00:00:00"/>
    <n v="1183"/>
    <x v="0"/>
    <x v="1"/>
    <n v="2.42"/>
    <x v="0"/>
    <n v="2862.86"/>
    <n v="515.31479999999999"/>
    <n v="3378.1748000000002"/>
  </r>
  <r>
    <n v="4"/>
    <n v="12"/>
    <d v="1999-10-09T00:00:00"/>
    <n v="1178"/>
    <x v="0"/>
    <x v="1"/>
    <n v="2.42"/>
    <x v="0"/>
    <n v="2850.7599999999998"/>
    <n v="513.13679999999999"/>
    <n v="3363.8967999999995"/>
  </r>
  <r>
    <n v="4"/>
    <n v="9"/>
    <d v="1999-06-10T00:00:00"/>
    <n v="2007"/>
    <x v="0"/>
    <x v="2"/>
    <n v="1.21"/>
    <x v="1"/>
    <n v="2428.4699999999998"/>
    <n v="437.12459999999993"/>
    <n v="2865.5945999999999"/>
  </r>
  <r>
    <n v="4"/>
    <n v="9"/>
    <d v="1999-10-03T00:00:00"/>
    <n v="1239"/>
    <x v="0"/>
    <x v="2"/>
    <n v="1.21"/>
    <x v="1"/>
    <n v="1499.19"/>
    <n v="269.85419999999999"/>
    <n v="1769.0442"/>
  </r>
  <r>
    <n v="4"/>
    <n v="9"/>
    <d v="1999-02-26T00:00:00"/>
    <n v="861"/>
    <x v="0"/>
    <x v="2"/>
    <n v="1.21"/>
    <x v="1"/>
    <n v="1041.81"/>
    <n v="187.52579999999998"/>
    <n v="1229.3357999999998"/>
  </r>
  <r>
    <n v="4"/>
    <n v="7"/>
    <d v="1999-04-24T00:00:00"/>
    <n v="2132"/>
    <x v="0"/>
    <x v="3"/>
    <n v="0.96799999999999997"/>
    <x v="2"/>
    <n v="2063.7759999999998"/>
    <n v="371.47967999999997"/>
    <n v="2435.2556799999998"/>
  </r>
  <r>
    <n v="4"/>
    <n v="7"/>
    <d v="1999-06-27T00:00:00"/>
    <n v="1778"/>
    <x v="0"/>
    <x v="3"/>
    <n v="0.96799999999999997"/>
    <x v="2"/>
    <n v="1721.104"/>
    <n v="309.79872"/>
    <n v="2030.90272"/>
  </r>
  <r>
    <n v="4"/>
    <n v="7"/>
    <d v="1999-05-14T00:00:00"/>
    <n v="1223"/>
    <x v="0"/>
    <x v="3"/>
    <n v="0.96799999999999997"/>
    <x v="2"/>
    <n v="1183.864"/>
    <n v="213.09551999999999"/>
    <n v="1396.9595200000001"/>
  </r>
  <r>
    <n v="4"/>
    <n v="7"/>
    <d v="1999-06-06T00:00:00"/>
    <n v="505"/>
    <x v="0"/>
    <x v="3"/>
    <n v="0.96799999999999997"/>
    <x v="2"/>
    <n v="488.84"/>
    <n v="87.991199999999992"/>
    <n v="576.83119999999997"/>
  </r>
  <r>
    <n v="4"/>
    <n v="3"/>
    <d v="1999-09-19T00:00:00"/>
    <n v="1959"/>
    <x v="0"/>
    <x v="4"/>
    <n v="1.9359999999999999"/>
    <x v="0"/>
    <n v="3792.6239999999998"/>
    <n v="682.6723199999999"/>
    <n v="4475.2963199999995"/>
  </r>
  <r>
    <n v="4"/>
    <n v="3"/>
    <d v="1999-01-13T00:00:00"/>
    <n v="1723"/>
    <x v="0"/>
    <x v="4"/>
    <n v="1.9359999999999999"/>
    <x v="0"/>
    <n v="3335.7280000000001"/>
    <n v="600.43103999999994"/>
    <n v="3936.15904"/>
  </r>
  <r>
    <n v="4"/>
    <n v="3"/>
    <d v="1999-08-15T00:00:00"/>
    <n v="1069"/>
    <x v="0"/>
    <x v="4"/>
    <n v="1.9359999999999999"/>
    <x v="0"/>
    <n v="2069.5839999999998"/>
    <n v="372.52511999999996"/>
    <n v="2442.1091199999996"/>
  </r>
  <r>
    <n v="4"/>
    <n v="3"/>
    <d v="1999-07-21T00:00:00"/>
    <n v="963"/>
    <x v="0"/>
    <x v="4"/>
    <n v="1.9359999999999999"/>
    <x v="0"/>
    <n v="1864.3679999999999"/>
    <n v="335.58623999999998"/>
    <n v="2199.95424"/>
  </r>
  <r>
    <n v="4"/>
    <n v="1"/>
    <d v="1999-11-25T00:00:00"/>
    <n v="2255"/>
    <x v="0"/>
    <x v="5"/>
    <n v="3.9325000000000001"/>
    <x v="0"/>
    <n v="8867.7875000000004"/>
    <n v="1596.2017499999999"/>
    <n v="10463.989250000001"/>
  </r>
  <r>
    <n v="4"/>
    <n v="1"/>
    <d v="1999-07-13T00:00:00"/>
    <n v="1964"/>
    <x v="0"/>
    <x v="5"/>
    <n v="3.9325000000000001"/>
    <x v="0"/>
    <n v="7723.43"/>
    <n v="1390.2174"/>
    <n v="9113.6473999999998"/>
  </r>
  <r>
    <n v="4"/>
    <n v="1"/>
    <d v="1999-08-03T00:00:00"/>
    <n v="892"/>
    <x v="0"/>
    <x v="5"/>
    <n v="3.9325000000000001"/>
    <x v="0"/>
    <n v="3507.79"/>
    <n v="631.40219999999999"/>
    <n v="4139.1921999999995"/>
  </r>
  <r>
    <n v="4"/>
    <n v="1"/>
    <d v="1999-04-22T00:00:00"/>
    <n v="500"/>
    <x v="0"/>
    <x v="5"/>
    <n v="3.9325000000000001"/>
    <x v="0"/>
    <n v="1966.25"/>
    <n v="353.92500000000001"/>
    <n v="2320.1750000000002"/>
  </r>
  <r>
    <n v="4"/>
    <n v="8"/>
    <d v="1999-11-24T00:00:00"/>
    <n v="2313"/>
    <x v="0"/>
    <x v="6"/>
    <n v="3.63"/>
    <x v="0"/>
    <n v="8396.19"/>
    <n v="1511.3142"/>
    <n v="9907.5042000000012"/>
  </r>
  <r>
    <n v="4"/>
    <n v="8"/>
    <d v="1999-07-21T00:00:00"/>
    <n v="2064"/>
    <x v="0"/>
    <x v="6"/>
    <n v="3.63"/>
    <x v="0"/>
    <n v="7492.32"/>
    <n v="1348.6175999999998"/>
    <n v="8840.9375999999993"/>
  </r>
  <r>
    <n v="4"/>
    <n v="8"/>
    <d v="1999-07-30T00:00:00"/>
    <n v="1622"/>
    <x v="0"/>
    <x v="6"/>
    <n v="3.63"/>
    <x v="0"/>
    <n v="5887.86"/>
    <n v="1059.8147999999999"/>
    <n v="6947.6747999999998"/>
  </r>
  <r>
    <n v="4"/>
    <n v="8"/>
    <d v="1999-03-29T00:00:00"/>
    <n v="979"/>
    <x v="0"/>
    <x v="6"/>
    <n v="3.63"/>
    <x v="0"/>
    <n v="3553.77"/>
    <n v="639.67859999999996"/>
    <n v="4193.4485999999997"/>
  </r>
  <r>
    <n v="4"/>
    <n v="6"/>
    <d v="1999-04-19T00:00:00"/>
    <n v="2462"/>
    <x v="0"/>
    <x v="7"/>
    <n v="2.42"/>
    <x v="0"/>
    <n v="5958.04"/>
    <n v="1072.4472000000001"/>
    <n v="7030.4871999999996"/>
  </r>
  <r>
    <n v="4"/>
    <n v="6"/>
    <d v="1999-05-27T00:00:00"/>
    <n v="2195"/>
    <x v="0"/>
    <x v="7"/>
    <n v="2.42"/>
    <x v="0"/>
    <n v="5311.9"/>
    <n v="956.14199999999994"/>
    <n v="6268.0419999999995"/>
  </r>
  <r>
    <n v="4"/>
    <n v="6"/>
    <d v="1999-12-08T00:00:00"/>
    <n v="1292"/>
    <x v="0"/>
    <x v="7"/>
    <n v="2.42"/>
    <x v="0"/>
    <n v="3126.64"/>
    <n v="562.79519999999991"/>
    <n v="3689.4351999999999"/>
  </r>
  <r>
    <n v="4"/>
    <n v="6"/>
    <d v="1999-03-26T00:00:00"/>
    <n v="1007"/>
    <x v="0"/>
    <x v="7"/>
    <n v="2.42"/>
    <x v="0"/>
    <n v="2436.94"/>
    <n v="438.64920000000001"/>
    <n v="2875.5891999999999"/>
  </r>
  <r>
    <n v="4"/>
    <n v="6"/>
    <d v="1999-12-26T00:00:00"/>
    <n v="673"/>
    <x v="0"/>
    <x v="7"/>
    <n v="2.42"/>
    <x v="0"/>
    <n v="1628.6599999999999"/>
    <n v="293.15879999999999"/>
    <n v="1921.8187999999998"/>
  </r>
  <r>
    <n v="4"/>
    <n v="6"/>
    <d v="1999-07-11T00:00:00"/>
    <n v="610"/>
    <x v="0"/>
    <x v="7"/>
    <n v="2.42"/>
    <x v="0"/>
    <n v="1476.2"/>
    <n v="265.71600000000001"/>
    <n v="1741.9160000000002"/>
  </r>
  <r>
    <n v="4"/>
    <n v="6"/>
    <d v="1999-01-28T00:00:00"/>
    <n v="553"/>
    <x v="0"/>
    <x v="7"/>
    <n v="2.42"/>
    <x v="0"/>
    <n v="1338.26"/>
    <n v="240.88679999999999"/>
    <n v="1579.1468"/>
  </r>
  <r>
    <n v="4"/>
    <n v="6"/>
    <d v="1999-05-31T00:00:00"/>
    <n v="340"/>
    <x v="0"/>
    <x v="7"/>
    <n v="2.42"/>
    <x v="0"/>
    <n v="822.8"/>
    <n v="148.10399999999998"/>
    <n v="970.904"/>
  </r>
  <r>
    <n v="4"/>
    <n v="6"/>
    <d v="1999-07-19T00:00:00"/>
    <n v="262"/>
    <x v="0"/>
    <x v="7"/>
    <n v="2.42"/>
    <x v="0"/>
    <n v="634.04"/>
    <n v="114.12719999999999"/>
    <n v="748.16719999999998"/>
  </r>
  <r>
    <n v="4"/>
    <n v="13"/>
    <d v="1999-03-19T00:00:00"/>
    <n v="2019"/>
    <x v="0"/>
    <x v="8"/>
    <n v="0.24199999999999999"/>
    <x v="1"/>
    <n v="488.59800000000001"/>
    <n v="87.947639999999993"/>
    <n v="576.54564000000005"/>
  </r>
  <r>
    <n v="4"/>
    <n v="13"/>
    <d v="1999-08-05T00:00:00"/>
    <n v="1972"/>
    <x v="0"/>
    <x v="8"/>
    <n v="0.24199999999999999"/>
    <x v="1"/>
    <n v="477.22399999999999"/>
    <n v="85.900319999999994"/>
    <n v="563.12432000000001"/>
  </r>
  <r>
    <n v="4"/>
    <n v="13"/>
    <d v="1999-07-25T00:00:00"/>
    <n v="1454"/>
    <x v="0"/>
    <x v="8"/>
    <n v="0.24199999999999999"/>
    <x v="1"/>
    <n v="351.86799999999999"/>
    <n v="63.336239999999997"/>
    <n v="415.20423999999997"/>
  </r>
  <r>
    <n v="4"/>
    <n v="13"/>
    <d v="1999-12-07T00:00:00"/>
    <n v="1438"/>
    <x v="0"/>
    <x v="8"/>
    <n v="0.24199999999999999"/>
    <x v="1"/>
    <n v="347.99599999999998"/>
    <n v="62.639279999999992"/>
    <n v="410.63527999999997"/>
  </r>
  <r>
    <n v="4"/>
    <n v="13"/>
    <d v="1999-07-09T00:00:00"/>
    <n v="743"/>
    <x v="0"/>
    <x v="8"/>
    <n v="0.24199999999999999"/>
    <x v="1"/>
    <n v="179.80599999999998"/>
    <n v="32.365079999999999"/>
    <n v="212.17107999999999"/>
  </r>
  <r>
    <n v="4"/>
    <n v="2"/>
    <d v="1999-04-11T00:00:00"/>
    <n v="1892"/>
    <x v="0"/>
    <x v="9"/>
    <n v="1.6335"/>
    <x v="2"/>
    <n v="3090.5819999999999"/>
    <n v="556.30475999999999"/>
    <n v="3646.8867599999999"/>
  </r>
  <r>
    <n v="4"/>
    <n v="2"/>
    <d v="1999-10-19T00:00:00"/>
    <n v="790"/>
    <x v="0"/>
    <x v="9"/>
    <n v="1.6335"/>
    <x v="2"/>
    <n v="1290.4649999999999"/>
    <n v="232.28369999999998"/>
    <n v="1522.7486999999999"/>
  </r>
  <r>
    <n v="4"/>
    <n v="2"/>
    <d v="1999-04-13T00:00:00"/>
    <n v="527"/>
    <x v="0"/>
    <x v="9"/>
    <n v="1.6335"/>
    <x v="2"/>
    <n v="860.85450000000003"/>
    <n v="154.95381"/>
    <n v="1015.80831"/>
  </r>
  <r>
    <n v="4"/>
    <n v="2"/>
    <d v="1999-12-11T00:00:00"/>
    <n v="479"/>
    <x v="0"/>
    <x v="9"/>
    <n v="1.6335"/>
    <x v="2"/>
    <n v="782.44650000000001"/>
    <n v="140.84037000000001"/>
    <n v="923.28687000000002"/>
  </r>
  <r>
    <n v="4"/>
    <n v="10"/>
    <d v="1999-05-31T00:00:00"/>
    <n v="2240"/>
    <x v="0"/>
    <x v="10"/>
    <n v="0.60499999999999998"/>
    <x v="1"/>
    <n v="1355.2"/>
    <n v="243.93600000000001"/>
    <n v="1599.136"/>
  </r>
  <r>
    <n v="4"/>
    <n v="10"/>
    <d v="1999-10-19T00:00:00"/>
    <n v="2159"/>
    <x v="0"/>
    <x v="10"/>
    <n v="0.60499999999999998"/>
    <x v="1"/>
    <n v="1306.1949999999999"/>
    <n v="235.11509999999998"/>
    <n v="1541.3100999999999"/>
  </r>
  <r>
    <n v="4"/>
    <n v="10"/>
    <d v="1999-08-03T00:00:00"/>
    <n v="1914"/>
    <x v="0"/>
    <x v="10"/>
    <n v="0.60499999999999998"/>
    <x v="1"/>
    <n v="1157.97"/>
    <n v="208.43459999999999"/>
    <n v="1366.4046000000001"/>
  </r>
  <r>
    <n v="4"/>
    <n v="10"/>
    <d v="1999-06-28T00:00:00"/>
    <n v="1005"/>
    <x v="0"/>
    <x v="10"/>
    <n v="0.60499999999999998"/>
    <x v="1"/>
    <n v="608.02499999999998"/>
    <n v="109.44449999999999"/>
    <n v="717.46949999999993"/>
  </r>
  <r>
    <n v="4"/>
    <n v="10"/>
    <d v="1999-03-06T00:00:00"/>
    <n v="839"/>
    <x v="0"/>
    <x v="10"/>
    <n v="0.60499999999999998"/>
    <x v="1"/>
    <n v="507.59499999999997"/>
    <n v="91.367099999999994"/>
    <n v="598.96209999999996"/>
  </r>
  <r>
    <n v="4"/>
    <n v="10"/>
    <d v="1999-03-17T00:00:00"/>
    <n v="711"/>
    <x v="0"/>
    <x v="10"/>
    <n v="0.60499999999999998"/>
    <x v="1"/>
    <n v="430.15499999999997"/>
    <n v="77.427899999999994"/>
    <n v="507.5829"/>
  </r>
  <r>
    <n v="4"/>
    <n v="14"/>
    <d v="1999-09-08T00:00:00"/>
    <n v="1924"/>
    <x v="0"/>
    <x v="11"/>
    <n v="3.63"/>
    <x v="0"/>
    <n v="6984.12"/>
    <n v="1257.1415999999999"/>
    <n v="8241.2615999999998"/>
  </r>
  <r>
    <n v="4"/>
    <n v="14"/>
    <d v="1999-01-02T00:00:00"/>
    <n v="1668"/>
    <x v="0"/>
    <x v="11"/>
    <n v="3.63"/>
    <x v="0"/>
    <n v="6054.84"/>
    <n v="1089.8712"/>
    <n v="7144.7111999999997"/>
  </r>
  <r>
    <n v="4"/>
    <n v="4"/>
    <d v="1999-06-27T00:00:00"/>
    <n v="1515"/>
    <x v="0"/>
    <x v="12"/>
    <n v="0.60499999999999998"/>
    <x v="2"/>
    <n v="916.57499999999993"/>
    <n v="164.98349999999999"/>
    <n v="1081.5584999999999"/>
  </r>
  <r>
    <n v="4"/>
    <n v="4"/>
    <d v="1999-03-29T00:00:00"/>
    <n v="997"/>
    <x v="0"/>
    <x v="12"/>
    <n v="0.60499999999999998"/>
    <x v="2"/>
    <n v="603.18499999999995"/>
    <n v="108.57329999999999"/>
    <n v="711.75829999999996"/>
  </r>
  <r>
    <n v="4"/>
    <n v="4"/>
    <d v="1999-06-03T00:00:00"/>
    <n v="805"/>
    <x v="0"/>
    <x v="12"/>
    <n v="0.60499999999999998"/>
    <x v="2"/>
    <n v="487.02499999999998"/>
    <n v="87.66449999999999"/>
    <n v="574.68949999999995"/>
  </r>
  <r>
    <n v="4"/>
    <n v="4"/>
    <d v="1999-05-23T00:00:00"/>
    <n v="775"/>
    <x v="0"/>
    <x v="12"/>
    <n v="0.60499999999999998"/>
    <x v="2"/>
    <n v="468.875"/>
    <n v="84.397499999999994"/>
    <n v="553.27250000000004"/>
  </r>
  <r>
    <n v="4"/>
    <n v="4"/>
    <d v="1999-02-14T00:00:00"/>
    <n v="355"/>
    <x v="0"/>
    <x v="12"/>
    <n v="0.60499999999999998"/>
    <x v="2"/>
    <n v="214.77500000000001"/>
    <n v="38.659500000000001"/>
    <n v="253.43450000000001"/>
  </r>
  <r>
    <n v="4"/>
    <n v="5"/>
    <d v="1999-05-17T00:00:00"/>
    <n v="2269"/>
    <x v="0"/>
    <x v="13"/>
    <n v="2.5409999999999999"/>
    <x v="1"/>
    <n v="5765.5289999999995"/>
    <n v="1037.79522"/>
    <n v="6803.3242199999995"/>
  </r>
  <r>
    <n v="4"/>
    <n v="5"/>
    <d v="1999-11-30T00:00:00"/>
    <n v="1377"/>
    <x v="0"/>
    <x v="13"/>
    <n v="2.5409999999999999"/>
    <x v="1"/>
    <n v="3498.9569999999999"/>
    <n v="629.81225999999992"/>
    <n v="4128.76926"/>
  </r>
  <r>
    <n v="4"/>
    <n v="5"/>
    <d v="1999-01-24T00:00:00"/>
    <n v="313"/>
    <x v="0"/>
    <x v="13"/>
    <n v="2.5409999999999999"/>
    <x v="1"/>
    <n v="795.33299999999997"/>
    <n v="143.15993999999998"/>
    <n v="938.49293999999998"/>
  </r>
  <r>
    <n v="4"/>
    <n v="11"/>
    <d v="2000-09-22T00:00:00"/>
    <n v="2225"/>
    <x v="0"/>
    <x v="0"/>
    <n v="1.21"/>
    <x v="0"/>
    <n v="2692.25"/>
    <n v="484.60499999999996"/>
    <n v="3176.855"/>
  </r>
  <r>
    <n v="4"/>
    <n v="11"/>
    <d v="2000-06-20T00:00:00"/>
    <n v="1758"/>
    <x v="0"/>
    <x v="0"/>
    <n v="1.21"/>
    <x v="0"/>
    <n v="2127.1799999999998"/>
    <n v="382.89239999999995"/>
    <n v="2510.0724"/>
  </r>
  <r>
    <n v="4"/>
    <n v="11"/>
    <d v="2000-08-15T00:00:00"/>
    <n v="1572"/>
    <x v="0"/>
    <x v="0"/>
    <n v="1.21"/>
    <x v="0"/>
    <n v="1902.12"/>
    <n v="342.38159999999999"/>
    <n v="2244.5016000000001"/>
  </r>
  <r>
    <n v="4"/>
    <n v="11"/>
    <d v="2000-03-11T00:00:00"/>
    <n v="876"/>
    <x v="0"/>
    <x v="0"/>
    <n v="1.21"/>
    <x v="0"/>
    <n v="1059.96"/>
    <n v="190.7928"/>
    <n v="1250.7528"/>
  </r>
  <r>
    <n v="4"/>
    <n v="12"/>
    <d v="2000-08-30T00:00:00"/>
    <n v="2377"/>
    <x v="0"/>
    <x v="1"/>
    <n v="2.42"/>
    <x v="0"/>
    <n v="5752.34"/>
    <n v="1035.4212"/>
    <n v="6787.7611999999999"/>
  </r>
  <r>
    <n v="4"/>
    <n v="12"/>
    <d v="2000-03-06T00:00:00"/>
    <n v="2360"/>
    <x v="0"/>
    <x v="1"/>
    <n v="2.42"/>
    <x v="0"/>
    <n v="5711.2"/>
    <n v="1028.0159999999998"/>
    <n v="6739.2159999999994"/>
  </r>
  <r>
    <n v="4"/>
    <n v="12"/>
    <d v="2000-02-14T00:00:00"/>
    <n v="2294"/>
    <x v="0"/>
    <x v="1"/>
    <n v="2.42"/>
    <x v="0"/>
    <n v="5551.48"/>
    <n v="999.26639999999986"/>
    <n v="6550.7463999999991"/>
  </r>
  <r>
    <n v="4"/>
    <n v="12"/>
    <d v="2000-06-14T00:00:00"/>
    <n v="2108"/>
    <x v="0"/>
    <x v="1"/>
    <n v="2.42"/>
    <x v="0"/>
    <n v="5101.3599999999997"/>
    <n v="918.24479999999994"/>
    <n v="6019.6047999999992"/>
  </r>
  <r>
    <n v="4"/>
    <n v="12"/>
    <d v="2000-04-05T00:00:00"/>
    <n v="2072"/>
    <x v="0"/>
    <x v="1"/>
    <n v="2.42"/>
    <x v="0"/>
    <n v="5014.24"/>
    <n v="902.56319999999994"/>
    <n v="5916.8031999999994"/>
  </r>
  <r>
    <n v="4"/>
    <n v="12"/>
    <d v="2000-02-04T00:00:00"/>
    <n v="1972"/>
    <x v="0"/>
    <x v="1"/>
    <n v="2.42"/>
    <x v="0"/>
    <n v="4772.24"/>
    <n v="859.00319999999988"/>
    <n v="5631.2431999999999"/>
  </r>
  <r>
    <n v="4"/>
    <n v="12"/>
    <d v="2000-05-30T00:00:00"/>
    <n v="1889"/>
    <x v="0"/>
    <x v="1"/>
    <n v="2.42"/>
    <x v="0"/>
    <n v="4571.38"/>
    <n v="822.84839999999997"/>
    <n v="5394.2284"/>
  </r>
  <r>
    <n v="4"/>
    <n v="12"/>
    <d v="2000-10-07T00:00:00"/>
    <n v="1663"/>
    <x v="0"/>
    <x v="1"/>
    <n v="2.42"/>
    <x v="0"/>
    <n v="4024.46"/>
    <n v="724.40279999999996"/>
    <n v="4748.8627999999999"/>
  </r>
  <r>
    <n v="4"/>
    <n v="12"/>
    <d v="2000-08-04T00:00:00"/>
    <n v="1577"/>
    <x v="0"/>
    <x v="1"/>
    <n v="2.42"/>
    <x v="0"/>
    <n v="3816.3399999999997"/>
    <n v="686.94119999999987"/>
    <n v="4503.2811999999994"/>
  </r>
  <r>
    <n v="4"/>
    <n v="12"/>
    <d v="2000-10-09T00:00:00"/>
    <n v="947"/>
    <x v="0"/>
    <x v="1"/>
    <n v="2.42"/>
    <x v="0"/>
    <n v="2291.7399999999998"/>
    <n v="412.51319999999993"/>
    <n v="2704.2531999999997"/>
  </r>
  <r>
    <n v="4"/>
    <n v="9"/>
    <d v="2000-10-13T00:00:00"/>
    <n v="2305"/>
    <x v="0"/>
    <x v="2"/>
    <n v="1.21"/>
    <x v="1"/>
    <n v="2789.0499999999997"/>
    <n v="502.02899999999994"/>
    <n v="3291.0789999999997"/>
  </r>
  <r>
    <n v="4"/>
    <n v="9"/>
    <d v="2000-06-21T00:00:00"/>
    <n v="1465"/>
    <x v="0"/>
    <x v="2"/>
    <n v="1.21"/>
    <x v="1"/>
    <n v="1772.6499999999999"/>
    <n v="319.07699999999994"/>
    <n v="2091.7269999999999"/>
  </r>
  <r>
    <n v="4"/>
    <n v="9"/>
    <d v="2000-03-04T00:00:00"/>
    <n v="1236"/>
    <x v="0"/>
    <x v="2"/>
    <n v="1.21"/>
    <x v="1"/>
    <n v="1495.56"/>
    <n v="269.20079999999996"/>
    <n v="1764.7608"/>
  </r>
  <r>
    <n v="4"/>
    <n v="9"/>
    <d v="2000-03-21T00:00:00"/>
    <n v="1119"/>
    <x v="0"/>
    <x v="2"/>
    <n v="1.21"/>
    <x v="1"/>
    <n v="1353.99"/>
    <n v="243.7182"/>
    <n v="1597.7082"/>
  </r>
  <r>
    <n v="4"/>
    <n v="9"/>
    <d v="2000-07-03T00:00:00"/>
    <n v="921"/>
    <x v="0"/>
    <x v="2"/>
    <n v="1.21"/>
    <x v="1"/>
    <n v="1114.4099999999999"/>
    <n v="200.59379999999996"/>
    <n v="1315.0037999999997"/>
  </r>
  <r>
    <n v="4"/>
    <n v="9"/>
    <d v="2000-07-08T00:00:00"/>
    <n v="626"/>
    <x v="0"/>
    <x v="2"/>
    <n v="1.21"/>
    <x v="1"/>
    <n v="757.45999999999992"/>
    <n v="136.34279999999998"/>
    <n v="893.80279999999993"/>
  </r>
  <r>
    <n v="4"/>
    <n v="9"/>
    <d v="2000-12-12T00:00:00"/>
    <n v="332"/>
    <x v="0"/>
    <x v="2"/>
    <n v="1.21"/>
    <x v="1"/>
    <n v="401.71999999999997"/>
    <n v="72.309599999999989"/>
    <n v="474.02959999999996"/>
  </r>
  <r>
    <n v="4"/>
    <n v="7"/>
    <d v="2000-09-22T00:00:00"/>
    <n v="2391"/>
    <x v="0"/>
    <x v="3"/>
    <n v="0.96799999999999997"/>
    <x v="2"/>
    <n v="2314.4879999999998"/>
    <n v="416.60783999999995"/>
    <n v="2731.09584"/>
  </r>
  <r>
    <n v="4"/>
    <n v="7"/>
    <d v="2000-05-24T00:00:00"/>
    <n v="2245"/>
    <x v="0"/>
    <x v="3"/>
    <n v="0.96799999999999997"/>
    <x v="2"/>
    <n v="2173.16"/>
    <n v="391.16879999999998"/>
    <n v="2564.3287999999998"/>
  </r>
  <r>
    <n v="4"/>
    <n v="7"/>
    <d v="2000-11-20T00:00:00"/>
    <n v="2031"/>
    <x v="0"/>
    <x v="3"/>
    <n v="0.96799999999999997"/>
    <x v="2"/>
    <n v="1966.008"/>
    <n v="353.88144"/>
    <n v="2319.8894399999999"/>
  </r>
  <r>
    <n v="4"/>
    <n v="7"/>
    <d v="2000-08-14T00:00:00"/>
    <n v="1936"/>
    <x v="0"/>
    <x v="3"/>
    <n v="0.96799999999999997"/>
    <x v="2"/>
    <n v="1874.048"/>
    <n v="337.32864000000001"/>
    <n v="2211.37664"/>
  </r>
  <r>
    <n v="4"/>
    <n v="7"/>
    <d v="2000-07-30T00:00:00"/>
    <n v="1712"/>
    <x v="0"/>
    <x v="3"/>
    <n v="0.96799999999999997"/>
    <x v="2"/>
    <n v="1657.2159999999999"/>
    <n v="298.29888"/>
    <n v="1955.5148799999999"/>
  </r>
  <r>
    <n v="4"/>
    <n v="7"/>
    <d v="2000-01-16T00:00:00"/>
    <n v="1089"/>
    <x v="0"/>
    <x v="3"/>
    <n v="0.96799999999999997"/>
    <x v="2"/>
    <n v="1054.152"/>
    <n v="189.74736000000001"/>
    <n v="1243.8993600000001"/>
  </r>
  <r>
    <n v="4"/>
    <n v="3"/>
    <d v="2000-11-25T00:00:00"/>
    <n v="2133"/>
    <x v="0"/>
    <x v="4"/>
    <n v="1.9359999999999999"/>
    <x v="0"/>
    <n v="4129.4880000000003"/>
    <n v="743.30784000000006"/>
    <n v="4872.7958400000007"/>
  </r>
  <r>
    <n v="4"/>
    <n v="3"/>
    <d v="2000-08-08T00:00:00"/>
    <n v="885"/>
    <x v="0"/>
    <x v="4"/>
    <n v="1.9359999999999999"/>
    <x v="0"/>
    <n v="1713.36"/>
    <n v="308.40479999999997"/>
    <n v="2021.7647999999999"/>
  </r>
  <r>
    <n v="4"/>
    <n v="3"/>
    <d v="2000-03-27T00:00:00"/>
    <n v="719"/>
    <x v="0"/>
    <x v="4"/>
    <n v="1.9359999999999999"/>
    <x v="0"/>
    <n v="1391.9839999999999"/>
    <n v="250.55711999999997"/>
    <n v="1642.5411199999999"/>
  </r>
  <r>
    <n v="4"/>
    <n v="3"/>
    <d v="2000-06-22T00:00:00"/>
    <n v="296"/>
    <x v="0"/>
    <x v="4"/>
    <n v="1.9359999999999999"/>
    <x v="0"/>
    <n v="573.05600000000004"/>
    <n v="103.15008"/>
    <n v="676.20608000000004"/>
  </r>
  <r>
    <n v="4"/>
    <n v="1"/>
    <d v="2000-04-09T00:00:00"/>
    <n v="2038"/>
    <x v="0"/>
    <x v="5"/>
    <n v="3.9325000000000001"/>
    <x v="0"/>
    <n v="8014.4350000000004"/>
    <n v="1442.5983000000001"/>
    <n v="9457.033300000001"/>
  </r>
  <r>
    <n v="4"/>
    <n v="1"/>
    <d v="2000-05-23T00:00:00"/>
    <n v="1661"/>
    <x v="0"/>
    <x v="5"/>
    <n v="3.9325000000000001"/>
    <x v="0"/>
    <n v="6531.8825000000006"/>
    <n v="1175.73885"/>
    <n v="7707.6213500000003"/>
  </r>
  <r>
    <n v="4"/>
    <n v="1"/>
    <d v="2000-03-14T00:00:00"/>
    <n v="1302"/>
    <x v="0"/>
    <x v="5"/>
    <n v="3.9325000000000001"/>
    <x v="0"/>
    <n v="5120.1149999999998"/>
    <n v="921.62069999999994"/>
    <n v="6041.7356999999993"/>
  </r>
  <r>
    <n v="4"/>
    <n v="1"/>
    <d v="2000-11-03T00:00:00"/>
    <n v="468"/>
    <x v="0"/>
    <x v="5"/>
    <n v="3.9325000000000001"/>
    <x v="0"/>
    <n v="1840.41"/>
    <n v="331.27379999999999"/>
    <n v="2171.6838000000002"/>
  </r>
  <r>
    <n v="4"/>
    <n v="1"/>
    <d v="2000-05-19T00:00:00"/>
    <n v="274"/>
    <x v="0"/>
    <x v="5"/>
    <n v="3.9325000000000001"/>
    <x v="0"/>
    <n v="1077.5050000000001"/>
    <n v="193.95090000000002"/>
    <n v="1271.4559000000002"/>
  </r>
  <r>
    <n v="4"/>
    <n v="8"/>
    <d v="2000-05-05T00:00:00"/>
    <n v="1142"/>
    <x v="0"/>
    <x v="6"/>
    <n v="3.63"/>
    <x v="0"/>
    <n v="4145.46"/>
    <n v="746.18279999999993"/>
    <n v="4891.6427999999996"/>
  </r>
  <r>
    <n v="4"/>
    <n v="8"/>
    <d v="2000-12-24T00:00:00"/>
    <n v="707"/>
    <x v="0"/>
    <x v="6"/>
    <n v="3.63"/>
    <x v="0"/>
    <n v="2566.41"/>
    <n v="461.95379999999994"/>
    <n v="3028.3637999999996"/>
  </r>
  <r>
    <n v="4"/>
    <n v="8"/>
    <d v="2000-01-15T00:00:00"/>
    <n v="651"/>
    <x v="0"/>
    <x v="6"/>
    <n v="3.63"/>
    <x v="0"/>
    <n v="2363.13"/>
    <n v="425.36340000000001"/>
    <n v="2788.4934000000003"/>
  </r>
  <r>
    <n v="4"/>
    <n v="8"/>
    <d v="2000-04-22T00:00:00"/>
    <n v="561"/>
    <x v="0"/>
    <x v="6"/>
    <n v="3.63"/>
    <x v="0"/>
    <n v="2036.4299999999998"/>
    <n v="366.55739999999997"/>
    <n v="2402.9874"/>
  </r>
  <r>
    <n v="4"/>
    <n v="6"/>
    <d v="2000-03-09T00:00:00"/>
    <n v="1031"/>
    <x v="0"/>
    <x v="7"/>
    <n v="2.42"/>
    <x v="0"/>
    <n v="2495.02"/>
    <n v="449.10359999999997"/>
    <n v="2944.1235999999999"/>
  </r>
  <r>
    <n v="4"/>
    <n v="6"/>
    <d v="2000-06-30T00:00:00"/>
    <n v="809"/>
    <x v="0"/>
    <x v="7"/>
    <n v="2.42"/>
    <x v="0"/>
    <n v="1957.78"/>
    <n v="352.40039999999999"/>
    <n v="2310.1804000000002"/>
  </r>
  <r>
    <n v="4"/>
    <n v="6"/>
    <d v="2000-05-13T00:00:00"/>
    <n v="788"/>
    <x v="0"/>
    <x v="7"/>
    <n v="2.42"/>
    <x v="0"/>
    <n v="1906.96"/>
    <n v="343.25279999999998"/>
    <n v="2250.2128000000002"/>
  </r>
  <r>
    <n v="4"/>
    <n v="13"/>
    <d v="2000-07-17T00:00:00"/>
    <n v="1529"/>
    <x v="0"/>
    <x v="8"/>
    <n v="0.24199999999999999"/>
    <x v="1"/>
    <n v="370.01799999999997"/>
    <n v="66.60324"/>
    <n v="436.62123999999994"/>
  </r>
  <r>
    <n v="4"/>
    <n v="13"/>
    <d v="2000-01-11T00:00:00"/>
    <n v="1441"/>
    <x v="0"/>
    <x v="8"/>
    <n v="0.24199999999999999"/>
    <x v="1"/>
    <n v="348.72199999999998"/>
    <n v="62.769959999999998"/>
    <n v="411.49195999999995"/>
  </r>
  <r>
    <n v="4"/>
    <n v="13"/>
    <d v="2000-06-09T00:00:00"/>
    <n v="1169"/>
    <x v="0"/>
    <x v="8"/>
    <n v="0.24199999999999999"/>
    <x v="1"/>
    <n v="282.89799999999997"/>
    <n v="50.921639999999989"/>
    <n v="333.81963999999994"/>
  </r>
  <r>
    <n v="4"/>
    <n v="13"/>
    <d v="2000-04-08T00:00:00"/>
    <n v="1094"/>
    <x v="0"/>
    <x v="8"/>
    <n v="0.24199999999999999"/>
    <x v="1"/>
    <n v="264.74799999999999"/>
    <n v="47.654639999999993"/>
    <n v="312.40263999999996"/>
  </r>
  <r>
    <n v="4"/>
    <n v="13"/>
    <d v="2000-12-24T00:00:00"/>
    <n v="972"/>
    <x v="0"/>
    <x v="8"/>
    <n v="0.24199999999999999"/>
    <x v="1"/>
    <n v="235.22399999999999"/>
    <n v="42.340319999999998"/>
    <n v="277.56432000000001"/>
  </r>
  <r>
    <n v="4"/>
    <n v="13"/>
    <d v="2000-12-03T00:00:00"/>
    <n v="586"/>
    <x v="0"/>
    <x v="8"/>
    <n v="0.24199999999999999"/>
    <x v="1"/>
    <n v="141.81199999999998"/>
    <n v="25.526159999999997"/>
    <n v="167.33815999999999"/>
  </r>
  <r>
    <n v="4"/>
    <n v="2"/>
    <d v="2000-01-27T00:00:00"/>
    <n v="2167"/>
    <x v="0"/>
    <x v="9"/>
    <n v="1.6335"/>
    <x v="2"/>
    <n v="3539.7945"/>
    <n v="637.16300999999999"/>
    <n v="4176.9575100000002"/>
  </r>
  <r>
    <n v="4"/>
    <n v="2"/>
    <d v="2000-05-06T00:00:00"/>
    <n v="2077"/>
    <x v="0"/>
    <x v="9"/>
    <n v="1.6335"/>
    <x v="2"/>
    <n v="3392.7795000000001"/>
    <n v="610.70030999999994"/>
    <n v="4003.4798099999998"/>
  </r>
  <r>
    <n v="4"/>
    <n v="2"/>
    <d v="2000-09-20T00:00:00"/>
    <n v="1939"/>
    <x v="0"/>
    <x v="9"/>
    <n v="1.6335"/>
    <x v="2"/>
    <n v="3167.3564999999999"/>
    <n v="570.12416999999994"/>
    <n v="3737.4806699999999"/>
  </r>
  <r>
    <n v="4"/>
    <n v="2"/>
    <d v="2000-05-22T00:00:00"/>
    <n v="1662"/>
    <x v="0"/>
    <x v="9"/>
    <n v="1.6335"/>
    <x v="2"/>
    <n v="2714.877"/>
    <n v="488.67785999999995"/>
    <n v="3203.5548599999997"/>
  </r>
  <r>
    <n v="4"/>
    <n v="10"/>
    <d v="2000-01-25T00:00:00"/>
    <n v="1385"/>
    <x v="0"/>
    <x v="10"/>
    <n v="0.60499999999999998"/>
    <x v="1"/>
    <n v="837.92499999999995"/>
    <n v="150.82649999999998"/>
    <n v="988.75149999999996"/>
  </r>
  <r>
    <n v="4"/>
    <n v="10"/>
    <d v="2000-08-28T00:00:00"/>
    <n v="1318"/>
    <x v="0"/>
    <x v="10"/>
    <n v="0.60499999999999998"/>
    <x v="1"/>
    <n v="797.39"/>
    <n v="143.53019999999998"/>
    <n v="940.92020000000002"/>
  </r>
  <r>
    <n v="4"/>
    <n v="10"/>
    <d v="2000-06-16T00:00:00"/>
    <n v="1073"/>
    <x v="0"/>
    <x v="10"/>
    <n v="0.60499999999999998"/>
    <x v="1"/>
    <n v="649.16499999999996"/>
    <n v="116.84969999999998"/>
    <n v="766.01469999999995"/>
  </r>
  <r>
    <n v="4"/>
    <n v="10"/>
    <d v="2000-02-16T00:00:00"/>
    <n v="870"/>
    <x v="0"/>
    <x v="10"/>
    <n v="0.60499999999999998"/>
    <x v="1"/>
    <n v="526.35"/>
    <n v="94.742999999999995"/>
    <n v="621.09300000000007"/>
  </r>
  <r>
    <n v="4"/>
    <n v="14"/>
    <d v="2000-04-21T00:00:00"/>
    <n v="1387"/>
    <x v="0"/>
    <x v="11"/>
    <n v="3.63"/>
    <x v="0"/>
    <n v="5034.8099999999995"/>
    <n v="906.2657999999999"/>
    <n v="5941.0757999999996"/>
  </r>
  <r>
    <n v="4"/>
    <n v="14"/>
    <d v="2000-07-19T00:00:00"/>
    <n v="685"/>
    <x v="0"/>
    <x v="11"/>
    <n v="3.63"/>
    <x v="0"/>
    <n v="2486.5499999999997"/>
    <n v="447.57899999999995"/>
    <n v="2934.1289999999999"/>
  </r>
  <r>
    <n v="4"/>
    <n v="4"/>
    <d v="2000-02-03T00:00:00"/>
    <n v="1713"/>
    <x v="0"/>
    <x v="12"/>
    <n v="0.60499999999999998"/>
    <x v="2"/>
    <n v="1036.365"/>
    <n v="186.54569999999998"/>
    <n v="1222.9106999999999"/>
  </r>
  <r>
    <n v="4"/>
    <n v="4"/>
    <d v="2000-08-30T00:00:00"/>
    <n v="1594"/>
    <x v="0"/>
    <x v="12"/>
    <n v="0.60499999999999998"/>
    <x v="2"/>
    <n v="964.37"/>
    <n v="173.5866"/>
    <n v="1137.9566"/>
  </r>
  <r>
    <n v="4"/>
    <n v="4"/>
    <d v="2000-10-26T00:00:00"/>
    <n v="1018"/>
    <x v="0"/>
    <x v="12"/>
    <n v="0.60499999999999998"/>
    <x v="2"/>
    <n v="615.89"/>
    <n v="110.86019999999999"/>
    <n v="726.75019999999995"/>
  </r>
  <r>
    <n v="4"/>
    <n v="4"/>
    <d v="2000-04-19T00:00:00"/>
    <n v="880"/>
    <x v="0"/>
    <x v="12"/>
    <n v="0.60499999999999998"/>
    <x v="2"/>
    <n v="532.4"/>
    <n v="95.831999999999994"/>
    <n v="628.23199999999997"/>
  </r>
  <r>
    <n v="4"/>
    <n v="5"/>
    <d v="2000-08-05T00:00:00"/>
    <n v="2479"/>
    <x v="0"/>
    <x v="13"/>
    <n v="2.5409999999999999"/>
    <x v="1"/>
    <n v="6299.1390000000001"/>
    <n v="1133.84502"/>
    <n v="7432.9840199999999"/>
  </r>
  <r>
    <n v="4"/>
    <n v="5"/>
    <d v="2000-09-13T00:00:00"/>
    <n v="2264"/>
    <x v="0"/>
    <x v="13"/>
    <n v="2.5409999999999999"/>
    <x v="1"/>
    <n v="5752.8239999999996"/>
    <n v="1035.5083199999999"/>
    <n v="6788.3323199999995"/>
  </r>
  <r>
    <n v="4"/>
    <n v="5"/>
    <d v="2000-07-20T00:00:00"/>
    <n v="954"/>
    <x v="0"/>
    <x v="13"/>
    <n v="2.5409999999999999"/>
    <x v="1"/>
    <n v="2424.114"/>
    <n v="436.34051999999997"/>
    <n v="2860.4545200000002"/>
  </r>
  <r>
    <n v="4"/>
    <n v="11"/>
    <d v="2001-02-08T00:00:00"/>
    <n v="2300"/>
    <x v="0"/>
    <x v="0"/>
    <n v="1.21"/>
    <x v="0"/>
    <n v="2783"/>
    <n v="500.94"/>
    <n v="3283.94"/>
  </r>
  <r>
    <n v="4"/>
    <n v="11"/>
    <d v="2001-06-30T00:00:00"/>
    <n v="2275"/>
    <x v="0"/>
    <x v="0"/>
    <n v="1.21"/>
    <x v="0"/>
    <n v="2752.75"/>
    <n v="495.495"/>
    <n v="3248.2449999999999"/>
  </r>
  <r>
    <n v="4"/>
    <n v="11"/>
    <d v="2001-07-06T00:00:00"/>
    <n v="2204"/>
    <x v="0"/>
    <x v="0"/>
    <n v="1.21"/>
    <x v="0"/>
    <n v="2666.84"/>
    <n v="480.03120000000001"/>
    <n v="3146.8712"/>
  </r>
  <r>
    <n v="4"/>
    <n v="11"/>
    <d v="2001-08-06T00:00:00"/>
    <n v="2143"/>
    <x v="0"/>
    <x v="0"/>
    <n v="1.21"/>
    <x v="0"/>
    <n v="2593.0299999999997"/>
    <n v="466.74539999999996"/>
    <n v="3059.7753999999995"/>
  </r>
  <r>
    <n v="4"/>
    <n v="11"/>
    <d v="2001-01-31T00:00:00"/>
    <n v="1941"/>
    <x v="0"/>
    <x v="0"/>
    <n v="1.21"/>
    <x v="0"/>
    <n v="2348.61"/>
    <n v="422.74979999999999"/>
    <n v="2771.3598000000002"/>
  </r>
  <r>
    <n v="4"/>
    <n v="11"/>
    <d v="2001-04-18T00:00:00"/>
    <n v="1649"/>
    <x v="0"/>
    <x v="0"/>
    <n v="1.21"/>
    <x v="0"/>
    <n v="1995.29"/>
    <n v="359.15219999999999"/>
    <n v="2354.4422"/>
  </r>
  <r>
    <n v="4"/>
    <n v="11"/>
    <d v="2001-09-18T00:00:00"/>
    <n v="1429"/>
    <x v="0"/>
    <x v="0"/>
    <n v="1.21"/>
    <x v="0"/>
    <n v="1729.09"/>
    <n v="311.2362"/>
    <n v="2040.3262"/>
  </r>
  <r>
    <n v="4"/>
    <n v="11"/>
    <d v="2001-06-22T00:00:00"/>
    <n v="1124"/>
    <x v="0"/>
    <x v="0"/>
    <n v="1.21"/>
    <x v="0"/>
    <n v="1360.04"/>
    <n v="244.80719999999999"/>
    <n v="1604.8471999999999"/>
  </r>
  <r>
    <n v="4"/>
    <n v="11"/>
    <d v="2001-10-04T00:00:00"/>
    <n v="1049"/>
    <x v="0"/>
    <x v="0"/>
    <n v="1.21"/>
    <x v="0"/>
    <n v="1269.29"/>
    <n v="228.47219999999999"/>
    <n v="1497.7621999999999"/>
  </r>
  <r>
    <n v="4"/>
    <n v="11"/>
    <d v="2001-01-07T00:00:00"/>
    <n v="919"/>
    <x v="0"/>
    <x v="0"/>
    <n v="1.21"/>
    <x v="0"/>
    <n v="1111.99"/>
    <n v="200.15819999999999"/>
    <n v="1312.1482000000001"/>
  </r>
  <r>
    <n v="4"/>
    <n v="12"/>
    <d v="2001-06-19T00:00:00"/>
    <n v="2415"/>
    <x v="0"/>
    <x v="1"/>
    <n v="2.42"/>
    <x v="0"/>
    <n v="5844.3"/>
    <n v="1051.9739999999999"/>
    <n v="6896.2740000000003"/>
  </r>
  <r>
    <n v="4"/>
    <n v="12"/>
    <d v="2001-07-29T00:00:00"/>
    <n v="2337"/>
    <x v="0"/>
    <x v="1"/>
    <n v="2.42"/>
    <x v="0"/>
    <n v="5655.54"/>
    <n v="1017.9971999999999"/>
    <n v="6673.5371999999998"/>
  </r>
  <r>
    <n v="4"/>
    <n v="12"/>
    <d v="2001-04-20T00:00:00"/>
    <n v="1401"/>
    <x v="0"/>
    <x v="1"/>
    <n v="2.42"/>
    <x v="0"/>
    <n v="3390.42"/>
    <n v="610.27559999999994"/>
    <n v="4000.6956"/>
  </r>
  <r>
    <n v="4"/>
    <n v="12"/>
    <d v="2001-11-11T00:00:00"/>
    <n v="1328"/>
    <x v="0"/>
    <x v="1"/>
    <n v="2.42"/>
    <x v="0"/>
    <n v="3213.7599999999998"/>
    <n v="578.47679999999991"/>
    <n v="3792.2367999999997"/>
  </r>
  <r>
    <n v="4"/>
    <n v="12"/>
    <d v="2001-03-08T00:00:00"/>
    <n v="1116"/>
    <x v="0"/>
    <x v="1"/>
    <n v="2.42"/>
    <x v="0"/>
    <n v="2700.72"/>
    <n v="486.12959999999993"/>
    <n v="3186.8495999999996"/>
  </r>
  <r>
    <n v="4"/>
    <n v="9"/>
    <d v="2001-09-24T00:00:00"/>
    <n v="1214"/>
    <x v="0"/>
    <x v="2"/>
    <n v="1.21"/>
    <x v="1"/>
    <n v="1468.94"/>
    <n v="264.4092"/>
    <n v="1733.3492000000001"/>
  </r>
  <r>
    <n v="4"/>
    <n v="9"/>
    <d v="2001-07-19T00:00:00"/>
    <n v="1138"/>
    <x v="0"/>
    <x v="2"/>
    <n v="1.21"/>
    <x v="1"/>
    <n v="1376.98"/>
    <n v="247.85640000000001"/>
    <n v="1624.8364000000001"/>
  </r>
  <r>
    <n v="4"/>
    <n v="7"/>
    <d v="2001-02-08T00:00:00"/>
    <n v="1408"/>
    <x v="0"/>
    <x v="3"/>
    <n v="0.96799999999999997"/>
    <x v="2"/>
    <n v="1362.944"/>
    <n v="245.32991999999999"/>
    <n v="1608.2739199999999"/>
  </r>
  <r>
    <n v="4"/>
    <n v="7"/>
    <d v="2001-07-27T00:00:00"/>
    <n v="871"/>
    <x v="0"/>
    <x v="3"/>
    <n v="0.96799999999999997"/>
    <x v="2"/>
    <n v="843.12799999999993"/>
    <n v="151.76303999999999"/>
    <n v="994.89103999999998"/>
  </r>
  <r>
    <n v="4"/>
    <n v="7"/>
    <d v="2001-03-08T00:00:00"/>
    <n v="395"/>
    <x v="0"/>
    <x v="3"/>
    <n v="0.96799999999999997"/>
    <x v="2"/>
    <n v="382.36"/>
    <n v="68.824799999999996"/>
    <n v="451.1848"/>
  </r>
  <r>
    <n v="4"/>
    <n v="3"/>
    <d v="2001-07-04T00:00:00"/>
    <n v="2353"/>
    <x v="0"/>
    <x v="4"/>
    <n v="1.9359999999999999"/>
    <x v="0"/>
    <n v="4555.4079999999994"/>
    <n v="819.97343999999987"/>
    <n v="5375.3814399999992"/>
  </r>
  <r>
    <n v="4"/>
    <n v="3"/>
    <d v="2001-03-12T00:00:00"/>
    <n v="2343"/>
    <x v="0"/>
    <x v="4"/>
    <n v="1.9359999999999999"/>
    <x v="0"/>
    <n v="4536.0479999999998"/>
    <n v="816.48863999999992"/>
    <n v="5352.5366399999994"/>
  </r>
  <r>
    <n v="4"/>
    <n v="3"/>
    <d v="2001-06-10T00:00:00"/>
    <n v="2064"/>
    <x v="0"/>
    <x v="4"/>
    <n v="1.9359999999999999"/>
    <x v="0"/>
    <n v="3995.904"/>
    <n v="719.26271999999994"/>
    <n v="4715.1667200000002"/>
  </r>
  <r>
    <n v="4"/>
    <n v="3"/>
    <d v="2001-02-15T00:00:00"/>
    <n v="1946"/>
    <x v="0"/>
    <x v="4"/>
    <n v="1.9359999999999999"/>
    <x v="0"/>
    <n v="3767.4559999999997"/>
    <n v="678.14207999999996"/>
    <n v="4445.5980799999998"/>
  </r>
  <r>
    <n v="4"/>
    <n v="3"/>
    <d v="2001-05-22T00:00:00"/>
    <n v="1745"/>
    <x v="0"/>
    <x v="4"/>
    <n v="1.9359999999999999"/>
    <x v="0"/>
    <n v="3378.3199999999997"/>
    <n v="608.09759999999994"/>
    <n v="3986.4175999999998"/>
  </r>
  <r>
    <n v="4"/>
    <n v="3"/>
    <d v="2001-07-10T00:00:00"/>
    <n v="1701"/>
    <x v="0"/>
    <x v="4"/>
    <n v="1.9359999999999999"/>
    <x v="0"/>
    <n v="3293.136"/>
    <n v="592.76447999999993"/>
    <n v="3885.9004799999998"/>
  </r>
  <r>
    <n v="4"/>
    <n v="3"/>
    <d v="2001-04-22T00:00:00"/>
    <n v="1076"/>
    <x v="0"/>
    <x v="4"/>
    <n v="1.9359999999999999"/>
    <x v="0"/>
    <n v="2083.136"/>
    <n v="374.96447999999998"/>
    <n v="2458.1004800000001"/>
  </r>
  <r>
    <n v="4"/>
    <n v="3"/>
    <d v="2001-02-23T00:00:00"/>
    <n v="1015"/>
    <x v="0"/>
    <x v="4"/>
    <n v="1.9359999999999999"/>
    <x v="0"/>
    <n v="1965.04"/>
    <n v="353.7072"/>
    <n v="2318.7471999999998"/>
  </r>
  <r>
    <n v="4"/>
    <n v="3"/>
    <d v="2001-10-06T00:00:00"/>
    <n v="857"/>
    <x v="0"/>
    <x v="4"/>
    <n v="1.9359999999999999"/>
    <x v="0"/>
    <n v="1659.152"/>
    <n v="298.64735999999999"/>
    <n v="1957.79936"/>
  </r>
  <r>
    <n v="4"/>
    <n v="3"/>
    <d v="2001-07-11T00:00:00"/>
    <n v="853"/>
    <x v="0"/>
    <x v="4"/>
    <n v="1.9359999999999999"/>
    <x v="0"/>
    <n v="1651.4079999999999"/>
    <n v="297.25343999999996"/>
    <n v="1948.6614399999999"/>
  </r>
  <r>
    <n v="4"/>
    <n v="3"/>
    <d v="2001-11-06T00:00:00"/>
    <n v="408"/>
    <x v="0"/>
    <x v="4"/>
    <n v="1.9359999999999999"/>
    <x v="0"/>
    <n v="789.88799999999992"/>
    <n v="142.17983999999998"/>
    <n v="932.06783999999993"/>
  </r>
  <r>
    <n v="4"/>
    <n v="1"/>
    <d v="2001-01-17T00:00:00"/>
    <n v="2326"/>
    <x v="0"/>
    <x v="5"/>
    <n v="3.9325000000000001"/>
    <x v="0"/>
    <n v="9146.9950000000008"/>
    <n v="1646.4591"/>
    <n v="10793.454100000001"/>
  </r>
  <r>
    <n v="4"/>
    <n v="1"/>
    <d v="2001-01-13T00:00:00"/>
    <n v="1905"/>
    <x v="0"/>
    <x v="5"/>
    <n v="3.9325000000000001"/>
    <x v="0"/>
    <n v="7491.4125000000004"/>
    <n v="1348.45425"/>
    <n v="8839.866750000001"/>
  </r>
  <r>
    <n v="4"/>
    <n v="1"/>
    <d v="2001-07-10T00:00:00"/>
    <n v="1893"/>
    <x v="0"/>
    <x v="5"/>
    <n v="3.9325000000000001"/>
    <x v="0"/>
    <n v="7444.2224999999999"/>
    <n v="1339.9600499999999"/>
    <n v="8784.1825499999995"/>
  </r>
  <r>
    <n v="4"/>
    <n v="1"/>
    <d v="2001-07-03T00:00:00"/>
    <n v="1804"/>
    <x v="0"/>
    <x v="5"/>
    <n v="3.9325000000000001"/>
    <x v="0"/>
    <n v="7094.2300000000005"/>
    <n v="1276.9614000000001"/>
    <n v="8371.1913999999997"/>
  </r>
  <r>
    <n v="4"/>
    <n v="1"/>
    <d v="2001-04-01T00:00:00"/>
    <n v="1668"/>
    <x v="0"/>
    <x v="5"/>
    <n v="3.9325000000000001"/>
    <x v="0"/>
    <n v="6559.41"/>
    <n v="1180.6938"/>
    <n v="7740.1037999999999"/>
  </r>
  <r>
    <n v="4"/>
    <n v="1"/>
    <d v="2001-07-17T00:00:00"/>
    <n v="811"/>
    <x v="0"/>
    <x v="5"/>
    <n v="3.9325000000000001"/>
    <x v="0"/>
    <n v="3189.2575000000002"/>
    <n v="574.06635000000006"/>
    <n v="3763.3238500000002"/>
  </r>
  <r>
    <n v="4"/>
    <n v="1"/>
    <d v="2001-02-10T00:00:00"/>
    <n v="749"/>
    <x v="0"/>
    <x v="5"/>
    <n v="3.9325000000000001"/>
    <x v="0"/>
    <n v="2945.4425000000001"/>
    <n v="530.17965000000004"/>
    <n v="3475.6221500000001"/>
  </r>
  <r>
    <n v="4"/>
    <n v="1"/>
    <d v="2001-04-09T00:00:00"/>
    <n v="279"/>
    <x v="0"/>
    <x v="5"/>
    <n v="3.9325000000000001"/>
    <x v="0"/>
    <n v="1097.1675"/>
    <n v="197.49015"/>
    <n v="1294.6576500000001"/>
  </r>
  <r>
    <n v="4"/>
    <n v="1"/>
    <d v="2001-01-15T00:00:00"/>
    <n v="261"/>
    <x v="0"/>
    <x v="5"/>
    <n v="3.9325000000000001"/>
    <x v="0"/>
    <n v="1026.3824999999999"/>
    <n v="184.74884999999998"/>
    <n v="1211.1313499999999"/>
  </r>
  <r>
    <n v="4"/>
    <n v="8"/>
    <d v="2001-06-28T00:00:00"/>
    <n v="2347"/>
    <x v="0"/>
    <x v="6"/>
    <n v="3.63"/>
    <x v="0"/>
    <n v="8519.61"/>
    <n v="1533.5298"/>
    <n v="10053.139800000001"/>
  </r>
  <r>
    <n v="4"/>
    <n v="8"/>
    <d v="2001-05-28T00:00:00"/>
    <n v="1202"/>
    <x v="0"/>
    <x v="6"/>
    <n v="3.63"/>
    <x v="0"/>
    <n v="4363.26"/>
    <n v="785.38679999999999"/>
    <n v="5148.6468000000004"/>
  </r>
  <r>
    <n v="4"/>
    <n v="8"/>
    <d v="2001-04-17T00:00:00"/>
    <n v="866"/>
    <x v="0"/>
    <x v="6"/>
    <n v="3.63"/>
    <x v="0"/>
    <n v="3143.58"/>
    <n v="565.84439999999995"/>
    <n v="3709.4243999999999"/>
  </r>
  <r>
    <n v="4"/>
    <n v="8"/>
    <d v="2001-11-01T00:00:00"/>
    <n v="471"/>
    <x v="0"/>
    <x v="6"/>
    <n v="3.63"/>
    <x v="0"/>
    <n v="1709.73"/>
    <n v="307.75139999999999"/>
    <n v="2017.4814000000001"/>
  </r>
  <r>
    <n v="4"/>
    <n v="6"/>
    <d v="2001-04-23T00:00:00"/>
    <n v="2476"/>
    <x v="0"/>
    <x v="7"/>
    <n v="2.42"/>
    <x v="0"/>
    <n v="5991.92"/>
    <n v="1078.5455999999999"/>
    <n v="7070.4655999999995"/>
  </r>
  <r>
    <n v="4"/>
    <n v="6"/>
    <d v="2001-01-18T00:00:00"/>
    <n v="1635"/>
    <x v="0"/>
    <x v="7"/>
    <n v="2.42"/>
    <x v="0"/>
    <n v="3956.7"/>
    <n v="712.2059999999999"/>
    <n v="4668.9059999999999"/>
  </r>
  <r>
    <n v="4"/>
    <n v="6"/>
    <d v="2001-02-03T00:00:00"/>
    <n v="1609"/>
    <x v="0"/>
    <x v="7"/>
    <n v="2.42"/>
    <x v="0"/>
    <n v="3893.7799999999997"/>
    <n v="700.8803999999999"/>
    <n v="4594.6603999999998"/>
  </r>
  <r>
    <n v="4"/>
    <n v="6"/>
    <d v="2001-08-03T00:00:00"/>
    <n v="1466"/>
    <x v="0"/>
    <x v="7"/>
    <n v="2.42"/>
    <x v="0"/>
    <n v="3547.72"/>
    <n v="638.5895999999999"/>
    <n v="4186.3095999999996"/>
  </r>
  <r>
    <n v="4"/>
    <n v="13"/>
    <d v="2001-09-28T00:00:00"/>
    <n v="2162"/>
    <x v="0"/>
    <x v="8"/>
    <n v="0.24199999999999999"/>
    <x v="1"/>
    <n v="523.20399999999995"/>
    <n v="94.176719999999989"/>
    <n v="617.38071999999988"/>
  </r>
  <r>
    <n v="4"/>
    <n v="13"/>
    <d v="2001-01-26T00:00:00"/>
    <n v="2133"/>
    <x v="0"/>
    <x v="8"/>
    <n v="0.24199999999999999"/>
    <x v="1"/>
    <n v="516.18600000000004"/>
    <n v="92.913480000000007"/>
    <n v="609.09948000000009"/>
  </r>
  <r>
    <n v="4"/>
    <n v="13"/>
    <d v="2001-06-28T00:00:00"/>
    <n v="1944"/>
    <x v="0"/>
    <x v="8"/>
    <n v="0.24199999999999999"/>
    <x v="1"/>
    <n v="470.44799999999998"/>
    <n v="84.680639999999997"/>
    <n v="555.12864000000002"/>
  </r>
  <r>
    <n v="4"/>
    <n v="13"/>
    <d v="2001-04-19T00:00:00"/>
    <n v="1098"/>
    <x v="0"/>
    <x v="8"/>
    <n v="0.24199999999999999"/>
    <x v="1"/>
    <n v="265.71600000000001"/>
    <n v="47.828879999999998"/>
    <n v="313.54488000000003"/>
  </r>
  <r>
    <n v="4"/>
    <n v="13"/>
    <d v="2001-08-18T00:00:00"/>
    <n v="1071"/>
    <x v="0"/>
    <x v="8"/>
    <n v="0.24199999999999999"/>
    <x v="1"/>
    <n v="259.18200000000002"/>
    <n v="46.652760000000001"/>
    <n v="305.83476000000002"/>
  </r>
  <r>
    <n v="4"/>
    <n v="2"/>
    <d v="2001-02-26T00:00:00"/>
    <n v="2368"/>
    <x v="0"/>
    <x v="9"/>
    <n v="1.6335"/>
    <x v="2"/>
    <n v="3868.1279999999997"/>
    <n v="696.26303999999993"/>
    <n v="4564.3910399999995"/>
  </r>
  <r>
    <n v="4"/>
    <n v="2"/>
    <d v="2001-12-28T00:00:00"/>
    <n v="1240"/>
    <x v="0"/>
    <x v="9"/>
    <n v="1.6335"/>
    <x v="2"/>
    <n v="2025.54"/>
    <n v="364.59719999999999"/>
    <n v="2390.1372000000001"/>
  </r>
  <r>
    <n v="4"/>
    <n v="2"/>
    <d v="2001-09-26T00:00:00"/>
    <n v="446"/>
    <x v="0"/>
    <x v="9"/>
    <n v="1.6335"/>
    <x v="2"/>
    <n v="728.54099999999994"/>
    <n v="131.13737999999998"/>
    <n v="859.67837999999995"/>
  </r>
  <r>
    <n v="4"/>
    <n v="10"/>
    <d v="2001-04-30T00:00:00"/>
    <n v="1920"/>
    <x v="0"/>
    <x v="10"/>
    <n v="0.60499999999999998"/>
    <x v="1"/>
    <n v="1161.5999999999999"/>
    <n v="209.08799999999997"/>
    <n v="1370.6879999999999"/>
  </r>
  <r>
    <n v="4"/>
    <n v="10"/>
    <d v="2001-04-26T00:00:00"/>
    <n v="1854"/>
    <x v="0"/>
    <x v="10"/>
    <n v="0.60499999999999998"/>
    <x v="1"/>
    <n v="1121.67"/>
    <n v="201.9006"/>
    <n v="1323.5706"/>
  </r>
  <r>
    <n v="4"/>
    <n v="10"/>
    <d v="2001-06-14T00:00:00"/>
    <n v="1404"/>
    <x v="0"/>
    <x v="10"/>
    <n v="0.60499999999999998"/>
    <x v="1"/>
    <n v="849.42"/>
    <n v="152.89559999999997"/>
    <n v="1002.3155999999999"/>
  </r>
  <r>
    <n v="4"/>
    <n v="10"/>
    <d v="2001-02-20T00:00:00"/>
    <n v="1269"/>
    <x v="0"/>
    <x v="10"/>
    <n v="0.60499999999999998"/>
    <x v="1"/>
    <n v="767.745"/>
    <n v="138.19409999999999"/>
    <n v="905.93910000000005"/>
  </r>
  <r>
    <n v="4"/>
    <n v="10"/>
    <d v="2001-07-29T00:00:00"/>
    <n v="1150"/>
    <x v="0"/>
    <x v="10"/>
    <n v="0.60499999999999998"/>
    <x v="1"/>
    <n v="695.75"/>
    <n v="125.235"/>
    <n v="820.98500000000001"/>
  </r>
  <r>
    <n v="4"/>
    <n v="10"/>
    <d v="2001-08-23T00:00:00"/>
    <n v="857"/>
    <x v="0"/>
    <x v="10"/>
    <n v="0.60499999999999998"/>
    <x v="1"/>
    <n v="518.48500000000001"/>
    <n v="93.327299999999994"/>
    <n v="611.81230000000005"/>
  </r>
  <r>
    <n v="4"/>
    <n v="14"/>
    <d v="2001-09-20T00:00:00"/>
    <n v="2413"/>
    <x v="0"/>
    <x v="11"/>
    <n v="3.63"/>
    <x v="0"/>
    <n v="8759.19"/>
    <n v="1576.6541999999999"/>
    <n v="10335.8442"/>
  </r>
  <r>
    <n v="4"/>
    <n v="14"/>
    <d v="2001-01-06T00:00:00"/>
    <n v="2290"/>
    <x v="0"/>
    <x v="11"/>
    <n v="3.63"/>
    <x v="0"/>
    <n v="8312.6999999999989"/>
    <n v="1496.2859999999998"/>
    <n v="9808.985999999999"/>
  </r>
  <r>
    <n v="4"/>
    <n v="14"/>
    <d v="2001-05-28T00:00:00"/>
    <n v="2124"/>
    <x v="0"/>
    <x v="11"/>
    <n v="3.63"/>
    <x v="0"/>
    <n v="7710.12"/>
    <n v="1387.8216"/>
    <n v="9097.9416000000001"/>
  </r>
  <r>
    <n v="4"/>
    <n v="14"/>
    <d v="2001-08-04T00:00:00"/>
    <n v="1935"/>
    <x v="0"/>
    <x v="11"/>
    <n v="3.63"/>
    <x v="0"/>
    <n v="7024.05"/>
    <n v="1264.329"/>
    <n v="8288.3790000000008"/>
  </r>
  <r>
    <n v="4"/>
    <n v="14"/>
    <d v="2001-11-21T00:00:00"/>
    <n v="1510"/>
    <x v="0"/>
    <x v="11"/>
    <n v="3.63"/>
    <x v="0"/>
    <n v="5481.3"/>
    <n v="986.63400000000001"/>
    <n v="6467.9340000000002"/>
  </r>
  <r>
    <n v="4"/>
    <n v="14"/>
    <d v="2001-05-22T00:00:00"/>
    <n v="1380"/>
    <x v="0"/>
    <x v="11"/>
    <n v="3.63"/>
    <x v="0"/>
    <n v="5009.3999999999996"/>
    <n v="901.69199999999989"/>
    <n v="5911.0919999999996"/>
  </r>
  <r>
    <n v="4"/>
    <n v="14"/>
    <d v="2001-04-26T00:00:00"/>
    <n v="1260"/>
    <x v="0"/>
    <x v="11"/>
    <n v="3.63"/>
    <x v="0"/>
    <n v="4573.8"/>
    <n v="823.28399999999999"/>
    <n v="5397.0839999999998"/>
  </r>
  <r>
    <n v="4"/>
    <n v="14"/>
    <d v="2001-07-10T00:00:00"/>
    <n v="814"/>
    <x v="0"/>
    <x v="11"/>
    <n v="3.63"/>
    <x v="0"/>
    <n v="2954.8199999999997"/>
    <n v="531.86759999999992"/>
    <n v="3486.6875999999997"/>
  </r>
  <r>
    <n v="4"/>
    <n v="14"/>
    <d v="2001-12-06T00:00:00"/>
    <n v="740"/>
    <x v="0"/>
    <x v="11"/>
    <n v="3.63"/>
    <x v="0"/>
    <n v="2686.2"/>
    <n v="483.51599999999996"/>
    <n v="3169.7159999999999"/>
  </r>
  <r>
    <n v="4"/>
    <n v="14"/>
    <d v="2001-07-17T00:00:00"/>
    <n v="666"/>
    <x v="0"/>
    <x v="11"/>
    <n v="3.63"/>
    <x v="0"/>
    <n v="2417.58"/>
    <n v="435.16439999999994"/>
    <n v="2852.7444"/>
  </r>
  <r>
    <n v="4"/>
    <n v="4"/>
    <d v="2001-01-04T00:00:00"/>
    <n v="2409"/>
    <x v="0"/>
    <x v="12"/>
    <n v="0.60499999999999998"/>
    <x v="2"/>
    <n v="1457.4449999999999"/>
    <n v="262.34010000000001"/>
    <n v="1719.7851000000001"/>
  </r>
  <r>
    <n v="4"/>
    <n v="4"/>
    <d v="2001-08-21T00:00:00"/>
    <n v="2226"/>
    <x v="0"/>
    <x v="12"/>
    <n v="0.60499999999999998"/>
    <x v="2"/>
    <n v="1346.73"/>
    <n v="242.41139999999999"/>
    <n v="1589.1414"/>
  </r>
  <r>
    <n v="4"/>
    <n v="4"/>
    <d v="2001-06-08T00:00:00"/>
    <n v="1356"/>
    <x v="0"/>
    <x v="12"/>
    <n v="0.60499999999999998"/>
    <x v="2"/>
    <n v="820.38"/>
    <n v="147.66839999999999"/>
    <n v="968.04840000000002"/>
  </r>
  <r>
    <n v="4"/>
    <n v="4"/>
    <d v="2001-02-14T00:00:00"/>
    <n v="1324"/>
    <x v="0"/>
    <x v="12"/>
    <n v="0.60499999999999998"/>
    <x v="2"/>
    <n v="801.02"/>
    <n v="144.18359999999998"/>
    <n v="945.20359999999994"/>
  </r>
  <r>
    <n v="4"/>
    <n v="4"/>
    <d v="2001-08-16T00:00:00"/>
    <n v="708"/>
    <x v="0"/>
    <x v="12"/>
    <n v="0.60499999999999998"/>
    <x v="2"/>
    <n v="428.34"/>
    <n v="77.101199999999992"/>
    <n v="505.44119999999998"/>
  </r>
  <r>
    <n v="4"/>
    <n v="5"/>
    <d v="2001-08-05T00:00:00"/>
    <n v="2306"/>
    <x v="0"/>
    <x v="13"/>
    <n v="2.5409999999999999"/>
    <x v="1"/>
    <n v="5859.5460000000003"/>
    <n v="1054.71828"/>
    <n v="6914.2642800000003"/>
  </r>
  <r>
    <n v="4"/>
    <n v="5"/>
    <d v="2001-05-20T00:00:00"/>
    <n v="1685"/>
    <x v="0"/>
    <x v="13"/>
    <n v="2.5409999999999999"/>
    <x v="1"/>
    <n v="4281.585"/>
    <n v="770.68529999999998"/>
    <n v="5052.2703000000001"/>
  </r>
  <r>
    <n v="4"/>
    <n v="5"/>
    <d v="2001-10-29T00:00:00"/>
    <n v="1206"/>
    <x v="0"/>
    <x v="13"/>
    <n v="2.5409999999999999"/>
    <x v="1"/>
    <n v="3064.4459999999999"/>
    <n v="551.60028"/>
    <n v="3616.04628"/>
  </r>
  <r>
    <n v="4"/>
    <n v="5"/>
    <d v="2001-03-03T00:00:00"/>
    <n v="1132"/>
    <x v="0"/>
    <x v="13"/>
    <n v="2.5409999999999999"/>
    <x v="1"/>
    <n v="2876.4119999999998"/>
    <n v="517.75415999999996"/>
    <n v="3394.1661599999998"/>
  </r>
  <r>
    <n v="4"/>
    <n v="5"/>
    <d v="2001-11-13T00:00:00"/>
    <n v="920"/>
    <x v="0"/>
    <x v="13"/>
    <n v="2.5409999999999999"/>
    <x v="1"/>
    <n v="2337.7199999999998"/>
    <n v="420.78959999999995"/>
    <n v="2758.5095999999999"/>
  </r>
  <r>
    <n v="4"/>
    <n v="5"/>
    <d v="2001-04-22T00:00:00"/>
    <n v="309"/>
    <x v="0"/>
    <x v="13"/>
    <n v="2.5409999999999999"/>
    <x v="1"/>
    <n v="785.16899999999998"/>
    <n v="141.33042"/>
    <n v="926.49941999999999"/>
  </r>
  <r>
    <n v="4"/>
    <n v="11"/>
    <d v="2002-11-25T00:00:00"/>
    <n v="2484"/>
    <x v="0"/>
    <x v="0"/>
    <n v="1.21"/>
    <x v="0"/>
    <n v="3005.64"/>
    <n v="541.01519999999994"/>
    <n v="3546.6551999999997"/>
  </r>
  <r>
    <n v="4"/>
    <n v="11"/>
    <d v="2002-09-15T00:00:00"/>
    <n v="2447"/>
    <x v="0"/>
    <x v="0"/>
    <n v="1.21"/>
    <x v="0"/>
    <n v="2960.87"/>
    <n v="532.95659999999998"/>
    <n v="3493.8265999999999"/>
  </r>
  <r>
    <n v="4"/>
    <n v="11"/>
    <d v="2002-12-22T00:00:00"/>
    <n v="1978"/>
    <x v="0"/>
    <x v="0"/>
    <n v="1.21"/>
    <x v="0"/>
    <n v="2393.38"/>
    <n v="430.80840000000001"/>
    <n v="2824.1884"/>
  </r>
  <r>
    <n v="4"/>
    <n v="11"/>
    <d v="2002-07-28T00:00:00"/>
    <n v="1460"/>
    <x v="0"/>
    <x v="0"/>
    <n v="1.21"/>
    <x v="0"/>
    <n v="1766.6"/>
    <n v="317.988"/>
    <n v="2084.5879999999997"/>
  </r>
  <r>
    <n v="4"/>
    <n v="12"/>
    <d v="2002-05-05T00:00:00"/>
    <n v="2196"/>
    <x v="0"/>
    <x v="1"/>
    <n v="2.42"/>
    <x v="0"/>
    <n v="5314.32"/>
    <n v="956.57759999999996"/>
    <n v="6270.8975999999993"/>
  </r>
  <r>
    <n v="4"/>
    <n v="12"/>
    <d v="2002-08-05T00:00:00"/>
    <n v="1079"/>
    <x v="0"/>
    <x v="1"/>
    <n v="2.42"/>
    <x v="0"/>
    <n v="2611.1799999999998"/>
    <n v="470.01239999999996"/>
    <n v="3081.1923999999999"/>
  </r>
  <r>
    <n v="4"/>
    <n v="12"/>
    <d v="2002-07-12T00:00:00"/>
    <n v="884"/>
    <x v="0"/>
    <x v="1"/>
    <n v="2.42"/>
    <x v="0"/>
    <n v="2139.2799999999997"/>
    <n v="385.07039999999995"/>
    <n v="2524.3503999999998"/>
  </r>
  <r>
    <n v="4"/>
    <n v="9"/>
    <d v="2002-03-15T00:00:00"/>
    <n v="2033"/>
    <x v="0"/>
    <x v="2"/>
    <n v="1.21"/>
    <x v="1"/>
    <n v="2459.9299999999998"/>
    <n v="442.78739999999993"/>
    <n v="2902.7173999999995"/>
  </r>
  <r>
    <n v="4"/>
    <n v="9"/>
    <d v="2002-07-29T00:00:00"/>
    <n v="1709"/>
    <x v="0"/>
    <x v="2"/>
    <n v="1.21"/>
    <x v="1"/>
    <n v="2067.89"/>
    <n v="372.22019999999998"/>
    <n v="2440.1102000000001"/>
  </r>
  <r>
    <n v="4"/>
    <n v="9"/>
    <d v="2002-07-01T00:00:00"/>
    <n v="1702"/>
    <x v="0"/>
    <x v="2"/>
    <n v="1.21"/>
    <x v="1"/>
    <n v="2059.42"/>
    <n v="370.69560000000001"/>
    <n v="2430.1156000000001"/>
  </r>
  <r>
    <n v="4"/>
    <n v="9"/>
    <d v="2002-12-17T00:00:00"/>
    <n v="1485"/>
    <x v="0"/>
    <x v="2"/>
    <n v="1.21"/>
    <x v="1"/>
    <n v="1796.85"/>
    <n v="323.43299999999999"/>
    <n v="2120.2829999999999"/>
  </r>
  <r>
    <n v="4"/>
    <n v="9"/>
    <d v="2002-10-27T00:00:00"/>
    <n v="943"/>
    <x v="0"/>
    <x v="2"/>
    <n v="1.21"/>
    <x v="1"/>
    <n v="1141.03"/>
    <n v="205.38539999999998"/>
    <n v="1346.4153999999999"/>
  </r>
  <r>
    <n v="4"/>
    <n v="9"/>
    <d v="2002-12-23T00:00:00"/>
    <n v="783"/>
    <x v="0"/>
    <x v="2"/>
    <n v="1.21"/>
    <x v="1"/>
    <n v="947.43"/>
    <n v="170.53739999999999"/>
    <n v="1117.9674"/>
  </r>
  <r>
    <n v="4"/>
    <n v="7"/>
    <d v="2002-09-29T00:00:00"/>
    <n v="2472"/>
    <x v="0"/>
    <x v="3"/>
    <n v="0.96799999999999997"/>
    <x v="2"/>
    <n v="2392.8959999999997"/>
    <n v="430.72127999999992"/>
    <n v="2823.6172799999995"/>
  </r>
  <r>
    <n v="4"/>
    <n v="7"/>
    <d v="2002-02-08T00:00:00"/>
    <n v="692"/>
    <x v="0"/>
    <x v="3"/>
    <n v="0.96799999999999997"/>
    <x v="2"/>
    <n v="669.85599999999999"/>
    <n v="120.57408"/>
    <n v="790.43007999999998"/>
  </r>
  <r>
    <n v="4"/>
    <n v="3"/>
    <d v="2002-01-15T00:00:00"/>
    <n v="2425"/>
    <x v="0"/>
    <x v="4"/>
    <n v="1.9359999999999999"/>
    <x v="0"/>
    <n v="4694.8"/>
    <n v="845.06399999999996"/>
    <n v="5539.8640000000005"/>
  </r>
  <r>
    <n v="4"/>
    <n v="3"/>
    <d v="2002-06-05T00:00:00"/>
    <n v="1713"/>
    <x v="0"/>
    <x v="4"/>
    <n v="1.9359999999999999"/>
    <x v="0"/>
    <n v="3316.3679999999999"/>
    <n v="596.94623999999999"/>
    <n v="3913.3142399999997"/>
  </r>
  <r>
    <n v="4"/>
    <n v="3"/>
    <d v="2002-01-22T00:00:00"/>
    <n v="1278"/>
    <x v="0"/>
    <x v="4"/>
    <n v="1.9359999999999999"/>
    <x v="0"/>
    <n v="2474.2080000000001"/>
    <n v="445.35744"/>
    <n v="2919.5654400000003"/>
  </r>
  <r>
    <n v="4"/>
    <n v="3"/>
    <d v="2002-12-04T00:00:00"/>
    <n v="815"/>
    <x v="0"/>
    <x v="4"/>
    <n v="1.9359999999999999"/>
    <x v="0"/>
    <n v="1577.84"/>
    <n v="284.01119999999997"/>
    <n v="1861.8511999999998"/>
  </r>
  <r>
    <n v="4"/>
    <n v="3"/>
    <d v="2002-09-18T00:00:00"/>
    <n v="357"/>
    <x v="0"/>
    <x v="4"/>
    <n v="1.9359999999999999"/>
    <x v="0"/>
    <n v="691.15199999999993"/>
    <n v="124.40735999999998"/>
    <n v="815.55935999999997"/>
  </r>
  <r>
    <n v="4"/>
    <n v="1"/>
    <d v="2002-11-05T00:00:00"/>
    <n v="2423"/>
    <x v="0"/>
    <x v="5"/>
    <n v="3.9325000000000001"/>
    <x v="0"/>
    <n v="9528.4475000000002"/>
    <n v="1715.1205499999999"/>
    <n v="11243.56805"/>
  </r>
  <r>
    <n v="4"/>
    <n v="1"/>
    <d v="2002-07-31T00:00:00"/>
    <n v="1930"/>
    <x v="0"/>
    <x v="5"/>
    <n v="3.9325000000000001"/>
    <x v="0"/>
    <n v="7589.7250000000004"/>
    <n v="1366.1505"/>
    <n v="8955.8755000000001"/>
  </r>
  <r>
    <n v="4"/>
    <n v="1"/>
    <d v="2002-01-11T00:00:00"/>
    <n v="1829"/>
    <x v="0"/>
    <x v="5"/>
    <n v="3.9325000000000001"/>
    <x v="0"/>
    <n v="7192.5425000000005"/>
    <n v="1294.6576500000001"/>
    <n v="8487.2001500000006"/>
  </r>
  <r>
    <n v="4"/>
    <n v="1"/>
    <d v="2002-12-03T00:00:00"/>
    <n v="1311"/>
    <x v="0"/>
    <x v="5"/>
    <n v="3.9325000000000001"/>
    <x v="0"/>
    <n v="5155.5074999999997"/>
    <n v="927.9913499999999"/>
    <n v="6083.4988499999999"/>
  </r>
  <r>
    <n v="4"/>
    <n v="1"/>
    <d v="2002-05-19T00:00:00"/>
    <n v="731"/>
    <x v="0"/>
    <x v="5"/>
    <n v="3.9325000000000001"/>
    <x v="0"/>
    <n v="2874.6575000000003"/>
    <n v="517.43835000000001"/>
    <n v="3392.0958500000002"/>
  </r>
  <r>
    <n v="4"/>
    <n v="8"/>
    <d v="2002-08-20T00:00:00"/>
    <n v="1704"/>
    <x v="0"/>
    <x v="6"/>
    <n v="3.63"/>
    <x v="0"/>
    <n v="6185.5199999999995"/>
    <n v="1113.3935999999999"/>
    <n v="7298.9135999999999"/>
  </r>
  <r>
    <n v="4"/>
    <n v="8"/>
    <d v="2002-05-19T00:00:00"/>
    <n v="1407"/>
    <x v="0"/>
    <x v="6"/>
    <n v="3.63"/>
    <x v="0"/>
    <n v="5107.41"/>
    <n v="919.3338"/>
    <n v="6026.7438000000002"/>
  </r>
  <r>
    <n v="4"/>
    <n v="8"/>
    <d v="2002-08-24T00:00:00"/>
    <n v="1285"/>
    <x v="0"/>
    <x v="6"/>
    <n v="3.63"/>
    <x v="0"/>
    <n v="4664.55"/>
    <n v="839.61900000000003"/>
    <n v="5504.1689999999999"/>
  </r>
  <r>
    <n v="4"/>
    <n v="8"/>
    <d v="2002-03-07T00:00:00"/>
    <n v="1035"/>
    <x v="0"/>
    <x v="6"/>
    <n v="3.63"/>
    <x v="0"/>
    <n v="3757.0499999999997"/>
    <n v="676.26899999999989"/>
    <n v="4433.3189999999995"/>
  </r>
  <r>
    <n v="4"/>
    <n v="8"/>
    <d v="2002-05-10T00:00:00"/>
    <n v="698"/>
    <x v="0"/>
    <x v="6"/>
    <n v="3.63"/>
    <x v="0"/>
    <n v="2533.7399999999998"/>
    <n v="456.07319999999993"/>
    <n v="2989.8131999999996"/>
  </r>
  <r>
    <n v="4"/>
    <n v="8"/>
    <d v="2002-05-25T00:00:00"/>
    <n v="407"/>
    <x v="0"/>
    <x v="6"/>
    <n v="3.63"/>
    <x v="0"/>
    <n v="1477.4099999999999"/>
    <n v="265.93379999999996"/>
    <n v="1743.3437999999999"/>
  </r>
  <r>
    <n v="4"/>
    <n v="6"/>
    <d v="2002-04-29T00:00:00"/>
    <n v="2472"/>
    <x v="0"/>
    <x v="7"/>
    <n v="2.42"/>
    <x v="0"/>
    <n v="5982.24"/>
    <n v="1076.8031999999998"/>
    <n v="7059.0432000000001"/>
  </r>
  <r>
    <n v="4"/>
    <n v="6"/>
    <d v="2002-07-31T00:00:00"/>
    <n v="2396"/>
    <x v="0"/>
    <x v="7"/>
    <n v="2.42"/>
    <x v="0"/>
    <n v="5798.32"/>
    <n v="1043.6976"/>
    <n v="6842.0175999999992"/>
  </r>
  <r>
    <n v="4"/>
    <n v="6"/>
    <d v="2002-07-18T00:00:00"/>
    <n v="1926"/>
    <x v="0"/>
    <x v="7"/>
    <n v="2.42"/>
    <x v="0"/>
    <n v="4660.92"/>
    <n v="838.96559999999999"/>
    <n v="5499.8855999999996"/>
  </r>
  <r>
    <n v="4"/>
    <n v="6"/>
    <d v="2002-10-14T00:00:00"/>
    <n v="1356"/>
    <x v="0"/>
    <x v="7"/>
    <n v="2.42"/>
    <x v="0"/>
    <n v="3281.52"/>
    <n v="590.67359999999996"/>
    <n v="3872.1936000000001"/>
  </r>
  <r>
    <n v="4"/>
    <n v="6"/>
    <d v="2002-02-13T00:00:00"/>
    <n v="883"/>
    <x v="0"/>
    <x v="7"/>
    <n v="2.42"/>
    <x v="0"/>
    <n v="2136.86"/>
    <n v="384.63479999999998"/>
    <n v="2521.4947999999999"/>
  </r>
  <r>
    <n v="4"/>
    <n v="6"/>
    <d v="2002-08-25T00:00:00"/>
    <n v="615"/>
    <x v="0"/>
    <x v="7"/>
    <n v="2.42"/>
    <x v="0"/>
    <n v="1488.3"/>
    <n v="267.89400000000001"/>
    <n v="1756.194"/>
  </r>
  <r>
    <n v="4"/>
    <n v="13"/>
    <d v="2002-10-01T00:00:00"/>
    <n v="2354"/>
    <x v="0"/>
    <x v="8"/>
    <n v="0.24199999999999999"/>
    <x v="1"/>
    <n v="569.66800000000001"/>
    <n v="102.54024"/>
    <n v="672.20824000000005"/>
  </r>
  <r>
    <n v="4"/>
    <n v="13"/>
    <d v="2002-08-16T00:00:00"/>
    <n v="1945"/>
    <x v="0"/>
    <x v="8"/>
    <n v="0.24199999999999999"/>
    <x v="1"/>
    <n v="470.69"/>
    <n v="84.724199999999996"/>
    <n v="555.41419999999994"/>
  </r>
  <r>
    <n v="4"/>
    <n v="13"/>
    <d v="2002-12-24T00:00:00"/>
    <n v="1515"/>
    <x v="0"/>
    <x v="8"/>
    <n v="0.24199999999999999"/>
    <x v="1"/>
    <n v="366.63"/>
    <n v="65.993399999999994"/>
    <n v="432.6234"/>
  </r>
  <r>
    <n v="4"/>
    <n v="13"/>
    <d v="2002-08-08T00:00:00"/>
    <n v="1333"/>
    <x v="0"/>
    <x v="8"/>
    <n v="0.24199999999999999"/>
    <x v="1"/>
    <n v="322.58600000000001"/>
    <n v="58.065480000000001"/>
    <n v="380.65147999999999"/>
  </r>
  <r>
    <n v="4"/>
    <n v="13"/>
    <d v="2002-07-31T00:00:00"/>
    <n v="579"/>
    <x v="0"/>
    <x v="8"/>
    <n v="0.24199999999999999"/>
    <x v="1"/>
    <n v="140.11799999999999"/>
    <n v="25.221239999999998"/>
    <n v="165.33923999999999"/>
  </r>
  <r>
    <n v="4"/>
    <n v="2"/>
    <d v="2002-10-24T00:00:00"/>
    <n v="1032"/>
    <x v="0"/>
    <x v="9"/>
    <n v="1.6335"/>
    <x v="2"/>
    <n v="1685.7719999999999"/>
    <n v="303.43895999999995"/>
    <n v="1989.2109599999999"/>
  </r>
  <r>
    <n v="4"/>
    <n v="2"/>
    <d v="2002-12-17T00:00:00"/>
    <n v="807"/>
    <x v="0"/>
    <x v="9"/>
    <n v="1.6335"/>
    <x v="2"/>
    <n v="1318.2345"/>
    <n v="237.28220999999999"/>
    <n v="1555.5167100000001"/>
  </r>
  <r>
    <n v="4"/>
    <n v="2"/>
    <d v="2002-10-30T00:00:00"/>
    <n v="711"/>
    <x v="0"/>
    <x v="9"/>
    <n v="1.6335"/>
    <x v="2"/>
    <n v="1161.4185"/>
    <n v="209.05533"/>
    <n v="1370.4738299999999"/>
  </r>
  <r>
    <n v="4"/>
    <n v="2"/>
    <d v="2002-11-14T00:00:00"/>
    <n v="593"/>
    <x v="0"/>
    <x v="9"/>
    <n v="1.6335"/>
    <x v="2"/>
    <n v="968.66549999999995"/>
    <n v="174.35978999999998"/>
    <n v="1143.02529"/>
  </r>
  <r>
    <n v="4"/>
    <n v="10"/>
    <d v="2002-03-10T00:00:00"/>
    <n v="2021"/>
    <x v="0"/>
    <x v="10"/>
    <n v="0.60499999999999998"/>
    <x v="1"/>
    <n v="1222.7049999999999"/>
    <n v="220.08689999999999"/>
    <n v="1442.7918999999999"/>
  </r>
  <r>
    <n v="4"/>
    <n v="10"/>
    <d v="2002-10-08T00:00:00"/>
    <n v="2011"/>
    <x v="0"/>
    <x v="10"/>
    <n v="0.60499999999999998"/>
    <x v="1"/>
    <n v="1216.655"/>
    <n v="218.99789999999999"/>
    <n v="1435.6529"/>
  </r>
  <r>
    <n v="4"/>
    <n v="10"/>
    <d v="2002-02-01T00:00:00"/>
    <n v="1198"/>
    <x v="0"/>
    <x v="10"/>
    <n v="0.60499999999999998"/>
    <x v="1"/>
    <n v="724.79"/>
    <n v="130.4622"/>
    <n v="855.2521999999999"/>
  </r>
  <r>
    <n v="4"/>
    <n v="10"/>
    <d v="2002-10-23T00:00:00"/>
    <n v="1112"/>
    <x v="0"/>
    <x v="10"/>
    <n v="0.60499999999999998"/>
    <x v="1"/>
    <n v="672.76"/>
    <n v="121.09679999999999"/>
    <n v="793.85680000000002"/>
  </r>
  <r>
    <n v="4"/>
    <n v="10"/>
    <d v="2002-10-25T00:00:00"/>
    <n v="788"/>
    <x v="0"/>
    <x v="10"/>
    <n v="0.60499999999999998"/>
    <x v="1"/>
    <n v="476.74"/>
    <n v="85.813199999999995"/>
    <n v="562.55320000000006"/>
  </r>
  <r>
    <n v="4"/>
    <n v="10"/>
    <d v="2002-01-08T00:00:00"/>
    <n v="349"/>
    <x v="0"/>
    <x v="10"/>
    <n v="0.60499999999999998"/>
    <x v="1"/>
    <n v="211.14499999999998"/>
    <n v="38.006099999999996"/>
    <n v="249.15109999999999"/>
  </r>
  <r>
    <n v="4"/>
    <n v="10"/>
    <d v="2002-10-07T00:00:00"/>
    <n v="303"/>
    <x v="0"/>
    <x v="10"/>
    <n v="0.60499999999999998"/>
    <x v="1"/>
    <n v="183.315"/>
    <n v="32.996699999999997"/>
    <n v="216.3117"/>
  </r>
  <r>
    <n v="4"/>
    <n v="14"/>
    <d v="2002-04-04T00:00:00"/>
    <n v="1486"/>
    <x v="0"/>
    <x v="11"/>
    <n v="3.63"/>
    <x v="0"/>
    <n v="5394.18"/>
    <n v="970.95240000000001"/>
    <n v="6365.1324000000004"/>
  </r>
  <r>
    <n v="4"/>
    <n v="14"/>
    <d v="2002-10-18T00:00:00"/>
    <n v="524"/>
    <x v="0"/>
    <x v="11"/>
    <n v="3.63"/>
    <x v="0"/>
    <n v="1902.12"/>
    <n v="342.38159999999999"/>
    <n v="2244.5016000000001"/>
  </r>
  <r>
    <n v="4"/>
    <n v="14"/>
    <d v="2002-08-11T00:00:00"/>
    <n v="430"/>
    <x v="0"/>
    <x v="11"/>
    <n v="3.63"/>
    <x v="0"/>
    <n v="1560.8999999999999"/>
    <n v="280.96199999999999"/>
    <n v="1841.8619999999999"/>
  </r>
  <r>
    <n v="4"/>
    <n v="4"/>
    <d v="2002-09-11T00:00:00"/>
    <n v="962"/>
    <x v="0"/>
    <x v="12"/>
    <n v="0.60499999999999998"/>
    <x v="2"/>
    <n v="582.01"/>
    <n v="104.76179999999999"/>
    <n v="686.77179999999998"/>
  </r>
  <r>
    <n v="4"/>
    <n v="4"/>
    <d v="2002-08-24T00:00:00"/>
    <n v="900"/>
    <x v="0"/>
    <x v="12"/>
    <n v="0.60499999999999998"/>
    <x v="2"/>
    <n v="544.5"/>
    <n v="98.009999999999991"/>
    <n v="642.51"/>
  </r>
  <r>
    <n v="4"/>
    <n v="5"/>
    <d v="2002-11-07T00:00:00"/>
    <n v="1644"/>
    <x v="0"/>
    <x v="13"/>
    <n v="2.5409999999999999"/>
    <x v="1"/>
    <n v="4177.4039999999995"/>
    <n v="751.9327199999999"/>
    <n v="4929.3367199999993"/>
  </r>
  <r>
    <n v="4"/>
    <n v="5"/>
    <d v="2002-03-15T00:00:00"/>
    <n v="1117"/>
    <x v="0"/>
    <x v="13"/>
    <n v="2.5409999999999999"/>
    <x v="1"/>
    <n v="2838.297"/>
    <n v="510.89346"/>
    <n v="3349.1904599999998"/>
  </r>
  <r>
    <n v="4"/>
    <n v="5"/>
    <d v="2002-12-26T00:00:00"/>
    <n v="1022"/>
    <x v="0"/>
    <x v="13"/>
    <n v="2.5409999999999999"/>
    <x v="1"/>
    <n v="2596.902"/>
    <n v="467.44236000000001"/>
    <n v="3064.3443600000001"/>
  </r>
  <r>
    <n v="4"/>
    <n v="5"/>
    <d v="2002-03-15T00:00:00"/>
    <n v="694"/>
    <x v="0"/>
    <x v="13"/>
    <n v="2.5409999999999999"/>
    <x v="1"/>
    <n v="1763.454"/>
    <n v="317.42171999999999"/>
    <n v="2080.87572"/>
  </r>
  <r>
    <n v="4"/>
    <n v="11"/>
    <d v="2003-04-12T00:00:00"/>
    <n v="2433"/>
    <x v="0"/>
    <x v="0"/>
    <n v="1.21"/>
    <x v="0"/>
    <n v="2943.93"/>
    <n v="529.90739999999994"/>
    <n v="3473.8373999999999"/>
  </r>
  <r>
    <n v="4"/>
    <n v="11"/>
    <d v="2003-08-13T00:00:00"/>
    <n v="765"/>
    <x v="0"/>
    <x v="0"/>
    <n v="1.21"/>
    <x v="0"/>
    <n v="925.65"/>
    <n v="166.61699999999999"/>
    <n v="1092.2670000000001"/>
  </r>
  <r>
    <n v="4"/>
    <n v="11"/>
    <d v="2003-12-26T00:00:00"/>
    <n v="727"/>
    <x v="0"/>
    <x v="0"/>
    <n v="1.21"/>
    <x v="0"/>
    <n v="879.67"/>
    <n v="158.34059999999999"/>
    <n v="1038.0106000000001"/>
  </r>
  <r>
    <n v="4"/>
    <n v="12"/>
    <d v="2003-03-03T00:00:00"/>
    <n v="2215"/>
    <x v="0"/>
    <x v="1"/>
    <n v="2.42"/>
    <x v="0"/>
    <n v="5360.3"/>
    <n v="964.85400000000004"/>
    <n v="6325.1540000000005"/>
  </r>
  <r>
    <n v="4"/>
    <n v="12"/>
    <d v="2003-02-08T00:00:00"/>
    <n v="1980"/>
    <x v="0"/>
    <x v="1"/>
    <n v="2.42"/>
    <x v="0"/>
    <n v="4791.5999999999995"/>
    <n v="862.48799999999983"/>
    <n v="5654.0879999999997"/>
  </r>
  <r>
    <n v="4"/>
    <n v="12"/>
    <d v="2003-10-15T00:00:00"/>
    <n v="1926"/>
    <x v="0"/>
    <x v="1"/>
    <n v="2.42"/>
    <x v="0"/>
    <n v="4660.92"/>
    <n v="838.96559999999999"/>
    <n v="5499.8855999999996"/>
  </r>
  <r>
    <n v="4"/>
    <n v="12"/>
    <d v="2003-08-17T00:00:00"/>
    <n v="1566"/>
    <x v="0"/>
    <x v="1"/>
    <n v="2.42"/>
    <x v="0"/>
    <n v="3789.72"/>
    <n v="682.14959999999996"/>
    <n v="4471.8696"/>
  </r>
  <r>
    <n v="4"/>
    <n v="9"/>
    <d v="2003-03-09T00:00:00"/>
    <n v="2471"/>
    <x v="0"/>
    <x v="2"/>
    <n v="1.21"/>
    <x v="1"/>
    <n v="2989.91"/>
    <n v="538.18379999999991"/>
    <n v="3528.0937999999996"/>
  </r>
  <r>
    <n v="4"/>
    <n v="9"/>
    <d v="2003-11-18T00:00:00"/>
    <n v="1368"/>
    <x v="0"/>
    <x v="2"/>
    <n v="1.21"/>
    <x v="1"/>
    <n v="1655.28"/>
    <n v="297.9504"/>
    <n v="1953.2303999999999"/>
  </r>
  <r>
    <n v="4"/>
    <n v="9"/>
    <d v="2003-10-20T00:00:00"/>
    <n v="1231"/>
    <x v="0"/>
    <x v="2"/>
    <n v="1.21"/>
    <x v="1"/>
    <n v="1489.51"/>
    <n v="268.11180000000002"/>
    <n v="1757.6217999999999"/>
  </r>
  <r>
    <n v="4"/>
    <n v="9"/>
    <d v="2003-12-30T00:00:00"/>
    <n v="967"/>
    <x v="0"/>
    <x v="2"/>
    <n v="1.21"/>
    <x v="1"/>
    <n v="1170.07"/>
    <n v="210.61259999999999"/>
    <n v="1380.6825999999999"/>
  </r>
  <r>
    <n v="4"/>
    <n v="9"/>
    <d v="2003-04-11T00:00:00"/>
    <n v="648"/>
    <x v="0"/>
    <x v="2"/>
    <n v="1.21"/>
    <x v="1"/>
    <n v="784.07999999999993"/>
    <n v="141.13439999999997"/>
    <n v="925.21439999999984"/>
  </r>
  <r>
    <n v="4"/>
    <n v="7"/>
    <d v="2003-10-23T00:00:00"/>
    <n v="2367"/>
    <x v="0"/>
    <x v="3"/>
    <n v="0.96799999999999997"/>
    <x v="2"/>
    <n v="2291.2559999999999"/>
    <n v="412.42607999999996"/>
    <n v="2703.6820799999996"/>
  </r>
  <r>
    <n v="4"/>
    <n v="7"/>
    <d v="2003-05-23T00:00:00"/>
    <n v="1282"/>
    <x v="0"/>
    <x v="3"/>
    <n v="0.96799999999999997"/>
    <x v="2"/>
    <n v="1240.9759999999999"/>
    <n v="223.37567999999996"/>
    <n v="1464.3516799999998"/>
  </r>
  <r>
    <n v="4"/>
    <n v="7"/>
    <d v="2003-02-10T00:00:00"/>
    <n v="1209"/>
    <x v="0"/>
    <x v="3"/>
    <n v="0.96799999999999997"/>
    <x v="2"/>
    <n v="1170.3119999999999"/>
    <n v="210.65615999999997"/>
    <n v="1380.9681599999999"/>
  </r>
  <r>
    <n v="4"/>
    <n v="7"/>
    <d v="2003-05-03T00:00:00"/>
    <n v="946"/>
    <x v="0"/>
    <x v="3"/>
    <n v="0.96799999999999997"/>
    <x v="2"/>
    <n v="915.72799999999995"/>
    <n v="164.83103999999997"/>
    <n v="1080.5590399999999"/>
  </r>
  <r>
    <n v="4"/>
    <n v="7"/>
    <d v="2003-01-20T00:00:00"/>
    <n v="630"/>
    <x v="0"/>
    <x v="3"/>
    <n v="0.96799999999999997"/>
    <x v="2"/>
    <n v="609.84"/>
    <n v="109.77120000000001"/>
    <n v="719.61120000000005"/>
  </r>
  <r>
    <n v="4"/>
    <n v="7"/>
    <d v="2003-03-20T00:00:00"/>
    <n v="268"/>
    <x v="0"/>
    <x v="3"/>
    <n v="0.96799999999999997"/>
    <x v="2"/>
    <n v="259.42399999999998"/>
    <n v="46.696319999999993"/>
    <n v="306.12031999999999"/>
  </r>
  <r>
    <n v="4"/>
    <n v="3"/>
    <d v="2003-12-06T00:00:00"/>
    <n v="2413"/>
    <x v="0"/>
    <x v="4"/>
    <n v="1.9359999999999999"/>
    <x v="0"/>
    <n v="4671.5680000000002"/>
    <n v="840.88224000000002"/>
    <n v="5512.4502400000001"/>
  </r>
  <r>
    <n v="4"/>
    <n v="3"/>
    <d v="2003-06-05T00:00:00"/>
    <n v="1911"/>
    <x v="0"/>
    <x v="4"/>
    <n v="1.9359999999999999"/>
    <x v="0"/>
    <n v="3699.6959999999999"/>
    <n v="665.94527999999991"/>
    <n v="4365.6412799999998"/>
  </r>
  <r>
    <n v="4"/>
    <n v="3"/>
    <d v="2003-12-19T00:00:00"/>
    <n v="1809"/>
    <x v="0"/>
    <x v="4"/>
    <n v="1.9359999999999999"/>
    <x v="0"/>
    <n v="3502.2239999999997"/>
    <n v="630.40031999999997"/>
    <n v="4132.6243199999999"/>
  </r>
  <r>
    <n v="4"/>
    <n v="3"/>
    <d v="2003-05-09T00:00:00"/>
    <n v="1400"/>
    <x v="0"/>
    <x v="4"/>
    <n v="1.9359999999999999"/>
    <x v="0"/>
    <n v="2710.4"/>
    <n v="487.87200000000001"/>
    <n v="3198.2719999999999"/>
  </r>
  <r>
    <n v="4"/>
    <n v="3"/>
    <d v="2003-06-29T00:00:00"/>
    <n v="1131"/>
    <x v="0"/>
    <x v="4"/>
    <n v="1.9359999999999999"/>
    <x v="0"/>
    <n v="2189.616"/>
    <n v="394.13087999999999"/>
    <n v="2583.7468800000001"/>
  </r>
  <r>
    <n v="4"/>
    <n v="3"/>
    <d v="2003-01-14T00:00:00"/>
    <n v="1122"/>
    <x v="0"/>
    <x v="4"/>
    <n v="1.9359999999999999"/>
    <x v="0"/>
    <n v="2172.192"/>
    <n v="390.99455999999998"/>
    <n v="2563.1865600000001"/>
  </r>
  <r>
    <n v="4"/>
    <n v="1"/>
    <d v="2003-04-25T00:00:00"/>
    <n v="2123"/>
    <x v="0"/>
    <x v="5"/>
    <n v="3.9325000000000001"/>
    <x v="0"/>
    <n v="8348.6975000000002"/>
    <n v="1502.7655500000001"/>
    <n v="9851.4630500000003"/>
  </r>
  <r>
    <n v="4"/>
    <n v="1"/>
    <d v="2003-08-14T00:00:00"/>
    <n v="1988"/>
    <x v="0"/>
    <x v="5"/>
    <n v="3.9325000000000001"/>
    <x v="0"/>
    <n v="7817.81"/>
    <n v="1407.2058"/>
    <n v="9225.015800000001"/>
  </r>
  <r>
    <n v="4"/>
    <n v="1"/>
    <d v="2003-11-05T00:00:00"/>
    <n v="885"/>
    <x v="0"/>
    <x v="5"/>
    <n v="3.9325000000000001"/>
    <x v="0"/>
    <n v="3480.2625000000003"/>
    <n v="626.44725000000005"/>
    <n v="4106.70975"/>
  </r>
  <r>
    <n v="4"/>
    <n v="1"/>
    <d v="2003-05-28T00:00:00"/>
    <n v="461"/>
    <x v="0"/>
    <x v="5"/>
    <n v="3.9325000000000001"/>
    <x v="0"/>
    <n v="1812.8824999999999"/>
    <n v="326.31885"/>
    <n v="2139.2013499999998"/>
  </r>
  <r>
    <n v="4"/>
    <n v="8"/>
    <d v="2003-02-27T00:00:00"/>
    <n v="1398"/>
    <x v="0"/>
    <x v="6"/>
    <n v="3.63"/>
    <x v="0"/>
    <n v="5074.74"/>
    <n v="913.45319999999992"/>
    <n v="5988.1931999999997"/>
  </r>
  <r>
    <n v="4"/>
    <n v="8"/>
    <d v="2003-09-29T00:00:00"/>
    <n v="1193"/>
    <x v="0"/>
    <x v="6"/>
    <n v="3.63"/>
    <x v="0"/>
    <n v="4330.59"/>
    <n v="779.50620000000004"/>
    <n v="5110.0962"/>
  </r>
  <r>
    <n v="4"/>
    <n v="8"/>
    <d v="2003-03-08T00:00:00"/>
    <n v="1082"/>
    <x v="0"/>
    <x v="6"/>
    <n v="3.63"/>
    <x v="0"/>
    <n v="3927.66"/>
    <n v="706.97879999999998"/>
    <n v="4634.6387999999997"/>
  </r>
  <r>
    <n v="4"/>
    <n v="6"/>
    <d v="2003-11-22T00:00:00"/>
    <n v="1452"/>
    <x v="0"/>
    <x v="7"/>
    <n v="2.42"/>
    <x v="0"/>
    <n v="3513.8399999999997"/>
    <n v="632.49119999999994"/>
    <n v="4146.3311999999996"/>
  </r>
  <r>
    <n v="4"/>
    <n v="6"/>
    <d v="2003-03-21T00:00:00"/>
    <n v="1421"/>
    <x v="0"/>
    <x v="7"/>
    <n v="2.42"/>
    <x v="0"/>
    <n v="3438.8199999999997"/>
    <n v="618.98759999999993"/>
    <n v="4057.8075999999996"/>
  </r>
  <r>
    <n v="4"/>
    <n v="6"/>
    <d v="2003-12-15T00:00:00"/>
    <n v="1152"/>
    <x v="0"/>
    <x v="7"/>
    <n v="2.42"/>
    <x v="0"/>
    <n v="2787.84"/>
    <n v="501.81119999999999"/>
    <n v="3289.6512000000002"/>
  </r>
  <r>
    <n v="4"/>
    <n v="13"/>
    <d v="2003-11-10T00:00:00"/>
    <n v="2123"/>
    <x v="0"/>
    <x v="8"/>
    <n v="0.24199999999999999"/>
    <x v="1"/>
    <n v="513.76599999999996"/>
    <n v="92.477879999999985"/>
    <n v="606.24387999999999"/>
  </r>
  <r>
    <n v="4"/>
    <n v="13"/>
    <d v="2003-07-07T00:00:00"/>
    <n v="1959"/>
    <x v="0"/>
    <x v="8"/>
    <n v="0.24199999999999999"/>
    <x v="1"/>
    <n v="474.07799999999997"/>
    <n v="85.334039999999987"/>
    <n v="559.41203999999993"/>
  </r>
  <r>
    <n v="4"/>
    <n v="13"/>
    <d v="2003-11-24T00:00:00"/>
    <n v="1532"/>
    <x v="0"/>
    <x v="8"/>
    <n v="0.24199999999999999"/>
    <x v="1"/>
    <n v="370.74399999999997"/>
    <n v="66.733919999999998"/>
    <n v="437.47791999999998"/>
  </r>
  <r>
    <n v="4"/>
    <n v="13"/>
    <d v="2003-08-08T00:00:00"/>
    <n v="1088"/>
    <x v="0"/>
    <x v="8"/>
    <n v="0.24199999999999999"/>
    <x v="1"/>
    <n v="263.29599999999999"/>
    <n v="47.393279999999997"/>
    <n v="310.68928"/>
  </r>
  <r>
    <n v="4"/>
    <n v="13"/>
    <d v="2003-07-08T00:00:00"/>
    <n v="1052"/>
    <x v="0"/>
    <x v="8"/>
    <n v="0.24199999999999999"/>
    <x v="1"/>
    <n v="254.584"/>
    <n v="45.825119999999998"/>
    <n v="300.40912000000003"/>
  </r>
  <r>
    <n v="4"/>
    <n v="2"/>
    <d v="2003-06-28T00:00:00"/>
    <n v="2328"/>
    <x v="0"/>
    <x v="9"/>
    <n v="1.6335"/>
    <x v="2"/>
    <n v="3802.788"/>
    <n v="684.50184000000002"/>
    <n v="4487.2898400000004"/>
  </r>
  <r>
    <n v="4"/>
    <n v="2"/>
    <d v="2003-06-13T00:00:00"/>
    <n v="2294"/>
    <x v="0"/>
    <x v="9"/>
    <n v="1.6335"/>
    <x v="2"/>
    <n v="3747.2489999999998"/>
    <n v="674.50482"/>
    <n v="4421.7538199999999"/>
  </r>
  <r>
    <n v="4"/>
    <n v="2"/>
    <d v="2003-04-21T00:00:00"/>
    <n v="1816"/>
    <x v="0"/>
    <x v="9"/>
    <n v="1.6335"/>
    <x v="2"/>
    <n v="2966.4359999999997"/>
    <n v="533.95847999999989"/>
    <n v="3500.3944799999995"/>
  </r>
  <r>
    <n v="4"/>
    <n v="2"/>
    <d v="2003-04-15T00:00:00"/>
    <n v="1533"/>
    <x v="0"/>
    <x v="9"/>
    <n v="1.6335"/>
    <x v="2"/>
    <n v="2504.1554999999998"/>
    <n v="450.74798999999996"/>
    <n v="2954.9034899999997"/>
  </r>
  <r>
    <n v="4"/>
    <n v="2"/>
    <d v="2003-11-08T00:00:00"/>
    <n v="414"/>
    <x v="0"/>
    <x v="9"/>
    <n v="1.6335"/>
    <x v="2"/>
    <n v="676.26900000000001"/>
    <n v="121.72842"/>
    <n v="797.99742000000003"/>
  </r>
  <r>
    <n v="4"/>
    <n v="10"/>
    <d v="2003-03-05T00:00:00"/>
    <n v="580"/>
    <x v="0"/>
    <x v="10"/>
    <n v="0.60499999999999998"/>
    <x v="1"/>
    <n v="350.9"/>
    <n v="63.161999999999992"/>
    <n v="414.06199999999995"/>
  </r>
  <r>
    <n v="4"/>
    <n v="10"/>
    <d v="2003-09-16T00:00:00"/>
    <n v="493"/>
    <x v="0"/>
    <x v="10"/>
    <n v="0.60499999999999998"/>
    <x v="1"/>
    <n v="298.26499999999999"/>
    <n v="53.687699999999992"/>
    <n v="351.95269999999999"/>
  </r>
  <r>
    <n v="4"/>
    <n v="10"/>
    <d v="2003-02-27T00:00:00"/>
    <n v="411"/>
    <x v="0"/>
    <x v="10"/>
    <n v="0.60499999999999998"/>
    <x v="1"/>
    <n v="248.655"/>
    <n v="44.757899999999999"/>
    <n v="293.41289999999998"/>
  </r>
  <r>
    <n v="4"/>
    <n v="14"/>
    <d v="2003-10-24T00:00:00"/>
    <n v="1654"/>
    <x v="0"/>
    <x v="11"/>
    <n v="3.63"/>
    <x v="0"/>
    <n v="6004.0199999999995"/>
    <n v="1080.7235999999998"/>
    <n v="7084.7435999999998"/>
  </r>
  <r>
    <n v="4"/>
    <n v="14"/>
    <d v="2003-04-18T00:00:00"/>
    <n v="1176"/>
    <x v="0"/>
    <x v="11"/>
    <n v="3.63"/>
    <x v="0"/>
    <n v="4268.88"/>
    <n v="768.39840000000004"/>
    <n v="5037.2784000000001"/>
  </r>
  <r>
    <n v="4"/>
    <n v="14"/>
    <d v="2003-12-10T00:00:00"/>
    <n v="526"/>
    <x v="0"/>
    <x v="11"/>
    <n v="3.63"/>
    <x v="0"/>
    <n v="1909.3799999999999"/>
    <n v="343.68839999999994"/>
    <n v="2253.0683999999997"/>
  </r>
  <r>
    <n v="4"/>
    <n v="4"/>
    <d v="2003-03-25T00:00:00"/>
    <n v="2064"/>
    <x v="0"/>
    <x v="12"/>
    <n v="0.60499999999999998"/>
    <x v="2"/>
    <n v="1248.72"/>
    <n v="224.7696"/>
    <n v="1473.4896000000001"/>
  </r>
  <r>
    <n v="4"/>
    <n v="4"/>
    <d v="2003-12-21T00:00:00"/>
    <n v="1830"/>
    <x v="0"/>
    <x v="12"/>
    <n v="0.60499999999999998"/>
    <x v="2"/>
    <n v="1107.1499999999999"/>
    <n v="199.28699999999998"/>
    <n v="1306.4369999999999"/>
  </r>
  <r>
    <n v="4"/>
    <n v="4"/>
    <d v="2003-01-29T00:00:00"/>
    <n v="1142"/>
    <x v="0"/>
    <x v="12"/>
    <n v="0.60499999999999998"/>
    <x v="2"/>
    <n v="690.91"/>
    <n v="124.36379999999998"/>
    <n v="815.27379999999994"/>
  </r>
  <r>
    <n v="4"/>
    <n v="5"/>
    <d v="2003-05-01T00:00:00"/>
    <n v="2455"/>
    <x v="0"/>
    <x v="13"/>
    <n v="2.5409999999999999"/>
    <x v="1"/>
    <n v="6238.1549999999997"/>
    <n v="1122.8679"/>
    <n v="7361.0228999999999"/>
  </r>
  <r>
    <n v="4"/>
    <n v="5"/>
    <d v="2003-07-09T00:00:00"/>
    <n v="2218"/>
    <x v="0"/>
    <x v="13"/>
    <n v="2.5409999999999999"/>
    <x v="1"/>
    <n v="5635.9380000000001"/>
    <n v="1014.46884"/>
    <n v="6650.4068399999996"/>
  </r>
  <r>
    <n v="4"/>
    <n v="5"/>
    <d v="2003-06-30T00:00:00"/>
    <n v="1873"/>
    <x v="0"/>
    <x v="13"/>
    <n v="2.5409999999999999"/>
    <x v="1"/>
    <n v="4759.2929999999997"/>
    <n v="856.67273999999986"/>
    <n v="5615.9657399999996"/>
  </r>
  <r>
    <n v="4"/>
    <n v="5"/>
    <d v="2003-05-02T00:00:00"/>
    <n v="1800"/>
    <x v="0"/>
    <x v="13"/>
    <n v="2.5409999999999999"/>
    <x v="1"/>
    <n v="4573.8"/>
    <n v="823.28399999999999"/>
    <n v="5397.0839999999998"/>
  </r>
  <r>
    <n v="4"/>
    <n v="5"/>
    <d v="2003-12-29T00:00:00"/>
    <n v="386"/>
    <x v="0"/>
    <x v="13"/>
    <n v="2.5409999999999999"/>
    <x v="1"/>
    <n v="980.82600000000002"/>
    <n v="176.54867999999999"/>
    <n v="1157.3746799999999"/>
  </r>
  <r>
    <n v="12"/>
    <n v="11"/>
    <d v="1998-08-13T00:00:00"/>
    <n v="2387"/>
    <x v="1"/>
    <x v="0"/>
    <n v="1.21"/>
    <x v="0"/>
    <n v="2888.27"/>
    <n v="519.8886"/>
    <n v="3408.1585999999998"/>
  </r>
  <r>
    <n v="12"/>
    <n v="11"/>
    <d v="1998-08-12T00:00:00"/>
    <n v="2187"/>
    <x v="1"/>
    <x v="0"/>
    <n v="1.21"/>
    <x v="0"/>
    <n v="2646.27"/>
    <n v="476.32859999999999"/>
    <n v="3122.5985999999998"/>
  </r>
  <r>
    <n v="12"/>
    <n v="11"/>
    <d v="1998-02-10T00:00:00"/>
    <n v="1399"/>
    <x v="1"/>
    <x v="0"/>
    <n v="1.21"/>
    <x v="0"/>
    <n v="1692.79"/>
    <n v="304.7022"/>
    <n v="1997.4921999999999"/>
  </r>
  <r>
    <n v="12"/>
    <n v="11"/>
    <d v="1998-07-06T00:00:00"/>
    <n v="1089"/>
    <x v="1"/>
    <x v="0"/>
    <n v="1.21"/>
    <x v="0"/>
    <n v="1317.69"/>
    <n v="237.1842"/>
    <n v="1554.8742"/>
  </r>
  <r>
    <n v="12"/>
    <n v="12"/>
    <d v="1998-09-25T00:00:00"/>
    <n v="2369"/>
    <x v="1"/>
    <x v="1"/>
    <n v="2.42"/>
    <x v="0"/>
    <n v="5732.98"/>
    <n v="1031.9363999999998"/>
    <n v="6764.9163999999992"/>
  </r>
  <r>
    <n v="12"/>
    <n v="12"/>
    <d v="1998-07-31T00:00:00"/>
    <n v="1862"/>
    <x v="1"/>
    <x v="1"/>
    <n v="2.42"/>
    <x v="0"/>
    <n v="4506.04"/>
    <n v="811.08719999999994"/>
    <n v="5317.1271999999999"/>
  </r>
  <r>
    <n v="12"/>
    <n v="12"/>
    <d v="1998-08-10T00:00:00"/>
    <n v="1546"/>
    <x v="1"/>
    <x v="1"/>
    <n v="2.42"/>
    <x v="0"/>
    <n v="3741.3199999999997"/>
    <n v="673.43759999999997"/>
    <n v="4414.7575999999999"/>
  </r>
  <r>
    <n v="12"/>
    <n v="12"/>
    <d v="1998-06-17T00:00:00"/>
    <n v="1318"/>
    <x v="1"/>
    <x v="1"/>
    <n v="2.42"/>
    <x v="0"/>
    <n v="3189.56"/>
    <n v="574.12079999999992"/>
    <n v="3763.6808000000001"/>
  </r>
  <r>
    <n v="12"/>
    <n v="12"/>
    <d v="1998-10-12T00:00:00"/>
    <n v="320"/>
    <x v="1"/>
    <x v="1"/>
    <n v="2.42"/>
    <x v="0"/>
    <n v="774.4"/>
    <n v="139.392"/>
    <n v="913.79199999999992"/>
  </r>
  <r>
    <n v="12"/>
    <n v="9"/>
    <d v="1998-08-22T00:00:00"/>
    <n v="2476"/>
    <x v="1"/>
    <x v="2"/>
    <n v="1.21"/>
    <x v="1"/>
    <n v="2995.96"/>
    <n v="539.27279999999996"/>
    <n v="3535.2327999999998"/>
  </r>
  <r>
    <n v="12"/>
    <n v="9"/>
    <d v="1998-08-30T00:00:00"/>
    <n v="2339"/>
    <x v="1"/>
    <x v="2"/>
    <n v="1.21"/>
    <x v="1"/>
    <n v="2830.19"/>
    <n v="509.43419999999998"/>
    <n v="3339.6242000000002"/>
  </r>
  <r>
    <n v="12"/>
    <n v="9"/>
    <d v="1998-02-25T00:00:00"/>
    <n v="970"/>
    <x v="1"/>
    <x v="2"/>
    <n v="1.21"/>
    <x v="1"/>
    <n v="1173.7"/>
    <n v="211.26599999999999"/>
    <n v="1384.9660000000001"/>
  </r>
  <r>
    <n v="12"/>
    <n v="7"/>
    <d v="1998-05-24T00:00:00"/>
    <n v="2254"/>
    <x v="1"/>
    <x v="3"/>
    <n v="0.96799999999999997"/>
    <x v="2"/>
    <n v="2181.8719999999998"/>
    <n v="392.73695999999995"/>
    <n v="2574.6089599999996"/>
  </r>
  <r>
    <n v="12"/>
    <n v="7"/>
    <d v="1998-11-12T00:00:00"/>
    <n v="1737"/>
    <x v="1"/>
    <x v="3"/>
    <n v="0.96799999999999997"/>
    <x v="2"/>
    <n v="1681.4159999999999"/>
    <n v="302.65487999999999"/>
    <n v="1984.07088"/>
  </r>
  <r>
    <n v="12"/>
    <n v="7"/>
    <d v="1998-06-03T00:00:00"/>
    <n v="1507"/>
    <x v="1"/>
    <x v="3"/>
    <n v="0.96799999999999997"/>
    <x v="2"/>
    <n v="1458.7760000000001"/>
    <n v="262.57968"/>
    <n v="1721.3556800000001"/>
  </r>
  <r>
    <n v="12"/>
    <n v="7"/>
    <d v="1998-11-10T00:00:00"/>
    <n v="1284"/>
    <x v="1"/>
    <x v="3"/>
    <n v="0.96799999999999997"/>
    <x v="2"/>
    <n v="1242.912"/>
    <n v="223.72416000000001"/>
    <n v="1466.63616"/>
  </r>
  <r>
    <n v="12"/>
    <n v="7"/>
    <d v="1998-06-22T00:00:00"/>
    <n v="1176"/>
    <x v="1"/>
    <x v="3"/>
    <n v="0.96799999999999997"/>
    <x v="2"/>
    <n v="1138.3679999999999"/>
    <n v="204.90623999999997"/>
    <n v="1343.27424"/>
  </r>
  <r>
    <n v="12"/>
    <n v="7"/>
    <d v="1998-04-17T00:00:00"/>
    <n v="819"/>
    <x v="1"/>
    <x v="3"/>
    <n v="0.96799999999999997"/>
    <x v="2"/>
    <n v="792.79200000000003"/>
    <n v="142.70256000000001"/>
    <n v="935.49456000000009"/>
  </r>
  <r>
    <n v="12"/>
    <n v="3"/>
    <d v="1998-08-17T00:00:00"/>
    <n v="1866"/>
    <x v="1"/>
    <x v="4"/>
    <n v="1.9359999999999999"/>
    <x v="0"/>
    <n v="3612.576"/>
    <n v="650.26368000000002"/>
    <n v="4262.83968"/>
  </r>
  <r>
    <n v="12"/>
    <n v="3"/>
    <d v="1998-09-04T00:00:00"/>
    <n v="1847"/>
    <x v="1"/>
    <x v="4"/>
    <n v="1.9359999999999999"/>
    <x v="0"/>
    <n v="3575.7919999999999"/>
    <n v="643.64256"/>
    <n v="4219.4345599999997"/>
  </r>
  <r>
    <n v="12"/>
    <n v="3"/>
    <d v="1998-06-30T00:00:00"/>
    <n v="1441"/>
    <x v="1"/>
    <x v="4"/>
    <n v="1.9359999999999999"/>
    <x v="0"/>
    <n v="2789.7759999999998"/>
    <n v="502.15967999999998"/>
    <n v="3291.9356799999996"/>
  </r>
  <r>
    <n v="12"/>
    <n v="3"/>
    <d v="1998-06-22T00:00:00"/>
    <n v="1321"/>
    <x v="1"/>
    <x v="4"/>
    <n v="1.9359999999999999"/>
    <x v="0"/>
    <n v="2557.4560000000001"/>
    <n v="460.34208000000001"/>
    <n v="3017.79808"/>
  </r>
  <r>
    <n v="12"/>
    <n v="3"/>
    <d v="1998-06-25T00:00:00"/>
    <n v="1000"/>
    <x v="1"/>
    <x v="4"/>
    <n v="1.9359999999999999"/>
    <x v="0"/>
    <n v="1936"/>
    <n v="348.47999999999996"/>
    <n v="2284.48"/>
  </r>
  <r>
    <n v="12"/>
    <n v="3"/>
    <d v="1998-08-21T00:00:00"/>
    <n v="518"/>
    <x v="1"/>
    <x v="4"/>
    <n v="1.9359999999999999"/>
    <x v="0"/>
    <n v="1002.848"/>
    <n v="180.51263999999998"/>
    <n v="1183.3606399999999"/>
  </r>
  <r>
    <n v="12"/>
    <n v="1"/>
    <d v="1998-05-07T00:00:00"/>
    <n v="2329"/>
    <x v="1"/>
    <x v="5"/>
    <n v="3.9325000000000001"/>
    <x v="0"/>
    <n v="9158.7924999999996"/>
    <n v="1648.5826499999998"/>
    <n v="10807.37515"/>
  </r>
  <r>
    <n v="12"/>
    <n v="1"/>
    <d v="1998-07-23T00:00:00"/>
    <n v="874"/>
    <x v="1"/>
    <x v="5"/>
    <n v="3.9325000000000001"/>
    <x v="0"/>
    <n v="3437.0050000000001"/>
    <n v="618.66089999999997"/>
    <n v="4055.6659"/>
  </r>
  <r>
    <n v="12"/>
    <n v="8"/>
    <d v="1998-12-29T00:00:00"/>
    <n v="2288"/>
    <x v="1"/>
    <x v="6"/>
    <n v="3.63"/>
    <x v="0"/>
    <n v="8305.44"/>
    <n v="1494.9792"/>
    <n v="9800.4192000000003"/>
  </r>
  <r>
    <n v="12"/>
    <n v="8"/>
    <d v="1998-06-29T00:00:00"/>
    <n v="1566"/>
    <x v="1"/>
    <x v="6"/>
    <n v="3.63"/>
    <x v="0"/>
    <n v="5684.58"/>
    <n v="1023.2243999999999"/>
    <n v="6707.8044"/>
  </r>
  <r>
    <n v="12"/>
    <n v="8"/>
    <d v="1998-05-17T00:00:00"/>
    <n v="858"/>
    <x v="1"/>
    <x v="6"/>
    <n v="3.63"/>
    <x v="0"/>
    <n v="3114.54"/>
    <n v="560.61720000000003"/>
    <n v="3675.1572000000001"/>
  </r>
  <r>
    <n v="12"/>
    <n v="6"/>
    <d v="1998-01-28T00:00:00"/>
    <n v="2342"/>
    <x v="1"/>
    <x v="7"/>
    <n v="2.42"/>
    <x v="0"/>
    <n v="5667.6399999999994"/>
    <n v="1020.1751999999999"/>
    <n v="6687.8151999999991"/>
  </r>
  <r>
    <n v="12"/>
    <n v="6"/>
    <d v="1998-03-12T00:00:00"/>
    <n v="1845"/>
    <x v="1"/>
    <x v="7"/>
    <n v="2.42"/>
    <x v="0"/>
    <n v="4464.8999999999996"/>
    <n v="803.6819999999999"/>
    <n v="5268.5819999999994"/>
  </r>
  <r>
    <n v="12"/>
    <n v="6"/>
    <d v="1998-01-19T00:00:00"/>
    <n v="1660"/>
    <x v="1"/>
    <x v="7"/>
    <n v="2.42"/>
    <x v="0"/>
    <n v="4017.2"/>
    <n v="723.09599999999989"/>
    <n v="4740.2959999999994"/>
  </r>
  <r>
    <n v="12"/>
    <n v="6"/>
    <d v="1998-06-24T00:00:00"/>
    <n v="1347"/>
    <x v="1"/>
    <x v="7"/>
    <n v="2.42"/>
    <x v="0"/>
    <n v="3259.74"/>
    <n v="586.75319999999999"/>
    <n v="3846.4931999999999"/>
  </r>
  <r>
    <n v="12"/>
    <n v="6"/>
    <d v="1998-03-18T00:00:00"/>
    <n v="596"/>
    <x v="1"/>
    <x v="7"/>
    <n v="2.42"/>
    <x v="0"/>
    <n v="1442.32"/>
    <n v="259.61759999999998"/>
    <n v="1701.9376"/>
  </r>
  <r>
    <n v="12"/>
    <n v="6"/>
    <d v="1998-04-16T00:00:00"/>
    <n v="483"/>
    <x v="1"/>
    <x v="7"/>
    <n v="2.42"/>
    <x v="0"/>
    <n v="1168.8599999999999"/>
    <n v="210.39479999999998"/>
    <n v="1379.2547999999999"/>
  </r>
  <r>
    <n v="12"/>
    <n v="13"/>
    <d v="1998-09-09T00:00:00"/>
    <n v="2297"/>
    <x v="1"/>
    <x v="8"/>
    <n v="0.24199999999999999"/>
    <x v="1"/>
    <n v="555.87400000000002"/>
    <n v="100.05732"/>
    <n v="655.93132000000003"/>
  </r>
  <r>
    <n v="12"/>
    <n v="13"/>
    <d v="1998-06-11T00:00:00"/>
    <n v="2238"/>
    <x v="1"/>
    <x v="8"/>
    <n v="0.24199999999999999"/>
    <x v="1"/>
    <n v="541.596"/>
    <n v="97.487279999999998"/>
    <n v="639.08328000000006"/>
  </r>
  <r>
    <n v="12"/>
    <n v="13"/>
    <d v="1998-12-09T00:00:00"/>
    <n v="1949"/>
    <x v="1"/>
    <x v="8"/>
    <n v="0.24199999999999999"/>
    <x v="1"/>
    <n v="471.65799999999996"/>
    <n v="84.898439999999994"/>
    <n v="556.55643999999995"/>
  </r>
  <r>
    <n v="12"/>
    <n v="13"/>
    <d v="1998-06-03T00:00:00"/>
    <n v="1921"/>
    <x v="1"/>
    <x v="8"/>
    <n v="0.24199999999999999"/>
    <x v="1"/>
    <n v="464.88200000000001"/>
    <n v="83.678759999999997"/>
    <n v="548.56075999999996"/>
  </r>
  <r>
    <n v="12"/>
    <n v="13"/>
    <d v="1998-06-16T00:00:00"/>
    <n v="1594"/>
    <x v="1"/>
    <x v="8"/>
    <n v="0.24199999999999999"/>
    <x v="1"/>
    <n v="385.74799999999999"/>
    <n v="69.434640000000002"/>
    <n v="455.18263999999999"/>
  </r>
  <r>
    <n v="12"/>
    <n v="13"/>
    <d v="1998-12-12T00:00:00"/>
    <n v="1021"/>
    <x v="1"/>
    <x v="8"/>
    <n v="0.24199999999999999"/>
    <x v="1"/>
    <n v="247.08199999999999"/>
    <n v="44.474759999999996"/>
    <n v="291.55676"/>
  </r>
  <r>
    <n v="12"/>
    <n v="2"/>
    <d v="1998-03-03T00:00:00"/>
    <n v="2009"/>
    <x v="1"/>
    <x v="9"/>
    <n v="1.6335"/>
    <x v="2"/>
    <n v="3281.7015000000001"/>
    <n v="590.70627000000002"/>
    <n v="3872.4077700000003"/>
  </r>
  <r>
    <n v="12"/>
    <n v="2"/>
    <d v="1998-12-04T00:00:00"/>
    <n v="1903"/>
    <x v="1"/>
    <x v="9"/>
    <n v="1.6335"/>
    <x v="2"/>
    <n v="3108.5504999999998"/>
    <n v="559.53908999999999"/>
    <n v="3668.0895899999996"/>
  </r>
  <r>
    <n v="12"/>
    <n v="2"/>
    <d v="1998-04-08T00:00:00"/>
    <n v="1796"/>
    <x v="1"/>
    <x v="9"/>
    <n v="1.6335"/>
    <x v="2"/>
    <n v="2933.7660000000001"/>
    <n v="528.07788000000005"/>
    <n v="3461.8438800000004"/>
  </r>
  <r>
    <n v="12"/>
    <n v="10"/>
    <d v="1998-11-19T00:00:00"/>
    <n v="1208"/>
    <x v="1"/>
    <x v="10"/>
    <n v="0.60499999999999998"/>
    <x v="1"/>
    <n v="730.84"/>
    <n v="131.55119999999999"/>
    <n v="862.39120000000003"/>
  </r>
  <r>
    <n v="12"/>
    <n v="10"/>
    <d v="1998-09-22T00:00:00"/>
    <n v="942"/>
    <x v="1"/>
    <x v="10"/>
    <n v="0.60499999999999998"/>
    <x v="1"/>
    <n v="569.91"/>
    <n v="102.5838"/>
    <n v="672.49379999999996"/>
  </r>
  <r>
    <n v="12"/>
    <n v="10"/>
    <d v="1998-01-27T00:00:00"/>
    <n v="928"/>
    <x v="1"/>
    <x v="10"/>
    <n v="0.60499999999999998"/>
    <x v="1"/>
    <n v="561.43999999999994"/>
    <n v="101.05919999999999"/>
    <n v="662.49919999999997"/>
  </r>
  <r>
    <n v="12"/>
    <n v="10"/>
    <d v="1998-06-25T00:00:00"/>
    <n v="645"/>
    <x v="1"/>
    <x v="10"/>
    <n v="0.60499999999999998"/>
    <x v="1"/>
    <n v="390.22499999999997"/>
    <n v="70.240499999999997"/>
    <n v="460.46549999999996"/>
  </r>
  <r>
    <n v="12"/>
    <n v="10"/>
    <d v="1998-02-04T00:00:00"/>
    <n v="316"/>
    <x v="1"/>
    <x v="10"/>
    <n v="0.60499999999999998"/>
    <x v="1"/>
    <n v="191.18"/>
    <n v="34.412399999999998"/>
    <n v="225.5924"/>
  </r>
  <r>
    <n v="12"/>
    <n v="10"/>
    <d v="1998-11-07T00:00:00"/>
    <n v="314"/>
    <x v="1"/>
    <x v="10"/>
    <n v="0.60499999999999998"/>
    <x v="1"/>
    <n v="189.97"/>
    <n v="34.194600000000001"/>
    <n v="224.16460000000001"/>
  </r>
  <r>
    <n v="12"/>
    <n v="10"/>
    <d v="1998-06-16T00:00:00"/>
    <n v="298"/>
    <x v="1"/>
    <x v="10"/>
    <n v="0.60499999999999998"/>
    <x v="1"/>
    <n v="180.29"/>
    <n v="32.452199999999998"/>
    <n v="212.7422"/>
  </r>
  <r>
    <n v="12"/>
    <n v="14"/>
    <d v="1998-07-16T00:00:00"/>
    <n v="1758"/>
    <x v="1"/>
    <x v="11"/>
    <n v="3.63"/>
    <x v="0"/>
    <n v="6381.54"/>
    <n v="1148.6771999999999"/>
    <n v="7530.2172"/>
  </r>
  <r>
    <n v="12"/>
    <n v="14"/>
    <d v="1998-07-27T00:00:00"/>
    <n v="1457"/>
    <x v="1"/>
    <x v="11"/>
    <n v="3.63"/>
    <x v="0"/>
    <n v="5288.91"/>
    <n v="952.00379999999996"/>
    <n v="6240.9138000000003"/>
  </r>
  <r>
    <n v="12"/>
    <n v="14"/>
    <d v="1998-06-29T00:00:00"/>
    <n v="534"/>
    <x v="1"/>
    <x v="11"/>
    <n v="3.63"/>
    <x v="0"/>
    <n v="1938.4199999999998"/>
    <n v="348.91559999999998"/>
    <n v="2287.3355999999999"/>
  </r>
  <r>
    <n v="12"/>
    <n v="4"/>
    <d v="1998-02-14T00:00:00"/>
    <n v="1212"/>
    <x v="1"/>
    <x v="12"/>
    <n v="0.60499999999999998"/>
    <x v="2"/>
    <n v="733.26"/>
    <n v="131.98679999999999"/>
    <n v="865.24680000000001"/>
  </r>
  <r>
    <n v="12"/>
    <n v="4"/>
    <d v="1998-11-03T00:00:00"/>
    <n v="920"/>
    <x v="1"/>
    <x v="12"/>
    <n v="0.60499999999999998"/>
    <x v="2"/>
    <n v="556.6"/>
    <n v="100.188"/>
    <n v="656.78800000000001"/>
  </r>
  <r>
    <n v="12"/>
    <n v="4"/>
    <d v="1998-11-24T00:00:00"/>
    <n v="802"/>
    <x v="1"/>
    <x v="12"/>
    <n v="0.60499999999999998"/>
    <x v="2"/>
    <n v="485.21"/>
    <n v="87.337799999999987"/>
    <n v="572.54779999999994"/>
  </r>
  <r>
    <n v="12"/>
    <n v="4"/>
    <d v="1998-09-08T00:00:00"/>
    <n v="799"/>
    <x v="1"/>
    <x v="12"/>
    <n v="0.60499999999999998"/>
    <x v="2"/>
    <n v="483.39499999999998"/>
    <n v="87.011099999999999"/>
    <n v="570.40609999999992"/>
  </r>
  <r>
    <n v="12"/>
    <n v="4"/>
    <d v="1998-12-11T00:00:00"/>
    <n v="731"/>
    <x v="1"/>
    <x v="12"/>
    <n v="0.60499999999999998"/>
    <x v="2"/>
    <n v="442.255"/>
    <n v="79.605899999999991"/>
    <n v="521.86090000000002"/>
  </r>
  <r>
    <n v="12"/>
    <n v="4"/>
    <d v="1998-03-05T00:00:00"/>
    <n v="474"/>
    <x v="1"/>
    <x v="12"/>
    <n v="0.60499999999999998"/>
    <x v="2"/>
    <n v="286.77"/>
    <n v="51.618599999999994"/>
    <n v="338.3886"/>
  </r>
  <r>
    <n v="12"/>
    <n v="5"/>
    <d v="1998-08-11T00:00:00"/>
    <n v="2321"/>
    <x v="1"/>
    <x v="13"/>
    <n v="2.5409999999999999"/>
    <x v="1"/>
    <n v="5897.6610000000001"/>
    <n v="1061.57898"/>
    <n v="6959.2399800000003"/>
  </r>
  <r>
    <n v="12"/>
    <n v="5"/>
    <d v="1998-09-29T00:00:00"/>
    <n v="1008"/>
    <x v="1"/>
    <x v="13"/>
    <n v="2.5409999999999999"/>
    <x v="1"/>
    <n v="2561.328"/>
    <n v="461.03904"/>
    <n v="3022.3670400000001"/>
  </r>
  <r>
    <n v="12"/>
    <n v="5"/>
    <d v="1998-11-26T00:00:00"/>
    <n v="727"/>
    <x v="1"/>
    <x v="13"/>
    <n v="2.5409999999999999"/>
    <x v="1"/>
    <n v="1847.307"/>
    <n v="332.51526000000001"/>
    <n v="2179.8222599999999"/>
  </r>
  <r>
    <n v="12"/>
    <n v="5"/>
    <d v="1998-12-17T00:00:00"/>
    <n v="366"/>
    <x v="1"/>
    <x v="13"/>
    <n v="2.5409999999999999"/>
    <x v="1"/>
    <n v="930.00599999999997"/>
    <n v="167.40107999999998"/>
    <n v="1097.40708"/>
  </r>
  <r>
    <n v="12"/>
    <n v="5"/>
    <d v="1998-12-31T00:00:00"/>
    <n v="258"/>
    <x v="1"/>
    <x v="13"/>
    <n v="2.5409999999999999"/>
    <x v="1"/>
    <n v="655.57799999999997"/>
    <n v="118.00403999999999"/>
    <n v="773.58204000000001"/>
  </r>
  <r>
    <n v="12"/>
    <n v="11"/>
    <d v="1999-03-03T00:00:00"/>
    <n v="1222"/>
    <x v="1"/>
    <x v="0"/>
    <n v="1.21"/>
    <x v="0"/>
    <n v="1478.62"/>
    <n v="266.15159999999997"/>
    <n v="1744.7715999999998"/>
  </r>
  <r>
    <n v="12"/>
    <n v="12"/>
    <d v="1999-06-13T00:00:00"/>
    <n v="2143"/>
    <x v="1"/>
    <x v="1"/>
    <n v="2.42"/>
    <x v="0"/>
    <n v="5186.0599999999995"/>
    <n v="933.49079999999992"/>
    <n v="6119.5507999999991"/>
  </r>
  <r>
    <n v="12"/>
    <n v="12"/>
    <d v="1999-02-27T00:00:00"/>
    <n v="1155"/>
    <x v="1"/>
    <x v="1"/>
    <n v="2.42"/>
    <x v="0"/>
    <n v="2795.1"/>
    <n v="503.11799999999994"/>
    <n v="3298.2179999999998"/>
  </r>
  <r>
    <n v="12"/>
    <n v="12"/>
    <d v="1999-07-18T00:00:00"/>
    <n v="586"/>
    <x v="1"/>
    <x v="1"/>
    <n v="2.42"/>
    <x v="0"/>
    <n v="1418.12"/>
    <n v="255.26159999999996"/>
    <n v="1673.3815999999999"/>
  </r>
  <r>
    <n v="12"/>
    <n v="12"/>
    <d v="1999-04-13T00:00:00"/>
    <n v="508"/>
    <x v="1"/>
    <x v="1"/>
    <n v="2.42"/>
    <x v="0"/>
    <n v="1229.3599999999999"/>
    <n v="221.28479999999996"/>
    <n v="1450.6447999999998"/>
  </r>
  <r>
    <n v="12"/>
    <n v="9"/>
    <d v="1999-06-15T00:00:00"/>
    <n v="2092"/>
    <x v="1"/>
    <x v="2"/>
    <n v="1.21"/>
    <x v="1"/>
    <n v="2531.3199999999997"/>
    <n v="455.63759999999991"/>
    <n v="2986.9575999999997"/>
  </r>
  <r>
    <n v="12"/>
    <n v="9"/>
    <d v="1999-03-10T00:00:00"/>
    <n v="1150"/>
    <x v="1"/>
    <x v="2"/>
    <n v="1.21"/>
    <x v="1"/>
    <n v="1391.5"/>
    <n v="250.47"/>
    <n v="1641.97"/>
  </r>
  <r>
    <n v="12"/>
    <n v="9"/>
    <d v="1999-01-09T00:00:00"/>
    <n v="809"/>
    <x v="1"/>
    <x v="2"/>
    <n v="1.21"/>
    <x v="1"/>
    <n v="978.89"/>
    <n v="176.2002"/>
    <n v="1155.0902000000001"/>
  </r>
  <r>
    <n v="12"/>
    <n v="9"/>
    <d v="1999-05-20T00:00:00"/>
    <n v="660"/>
    <x v="1"/>
    <x v="2"/>
    <n v="1.21"/>
    <x v="1"/>
    <n v="798.6"/>
    <n v="143.74799999999999"/>
    <n v="942.34799999999996"/>
  </r>
  <r>
    <n v="12"/>
    <n v="9"/>
    <d v="1999-07-18T00:00:00"/>
    <n v="495"/>
    <x v="1"/>
    <x v="2"/>
    <n v="1.21"/>
    <x v="1"/>
    <n v="598.94999999999993"/>
    <n v="107.81099999999998"/>
    <n v="706.76099999999997"/>
  </r>
  <r>
    <n v="12"/>
    <n v="9"/>
    <d v="1999-06-12T00:00:00"/>
    <n v="485"/>
    <x v="1"/>
    <x v="2"/>
    <n v="1.21"/>
    <x v="1"/>
    <n v="586.85"/>
    <n v="105.633"/>
    <n v="692.48300000000006"/>
  </r>
  <r>
    <n v="12"/>
    <n v="9"/>
    <d v="1999-06-11T00:00:00"/>
    <n v="363"/>
    <x v="1"/>
    <x v="2"/>
    <n v="1.21"/>
    <x v="1"/>
    <n v="439.22999999999996"/>
    <n v="79.061399999999992"/>
    <n v="518.29139999999995"/>
  </r>
  <r>
    <n v="12"/>
    <n v="7"/>
    <d v="1999-12-15T00:00:00"/>
    <n v="2392"/>
    <x v="1"/>
    <x v="3"/>
    <n v="0.96799999999999997"/>
    <x v="2"/>
    <n v="2315.4560000000001"/>
    <n v="416.78208000000001"/>
    <n v="2732.2380800000001"/>
  </r>
  <r>
    <n v="12"/>
    <n v="7"/>
    <d v="1999-09-28T00:00:00"/>
    <n v="1652"/>
    <x v="1"/>
    <x v="3"/>
    <n v="0.96799999999999997"/>
    <x v="2"/>
    <n v="1599.136"/>
    <n v="287.84447999999998"/>
    <n v="1886.9804799999999"/>
  </r>
  <r>
    <n v="12"/>
    <n v="7"/>
    <d v="1999-06-12T00:00:00"/>
    <n v="1332"/>
    <x v="1"/>
    <x v="3"/>
    <n v="0.96799999999999997"/>
    <x v="2"/>
    <n v="1289.376"/>
    <n v="232.08767999999998"/>
    <n v="1521.4636799999998"/>
  </r>
  <r>
    <n v="12"/>
    <n v="7"/>
    <d v="1999-08-09T00:00:00"/>
    <n v="1000"/>
    <x v="1"/>
    <x v="3"/>
    <n v="0.96799999999999997"/>
    <x v="2"/>
    <n v="968"/>
    <n v="174.23999999999998"/>
    <n v="1142.24"/>
  </r>
  <r>
    <n v="12"/>
    <n v="3"/>
    <d v="1999-04-05T00:00:00"/>
    <n v="2092"/>
    <x v="1"/>
    <x v="4"/>
    <n v="1.9359999999999999"/>
    <x v="0"/>
    <n v="4050.1120000000001"/>
    <n v="729.02016000000003"/>
    <n v="4779.1321600000001"/>
  </r>
  <r>
    <n v="12"/>
    <n v="3"/>
    <d v="1999-11-08T00:00:00"/>
    <n v="438"/>
    <x v="1"/>
    <x v="4"/>
    <n v="1.9359999999999999"/>
    <x v="0"/>
    <n v="847.96799999999996"/>
    <n v="152.63423999999998"/>
    <n v="1000.6022399999999"/>
  </r>
  <r>
    <n v="12"/>
    <n v="3"/>
    <d v="1999-06-10T00:00:00"/>
    <n v="279"/>
    <x v="1"/>
    <x v="4"/>
    <n v="1.9359999999999999"/>
    <x v="0"/>
    <n v="540.14400000000001"/>
    <n v="97.225920000000002"/>
    <n v="637.36991999999998"/>
  </r>
  <r>
    <n v="12"/>
    <n v="1"/>
    <d v="1999-10-28T00:00:00"/>
    <n v="2249"/>
    <x v="1"/>
    <x v="5"/>
    <n v="3.9325000000000001"/>
    <x v="0"/>
    <n v="8844.192500000001"/>
    <n v="1591.9546500000001"/>
    <n v="10436.147150000001"/>
  </r>
  <r>
    <n v="12"/>
    <n v="1"/>
    <d v="1999-11-12T00:00:00"/>
    <n v="1575"/>
    <x v="1"/>
    <x v="5"/>
    <n v="3.9325000000000001"/>
    <x v="0"/>
    <n v="6193.6875"/>
    <n v="1114.86375"/>
    <n v="7308.5512500000004"/>
  </r>
  <r>
    <n v="12"/>
    <n v="1"/>
    <d v="1999-10-12T00:00:00"/>
    <n v="831"/>
    <x v="1"/>
    <x v="5"/>
    <n v="3.9325000000000001"/>
    <x v="0"/>
    <n v="3267.9075000000003"/>
    <n v="588.22334999999998"/>
    <n v="3856.1308500000005"/>
  </r>
  <r>
    <n v="12"/>
    <n v="1"/>
    <d v="1999-12-02T00:00:00"/>
    <n v="537"/>
    <x v="1"/>
    <x v="5"/>
    <n v="3.9325000000000001"/>
    <x v="0"/>
    <n v="2111.7525000000001"/>
    <n v="380.11545000000001"/>
    <n v="2491.8679499999998"/>
  </r>
  <r>
    <n v="12"/>
    <n v="8"/>
    <d v="1999-09-13T00:00:00"/>
    <n v="2244"/>
    <x v="1"/>
    <x v="6"/>
    <n v="3.63"/>
    <x v="0"/>
    <n v="8145.7199999999993"/>
    <n v="1466.2295999999999"/>
    <n v="9611.9495999999999"/>
  </r>
  <r>
    <n v="12"/>
    <n v="8"/>
    <d v="1999-03-13T00:00:00"/>
    <n v="1980"/>
    <x v="1"/>
    <x v="6"/>
    <n v="3.63"/>
    <x v="0"/>
    <n v="7187.4"/>
    <n v="1293.732"/>
    <n v="8481.1319999999996"/>
  </r>
  <r>
    <n v="12"/>
    <n v="8"/>
    <d v="1999-04-06T00:00:00"/>
    <n v="1712"/>
    <x v="1"/>
    <x v="6"/>
    <n v="3.63"/>
    <x v="0"/>
    <n v="6214.5599999999995"/>
    <n v="1118.6207999999999"/>
    <n v="7333.1807999999992"/>
  </r>
  <r>
    <n v="12"/>
    <n v="8"/>
    <d v="1999-12-14T00:00:00"/>
    <n v="1206"/>
    <x v="1"/>
    <x v="6"/>
    <n v="3.63"/>
    <x v="0"/>
    <n v="4377.78"/>
    <n v="788.0003999999999"/>
    <n v="5165.7803999999996"/>
  </r>
  <r>
    <n v="12"/>
    <n v="6"/>
    <d v="1999-06-28T00:00:00"/>
    <n v="2403"/>
    <x v="1"/>
    <x v="7"/>
    <n v="2.42"/>
    <x v="0"/>
    <n v="5815.26"/>
    <n v="1046.7467999999999"/>
    <n v="6862.0068000000001"/>
  </r>
  <r>
    <n v="12"/>
    <n v="6"/>
    <d v="1999-07-04T00:00:00"/>
    <n v="2255"/>
    <x v="1"/>
    <x v="7"/>
    <n v="2.42"/>
    <x v="0"/>
    <n v="5457.0999999999995"/>
    <n v="982.27799999999991"/>
    <n v="6439.3779999999997"/>
  </r>
  <r>
    <n v="12"/>
    <n v="6"/>
    <d v="1999-05-19T00:00:00"/>
    <n v="2201"/>
    <x v="1"/>
    <x v="7"/>
    <n v="2.42"/>
    <x v="0"/>
    <n v="5326.42"/>
    <n v="958.75559999999996"/>
    <n v="6285.1756000000005"/>
  </r>
  <r>
    <n v="12"/>
    <n v="6"/>
    <d v="1999-05-08T00:00:00"/>
    <n v="2124"/>
    <x v="1"/>
    <x v="7"/>
    <n v="2.42"/>
    <x v="0"/>
    <n v="5140.08"/>
    <n v="925.21439999999996"/>
    <n v="6065.2943999999998"/>
  </r>
  <r>
    <n v="12"/>
    <n v="6"/>
    <d v="1999-12-24T00:00:00"/>
    <n v="2114"/>
    <x v="1"/>
    <x v="7"/>
    <n v="2.42"/>
    <x v="0"/>
    <n v="5115.88"/>
    <n v="920.85839999999996"/>
    <n v="6036.7384000000002"/>
  </r>
  <r>
    <n v="12"/>
    <n v="6"/>
    <d v="1999-12-25T00:00:00"/>
    <n v="1702"/>
    <x v="1"/>
    <x v="7"/>
    <n v="2.42"/>
    <x v="0"/>
    <n v="4118.84"/>
    <n v="741.39120000000003"/>
    <n v="4860.2312000000002"/>
  </r>
  <r>
    <n v="12"/>
    <n v="6"/>
    <d v="1999-04-06T00:00:00"/>
    <n v="1451"/>
    <x v="1"/>
    <x v="7"/>
    <n v="2.42"/>
    <x v="0"/>
    <n v="3511.42"/>
    <n v="632.05560000000003"/>
    <n v="4143.4755999999998"/>
  </r>
  <r>
    <n v="12"/>
    <n v="6"/>
    <d v="1999-01-08T00:00:00"/>
    <n v="1417"/>
    <x v="1"/>
    <x v="7"/>
    <n v="2.42"/>
    <x v="0"/>
    <n v="3429.14"/>
    <n v="617.24519999999995"/>
    <n v="4046.3851999999997"/>
  </r>
  <r>
    <n v="12"/>
    <n v="6"/>
    <d v="1999-02-20T00:00:00"/>
    <n v="283"/>
    <x v="1"/>
    <x v="7"/>
    <n v="2.42"/>
    <x v="0"/>
    <n v="684.86"/>
    <n v="123.2748"/>
    <n v="808.13480000000004"/>
  </r>
  <r>
    <n v="12"/>
    <n v="13"/>
    <d v="1999-03-12T00:00:00"/>
    <n v="2070"/>
    <x v="1"/>
    <x v="8"/>
    <n v="0.24199999999999999"/>
    <x v="1"/>
    <n v="500.94"/>
    <n v="90.169199999999989"/>
    <n v="591.10919999999999"/>
  </r>
  <r>
    <n v="12"/>
    <n v="13"/>
    <d v="1999-06-11T00:00:00"/>
    <n v="1482"/>
    <x v="1"/>
    <x v="8"/>
    <n v="0.24199999999999999"/>
    <x v="1"/>
    <n v="358.64400000000001"/>
    <n v="64.55592"/>
    <n v="423.19992000000002"/>
  </r>
  <r>
    <n v="12"/>
    <n v="13"/>
    <d v="1999-10-22T00:00:00"/>
    <n v="1188"/>
    <x v="1"/>
    <x v="8"/>
    <n v="0.24199999999999999"/>
    <x v="1"/>
    <n v="287.49599999999998"/>
    <n v="51.749279999999992"/>
    <n v="339.24527999999998"/>
  </r>
  <r>
    <n v="12"/>
    <n v="13"/>
    <d v="1999-10-26T00:00:00"/>
    <n v="918"/>
    <x v="1"/>
    <x v="8"/>
    <n v="0.24199999999999999"/>
    <x v="1"/>
    <n v="222.15600000000001"/>
    <n v="39.988079999999997"/>
    <n v="262.14408000000003"/>
  </r>
  <r>
    <n v="12"/>
    <n v="2"/>
    <d v="1999-08-21T00:00:00"/>
    <n v="2421"/>
    <x v="1"/>
    <x v="9"/>
    <n v="1.6335"/>
    <x v="2"/>
    <n v="3954.7035000000001"/>
    <n v="711.84663"/>
    <n v="4666.5501299999996"/>
  </r>
  <r>
    <n v="12"/>
    <n v="2"/>
    <d v="1999-01-02T00:00:00"/>
    <n v="2340"/>
    <x v="1"/>
    <x v="9"/>
    <n v="1.6335"/>
    <x v="2"/>
    <n v="3822.39"/>
    <n v="688.03019999999992"/>
    <n v="4510.4201999999996"/>
  </r>
  <r>
    <n v="12"/>
    <n v="2"/>
    <d v="1999-11-13T00:00:00"/>
    <n v="2172"/>
    <x v="1"/>
    <x v="9"/>
    <n v="1.6335"/>
    <x v="2"/>
    <n v="3547.962"/>
    <n v="638.63315999999998"/>
    <n v="4186.5951599999999"/>
  </r>
  <r>
    <n v="12"/>
    <n v="2"/>
    <d v="1999-01-05T00:00:00"/>
    <n v="2085"/>
    <x v="1"/>
    <x v="9"/>
    <n v="1.6335"/>
    <x v="2"/>
    <n v="3405.8474999999999"/>
    <n v="613.05255"/>
    <n v="4018.9000499999997"/>
  </r>
  <r>
    <n v="12"/>
    <n v="2"/>
    <d v="1999-06-15T00:00:00"/>
    <n v="1895"/>
    <x v="1"/>
    <x v="9"/>
    <n v="1.6335"/>
    <x v="2"/>
    <n v="3095.4825000000001"/>
    <n v="557.18684999999994"/>
    <n v="3652.6693500000001"/>
  </r>
  <r>
    <n v="12"/>
    <n v="2"/>
    <d v="1999-04-17T00:00:00"/>
    <n v="1891"/>
    <x v="1"/>
    <x v="9"/>
    <n v="1.6335"/>
    <x v="2"/>
    <n v="3088.9485"/>
    <n v="556.01072999999997"/>
    <n v="3644.9592299999999"/>
  </r>
  <r>
    <n v="12"/>
    <n v="2"/>
    <d v="1999-05-19T00:00:00"/>
    <n v="784"/>
    <x v="1"/>
    <x v="9"/>
    <n v="1.6335"/>
    <x v="2"/>
    <n v="1280.664"/>
    <n v="230.51952"/>
    <n v="1511.18352"/>
  </r>
  <r>
    <n v="12"/>
    <n v="2"/>
    <d v="1999-12-14T00:00:00"/>
    <n v="759"/>
    <x v="1"/>
    <x v="9"/>
    <n v="1.6335"/>
    <x v="2"/>
    <n v="1239.8264999999999"/>
    <n v="223.16876999999997"/>
    <n v="1462.9952699999999"/>
  </r>
  <r>
    <n v="12"/>
    <n v="2"/>
    <d v="1999-07-12T00:00:00"/>
    <n v="519"/>
    <x v="1"/>
    <x v="9"/>
    <n v="1.6335"/>
    <x v="2"/>
    <n v="847.78649999999993"/>
    <n v="152.60156999999998"/>
    <n v="1000.38807"/>
  </r>
  <r>
    <n v="12"/>
    <n v="10"/>
    <d v="1999-03-15T00:00:00"/>
    <n v="1581"/>
    <x v="1"/>
    <x v="10"/>
    <n v="0.60499999999999998"/>
    <x v="1"/>
    <n v="956.505"/>
    <n v="172.17089999999999"/>
    <n v="1128.6759"/>
  </r>
  <r>
    <n v="12"/>
    <n v="10"/>
    <d v="1999-08-11T00:00:00"/>
    <n v="1411"/>
    <x v="1"/>
    <x v="10"/>
    <n v="0.60499999999999998"/>
    <x v="1"/>
    <n v="853.65499999999997"/>
    <n v="153.65789999999998"/>
    <n v="1007.3128999999999"/>
  </r>
  <r>
    <n v="12"/>
    <n v="10"/>
    <d v="1999-12-06T00:00:00"/>
    <n v="259"/>
    <x v="1"/>
    <x v="10"/>
    <n v="0.60499999999999998"/>
    <x v="1"/>
    <n v="156.69499999999999"/>
    <n v="28.205099999999998"/>
    <n v="184.90009999999998"/>
  </r>
  <r>
    <n v="12"/>
    <n v="14"/>
    <d v="1999-08-21T00:00:00"/>
    <n v="2399"/>
    <x v="1"/>
    <x v="11"/>
    <n v="3.63"/>
    <x v="0"/>
    <n v="8708.369999999999"/>
    <n v="1567.5065999999997"/>
    <n v="10275.8766"/>
  </r>
  <r>
    <n v="12"/>
    <n v="14"/>
    <d v="1999-06-06T00:00:00"/>
    <n v="2010"/>
    <x v="1"/>
    <x v="11"/>
    <n v="3.63"/>
    <x v="0"/>
    <n v="7296.3"/>
    <n v="1313.3340000000001"/>
    <n v="8609.634"/>
  </r>
  <r>
    <n v="12"/>
    <n v="14"/>
    <d v="1999-07-02T00:00:00"/>
    <n v="1607"/>
    <x v="1"/>
    <x v="11"/>
    <n v="3.63"/>
    <x v="0"/>
    <n v="5833.41"/>
    <n v="1050.0137999999999"/>
    <n v="6883.4237999999996"/>
  </r>
  <r>
    <n v="12"/>
    <n v="14"/>
    <d v="1999-06-19T00:00:00"/>
    <n v="1338"/>
    <x v="1"/>
    <x v="11"/>
    <n v="3.63"/>
    <x v="0"/>
    <n v="4856.9399999999996"/>
    <n v="874.24919999999986"/>
    <n v="5731.1891999999998"/>
  </r>
  <r>
    <n v="12"/>
    <n v="14"/>
    <d v="1999-04-18T00:00:00"/>
    <n v="1317"/>
    <x v="1"/>
    <x v="11"/>
    <n v="3.63"/>
    <x v="0"/>
    <n v="4780.71"/>
    <n v="860.52779999999996"/>
    <n v="5641.2377999999999"/>
  </r>
  <r>
    <n v="12"/>
    <n v="4"/>
    <d v="1999-11-17T00:00:00"/>
    <n v="2181"/>
    <x v="1"/>
    <x v="12"/>
    <n v="0.60499999999999998"/>
    <x v="2"/>
    <n v="1319.5049999999999"/>
    <n v="237.51089999999996"/>
    <n v="1557.0158999999999"/>
  </r>
  <r>
    <n v="12"/>
    <n v="4"/>
    <d v="1999-09-11T00:00:00"/>
    <n v="2084"/>
    <x v="1"/>
    <x v="12"/>
    <n v="0.60499999999999998"/>
    <x v="2"/>
    <n v="1260.82"/>
    <n v="226.94759999999999"/>
    <n v="1487.7675999999999"/>
  </r>
  <r>
    <n v="12"/>
    <n v="4"/>
    <d v="1999-02-26T00:00:00"/>
    <n v="1874"/>
    <x v="1"/>
    <x v="12"/>
    <n v="0.60499999999999998"/>
    <x v="2"/>
    <n v="1133.77"/>
    <n v="204.07859999999999"/>
    <n v="1337.8486"/>
  </r>
  <r>
    <n v="12"/>
    <n v="4"/>
    <d v="1999-04-26T00:00:00"/>
    <n v="1326"/>
    <x v="1"/>
    <x v="12"/>
    <n v="0.60499999999999998"/>
    <x v="2"/>
    <n v="802.23"/>
    <n v="144.4014"/>
    <n v="946.63139999999999"/>
  </r>
  <r>
    <n v="12"/>
    <n v="4"/>
    <d v="1999-04-14T00:00:00"/>
    <n v="1277"/>
    <x v="1"/>
    <x v="12"/>
    <n v="0.60499999999999998"/>
    <x v="2"/>
    <n v="772.58499999999992"/>
    <n v="139.06529999999998"/>
    <n v="911.6502999999999"/>
  </r>
  <r>
    <n v="12"/>
    <n v="4"/>
    <d v="1999-04-03T00:00:00"/>
    <n v="572"/>
    <x v="1"/>
    <x v="12"/>
    <n v="0.60499999999999998"/>
    <x v="2"/>
    <n v="346.06"/>
    <n v="62.290799999999997"/>
    <n v="408.35079999999999"/>
  </r>
  <r>
    <n v="12"/>
    <n v="4"/>
    <d v="1999-12-30T00:00:00"/>
    <n v="479"/>
    <x v="1"/>
    <x v="12"/>
    <n v="0.60499999999999998"/>
    <x v="2"/>
    <n v="289.79500000000002"/>
    <n v="52.1631"/>
    <n v="341.9581"/>
  </r>
  <r>
    <n v="12"/>
    <n v="5"/>
    <d v="1999-03-07T00:00:00"/>
    <n v="2241"/>
    <x v="1"/>
    <x v="13"/>
    <n v="2.5409999999999999"/>
    <x v="1"/>
    <n v="5694.3809999999994"/>
    <n v="1024.98858"/>
    <n v="6719.3695799999996"/>
  </r>
  <r>
    <n v="12"/>
    <n v="5"/>
    <d v="1999-03-09T00:00:00"/>
    <n v="2118"/>
    <x v="1"/>
    <x v="13"/>
    <n v="2.5409999999999999"/>
    <x v="1"/>
    <n v="5381.8379999999997"/>
    <n v="968.73083999999994"/>
    <n v="6350.5688399999999"/>
  </r>
  <r>
    <n v="12"/>
    <n v="5"/>
    <d v="1999-07-03T00:00:00"/>
    <n v="1600"/>
    <x v="1"/>
    <x v="13"/>
    <n v="2.5409999999999999"/>
    <x v="1"/>
    <n v="4065.6"/>
    <n v="731.80799999999999"/>
    <n v="4797.4079999999994"/>
  </r>
  <r>
    <n v="12"/>
    <n v="5"/>
    <d v="1999-02-04T00:00:00"/>
    <n v="384"/>
    <x v="1"/>
    <x v="13"/>
    <n v="2.5409999999999999"/>
    <x v="1"/>
    <n v="975.74399999999991"/>
    <n v="175.63391999999999"/>
    <n v="1151.3779199999999"/>
  </r>
  <r>
    <n v="12"/>
    <n v="11"/>
    <d v="2000-09-29T00:00:00"/>
    <n v="2030"/>
    <x v="1"/>
    <x v="0"/>
    <n v="1.21"/>
    <x v="0"/>
    <n v="2456.2999999999997"/>
    <n v="442.13399999999996"/>
    <n v="2898.4339999999997"/>
  </r>
  <r>
    <n v="12"/>
    <n v="11"/>
    <d v="2000-12-01T00:00:00"/>
    <n v="1441"/>
    <x v="1"/>
    <x v="0"/>
    <n v="1.21"/>
    <x v="0"/>
    <n v="1743.61"/>
    <n v="313.84979999999996"/>
    <n v="2057.4597999999996"/>
  </r>
  <r>
    <n v="12"/>
    <n v="11"/>
    <d v="2000-12-28T00:00:00"/>
    <n v="1383"/>
    <x v="1"/>
    <x v="0"/>
    <n v="1.21"/>
    <x v="0"/>
    <n v="1673.43"/>
    <n v="301.2174"/>
    <n v="1974.6474000000001"/>
  </r>
  <r>
    <n v="12"/>
    <n v="11"/>
    <d v="2000-01-11T00:00:00"/>
    <n v="914"/>
    <x v="1"/>
    <x v="0"/>
    <n v="1.21"/>
    <x v="0"/>
    <n v="1105.94"/>
    <n v="199.0692"/>
    <n v="1305.0092"/>
  </r>
  <r>
    <n v="12"/>
    <n v="12"/>
    <d v="2000-02-21T00:00:00"/>
    <n v="1648"/>
    <x v="1"/>
    <x v="1"/>
    <n v="2.42"/>
    <x v="0"/>
    <n v="3988.16"/>
    <n v="717.86879999999996"/>
    <n v="4706.0288"/>
  </r>
  <r>
    <n v="12"/>
    <n v="12"/>
    <d v="2000-05-08T00:00:00"/>
    <n v="1367"/>
    <x v="1"/>
    <x v="1"/>
    <n v="2.42"/>
    <x v="0"/>
    <n v="3308.14"/>
    <n v="595.46519999999998"/>
    <n v="3903.6052"/>
  </r>
  <r>
    <n v="12"/>
    <n v="12"/>
    <d v="2000-10-27T00:00:00"/>
    <n v="1171"/>
    <x v="1"/>
    <x v="1"/>
    <n v="2.42"/>
    <x v="0"/>
    <n v="2833.8199999999997"/>
    <n v="510.08759999999995"/>
    <n v="3343.9075999999995"/>
  </r>
  <r>
    <n v="12"/>
    <n v="12"/>
    <d v="2000-07-11T00:00:00"/>
    <n v="1120"/>
    <x v="1"/>
    <x v="1"/>
    <n v="2.42"/>
    <x v="0"/>
    <n v="2710.4"/>
    <n v="487.87200000000001"/>
    <n v="3198.2719999999999"/>
  </r>
  <r>
    <n v="12"/>
    <n v="12"/>
    <d v="2000-06-17T00:00:00"/>
    <n v="1105"/>
    <x v="1"/>
    <x v="1"/>
    <n v="2.42"/>
    <x v="0"/>
    <n v="2674.1"/>
    <n v="481.33799999999997"/>
    <n v="3155.4380000000001"/>
  </r>
  <r>
    <n v="12"/>
    <n v="12"/>
    <d v="2000-09-23T00:00:00"/>
    <n v="1027"/>
    <x v="1"/>
    <x v="1"/>
    <n v="2.42"/>
    <x v="0"/>
    <n v="2485.34"/>
    <n v="447.3612"/>
    <n v="2932.7012"/>
  </r>
  <r>
    <n v="12"/>
    <n v="12"/>
    <d v="2000-09-25T00:00:00"/>
    <n v="818"/>
    <x v="1"/>
    <x v="1"/>
    <n v="2.42"/>
    <x v="0"/>
    <n v="1979.56"/>
    <n v="356.32079999999996"/>
    <n v="2335.8807999999999"/>
  </r>
  <r>
    <n v="12"/>
    <n v="9"/>
    <d v="2000-06-21T00:00:00"/>
    <n v="829"/>
    <x v="1"/>
    <x v="2"/>
    <n v="1.21"/>
    <x v="1"/>
    <n v="1003.0899999999999"/>
    <n v="180.55619999999999"/>
    <n v="1183.6461999999999"/>
  </r>
  <r>
    <n v="12"/>
    <n v="9"/>
    <d v="2000-03-06T00:00:00"/>
    <n v="525"/>
    <x v="1"/>
    <x v="2"/>
    <n v="1.21"/>
    <x v="1"/>
    <n v="635.25"/>
    <n v="114.345"/>
    <n v="749.59500000000003"/>
  </r>
  <r>
    <n v="12"/>
    <n v="9"/>
    <d v="2000-01-02T00:00:00"/>
    <n v="409"/>
    <x v="1"/>
    <x v="2"/>
    <n v="1.21"/>
    <x v="1"/>
    <n v="494.89"/>
    <n v="89.080199999999991"/>
    <n v="583.97019999999998"/>
  </r>
  <r>
    <n v="12"/>
    <n v="7"/>
    <d v="2000-05-01T00:00:00"/>
    <n v="2166"/>
    <x v="1"/>
    <x v="3"/>
    <n v="0.96799999999999997"/>
    <x v="2"/>
    <n v="2096.6880000000001"/>
    <n v="377.40384"/>
    <n v="2474.09184"/>
  </r>
  <r>
    <n v="12"/>
    <n v="7"/>
    <d v="2000-11-23T00:00:00"/>
    <n v="1727"/>
    <x v="1"/>
    <x v="3"/>
    <n v="0.96799999999999997"/>
    <x v="2"/>
    <n v="1671.7359999999999"/>
    <n v="300.91247999999996"/>
    <n v="1972.6484799999998"/>
  </r>
  <r>
    <n v="12"/>
    <n v="7"/>
    <d v="2000-05-18T00:00:00"/>
    <n v="1645"/>
    <x v="1"/>
    <x v="3"/>
    <n v="0.96799999999999997"/>
    <x v="2"/>
    <n v="1592.36"/>
    <n v="286.62479999999999"/>
    <n v="1878.9848"/>
  </r>
  <r>
    <n v="12"/>
    <n v="7"/>
    <d v="2000-08-28T00:00:00"/>
    <n v="1062"/>
    <x v="1"/>
    <x v="3"/>
    <n v="0.96799999999999997"/>
    <x v="2"/>
    <n v="1028.0160000000001"/>
    <n v="185.04288"/>
    <n v="1213.05888"/>
  </r>
  <r>
    <n v="12"/>
    <n v="7"/>
    <d v="2000-08-19T00:00:00"/>
    <n v="554"/>
    <x v="1"/>
    <x v="3"/>
    <n v="0.96799999999999997"/>
    <x v="2"/>
    <n v="536.27199999999993"/>
    <n v="96.528959999999984"/>
    <n v="632.80095999999992"/>
  </r>
  <r>
    <n v="12"/>
    <n v="7"/>
    <d v="2000-09-19T00:00:00"/>
    <n v="500"/>
    <x v="1"/>
    <x v="3"/>
    <n v="0.96799999999999997"/>
    <x v="2"/>
    <n v="484"/>
    <n v="87.11999999999999"/>
    <n v="571.12"/>
  </r>
  <r>
    <n v="12"/>
    <n v="3"/>
    <d v="2000-08-16T00:00:00"/>
    <n v="2473"/>
    <x v="1"/>
    <x v="4"/>
    <n v="1.9359999999999999"/>
    <x v="0"/>
    <n v="4787.7280000000001"/>
    <n v="861.79103999999995"/>
    <n v="5649.5190400000001"/>
  </r>
  <r>
    <n v="12"/>
    <n v="3"/>
    <d v="2000-02-22T00:00:00"/>
    <n v="2396"/>
    <x v="1"/>
    <x v="4"/>
    <n v="1.9359999999999999"/>
    <x v="0"/>
    <n v="4638.6559999999999"/>
    <n v="834.95808"/>
    <n v="5473.6140800000003"/>
  </r>
  <r>
    <n v="12"/>
    <n v="3"/>
    <d v="2000-01-05T00:00:00"/>
    <n v="2333"/>
    <x v="1"/>
    <x v="4"/>
    <n v="1.9359999999999999"/>
    <x v="0"/>
    <n v="4516.6880000000001"/>
    <n v="813.00383999999997"/>
    <n v="5329.6918400000004"/>
  </r>
  <r>
    <n v="12"/>
    <n v="3"/>
    <d v="2000-09-23T00:00:00"/>
    <n v="2240"/>
    <x v="1"/>
    <x v="4"/>
    <n v="1.9359999999999999"/>
    <x v="0"/>
    <n v="4336.6399999999994"/>
    <n v="780.59519999999986"/>
    <n v="5117.2351999999992"/>
  </r>
  <r>
    <n v="12"/>
    <n v="3"/>
    <d v="2000-05-23T00:00:00"/>
    <n v="2058"/>
    <x v="1"/>
    <x v="4"/>
    <n v="1.9359999999999999"/>
    <x v="0"/>
    <n v="3984.288"/>
    <n v="717.17183999999997"/>
    <n v="4701.4598399999995"/>
  </r>
  <r>
    <n v="12"/>
    <n v="3"/>
    <d v="2000-06-06T00:00:00"/>
    <n v="1675"/>
    <x v="1"/>
    <x v="4"/>
    <n v="1.9359999999999999"/>
    <x v="0"/>
    <n v="3242.7999999999997"/>
    <n v="583.70399999999995"/>
    <n v="3826.5039999999999"/>
  </r>
  <r>
    <n v="12"/>
    <n v="3"/>
    <d v="2000-08-19T00:00:00"/>
    <n v="1292"/>
    <x v="1"/>
    <x v="4"/>
    <n v="1.9359999999999999"/>
    <x v="0"/>
    <n v="2501.3119999999999"/>
    <n v="450.23615999999998"/>
    <n v="2951.5481599999998"/>
  </r>
  <r>
    <n v="12"/>
    <n v="3"/>
    <d v="2000-12-30T00:00:00"/>
    <n v="1144"/>
    <x v="1"/>
    <x v="4"/>
    <n v="1.9359999999999999"/>
    <x v="0"/>
    <n v="2214.7840000000001"/>
    <n v="398.66111999999998"/>
    <n v="2613.4451200000003"/>
  </r>
  <r>
    <n v="12"/>
    <n v="3"/>
    <d v="2000-02-04T00:00:00"/>
    <n v="261"/>
    <x v="1"/>
    <x v="4"/>
    <n v="1.9359999999999999"/>
    <x v="0"/>
    <n v="505.29599999999999"/>
    <n v="90.953279999999992"/>
    <n v="596.24928"/>
  </r>
  <r>
    <n v="12"/>
    <n v="1"/>
    <d v="2000-05-01T00:00:00"/>
    <n v="700"/>
    <x v="1"/>
    <x v="5"/>
    <n v="3.9325000000000001"/>
    <x v="0"/>
    <n v="2752.75"/>
    <n v="495.495"/>
    <n v="3248.2449999999999"/>
  </r>
  <r>
    <n v="12"/>
    <n v="8"/>
    <d v="2000-03-06T00:00:00"/>
    <n v="1945"/>
    <x v="1"/>
    <x v="6"/>
    <n v="3.63"/>
    <x v="0"/>
    <n v="7060.3499999999995"/>
    <n v="1270.8629999999998"/>
    <n v="8331.2129999999997"/>
  </r>
  <r>
    <n v="12"/>
    <n v="8"/>
    <d v="2000-03-12T00:00:00"/>
    <n v="1529"/>
    <x v="1"/>
    <x v="6"/>
    <n v="3.63"/>
    <x v="0"/>
    <n v="5550.2699999999995"/>
    <n v="999.04859999999985"/>
    <n v="6549.3185999999996"/>
  </r>
  <r>
    <n v="12"/>
    <n v="8"/>
    <d v="2000-12-20T00:00:00"/>
    <n v="1527"/>
    <x v="1"/>
    <x v="6"/>
    <n v="3.63"/>
    <x v="0"/>
    <n v="5543.01"/>
    <n v="997.74180000000001"/>
    <n v="6540.7518"/>
  </r>
  <r>
    <n v="12"/>
    <n v="8"/>
    <d v="2000-12-14T00:00:00"/>
    <n v="1258"/>
    <x v="1"/>
    <x v="6"/>
    <n v="3.63"/>
    <x v="0"/>
    <n v="4566.54"/>
    <n v="821.97719999999993"/>
    <n v="5388.5172000000002"/>
  </r>
  <r>
    <n v="12"/>
    <n v="8"/>
    <d v="2000-07-05T00:00:00"/>
    <n v="994"/>
    <x v="1"/>
    <x v="6"/>
    <n v="3.63"/>
    <x v="0"/>
    <n v="3608.22"/>
    <n v="649.47959999999989"/>
    <n v="4257.6995999999999"/>
  </r>
  <r>
    <n v="12"/>
    <n v="8"/>
    <d v="2000-04-27T00:00:00"/>
    <n v="932"/>
    <x v="1"/>
    <x v="6"/>
    <n v="3.63"/>
    <x v="0"/>
    <n v="3383.16"/>
    <n v="608.96879999999999"/>
    <n v="3992.1288"/>
  </r>
  <r>
    <n v="12"/>
    <n v="6"/>
    <d v="2000-06-08T00:00:00"/>
    <n v="2095"/>
    <x v="1"/>
    <x v="7"/>
    <n v="2.42"/>
    <x v="0"/>
    <n v="5069.8999999999996"/>
    <n v="912.58199999999988"/>
    <n v="5982.482"/>
  </r>
  <r>
    <n v="12"/>
    <n v="6"/>
    <d v="2000-10-15T00:00:00"/>
    <n v="1923"/>
    <x v="1"/>
    <x v="7"/>
    <n v="2.42"/>
    <x v="0"/>
    <n v="4653.66"/>
    <n v="837.65879999999993"/>
    <n v="5491.3188"/>
  </r>
  <r>
    <n v="12"/>
    <n v="6"/>
    <d v="2000-11-24T00:00:00"/>
    <n v="1489"/>
    <x v="1"/>
    <x v="7"/>
    <n v="2.42"/>
    <x v="0"/>
    <n v="3603.38"/>
    <n v="648.60839999999996"/>
    <n v="4251.9884000000002"/>
  </r>
  <r>
    <n v="12"/>
    <n v="6"/>
    <d v="2000-02-26T00:00:00"/>
    <n v="1237"/>
    <x v="1"/>
    <x v="7"/>
    <n v="2.42"/>
    <x v="0"/>
    <n v="2993.54"/>
    <n v="538.83719999999994"/>
    <n v="3532.3771999999999"/>
  </r>
  <r>
    <n v="12"/>
    <n v="13"/>
    <d v="2000-04-26T00:00:00"/>
    <n v="2046"/>
    <x v="1"/>
    <x v="8"/>
    <n v="0.24199999999999999"/>
    <x v="1"/>
    <n v="495.13200000000001"/>
    <n v="89.123760000000004"/>
    <n v="584.25576000000001"/>
  </r>
  <r>
    <n v="12"/>
    <n v="13"/>
    <d v="2000-03-06T00:00:00"/>
    <n v="1542"/>
    <x v="1"/>
    <x v="8"/>
    <n v="0.24199999999999999"/>
    <x v="1"/>
    <n v="373.16399999999999"/>
    <n v="67.169519999999991"/>
    <n v="440.33351999999996"/>
  </r>
  <r>
    <n v="12"/>
    <n v="13"/>
    <d v="2000-01-22T00:00:00"/>
    <n v="784"/>
    <x v="1"/>
    <x v="8"/>
    <n v="0.24199999999999999"/>
    <x v="1"/>
    <n v="189.72800000000001"/>
    <n v="34.151040000000002"/>
    <n v="223.87904"/>
  </r>
  <r>
    <n v="12"/>
    <n v="13"/>
    <d v="2000-01-03T00:00:00"/>
    <n v="350"/>
    <x v="1"/>
    <x v="8"/>
    <n v="0.24199999999999999"/>
    <x v="1"/>
    <n v="84.7"/>
    <n v="15.246"/>
    <n v="99.945999999999998"/>
  </r>
  <r>
    <n v="12"/>
    <n v="2"/>
    <d v="2000-08-11T00:00:00"/>
    <n v="2124"/>
    <x v="1"/>
    <x v="9"/>
    <n v="1.6335"/>
    <x v="2"/>
    <n v="3469.5540000000001"/>
    <n v="624.51972000000001"/>
    <n v="4094.0737200000003"/>
  </r>
  <r>
    <n v="12"/>
    <n v="2"/>
    <d v="2000-06-26T00:00:00"/>
    <n v="1774"/>
    <x v="1"/>
    <x v="9"/>
    <n v="1.6335"/>
    <x v="2"/>
    <n v="2897.8289999999997"/>
    <n v="521.60921999999994"/>
    <n v="3419.4382199999995"/>
  </r>
  <r>
    <n v="12"/>
    <n v="2"/>
    <d v="2000-02-06T00:00:00"/>
    <n v="1459"/>
    <x v="1"/>
    <x v="9"/>
    <n v="1.6335"/>
    <x v="2"/>
    <n v="2383.2764999999999"/>
    <n v="428.98976999999996"/>
    <n v="2812.2662700000001"/>
  </r>
  <r>
    <n v="12"/>
    <n v="2"/>
    <d v="2000-07-07T00:00:00"/>
    <n v="818"/>
    <x v="1"/>
    <x v="9"/>
    <n v="1.6335"/>
    <x v="2"/>
    <n v="1336.203"/>
    <n v="240.51653999999999"/>
    <n v="1576.7195400000001"/>
  </r>
  <r>
    <n v="12"/>
    <n v="2"/>
    <d v="2000-11-21T00:00:00"/>
    <n v="796"/>
    <x v="1"/>
    <x v="9"/>
    <n v="1.6335"/>
    <x v="2"/>
    <n v="1300.2659999999998"/>
    <n v="234.04787999999996"/>
    <n v="1534.3138799999997"/>
  </r>
  <r>
    <n v="12"/>
    <n v="2"/>
    <d v="2000-02-12T00:00:00"/>
    <n v="788"/>
    <x v="1"/>
    <x v="9"/>
    <n v="1.6335"/>
    <x v="2"/>
    <n v="1287.1979999999999"/>
    <n v="231.69563999999997"/>
    <n v="1518.8936399999998"/>
  </r>
  <r>
    <n v="12"/>
    <n v="2"/>
    <d v="2000-01-03T00:00:00"/>
    <n v="492"/>
    <x v="1"/>
    <x v="9"/>
    <n v="1.6335"/>
    <x v="2"/>
    <n v="803.68200000000002"/>
    <n v="144.66275999999999"/>
    <n v="948.34475999999995"/>
  </r>
  <r>
    <n v="12"/>
    <n v="2"/>
    <d v="2000-05-26T00:00:00"/>
    <n v="316"/>
    <x v="1"/>
    <x v="9"/>
    <n v="1.6335"/>
    <x v="2"/>
    <n v="516.18600000000004"/>
    <n v="92.913480000000007"/>
    <n v="609.09948000000009"/>
  </r>
  <r>
    <n v="12"/>
    <n v="10"/>
    <d v="2000-02-24T00:00:00"/>
    <n v="1409"/>
    <x v="1"/>
    <x v="10"/>
    <n v="0.60499999999999998"/>
    <x v="1"/>
    <n v="852.44499999999994"/>
    <n v="153.44009999999997"/>
    <n v="1005.8851"/>
  </r>
  <r>
    <n v="12"/>
    <n v="10"/>
    <d v="2000-08-05T00:00:00"/>
    <n v="1326"/>
    <x v="1"/>
    <x v="10"/>
    <n v="0.60499999999999998"/>
    <x v="1"/>
    <n v="802.23"/>
    <n v="144.4014"/>
    <n v="946.63139999999999"/>
  </r>
  <r>
    <n v="12"/>
    <n v="10"/>
    <d v="2000-12-27T00:00:00"/>
    <n v="278"/>
    <x v="1"/>
    <x v="10"/>
    <n v="0.60499999999999998"/>
    <x v="1"/>
    <n v="168.19"/>
    <n v="30.274199999999997"/>
    <n v="198.46420000000001"/>
  </r>
  <r>
    <n v="12"/>
    <n v="14"/>
    <d v="2000-02-19T00:00:00"/>
    <n v="2475"/>
    <x v="1"/>
    <x v="11"/>
    <n v="3.63"/>
    <x v="0"/>
    <n v="8984.25"/>
    <n v="1617.165"/>
    <n v="10601.415000000001"/>
  </r>
  <r>
    <n v="12"/>
    <n v="14"/>
    <d v="2000-12-14T00:00:00"/>
    <n v="2324"/>
    <x v="1"/>
    <x v="11"/>
    <n v="3.63"/>
    <x v="0"/>
    <n v="8436.119999999999"/>
    <n v="1518.5015999999998"/>
    <n v="9954.6215999999986"/>
  </r>
  <r>
    <n v="12"/>
    <n v="14"/>
    <d v="2000-01-05T00:00:00"/>
    <n v="2019"/>
    <x v="1"/>
    <x v="11"/>
    <n v="3.63"/>
    <x v="0"/>
    <n v="7328.9699999999993"/>
    <n v="1319.2145999999998"/>
    <n v="8648.1845999999987"/>
  </r>
  <r>
    <n v="12"/>
    <n v="14"/>
    <d v="2000-05-21T00:00:00"/>
    <n v="1976"/>
    <x v="1"/>
    <x v="11"/>
    <n v="3.63"/>
    <x v="0"/>
    <n v="7172.88"/>
    <n v="1291.1184000000001"/>
    <n v="8463.9984000000004"/>
  </r>
  <r>
    <n v="12"/>
    <n v="14"/>
    <d v="2000-07-13T00:00:00"/>
    <n v="787"/>
    <x v="1"/>
    <x v="11"/>
    <n v="3.63"/>
    <x v="0"/>
    <n v="2856.81"/>
    <n v="514.22579999999994"/>
    <n v="3371.0357999999997"/>
  </r>
  <r>
    <n v="12"/>
    <n v="14"/>
    <d v="2000-10-07T00:00:00"/>
    <n v="446"/>
    <x v="1"/>
    <x v="11"/>
    <n v="3.63"/>
    <x v="0"/>
    <n v="1618.98"/>
    <n v="291.41640000000001"/>
    <n v="1910.3964000000001"/>
  </r>
  <r>
    <n v="12"/>
    <n v="4"/>
    <d v="2000-12-24T00:00:00"/>
    <n v="664"/>
    <x v="1"/>
    <x v="12"/>
    <n v="0.60499999999999998"/>
    <x v="2"/>
    <n v="401.71999999999997"/>
    <n v="72.309599999999989"/>
    <n v="474.02959999999996"/>
  </r>
  <r>
    <n v="12"/>
    <n v="4"/>
    <d v="2000-08-08T00:00:00"/>
    <n v="357"/>
    <x v="1"/>
    <x v="12"/>
    <n v="0.60499999999999998"/>
    <x v="2"/>
    <n v="215.98499999999999"/>
    <n v="38.877299999999998"/>
    <n v="254.86229999999998"/>
  </r>
  <r>
    <n v="12"/>
    <n v="5"/>
    <d v="2000-06-01T00:00:00"/>
    <n v="2181"/>
    <x v="1"/>
    <x v="13"/>
    <n v="2.5409999999999999"/>
    <x v="1"/>
    <n v="5541.9210000000003"/>
    <n v="997.54578000000004"/>
    <n v="6539.4667800000007"/>
  </r>
  <r>
    <n v="12"/>
    <n v="5"/>
    <d v="2000-01-29T00:00:00"/>
    <n v="2026"/>
    <x v="1"/>
    <x v="13"/>
    <n v="2.5409999999999999"/>
    <x v="1"/>
    <n v="5148.0659999999998"/>
    <n v="926.65187999999989"/>
    <n v="6074.7178800000002"/>
  </r>
  <r>
    <n v="12"/>
    <n v="5"/>
    <d v="2000-07-29T00:00:00"/>
    <n v="2025"/>
    <x v="1"/>
    <x v="13"/>
    <n v="2.5409999999999999"/>
    <x v="1"/>
    <n v="5145.5249999999996"/>
    <n v="926.19449999999995"/>
    <n v="6071.7194999999992"/>
  </r>
  <r>
    <n v="12"/>
    <n v="5"/>
    <d v="2000-05-18T00:00:00"/>
    <n v="1940"/>
    <x v="1"/>
    <x v="13"/>
    <n v="2.5409999999999999"/>
    <x v="1"/>
    <n v="4929.54"/>
    <n v="887.31719999999996"/>
    <n v="5816.8572000000004"/>
  </r>
  <r>
    <n v="12"/>
    <n v="5"/>
    <d v="2000-08-05T00:00:00"/>
    <n v="1849"/>
    <x v="1"/>
    <x v="13"/>
    <n v="2.5409999999999999"/>
    <x v="1"/>
    <n v="4698.3090000000002"/>
    <n v="845.69561999999996"/>
    <n v="5544.0046199999997"/>
  </r>
  <r>
    <n v="12"/>
    <n v="5"/>
    <d v="2000-10-28T00:00:00"/>
    <n v="1777"/>
    <x v="1"/>
    <x v="13"/>
    <n v="2.5409999999999999"/>
    <x v="1"/>
    <n v="4515.357"/>
    <n v="812.76425999999992"/>
    <n v="5328.1212599999999"/>
  </r>
  <r>
    <n v="12"/>
    <n v="5"/>
    <d v="2000-05-19T00:00:00"/>
    <n v="1633"/>
    <x v="1"/>
    <x v="13"/>
    <n v="2.5409999999999999"/>
    <x v="1"/>
    <n v="4149.4529999999995"/>
    <n v="746.90153999999984"/>
    <n v="4896.3545399999994"/>
  </r>
  <r>
    <n v="12"/>
    <n v="11"/>
    <d v="2001-05-20T00:00:00"/>
    <n v="2318"/>
    <x v="1"/>
    <x v="0"/>
    <n v="1.21"/>
    <x v="0"/>
    <n v="2804.7799999999997"/>
    <n v="504.86039999999991"/>
    <n v="3309.6403999999998"/>
  </r>
  <r>
    <n v="12"/>
    <n v="11"/>
    <d v="2001-05-28T00:00:00"/>
    <n v="1613"/>
    <x v="1"/>
    <x v="0"/>
    <n v="1.21"/>
    <x v="0"/>
    <n v="1951.73"/>
    <n v="351.31139999999999"/>
    <n v="2303.0414000000001"/>
  </r>
  <r>
    <n v="12"/>
    <n v="11"/>
    <d v="2001-06-01T00:00:00"/>
    <n v="1584"/>
    <x v="1"/>
    <x v="0"/>
    <n v="1.21"/>
    <x v="0"/>
    <n v="1916.6399999999999"/>
    <n v="344.99519999999995"/>
    <n v="2261.6351999999997"/>
  </r>
  <r>
    <n v="12"/>
    <n v="11"/>
    <d v="2001-06-13T00:00:00"/>
    <n v="1495"/>
    <x v="1"/>
    <x v="0"/>
    <n v="1.21"/>
    <x v="0"/>
    <n v="1808.95"/>
    <n v="325.61099999999999"/>
    <n v="2134.5610000000001"/>
  </r>
  <r>
    <n v="12"/>
    <n v="12"/>
    <d v="2001-03-14T00:00:00"/>
    <n v="2137"/>
    <x v="1"/>
    <x v="1"/>
    <n v="2.42"/>
    <x v="0"/>
    <n v="5171.54"/>
    <n v="930.8771999999999"/>
    <n v="6102.4171999999999"/>
  </r>
  <r>
    <n v="12"/>
    <n v="12"/>
    <d v="2001-07-14T00:00:00"/>
    <n v="2096"/>
    <x v="1"/>
    <x v="1"/>
    <n v="2.42"/>
    <x v="0"/>
    <n v="5072.32"/>
    <n v="913.0175999999999"/>
    <n v="5985.3375999999998"/>
  </r>
  <r>
    <n v="12"/>
    <n v="12"/>
    <d v="2001-05-13T00:00:00"/>
    <n v="1937"/>
    <x v="1"/>
    <x v="1"/>
    <n v="2.42"/>
    <x v="0"/>
    <n v="4687.54"/>
    <n v="843.75720000000001"/>
    <n v="5531.2972"/>
  </r>
  <r>
    <n v="12"/>
    <n v="12"/>
    <d v="2001-09-22T00:00:00"/>
    <n v="1428"/>
    <x v="1"/>
    <x v="1"/>
    <n v="2.42"/>
    <x v="0"/>
    <n v="3455.7599999999998"/>
    <n v="622.03679999999997"/>
    <n v="4077.7967999999996"/>
  </r>
  <r>
    <n v="12"/>
    <n v="12"/>
    <d v="2001-02-15T00:00:00"/>
    <n v="1398"/>
    <x v="1"/>
    <x v="1"/>
    <n v="2.42"/>
    <x v="0"/>
    <n v="3383.16"/>
    <n v="608.96879999999999"/>
    <n v="3992.1288"/>
  </r>
  <r>
    <n v="12"/>
    <n v="12"/>
    <d v="2001-11-24T00:00:00"/>
    <n v="776"/>
    <x v="1"/>
    <x v="1"/>
    <n v="2.42"/>
    <x v="0"/>
    <n v="1877.9199999999998"/>
    <n v="338.02559999999994"/>
    <n v="2215.9456"/>
  </r>
  <r>
    <n v="12"/>
    <n v="12"/>
    <d v="2001-06-26T00:00:00"/>
    <n v="669"/>
    <x v="1"/>
    <x v="1"/>
    <n v="2.42"/>
    <x v="0"/>
    <n v="1618.98"/>
    <n v="291.41640000000001"/>
    <n v="1910.3964000000001"/>
  </r>
  <r>
    <n v="12"/>
    <n v="12"/>
    <d v="2001-03-31T00:00:00"/>
    <n v="624"/>
    <x v="1"/>
    <x v="1"/>
    <n v="2.42"/>
    <x v="0"/>
    <n v="1510.08"/>
    <n v="271.81439999999998"/>
    <n v="1781.8943999999999"/>
  </r>
  <r>
    <n v="12"/>
    <n v="12"/>
    <d v="2001-07-26T00:00:00"/>
    <n v="534"/>
    <x v="1"/>
    <x v="1"/>
    <n v="2.42"/>
    <x v="0"/>
    <n v="1292.28"/>
    <n v="232.6104"/>
    <n v="1524.8904"/>
  </r>
  <r>
    <n v="12"/>
    <n v="9"/>
    <d v="2001-06-07T00:00:00"/>
    <n v="1987"/>
    <x v="1"/>
    <x v="2"/>
    <n v="1.21"/>
    <x v="1"/>
    <n v="2404.27"/>
    <n v="432.76859999999999"/>
    <n v="2837.0385999999999"/>
  </r>
  <r>
    <n v="12"/>
    <n v="9"/>
    <d v="2001-05-21T00:00:00"/>
    <n v="1740"/>
    <x v="1"/>
    <x v="2"/>
    <n v="1.21"/>
    <x v="1"/>
    <n v="2105.4"/>
    <n v="378.97199999999998"/>
    <n v="2484.3720000000003"/>
  </r>
  <r>
    <n v="12"/>
    <n v="9"/>
    <d v="2001-02-24T00:00:00"/>
    <n v="1506"/>
    <x v="1"/>
    <x v="2"/>
    <n v="1.21"/>
    <x v="1"/>
    <n v="1822.26"/>
    <n v="328.0068"/>
    <n v="2150.2667999999999"/>
  </r>
  <r>
    <n v="12"/>
    <n v="9"/>
    <d v="2001-05-29T00:00:00"/>
    <n v="936"/>
    <x v="1"/>
    <x v="2"/>
    <n v="1.21"/>
    <x v="1"/>
    <n v="1132.56"/>
    <n v="203.86079999999998"/>
    <n v="1336.4207999999999"/>
  </r>
  <r>
    <n v="12"/>
    <n v="9"/>
    <d v="2001-11-22T00:00:00"/>
    <n v="827"/>
    <x v="1"/>
    <x v="2"/>
    <n v="1.21"/>
    <x v="1"/>
    <n v="1000.67"/>
    <n v="180.1206"/>
    <n v="1180.7906"/>
  </r>
  <r>
    <n v="12"/>
    <n v="7"/>
    <d v="2001-01-26T00:00:00"/>
    <n v="1994"/>
    <x v="1"/>
    <x v="3"/>
    <n v="0.96799999999999997"/>
    <x v="2"/>
    <n v="1930.192"/>
    <n v="347.43455999999998"/>
    <n v="2277.6265600000002"/>
  </r>
  <r>
    <n v="12"/>
    <n v="7"/>
    <d v="2001-05-21T00:00:00"/>
    <n v="1590"/>
    <x v="1"/>
    <x v="3"/>
    <n v="0.96799999999999997"/>
    <x v="2"/>
    <n v="1539.12"/>
    <n v="277.04159999999996"/>
    <n v="1816.1615999999999"/>
  </r>
  <r>
    <n v="12"/>
    <n v="7"/>
    <d v="2001-06-06T00:00:00"/>
    <n v="947"/>
    <x v="1"/>
    <x v="3"/>
    <n v="0.96799999999999997"/>
    <x v="2"/>
    <n v="916.69600000000003"/>
    <n v="165.00528"/>
    <n v="1081.70128"/>
  </r>
  <r>
    <n v="12"/>
    <n v="7"/>
    <d v="2001-07-09T00:00:00"/>
    <n v="742"/>
    <x v="1"/>
    <x v="3"/>
    <n v="0.96799999999999997"/>
    <x v="2"/>
    <n v="718.25599999999997"/>
    <n v="129.28608"/>
    <n v="847.54207999999994"/>
  </r>
  <r>
    <n v="12"/>
    <n v="7"/>
    <d v="2001-05-10T00:00:00"/>
    <n v="735"/>
    <x v="1"/>
    <x v="3"/>
    <n v="0.96799999999999997"/>
    <x v="2"/>
    <n v="711.48"/>
    <n v="128.06639999999999"/>
    <n v="839.54639999999995"/>
  </r>
  <r>
    <n v="12"/>
    <n v="7"/>
    <d v="2001-10-08T00:00:00"/>
    <n v="733"/>
    <x v="1"/>
    <x v="3"/>
    <n v="0.96799999999999997"/>
    <x v="2"/>
    <n v="709.54399999999998"/>
    <n v="127.71791999999999"/>
    <n v="837.26191999999992"/>
  </r>
  <r>
    <n v="12"/>
    <n v="7"/>
    <d v="2001-01-29T00:00:00"/>
    <n v="414"/>
    <x v="1"/>
    <x v="3"/>
    <n v="0.96799999999999997"/>
    <x v="2"/>
    <n v="400.75200000000001"/>
    <n v="72.135360000000006"/>
    <n v="472.88736"/>
  </r>
  <r>
    <n v="12"/>
    <n v="7"/>
    <d v="2001-09-21T00:00:00"/>
    <n v="269"/>
    <x v="1"/>
    <x v="3"/>
    <n v="0.96799999999999997"/>
    <x v="2"/>
    <n v="260.392"/>
    <n v="46.870559999999998"/>
    <n v="307.26256000000001"/>
  </r>
  <r>
    <n v="12"/>
    <n v="3"/>
    <d v="2001-01-08T00:00:00"/>
    <n v="2191"/>
    <x v="1"/>
    <x v="4"/>
    <n v="1.9359999999999999"/>
    <x v="0"/>
    <n v="4241.7759999999998"/>
    <n v="763.51967999999999"/>
    <n v="5005.2956800000002"/>
  </r>
  <r>
    <n v="12"/>
    <n v="3"/>
    <d v="2001-04-05T00:00:00"/>
    <n v="1511"/>
    <x v="1"/>
    <x v="4"/>
    <n v="1.9359999999999999"/>
    <x v="0"/>
    <n v="2925.2959999999998"/>
    <n v="526.55327999999997"/>
    <n v="3451.8492799999999"/>
  </r>
  <r>
    <n v="12"/>
    <n v="1"/>
    <d v="2001-06-26T00:00:00"/>
    <n v="2168"/>
    <x v="1"/>
    <x v="5"/>
    <n v="3.9325000000000001"/>
    <x v="0"/>
    <n v="8525.66"/>
    <n v="1534.6188"/>
    <n v="10060.2788"/>
  </r>
  <r>
    <n v="12"/>
    <n v="1"/>
    <d v="2001-04-12T00:00:00"/>
    <n v="1629"/>
    <x v="1"/>
    <x v="5"/>
    <n v="3.9325000000000001"/>
    <x v="0"/>
    <n v="6406.0425000000005"/>
    <n v="1153.0876499999999"/>
    <n v="7559.1301500000009"/>
  </r>
  <r>
    <n v="12"/>
    <n v="1"/>
    <d v="2001-07-04T00:00:00"/>
    <n v="1518"/>
    <x v="1"/>
    <x v="5"/>
    <n v="3.9325000000000001"/>
    <x v="0"/>
    <n v="5969.5349999999999"/>
    <n v="1074.5163"/>
    <n v="7044.0513000000001"/>
  </r>
  <r>
    <n v="12"/>
    <n v="1"/>
    <d v="2001-05-27T00:00:00"/>
    <n v="1030"/>
    <x v="1"/>
    <x v="5"/>
    <n v="3.9325000000000001"/>
    <x v="0"/>
    <n v="4050.4749999999999"/>
    <n v="729.08549999999991"/>
    <n v="4779.5604999999996"/>
  </r>
  <r>
    <n v="12"/>
    <n v="1"/>
    <d v="2001-10-14T00:00:00"/>
    <n v="508"/>
    <x v="1"/>
    <x v="5"/>
    <n v="3.9325000000000001"/>
    <x v="0"/>
    <n v="1997.71"/>
    <n v="359.58780000000002"/>
    <n v="2357.2978000000003"/>
  </r>
  <r>
    <n v="12"/>
    <n v="8"/>
    <d v="2001-02-10T00:00:00"/>
    <n v="1261"/>
    <x v="1"/>
    <x v="6"/>
    <n v="3.63"/>
    <x v="0"/>
    <n v="4577.43"/>
    <n v="823.93740000000003"/>
    <n v="5401.3674000000001"/>
  </r>
  <r>
    <n v="12"/>
    <n v="8"/>
    <d v="2001-12-13T00:00:00"/>
    <n v="1209"/>
    <x v="1"/>
    <x v="6"/>
    <n v="3.63"/>
    <x v="0"/>
    <n v="4388.67"/>
    <n v="789.9606"/>
    <n v="5178.6306000000004"/>
  </r>
  <r>
    <n v="12"/>
    <n v="6"/>
    <d v="2001-08-17T00:00:00"/>
    <n v="530"/>
    <x v="1"/>
    <x v="7"/>
    <n v="2.42"/>
    <x v="0"/>
    <n v="1282.5999999999999"/>
    <n v="230.86799999999997"/>
    <n v="1513.4679999999998"/>
  </r>
  <r>
    <n v="12"/>
    <n v="6"/>
    <d v="2001-04-19T00:00:00"/>
    <n v="466"/>
    <x v="1"/>
    <x v="7"/>
    <n v="2.42"/>
    <x v="0"/>
    <n v="1127.72"/>
    <n v="202.9896"/>
    <n v="1330.7096000000001"/>
  </r>
  <r>
    <n v="12"/>
    <n v="13"/>
    <d v="2001-07-10T00:00:00"/>
    <n v="581"/>
    <x v="1"/>
    <x v="8"/>
    <n v="0.24199999999999999"/>
    <x v="1"/>
    <n v="140.602"/>
    <n v="25.30836"/>
    <n v="165.91036"/>
  </r>
  <r>
    <n v="12"/>
    <n v="2"/>
    <d v="2001-01-04T00:00:00"/>
    <n v="2276"/>
    <x v="1"/>
    <x v="9"/>
    <n v="1.6335"/>
    <x v="2"/>
    <n v="3717.846"/>
    <n v="669.21227999999996"/>
    <n v="4387.0582800000002"/>
  </r>
  <r>
    <n v="12"/>
    <n v="2"/>
    <d v="2001-12-27T00:00:00"/>
    <n v="2258"/>
    <x v="1"/>
    <x v="9"/>
    <n v="1.6335"/>
    <x v="2"/>
    <n v="3688.4429999999998"/>
    <n v="663.91973999999993"/>
    <n v="4352.3627399999996"/>
  </r>
  <r>
    <n v="12"/>
    <n v="2"/>
    <d v="2001-05-11T00:00:00"/>
    <n v="1877"/>
    <x v="1"/>
    <x v="9"/>
    <n v="1.6335"/>
    <x v="2"/>
    <n v="3066.0794999999998"/>
    <n v="551.8943099999999"/>
    <n v="3617.9738099999995"/>
  </r>
  <r>
    <n v="12"/>
    <n v="2"/>
    <d v="2001-06-03T00:00:00"/>
    <n v="1616"/>
    <x v="1"/>
    <x v="9"/>
    <n v="1.6335"/>
    <x v="2"/>
    <n v="2639.7359999999999"/>
    <n v="475.15247999999997"/>
    <n v="3114.8884799999996"/>
  </r>
  <r>
    <n v="12"/>
    <n v="2"/>
    <d v="2001-08-21T00:00:00"/>
    <n v="1517"/>
    <x v="1"/>
    <x v="9"/>
    <n v="1.6335"/>
    <x v="2"/>
    <n v="2478.0194999999999"/>
    <n v="446.04350999999997"/>
    <n v="2924.0630099999998"/>
  </r>
  <r>
    <n v="12"/>
    <n v="2"/>
    <d v="2001-09-25T00:00:00"/>
    <n v="1137"/>
    <x v="1"/>
    <x v="9"/>
    <n v="1.6335"/>
    <x v="2"/>
    <n v="1857.2894999999999"/>
    <n v="334.31210999999996"/>
    <n v="2191.6016099999997"/>
  </r>
  <r>
    <n v="12"/>
    <n v="2"/>
    <d v="2001-02-02T00:00:00"/>
    <n v="1077"/>
    <x v="1"/>
    <x v="9"/>
    <n v="1.6335"/>
    <x v="2"/>
    <n v="1759.2794999999999"/>
    <n v="316.67030999999997"/>
    <n v="2075.9498100000001"/>
  </r>
  <r>
    <n v="12"/>
    <n v="2"/>
    <d v="2001-07-06T00:00:00"/>
    <n v="1017"/>
    <x v="1"/>
    <x v="9"/>
    <n v="1.6335"/>
    <x v="2"/>
    <n v="1661.2694999999999"/>
    <n v="299.02850999999998"/>
    <n v="1960.29801"/>
  </r>
  <r>
    <n v="12"/>
    <n v="2"/>
    <d v="2001-05-07T00:00:00"/>
    <n v="792"/>
    <x v="1"/>
    <x v="9"/>
    <n v="1.6335"/>
    <x v="2"/>
    <n v="1293.732"/>
    <n v="232.87175999999999"/>
    <n v="1526.60376"/>
  </r>
  <r>
    <n v="12"/>
    <n v="2"/>
    <d v="2001-08-07T00:00:00"/>
    <n v="683"/>
    <x v="1"/>
    <x v="9"/>
    <n v="1.6335"/>
    <x v="2"/>
    <n v="1115.6804999999999"/>
    <n v="200.82248999999999"/>
    <n v="1316.50299"/>
  </r>
  <r>
    <n v="12"/>
    <n v="10"/>
    <d v="2001-03-11T00:00:00"/>
    <n v="1577"/>
    <x v="1"/>
    <x v="10"/>
    <n v="0.60499999999999998"/>
    <x v="1"/>
    <n v="954.08499999999992"/>
    <n v="171.73529999999997"/>
    <n v="1125.8202999999999"/>
  </r>
  <r>
    <n v="12"/>
    <n v="10"/>
    <d v="2001-12-30T00:00:00"/>
    <n v="1273"/>
    <x v="1"/>
    <x v="10"/>
    <n v="0.60499999999999998"/>
    <x v="1"/>
    <n v="770.16499999999996"/>
    <n v="138.62969999999999"/>
    <n v="908.79469999999992"/>
  </r>
  <r>
    <n v="12"/>
    <n v="10"/>
    <d v="2001-09-18T00:00:00"/>
    <n v="1273"/>
    <x v="1"/>
    <x v="10"/>
    <n v="0.60499999999999998"/>
    <x v="1"/>
    <n v="770.16499999999996"/>
    <n v="138.62969999999999"/>
    <n v="908.79469999999992"/>
  </r>
  <r>
    <n v="12"/>
    <n v="10"/>
    <d v="2001-11-10T00:00:00"/>
    <n v="889"/>
    <x v="1"/>
    <x v="10"/>
    <n v="0.60499999999999998"/>
    <x v="1"/>
    <n v="537.84500000000003"/>
    <n v="96.812100000000001"/>
    <n v="634.65710000000001"/>
  </r>
  <r>
    <n v="12"/>
    <n v="10"/>
    <d v="2001-01-03T00:00:00"/>
    <n v="264"/>
    <x v="1"/>
    <x v="10"/>
    <n v="0.60499999999999998"/>
    <x v="1"/>
    <n v="159.72"/>
    <n v="28.749599999999997"/>
    <n v="188.46959999999999"/>
  </r>
  <r>
    <n v="12"/>
    <n v="14"/>
    <d v="2001-08-17T00:00:00"/>
    <n v="1284"/>
    <x v="1"/>
    <x v="11"/>
    <n v="3.63"/>
    <x v="0"/>
    <n v="4660.92"/>
    <n v="838.96559999999999"/>
    <n v="5499.8855999999996"/>
  </r>
  <r>
    <n v="12"/>
    <n v="14"/>
    <d v="2001-05-31T00:00:00"/>
    <n v="1269"/>
    <x v="1"/>
    <x v="11"/>
    <n v="3.63"/>
    <x v="0"/>
    <n v="4606.47"/>
    <n v="829.16460000000006"/>
    <n v="5435.6346000000003"/>
  </r>
  <r>
    <n v="12"/>
    <n v="14"/>
    <d v="2001-08-31T00:00:00"/>
    <n v="681"/>
    <x v="1"/>
    <x v="11"/>
    <n v="3.63"/>
    <x v="0"/>
    <n v="2472.0299999999997"/>
    <n v="444.96539999999993"/>
    <n v="2916.9953999999998"/>
  </r>
  <r>
    <n v="12"/>
    <n v="4"/>
    <d v="2001-08-14T00:00:00"/>
    <n v="2433"/>
    <x v="1"/>
    <x v="12"/>
    <n v="0.60499999999999998"/>
    <x v="2"/>
    <n v="1471.9649999999999"/>
    <n v="264.95369999999997"/>
    <n v="1736.9186999999999"/>
  </r>
  <r>
    <n v="12"/>
    <n v="4"/>
    <d v="2001-06-23T00:00:00"/>
    <n v="2328"/>
    <x v="1"/>
    <x v="12"/>
    <n v="0.60499999999999998"/>
    <x v="2"/>
    <n v="1408.44"/>
    <n v="253.51920000000001"/>
    <n v="1661.9592"/>
  </r>
  <r>
    <n v="12"/>
    <n v="4"/>
    <d v="2001-12-31T00:00:00"/>
    <n v="795"/>
    <x v="1"/>
    <x v="12"/>
    <n v="0.60499999999999998"/>
    <x v="2"/>
    <n v="480.97499999999997"/>
    <n v="86.575499999999991"/>
    <n v="567.55049999999994"/>
  </r>
  <r>
    <n v="12"/>
    <n v="4"/>
    <d v="2001-12-04T00:00:00"/>
    <n v="777"/>
    <x v="1"/>
    <x v="12"/>
    <n v="0.60499999999999998"/>
    <x v="2"/>
    <n v="470.08499999999998"/>
    <n v="84.615299999999991"/>
    <n v="554.70029999999997"/>
  </r>
  <r>
    <n v="12"/>
    <n v="4"/>
    <d v="2001-07-31T00:00:00"/>
    <n v="597"/>
    <x v="1"/>
    <x v="12"/>
    <n v="0.60499999999999998"/>
    <x v="2"/>
    <n v="361.185"/>
    <n v="65.013300000000001"/>
    <n v="426.19830000000002"/>
  </r>
  <r>
    <n v="12"/>
    <n v="5"/>
    <d v="2001-05-29T00:00:00"/>
    <n v="2282"/>
    <x v="1"/>
    <x v="13"/>
    <n v="2.5409999999999999"/>
    <x v="1"/>
    <n v="5798.5619999999999"/>
    <n v="1043.74116"/>
    <n v="6842.3031599999995"/>
  </r>
  <r>
    <n v="12"/>
    <n v="5"/>
    <d v="2001-08-05T00:00:00"/>
    <n v="2135"/>
    <x v="1"/>
    <x v="13"/>
    <n v="2.5409999999999999"/>
    <x v="1"/>
    <n v="5425.0349999999999"/>
    <n v="976.5062999999999"/>
    <n v="6401.5412999999999"/>
  </r>
  <r>
    <n v="12"/>
    <n v="5"/>
    <d v="2001-03-10T00:00:00"/>
    <n v="1826"/>
    <x v="1"/>
    <x v="13"/>
    <n v="2.5409999999999999"/>
    <x v="1"/>
    <n v="4639.866"/>
    <n v="835.17588000000001"/>
    <n v="5475.0418799999998"/>
  </r>
  <r>
    <n v="12"/>
    <n v="5"/>
    <d v="2001-09-18T00:00:00"/>
    <n v="1648"/>
    <x v="1"/>
    <x v="13"/>
    <n v="2.5409999999999999"/>
    <x v="1"/>
    <n v="4187.5680000000002"/>
    <n v="753.76224000000002"/>
    <n v="4941.3302400000002"/>
  </r>
  <r>
    <n v="12"/>
    <n v="5"/>
    <d v="2001-12-09T00:00:00"/>
    <n v="1535"/>
    <x v="1"/>
    <x v="13"/>
    <n v="2.5409999999999999"/>
    <x v="1"/>
    <n v="3900.4349999999999"/>
    <n v="702.07830000000001"/>
    <n v="4602.5132999999996"/>
  </r>
  <r>
    <n v="12"/>
    <n v="5"/>
    <d v="2001-06-06T00:00:00"/>
    <n v="1518"/>
    <x v="1"/>
    <x v="13"/>
    <n v="2.5409999999999999"/>
    <x v="1"/>
    <n v="3857.2379999999998"/>
    <n v="694.30283999999995"/>
    <n v="4551.5408399999997"/>
  </r>
  <r>
    <n v="12"/>
    <n v="5"/>
    <d v="2001-03-03T00:00:00"/>
    <n v="1065"/>
    <x v="1"/>
    <x v="13"/>
    <n v="2.5409999999999999"/>
    <x v="1"/>
    <n v="2706.165"/>
    <n v="487.10969999999998"/>
    <n v="3193.2746999999999"/>
  </r>
  <r>
    <n v="12"/>
    <n v="5"/>
    <d v="2001-11-21T00:00:00"/>
    <n v="840"/>
    <x v="1"/>
    <x v="13"/>
    <n v="2.5409999999999999"/>
    <x v="1"/>
    <n v="2134.44"/>
    <n v="384.19920000000002"/>
    <n v="2518.6392000000001"/>
  </r>
  <r>
    <n v="12"/>
    <n v="5"/>
    <d v="2001-07-21T00:00:00"/>
    <n v="783"/>
    <x v="1"/>
    <x v="13"/>
    <n v="2.5409999999999999"/>
    <x v="1"/>
    <n v="1989.6029999999998"/>
    <n v="358.12853999999993"/>
    <n v="2347.7315399999998"/>
  </r>
  <r>
    <n v="12"/>
    <n v="5"/>
    <d v="2001-10-11T00:00:00"/>
    <n v="637"/>
    <x v="1"/>
    <x v="13"/>
    <n v="2.5409999999999999"/>
    <x v="1"/>
    <n v="1618.617"/>
    <n v="291.35105999999996"/>
    <n v="1909.9680599999999"/>
  </r>
  <r>
    <n v="12"/>
    <n v="11"/>
    <d v="2002-04-19T00:00:00"/>
    <n v="1987"/>
    <x v="1"/>
    <x v="0"/>
    <n v="1.21"/>
    <x v="0"/>
    <n v="2404.27"/>
    <n v="432.76859999999999"/>
    <n v="2837.0385999999999"/>
  </r>
  <r>
    <n v="12"/>
    <n v="11"/>
    <d v="2002-03-16T00:00:00"/>
    <n v="1869"/>
    <x v="1"/>
    <x v="0"/>
    <n v="1.21"/>
    <x v="0"/>
    <n v="2261.4899999999998"/>
    <n v="407.06819999999993"/>
    <n v="2668.5581999999995"/>
  </r>
  <r>
    <n v="12"/>
    <n v="11"/>
    <d v="2002-03-05T00:00:00"/>
    <n v="1415"/>
    <x v="1"/>
    <x v="0"/>
    <n v="1.21"/>
    <x v="0"/>
    <n v="1712.1499999999999"/>
    <n v="308.18699999999995"/>
    <n v="2020.3369999999998"/>
  </r>
  <r>
    <n v="12"/>
    <n v="11"/>
    <d v="2002-06-08T00:00:00"/>
    <n v="1259"/>
    <x v="1"/>
    <x v="0"/>
    <n v="1.21"/>
    <x v="0"/>
    <n v="1523.3899999999999"/>
    <n v="274.21019999999999"/>
    <n v="1797.6001999999999"/>
  </r>
  <r>
    <n v="12"/>
    <n v="11"/>
    <d v="2002-09-04T00:00:00"/>
    <n v="843"/>
    <x v="1"/>
    <x v="0"/>
    <n v="1.21"/>
    <x v="0"/>
    <n v="1020.03"/>
    <n v="183.60539999999997"/>
    <n v="1203.6353999999999"/>
  </r>
  <r>
    <n v="12"/>
    <n v="11"/>
    <d v="2002-04-20T00:00:00"/>
    <n v="675"/>
    <x v="1"/>
    <x v="0"/>
    <n v="1.21"/>
    <x v="0"/>
    <n v="816.75"/>
    <n v="147.01499999999999"/>
    <n v="963.76499999999999"/>
  </r>
  <r>
    <n v="12"/>
    <n v="12"/>
    <d v="2002-11-04T00:00:00"/>
    <n v="2060"/>
    <x v="1"/>
    <x v="1"/>
    <n v="2.42"/>
    <x v="0"/>
    <n v="4985.2"/>
    <n v="897.3359999999999"/>
    <n v="5882.5360000000001"/>
  </r>
  <r>
    <n v="12"/>
    <n v="12"/>
    <d v="2002-03-19T00:00:00"/>
    <n v="1688"/>
    <x v="1"/>
    <x v="1"/>
    <n v="2.42"/>
    <x v="0"/>
    <n v="4084.96"/>
    <n v="735.29279999999994"/>
    <n v="4820.2528000000002"/>
  </r>
  <r>
    <n v="12"/>
    <n v="12"/>
    <d v="2002-12-20T00:00:00"/>
    <n v="1401"/>
    <x v="1"/>
    <x v="1"/>
    <n v="2.42"/>
    <x v="0"/>
    <n v="3390.42"/>
    <n v="610.27559999999994"/>
    <n v="4000.6956"/>
  </r>
  <r>
    <n v="12"/>
    <n v="12"/>
    <d v="2002-12-04T00:00:00"/>
    <n v="1357"/>
    <x v="1"/>
    <x v="1"/>
    <n v="2.42"/>
    <x v="0"/>
    <n v="3283.94"/>
    <n v="591.10919999999999"/>
    <n v="3875.0491999999999"/>
  </r>
  <r>
    <n v="12"/>
    <n v="12"/>
    <d v="2002-07-02T00:00:00"/>
    <n v="1253"/>
    <x v="1"/>
    <x v="1"/>
    <n v="2.42"/>
    <x v="0"/>
    <n v="3032.2599999999998"/>
    <n v="545.80679999999995"/>
    <n v="3578.0667999999996"/>
  </r>
  <r>
    <n v="12"/>
    <n v="12"/>
    <d v="2002-03-31T00:00:00"/>
    <n v="1101"/>
    <x v="1"/>
    <x v="1"/>
    <n v="2.42"/>
    <x v="0"/>
    <n v="2664.42"/>
    <n v="479.59559999999999"/>
    <n v="3144.0156000000002"/>
  </r>
  <r>
    <n v="12"/>
    <n v="12"/>
    <d v="2002-03-05T00:00:00"/>
    <n v="1050"/>
    <x v="1"/>
    <x v="1"/>
    <n v="2.42"/>
    <x v="0"/>
    <n v="2541"/>
    <n v="457.38"/>
    <n v="2998.38"/>
  </r>
  <r>
    <n v="12"/>
    <n v="9"/>
    <d v="2002-07-22T00:00:00"/>
    <n v="1754"/>
    <x v="1"/>
    <x v="2"/>
    <n v="1.21"/>
    <x v="1"/>
    <n v="2122.34"/>
    <n v="382.02120000000002"/>
    <n v="2504.3612000000003"/>
  </r>
  <r>
    <n v="12"/>
    <n v="9"/>
    <d v="2002-03-04T00:00:00"/>
    <n v="948"/>
    <x v="1"/>
    <x v="2"/>
    <n v="1.21"/>
    <x v="1"/>
    <n v="1147.08"/>
    <n v="206.47439999999997"/>
    <n v="1353.5544"/>
  </r>
  <r>
    <n v="12"/>
    <n v="7"/>
    <d v="2002-06-15T00:00:00"/>
    <n v="1615"/>
    <x v="1"/>
    <x v="3"/>
    <n v="0.96799999999999997"/>
    <x v="2"/>
    <n v="1563.32"/>
    <n v="281.39759999999995"/>
    <n v="1844.7175999999999"/>
  </r>
  <r>
    <n v="12"/>
    <n v="7"/>
    <d v="2002-11-20T00:00:00"/>
    <n v="1246"/>
    <x v="1"/>
    <x v="3"/>
    <n v="0.96799999999999997"/>
    <x v="2"/>
    <n v="1206.1279999999999"/>
    <n v="217.10303999999999"/>
    <n v="1423.2310399999999"/>
  </r>
  <r>
    <n v="12"/>
    <n v="7"/>
    <d v="2002-04-29T00:00:00"/>
    <n v="748"/>
    <x v="1"/>
    <x v="3"/>
    <n v="0.96799999999999997"/>
    <x v="2"/>
    <n v="724.06399999999996"/>
    <n v="130.33151999999998"/>
    <n v="854.39551999999992"/>
  </r>
  <r>
    <n v="12"/>
    <n v="7"/>
    <d v="2002-03-07T00:00:00"/>
    <n v="725"/>
    <x v="1"/>
    <x v="3"/>
    <n v="0.96799999999999997"/>
    <x v="2"/>
    <n v="701.8"/>
    <n v="126.32399999999998"/>
    <n v="828.12399999999991"/>
  </r>
  <r>
    <n v="12"/>
    <n v="7"/>
    <d v="2002-05-02T00:00:00"/>
    <n v="541"/>
    <x v="1"/>
    <x v="3"/>
    <n v="0.96799999999999997"/>
    <x v="2"/>
    <n v="523.68799999999999"/>
    <n v="94.263839999999988"/>
    <n v="617.95183999999995"/>
  </r>
  <r>
    <n v="12"/>
    <n v="7"/>
    <d v="2002-10-06T00:00:00"/>
    <n v="457"/>
    <x v="1"/>
    <x v="3"/>
    <n v="0.96799999999999997"/>
    <x v="2"/>
    <n v="442.37599999999998"/>
    <n v="79.627679999999998"/>
    <n v="522.00368000000003"/>
  </r>
  <r>
    <n v="12"/>
    <n v="3"/>
    <d v="2002-02-14T00:00:00"/>
    <n v="1863"/>
    <x v="1"/>
    <x v="4"/>
    <n v="1.9359999999999999"/>
    <x v="0"/>
    <n v="3606.768"/>
    <n v="649.21824000000004"/>
    <n v="4255.9862400000002"/>
  </r>
  <r>
    <n v="12"/>
    <n v="3"/>
    <d v="2002-09-07T00:00:00"/>
    <n v="1824"/>
    <x v="1"/>
    <x v="4"/>
    <n v="1.9359999999999999"/>
    <x v="0"/>
    <n v="3531.2640000000001"/>
    <n v="635.62752"/>
    <n v="4166.8915200000001"/>
  </r>
  <r>
    <n v="12"/>
    <n v="3"/>
    <d v="2002-05-12T00:00:00"/>
    <n v="1227"/>
    <x v="1"/>
    <x v="4"/>
    <n v="1.9359999999999999"/>
    <x v="0"/>
    <n v="2375.4719999999998"/>
    <n v="427.58495999999997"/>
    <n v="2803.0569599999999"/>
  </r>
  <r>
    <n v="12"/>
    <n v="3"/>
    <d v="2002-11-29T00:00:00"/>
    <n v="742"/>
    <x v="1"/>
    <x v="4"/>
    <n v="1.9359999999999999"/>
    <x v="0"/>
    <n v="1436.5119999999999"/>
    <n v="258.57216"/>
    <n v="1695.0841599999999"/>
  </r>
  <r>
    <n v="12"/>
    <n v="1"/>
    <d v="2002-05-21T00:00:00"/>
    <n v="1937"/>
    <x v="1"/>
    <x v="5"/>
    <n v="3.9325000000000001"/>
    <x v="0"/>
    <n v="7617.2525000000005"/>
    <n v="1371.10545"/>
    <n v="8988.3579500000014"/>
  </r>
  <r>
    <n v="12"/>
    <n v="1"/>
    <d v="2002-08-17T00:00:00"/>
    <n v="1379"/>
    <x v="1"/>
    <x v="5"/>
    <n v="3.9325000000000001"/>
    <x v="0"/>
    <n v="5422.9175000000005"/>
    <n v="976.12515000000008"/>
    <n v="6399.0426500000003"/>
  </r>
  <r>
    <n v="12"/>
    <n v="1"/>
    <d v="2002-06-14T00:00:00"/>
    <n v="395"/>
    <x v="1"/>
    <x v="5"/>
    <n v="3.9325000000000001"/>
    <x v="0"/>
    <n v="1553.3375000000001"/>
    <n v="279.60075000000001"/>
    <n v="1832.9382500000002"/>
  </r>
  <r>
    <n v="12"/>
    <n v="1"/>
    <d v="2002-02-21T00:00:00"/>
    <n v="365"/>
    <x v="1"/>
    <x v="5"/>
    <n v="3.9325000000000001"/>
    <x v="0"/>
    <n v="1435.3625"/>
    <n v="258.36525"/>
    <n v="1693.72775"/>
  </r>
  <r>
    <n v="12"/>
    <n v="8"/>
    <d v="2002-06-22T00:00:00"/>
    <n v="2245"/>
    <x v="1"/>
    <x v="6"/>
    <n v="3.63"/>
    <x v="0"/>
    <n v="8149.3499999999995"/>
    <n v="1466.8829999999998"/>
    <n v="9616.2330000000002"/>
  </r>
  <r>
    <n v="12"/>
    <n v="8"/>
    <d v="2002-08-05T00:00:00"/>
    <n v="2074"/>
    <x v="1"/>
    <x v="6"/>
    <n v="3.63"/>
    <x v="0"/>
    <n v="7528.62"/>
    <n v="1355.1515999999999"/>
    <n v="8883.7716"/>
  </r>
  <r>
    <n v="12"/>
    <n v="8"/>
    <d v="2002-08-11T00:00:00"/>
    <n v="1474"/>
    <x v="1"/>
    <x v="6"/>
    <n v="3.63"/>
    <x v="0"/>
    <n v="5350.62"/>
    <n v="963.11159999999995"/>
    <n v="6313.7316000000001"/>
  </r>
  <r>
    <n v="12"/>
    <n v="8"/>
    <d v="2002-12-17T00:00:00"/>
    <n v="1473"/>
    <x v="1"/>
    <x v="6"/>
    <n v="3.63"/>
    <x v="0"/>
    <n v="5346.99"/>
    <n v="962.45819999999992"/>
    <n v="6309.4481999999998"/>
  </r>
  <r>
    <n v="12"/>
    <n v="8"/>
    <d v="2002-05-07T00:00:00"/>
    <n v="1152"/>
    <x v="1"/>
    <x v="6"/>
    <n v="3.63"/>
    <x v="0"/>
    <n v="4181.76"/>
    <n v="752.71680000000003"/>
    <n v="4934.4768000000004"/>
  </r>
  <r>
    <n v="12"/>
    <n v="8"/>
    <d v="2002-09-01T00:00:00"/>
    <n v="963"/>
    <x v="1"/>
    <x v="6"/>
    <n v="3.63"/>
    <x v="0"/>
    <n v="3495.69"/>
    <n v="629.2242"/>
    <n v="4124.9142000000002"/>
  </r>
  <r>
    <n v="12"/>
    <n v="8"/>
    <d v="2002-06-05T00:00:00"/>
    <n v="849"/>
    <x v="1"/>
    <x v="6"/>
    <n v="3.63"/>
    <x v="0"/>
    <n v="3081.87"/>
    <n v="554.73659999999995"/>
    <n v="3636.6066000000001"/>
  </r>
  <r>
    <n v="12"/>
    <n v="8"/>
    <d v="2002-10-19T00:00:00"/>
    <n v="794"/>
    <x v="1"/>
    <x v="6"/>
    <n v="3.63"/>
    <x v="0"/>
    <n v="2882.22"/>
    <n v="518.79959999999994"/>
    <n v="3401.0195999999996"/>
  </r>
  <r>
    <n v="12"/>
    <n v="6"/>
    <d v="2002-09-12T00:00:00"/>
    <n v="1775"/>
    <x v="1"/>
    <x v="7"/>
    <n v="2.42"/>
    <x v="0"/>
    <n v="4295.5"/>
    <n v="773.18999999999994"/>
    <n v="5068.6899999999996"/>
  </r>
  <r>
    <n v="12"/>
    <n v="6"/>
    <d v="2002-05-13T00:00:00"/>
    <n v="1648"/>
    <x v="1"/>
    <x v="7"/>
    <n v="2.42"/>
    <x v="0"/>
    <n v="3988.16"/>
    <n v="717.86879999999996"/>
    <n v="4706.0288"/>
  </r>
  <r>
    <n v="12"/>
    <n v="6"/>
    <d v="2002-10-14T00:00:00"/>
    <n v="1332"/>
    <x v="1"/>
    <x v="7"/>
    <n v="2.42"/>
    <x v="0"/>
    <n v="3223.44"/>
    <n v="580.2192"/>
    <n v="3803.6592000000001"/>
  </r>
  <r>
    <n v="12"/>
    <n v="6"/>
    <d v="2002-09-19T00:00:00"/>
    <n v="822"/>
    <x v="1"/>
    <x v="7"/>
    <n v="2.42"/>
    <x v="0"/>
    <n v="1989.24"/>
    <n v="358.06319999999999"/>
    <n v="2347.3031999999998"/>
  </r>
  <r>
    <n v="12"/>
    <n v="6"/>
    <d v="2002-08-13T00:00:00"/>
    <n v="752"/>
    <x v="1"/>
    <x v="7"/>
    <n v="2.42"/>
    <x v="0"/>
    <n v="1819.84"/>
    <n v="327.57119999999998"/>
    <n v="2147.4112"/>
  </r>
  <r>
    <n v="12"/>
    <n v="6"/>
    <d v="2002-04-18T00:00:00"/>
    <n v="257"/>
    <x v="1"/>
    <x v="7"/>
    <n v="2.42"/>
    <x v="0"/>
    <n v="621.93999999999994"/>
    <n v="111.94919999999999"/>
    <n v="733.88919999999996"/>
  </r>
  <r>
    <n v="12"/>
    <n v="13"/>
    <d v="2002-01-13T00:00:00"/>
    <n v="2221"/>
    <x v="1"/>
    <x v="8"/>
    <n v="0.24199999999999999"/>
    <x v="1"/>
    <n v="537.48199999999997"/>
    <n v="96.746759999999995"/>
    <n v="634.22875999999997"/>
  </r>
  <r>
    <n v="12"/>
    <n v="13"/>
    <d v="2002-08-12T00:00:00"/>
    <n v="1764"/>
    <x v="1"/>
    <x v="8"/>
    <n v="0.24199999999999999"/>
    <x v="1"/>
    <n v="426.88799999999998"/>
    <n v="76.839839999999995"/>
    <n v="503.72783999999996"/>
  </r>
  <r>
    <n v="12"/>
    <n v="13"/>
    <d v="2002-03-21T00:00:00"/>
    <n v="1453"/>
    <x v="1"/>
    <x v="8"/>
    <n v="0.24199999999999999"/>
    <x v="1"/>
    <n v="351.62599999999998"/>
    <n v="63.29267999999999"/>
    <n v="414.91867999999999"/>
  </r>
  <r>
    <n v="12"/>
    <n v="13"/>
    <d v="2002-04-24T00:00:00"/>
    <n v="671"/>
    <x v="1"/>
    <x v="8"/>
    <n v="0.24199999999999999"/>
    <x v="1"/>
    <n v="162.38200000000001"/>
    <n v="29.228760000000001"/>
    <n v="191.61076"/>
  </r>
  <r>
    <n v="12"/>
    <n v="2"/>
    <d v="2002-05-08T00:00:00"/>
    <n v="2174"/>
    <x v="1"/>
    <x v="9"/>
    <n v="1.6335"/>
    <x v="2"/>
    <n v="3551.2289999999998"/>
    <n v="639.2212199999999"/>
    <n v="4190.4502199999997"/>
  </r>
  <r>
    <n v="12"/>
    <n v="2"/>
    <d v="2002-09-26T00:00:00"/>
    <n v="1726"/>
    <x v="1"/>
    <x v="9"/>
    <n v="1.6335"/>
    <x v="2"/>
    <n v="2819.4209999999998"/>
    <n v="507.49577999999997"/>
    <n v="3326.9167799999996"/>
  </r>
  <r>
    <n v="12"/>
    <n v="10"/>
    <d v="2002-06-30T00:00:00"/>
    <n v="2279"/>
    <x v="1"/>
    <x v="10"/>
    <n v="0.60499999999999998"/>
    <x v="1"/>
    <n v="1378.7950000000001"/>
    <n v="248.1831"/>
    <n v="1626.9781"/>
  </r>
  <r>
    <n v="12"/>
    <n v="10"/>
    <d v="2002-02-05T00:00:00"/>
    <n v="2142"/>
    <x v="1"/>
    <x v="10"/>
    <n v="0.60499999999999998"/>
    <x v="1"/>
    <n v="1295.9099999999999"/>
    <n v="233.26379999999997"/>
    <n v="1529.1737999999998"/>
  </r>
  <r>
    <n v="12"/>
    <n v="10"/>
    <d v="2002-09-27T00:00:00"/>
    <n v="1234"/>
    <x v="1"/>
    <x v="10"/>
    <n v="0.60499999999999998"/>
    <x v="1"/>
    <n v="746.56999999999994"/>
    <n v="134.3826"/>
    <n v="880.95259999999996"/>
  </r>
  <r>
    <n v="12"/>
    <n v="10"/>
    <d v="2002-05-27T00:00:00"/>
    <n v="409"/>
    <x v="1"/>
    <x v="10"/>
    <n v="0.60499999999999998"/>
    <x v="1"/>
    <n v="247.44499999999999"/>
    <n v="44.540099999999995"/>
    <n v="291.98509999999999"/>
  </r>
  <r>
    <n v="12"/>
    <n v="14"/>
    <d v="2002-12-01T00:00:00"/>
    <n v="1855"/>
    <x v="1"/>
    <x v="11"/>
    <n v="3.63"/>
    <x v="0"/>
    <n v="6733.65"/>
    <n v="1212.0569999999998"/>
    <n v="7945.7069999999994"/>
  </r>
  <r>
    <n v="12"/>
    <n v="14"/>
    <d v="2002-04-17T00:00:00"/>
    <n v="1410"/>
    <x v="1"/>
    <x v="11"/>
    <n v="3.63"/>
    <x v="0"/>
    <n v="5118.3"/>
    <n v="921.29399999999998"/>
    <n v="6039.5940000000001"/>
  </r>
  <r>
    <n v="12"/>
    <n v="14"/>
    <d v="2002-12-28T00:00:00"/>
    <n v="931"/>
    <x v="1"/>
    <x v="11"/>
    <n v="3.63"/>
    <x v="0"/>
    <n v="3379.5299999999997"/>
    <n v="608.31539999999995"/>
    <n v="3987.8453999999997"/>
  </r>
  <r>
    <n v="12"/>
    <n v="4"/>
    <d v="2002-08-27T00:00:00"/>
    <n v="1948"/>
    <x v="1"/>
    <x v="12"/>
    <n v="0.60499999999999998"/>
    <x v="2"/>
    <n v="1178.54"/>
    <n v="212.13719999999998"/>
    <n v="1390.6771999999999"/>
  </r>
  <r>
    <n v="12"/>
    <n v="4"/>
    <d v="2002-09-09T00:00:00"/>
    <n v="1798"/>
    <x v="1"/>
    <x v="12"/>
    <n v="0.60499999999999998"/>
    <x v="2"/>
    <n v="1087.79"/>
    <n v="195.8022"/>
    <n v="1283.5922"/>
  </r>
  <r>
    <n v="12"/>
    <n v="5"/>
    <d v="2002-02-24T00:00:00"/>
    <n v="2477"/>
    <x v="1"/>
    <x v="13"/>
    <n v="2.5409999999999999"/>
    <x v="1"/>
    <n v="6294.0569999999998"/>
    <n v="1132.9302599999999"/>
    <n v="7426.9872599999999"/>
  </r>
  <r>
    <n v="12"/>
    <n v="5"/>
    <d v="2002-04-11T00:00:00"/>
    <n v="2233"/>
    <x v="1"/>
    <x v="13"/>
    <n v="2.5409999999999999"/>
    <x v="1"/>
    <n v="5674.0529999999999"/>
    <n v="1021.32954"/>
    <n v="6695.3825399999996"/>
  </r>
  <r>
    <n v="12"/>
    <n v="5"/>
    <d v="2002-03-15T00:00:00"/>
    <n v="2168"/>
    <x v="1"/>
    <x v="13"/>
    <n v="2.5409999999999999"/>
    <x v="1"/>
    <n v="5508.8879999999999"/>
    <n v="991.59983999999997"/>
    <n v="6500.4878399999998"/>
  </r>
  <r>
    <n v="12"/>
    <n v="5"/>
    <d v="2002-06-21T00:00:00"/>
    <n v="2156"/>
    <x v="1"/>
    <x v="13"/>
    <n v="2.5409999999999999"/>
    <x v="1"/>
    <n v="5478.3959999999997"/>
    <n v="986.11127999999997"/>
    <n v="6464.5072799999998"/>
  </r>
  <r>
    <n v="12"/>
    <n v="5"/>
    <d v="2002-05-11T00:00:00"/>
    <n v="1949"/>
    <x v="1"/>
    <x v="13"/>
    <n v="2.5409999999999999"/>
    <x v="1"/>
    <n v="4952.4089999999997"/>
    <n v="891.43361999999991"/>
    <n v="5843.8426199999994"/>
  </r>
  <r>
    <n v="12"/>
    <n v="5"/>
    <d v="2002-06-06T00:00:00"/>
    <n v="1729"/>
    <x v="1"/>
    <x v="13"/>
    <n v="2.5409999999999999"/>
    <x v="1"/>
    <n v="4393.3890000000001"/>
    <n v="790.81002000000001"/>
    <n v="5184.19902"/>
  </r>
  <r>
    <n v="12"/>
    <n v="5"/>
    <d v="2002-10-28T00:00:00"/>
    <n v="1199"/>
    <x v="1"/>
    <x v="13"/>
    <n v="2.5409999999999999"/>
    <x v="1"/>
    <n v="3046.6590000000001"/>
    <n v="548.39862000000005"/>
    <n v="3595.05762"/>
  </r>
  <r>
    <n v="12"/>
    <n v="11"/>
    <d v="2003-11-10T00:00:00"/>
    <n v="1689"/>
    <x v="1"/>
    <x v="0"/>
    <n v="1.21"/>
    <x v="0"/>
    <n v="2043.6899999999998"/>
    <n v="367.86419999999998"/>
    <n v="2411.5541999999996"/>
  </r>
  <r>
    <n v="12"/>
    <n v="11"/>
    <d v="2003-10-10T00:00:00"/>
    <n v="1042"/>
    <x v="1"/>
    <x v="0"/>
    <n v="1.21"/>
    <x v="0"/>
    <n v="1260.82"/>
    <n v="226.94759999999999"/>
    <n v="1487.7675999999999"/>
  </r>
  <r>
    <n v="12"/>
    <n v="11"/>
    <d v="2003-12-26T00:00:00"/>
    <n v="1013"/>
    <x v="1"/>
    <x v="0"/>
    <n v="1.21"/>
    <x v="0"/>
    <n v="1225.73"/>
    <n v="220.63139999999999"/>
    <n v="1446.3614"/>
  </r>
  <r>
    <n v="12"/>
    <n v="11"/>
    <d v="2003-04-13T00:00:00"/>
    <n v="609"/>
    <x v="1"/>
    <x v="0"/>
    <n v="1.21"/>
    <x v="0"/>
    <n v="736.89"/>
    <n v="132.64019999999999"/>
    <n v="869.53019999999992"/>
  </r>
  <r>
    <n v="12"/>
    <n v="12"/>
    <d v="2003-07-26T00:00:00"/>
    <n v="2237"/>
    <x v="1"/>
    <x v="1"/>
    <n v="2.42"/>
    <x v="0"/>
    <n v="5413.54"/>
    <n v="974.43719999999996"/>
    <n v="6387.9772000000003"/>
  </r>
  <r>
    <n v="12"/>
    <n v="12"/>
    <d v="2003-08-21T00:00:00"/>
    <n v="1739"/>
    <x v="1"/>
    <x v="1"/>
    <n v="2.42"/>
    <x v="0"/>
    <n v="4208.38"/>
    <n v="757.50839999999994"/>
    <n v="4965.8883999999998"/>
  </r>
  <r>
    <n v="12"/>
    <n v="12"/>
    <d v="2003-10-09T00:00:00"/>
    <n v="1127"/>
    <x v="1"/>
    <x v="1"/>
    <n v="2.42"/>
    <x v="0"/>
    <n v="2727.34"/>
    <n v="490.9212"/>
    <n v="3218.2611999999999"/>
  </r>
  <r>
    <n v="12"/>
    <n v="12"/>
    <d v="2003-01-08T00:00:00"/>
    <n v="516"/>
    <x v="1"/>
    <x v="1"/>
    <n v="2.42"/>
    <x v="0"/>
    <n v="1248.72"/>
    <n v="224.7696"/>
    <n v="1473.4896000000001"/>
  </r>
  <r>
    <n v="12"/>
    <n v="12"/>
    <d v="2003-02-15T00:00:00"/>
    <n v="276"/>
    <x v="1"/>
    <x v="1"/>
    <n v="2.42"/>
    <x v="0"/>
    <n v="667.92"/>
    <n v="120.22559999999999"/>
    <n v="788.14559999999994"/>
  </r>
  <r>
    <n v="12"/>
    <n v="9"/>
    <d v="2003-02-16T00:00:00"/>
    <n v="2252"/>
    <x v="1"/>
    <x v="2"/>
    <n v="1.21"/>
    <x v="1"/>
    <n v="2724.92"/>
    <n v="490.48559999999998"/>
    <n v="3215.4056"/>
  </r>
  <r>
    <n v="12"/>
    <n v="9"/>
    <d v="2003-10-08T00:00:00"/>
    <n v="1952"/>
    <x v="1"/>
    <x v="2"/>
    <n v="1.21"/>
    <x v="1"/>
    <n v="2361.92"/>
    <n v="425.1456"/>
    <n v="2787.0655999999999"/>
  </r>
  <r>
    <n v="12"/>
    <n v="9"/>
    <d v="2003-02-16T00:00:00"/>
    <n v="456"/>
    <x v="1"/>
    <x v="2"/>
    <n v="1.21"/>
    <x v="1"/>
    <n v="551.76"/>
    <n v="99.316800000000001"/>
    <n v="651.07680000000005"/>
  </r>
  <r>
    <n v="12"/>
    <n v="7"/>
    <d v="2003-01-22T00:00:00"/>
    <n v="2313"/>
    <x v="1"/>
    <x v="3"/>
    <n v="0.96799999999999997"/>
    <x v="2"/>
    <n v="2238.9839999999999"/>
    <n v="403.01711999999998"/>
    <n v="2642.0011199999999"/>
  </r>
  <r>
    <n v="12"/>
    <n v="7"/>
    <d v="2003-03-20T00:00:00"/>
    <n v="1457"/>
    <x v="1"/>
    <x v="3"/>
    <n v="0.96799999999999997"/>
    <x v="2"/>
    <n v="1410.376"/>
    <n v="253.86767999999998"/>
    <n v="1664.24368"/>
  </r>
  <r>
    <n v="12"/>
    <n v="7"/>
    <d v="2003-03-19T00:00:00"/>
    <n v="881"/>
    <x v="1"/>
    <x v="3"/>
    <n v="0.96799999999999997"/>
    <x v="2"/>
    <n v="852.80799999999999"/>
    <n v="153.50543999999999"/>
    <n v="1006.31344"/>
  </r>
  <r>
    <n v="12"/>
    <n v="7"/>
    <d v="2003-12-16T00:00:00"/>
    <n v="837"/>
    <x v="1"/>
    <x v="3"/>
    <n v="0.96799999999999997"/>
    <x v="2"/>
    <n v="810.21600000000001"/>
    <n v="145.83887999999999"/>
    <n v="956.05488000000003"/>
  </r>
  <r>
    <n v="12"/>
    <n v="3"/>
    <d v="2003-06-25T00:00:00"/>
    <n v="1954"/>
    <x v="1"/>
    <x v="4"/>
    <n v="1.9359999999999999"/>
    <x v="0"/>
    <n v="3782.944"/>
    <n v="680.92991999999992"/>
    <n v="4463.87392"/>
  </r>
  <r>
    <n v="12"/>
    <n v="3"/>
    <d v="2003-05-23T00:00:00"/>
    <n v="1889"/>
    <x v="1"/>
    <x v="4"/>
    <n v="1.9359999999999999"/>
    <x v="0"/>
    <n v="3657.1039999999998"/>
    <n v="658.27871999999991"/>
    <n v="4315.3827199999996"/>
  </r>
  <r>
    <n v="12"/>
    <n v="3"/>
    <d v="2003-06-16T00:00:00"/>
    <n v="1446"/>
    <x v="1"/>
    <x v="4"/>
    <n v="1.9359999999999999"/>
    <x v="0"/>
    <n v="2799.4560000000001"/>
    <n v="503.90208000000001"/>
    <n v="3303.35808"/>
  </r>
  <r>
    <n v="12"/>
    <n v="3"/>
    <d v="2003-01-17T00:00:00"/>
    <n v="1426"/>
    <x v="1"/>
    <x v="4"/>
    <n v="1.9359999999999999"/>
    <x v="0"/>
    <n v="2760.7359999999999"/>
    <n v="496.93247999999994"/>
    <n v="3257.6684799999998"/>
  </r>
  <r>
    <n v="12"/>
    <n v="3"/>
    <d v="2003-12-04T00:00:00"/>
    <n v="535"/>
    <x v="1"/>
    <x v="4"/>
    <n v="1.9359999999999999"/>
    <x v="0"/>
    <n v="1035.76"/>
    <n v="186.43680000000001"/>
    <n v="1222.1967999999999"/>
  </r>
  <r>
    <n v="12"/>
    <n v="3"/>
    <d v="2003-08-06T00:00:00"/>
    <n v="302"/>
    <x v="1"/>
    <x v="4"/>
    <n v="1.9359999999999999"/>
    <x v="0"/>
    <n v="584.67200000000003"/>
    <n v="105.24096"/>
    <n v="689.91296"/>
  </r>
  <r>
    <n v="12"/>
    <n v="1"/>
    <d v="2003-11-11T00:00:00"/>
    <n v="1648"/>
    <x v="1"/>
    <x v="5"/>
    <n v="3.9325000000000001"/>
    <x v="0"/>
    <n v="6480.76"/>
    <n v="1166.5368000000001"/>
    <n v="7647.2968000000001"/>
  </r>
  <r>
    <n v="12"/>
    <n v="1"/>
    <d v="2003-08-06T00:00:00"/>
    <n v="1402"/>
    <x v="1"/>
    <x v="5"/>
    <n v="3.9325000000000001"/>
    <x v="0"/>
    <n v="5513.3649999999998"/>
    <n v="992.40569999999991"/>
    <n v="6505.7707"/>
  </r>
  <r>
    <n v="12"/>
    <n v="1"/>
    <d v="2003-11-05T00:00:00"/>
    <n v="1130"/>
    <x v="1"/>
    <x v="5"/>
    <n v="3.9325000000000001"/>
    <x v="0"/>
    <n v="4443.7250000000004"/>
    <n v="799.87049999999999"/>
    <n v="5243.5955000000004"/>
  </r>
  <r>
    <n v="12"/>
    <n v="1"/>
    <d v="2003-09-22T00:00:00"/>
    <n v="421"/>
    <x v="1"/>
    <x v="5"/>
    <n v="3.9325000000000001"/>
    <x v="0"/>
    <n v="1655.5825"/>
    <n v="298.00484999999998"/>
    <n v="1953.58735"/>
  </r>
  <r>
    <n v="12"/>
    <n v="1"/>
    <d v="2003-03-06T00:00:00"/>
    <n v="397"/>
    <x v="1"/>
    <x v="5"/>
    <n v="3.9325000000000001"/>
    <x v="0"/>
    <n v="1561.2025000000001"/>
    <n v="281.01645000000002"/>
    <n v="1842.2189500000002"/>
  </r>
  <r>
    <n v="12"/>
    <n v="8"/>
    <d v="2003-06-19T00:00:00"/>
    <n v="2454"/>
    <x v="1"/>
    <x v="6"/>
    <n v="3.63"/>
    <x v="0"/>
    <n v="8908.02"/>
    <n v="1603.4436000000001"/>
    <n v="10511.463600000001"/>
  </r>
  <r>
    <n v="12"/>
    <n v="8"/>
    <d v="2003-11-11T00:00:00"/>
    <n v="2420"/>
    <x v="1"/>
    <x v="6"/>
    <n v="3.63"/>
    <x v="0"/>
    <n v="8784.6"/>
    <n v="1581.2280000000001"/>
    <n v="10365.828000000001"/>
  </r>
  <r>
    <n v="12"/>
    <n v="8"/>
    <d v="2003-01-14T00:00:00"/>
    <n v="2342"/>
    <x v="1"/>
    <x v="6"/>
    <n v="3.63"/>
    <x v="0"/>
    <n v="8501.4599999999991"/>
    <n v="1530.2627999999997"/>
    <n v="10031.7228"/>
  </r>
  <r>
    <n v="12"/>
    <n v="8"/>
    <d v="2003-08-19T00:00:00"/>
    <n v="2150"/>
    <x v="1"/>
    <x v="6"/>
    <n v="3.63"/>
    <x v="0"/>
    <n v="7804.5"/>
    <n v="1404.81"/>
    <n v="9209.31"/>
  </r>
  <r>
    <n v="12"/>
    <n v="8"/>
    <d v="2003-07-28T00:00:00"/>
    <n v="1913"/>
    <x v="1"/>
    <x v="6"/>
    <n v="3.63"/>
    <x v="0"/>
    <n v="6944.19"/>
    <n v="1249.9541999999999"/>
    <n v="8194.1441999999988"/>
  </r>
  <r>
    <n v="12"/>
    <n v="8"/>
    <d v="2003-02-14T00:00:00"/>
    <n v="1163"/>
    <x v="1"/>
    <x v="6"/>
    <n v="3.63"/>
    <x v="0"/>
    <n v="4221.6899999999996"/>
    <n v="759.90419999999995"/>
    <n v="4981.5941999999995"/>
  </r>
  <r>
    <n v="12"/>
    <n v="8"/>
    <d v="2003-12-14T00:00:00"/>
    <n v="270"/>
    <x v="1"/>
    <x v="6"/>
    <n v="3.63"/>
    <x v="0"/>
    <n v="980.1"/>
    <n v="176.41800000000001"/>
    <n v="1156.518"/>
  </r>
  <r>
    <n v="12"/>
    <n v="6"/>
    <d v="2003-04-14T00:00:00"/>
    <n v="2164"/>
    <x v="1"/>
    <x v="7"/>
    <n v="2.42"/>
    <x v="0"/>
    <n v="5236.88"/>
    <n v="942.63839999999993"/>
    <n v="6179.5183999999999"/>
  </r>
  <r>
    <n v="12"/>
    <n v="6"/>
    <d v="2003-08-24T00:00:00"/>
    <n v="2095"/>
    <x v="1"/>
    <x v="7"/>
    <n v="2.42"/>
    <x v="0"/>
    <n v="5069.8999999999996"/>
    <n v="912.58199999999988"/>
    <n v="5982.482"/>
  </r>
  <r>
    <n v="12"/>
    <n v="6"/>
    <d v="2003-12-16T00:00:00"/>
    <n v="1557"/>
    <x v="1"/>
    <x v="7"/>
    <n v="2.42"/>
    <x v="0"/>
    <n v="3767.94"/>
    <n v="678.22919999999999"/>
    <n v="4446.1692000000003"/>
  </r>
  <r>
    <n v="12"/>
    <n v="6"/>
    <d v="2003-07-29T00:00:00"/>
    <n v="1471"/>
    <x v="1"/>
    <x v="7"/>
    <n v="2.42"/>
    <x v="0"/>
    <n v="3559.8199999999997"/>
    <n v="640.7675999999999"/>
    <n v="4200.5875999999998"/>
  </r>
  <r>
    <n v="12"/>
    <n v="6"/>
    <d v="2003-09-01T00:00:00"/>
    <n v="1249"/>
    <x v="1"/>
    <x v="7"/>
    <n v="2.42"/>
    <x v="0"/>
    <n v="3022.58"/>
    <n v="544.06439999999998"/>
    <n v="3566.6444000000001"/>
  </r>
  <r>
    <n v="12"/>
    <n v="6"/>
    <d v="2003-10-09T00:00:00"/>
    <n v="327"/>
    <x v="1"/>
    <x v="7"/>
    <n v="2.42"/>
    <x v="0"/>
    <n v="791.34"/>
    <n v="142.44120000000001"/>
    <n v="933.78120000000001"/>
  </r>
  <r>
    <n v="12"/>
    <n v="13"/>
    <d v="2003-01-22T00:00:00"/>
    <n v="2268"/>
    <x v="1"/>
    <x v="8"/>
    <n v="0.24199999999999999"/>
    <x v="1"/>
    <n v="548.85599999999999"/>
    <n v="98.794079999999994"/>
    <n v="647.65008"/>
  </r>
  <r>
    <n v="12"/>
    <n v="13"/>
    <d v="2003-06-12T00:00:00"/>
    <n v="2255"/>
    <x v="1"/>
    <x v="8"/>
    <n v="0.24199999999999999"/>
    <x v="1"/>
    <n v="545.71"/>
    <n v="98.227800000000002"/>
    <n v="643.93780000000004"/>
  </r>
  <r>
    <n v="12"/>
    <n v="13"/>
    <d v="2003-06-07T00:00:00"/>
    <n v="1886"/>
    <x v="1"/>
    <x v="8"/>
    <n v="0.24199999999999999"/>
    <x v="1"/>
    <n v="456.41199999999998"/>
    <n v="82.15415999999999"/>
    <n v="538.56615999999997"/>
  </r>
  <r>
    <n v="12"/>
    <n v="13"/>
    <d v="2003-05-10T00:00:00"/>
    <n v="1547"/>
    <x v="1"/>
    <x v="8"/>
    <n v="0.24199999999999999"/>
    <x v="1"/>
    <n v="374.37399999999997"/>
    <n v="67.387319999999988"/>
    <n v="441.76131999999996"/>
  </r>
  <r>
    <n v="12"/>
    <n v="13"/>
    <d v="2003-07-24T00:00:00"/>
    <n v="1423"/>
    <x v="1"/>
    <x v="8"/>
    <n v="0.24199999999999999"/>
    <x v="1"/>
    <n v="344.36599999999999"/>
    <n v="61.985879999999995"/>
    <n v="406.35187999999999"/>
  </r>
  <r>
    <n v="12"/>
    <n v="13"/>
    <d v="2003-02-06T00:00:00"/>
    <n v="1233"/>
    <x v="1"/>
    <x v="8"/>
    <n v="0.24199999999999999"/>
    <x v="1"/>
    <n v="298.38599999999997"/>
    <n v="53.709479999999992"/>
    <n v="352.09547999999995"/>
  </r>
  <r>
    <n v="12"/>
    <n v="13"/>
    <d v="2003-11-15T00:00:00"/>
    <n v="1113"/>
    <x v="1"/>
    <x v="8"/>
    <n v="0.24199999999999999"/>
    <x v="1"/>
    <n v="269.346"/>
    <n v="48.482279999999996"/>
    <n v="317.82828000000001"/>
  </r>
  <r>
    <n v="12"/>
    <n v="2"/>
    <d v="2003-12-14T00:00:00"/>
    <n v="1638"/>
    <x v="1"/>
    <x v="9"/>
    <n v="1.6335"/>
    <x v="2"/>
    <n v="2675.6729999999998"/>
    <n v="481.62113999999997"/>
    <n v="3157.29414"/>
  </r>
  <r>
    <n v="12"/>
    <n v="2"/>
    <d v="2003-12-09T00:00:00"/>
    <n v="1433"/>
    <x v="1"/>
    <x v="9"/>
    <n v="1.6335"/>
    <x v="2"/>
    <n v="2340.8054999999999"/>
    <n v="421.34499"/>
    <n v="2762.15049"/>
  </r>
  <r>
    <n v="12"/>
    <n v="2"/>
    <d v="2003-07-21T00:00:00"/>
    <n v="745"/>
    <x v="1"/>
    <x v="9"/>
    <n v="1.6335"/>
    <x v="2"/>
    <n v="1216.9575"/>
    <n v="219.05234999999999"/>
    <n v="1436.0098499999999"/>
  </r>
  <r>
    <n v="12"/>
    <n v="10"/>
    <d v="2003-12-01T00:00:00"/>
    <n v="2162"/>
    <x v="1"/>
    <x v="10"/>
    <n v="0.60499999999999998"/>
    <x v="1"/>
    <n v="1308.01"/>
    <n v="235.4418"/>
    <n v="1543.4518"/>
  </r>
  <r>
    <n v="12"/>
    <n v="10"/>
    <d v="2003-10-18T00:00:00"/>
    <n v="1933"/>
    <x v="1"/>
    <x v="10"/>
    <n v="0.60499999999999998"/>
    <x v="1"/>
    <n v="1169.4649999999999"/>
    <n v="210.50369999999998"/>
    <n v="1379.9686999999999"/>
  </r>
  <r>
    <n v="12"/>
    <n v="10"/>
    <d v="2003-06-10T00:00:00"/>
    <n v="1631"/>
    <x v="1"/>
    <x v="10"/>
    <n v="0.60499999999999998"/>
    <x v="1"/>
    <n v="986.755"/>
    <n v="177.61589999999998"/>
    <n v="1164.3708999999999"/>
  </r>
  <r>
    <n v="12"/>
    <n v="10"/>
    <d v="2003-01-07T00:00:00"/>
    <n v="1446"/>
    <x v="1"/>
    <x v="10"/>
    <n v="0.60499999999999998"/>
    <x v="1"/>
    <n v="874.82999999999993"/>
    <n v="157.46939999999998"/>
    <n v="1032.2993999999999"/>
  </r>
  <r>
    <n v="12"/>
    <n v="10"/>
    <d v="2003-01-16T00:00:00"/>
    <n v="1249"/>
    <x v="1"/>
    <x v="10"/>
    <n v="0.60499999999999998"/>
    <x v="1"/>
    <n v="755.64499999999998"/>
    <n v="136.01609999999999"/>
    <n v="891.66110000000003"/>
  </r>
  <r>
    <n v="12"/>
    <n v="10"/>
    <d v="2003-04-26T00:00:00"/>
    <n v="1076"/>
    <x v="1"/>
    <x v="10"/>
    <n v="0.60499999999999998"/>
    <x v="1"/>
    <n v="650.98"/>
    <n v="117.1764"/>
    <n v="768.15640000000008"/>
  </r>
  <r>
    <n v="12"/>
    <n v="14"/>
    <d v="2003-02-27T00:00:00"/>
    <n v="1883"/>
    <x v="1"/>
    <x v="11"/>
    <n v="3.63"/>
    <x v="0"/>
    <n v="6835.29"/>
    <n v="1230.3522"/>
    <n v="8065.6422000000002"/>
  </r>
  <r>
    <n v="12"/>
    <n v="14"/>
    <d v="2003-11-11T00:00:00"/>
    <n v="411"/>
    <x v="1"/>
    <x v="11"/>
    <n v="3.63"/>
    <x v="0"/>
    <n v="1491.93"/>
    <n v="268.54739999999998"/>
    <n v="1760.4774"/>
  </r>
  <r>
    <n v="12"/>
    <n v="4"/>
    <d v="2003-03-03T00:00:00"/>
    <n v="2263"/>
    <x v="1"/>
    <x v="12"/>
    <n v="0.60499999999999998"/>
    <x v="2"/>
    <n v="1369.115"/>
    <n v="246.44069999999999"/>
    <n v="1615.5556999999999"/>
  </r>
  <r>
    <n v="12"/>
    <n v="4"/>
    <d v="2003-05-01T00:00:00"/>
    <n v="2024"/>
    <x v="1"/>
    <x v="12"/>
    <n v="0.60499999999999998"/>
    <x v="2"/>
    <n v="1224.52"/>
    <n v="220.4136"/>
    <n v="1444.9336000000001"/>
  </r>
  <r>
    <n v="12"/>
    <n v="4"/>
    <d v="2003-06-23T00:00:00"/>
    <n v="1995"/>
    <x v="1"/>
    <x v="12"/>
    <n v="0.60499999999999998"/>
    <x v="2"/>
    <n v="1206.9749999999999"/>
    <n v="217.25549999999998"/>
    <n v="1424.2304999999999"/>
  </r>
  <r>
    <n v="12"/>
    <n v="4"/>
    <d v="2003-12-12T00:00:00"/>
    <n v="1647"/>
    <x v="1"/>
    <x v="12"/>
    <n v="0.60499999999999998"/>
    <x v="2"/>
    <n v="996.43499999999995"/>
    <n v="179.35829999999999"/>
    <n v="1175.7932999999998"/>
  </r>
  <r>
    <n v="12"/>
    <n v="4"/>
    <d v="2003-12-11T00:00:00"/>
    <n v="647"/>
    <x v="1"/>
    <x v="12"/>
    <n v="0.60499999999999998"/>
    <x v="2"/>
    <n v="391.435"/>
    <n v="70.458299999999994"/>
    <n v="461.89330000000001"/>
  </r>
  <r>
    <n v="12"/>
    <n v="5"/>
    <d v="2003-07-08T00:00:00"/>
    <n v="1581"/>
    <x v="1"/>
    <x v="13"/>
    <n v="2.5409999999999999"/>
    <x v="1"/>
    <n v="4017.3209999999999"/>
    <n v="723.11777999999993"/>
    <n v="4740.4387799999995"/>
  </r>
  <r>
    <n v="12"/>
    <n v="5"/>
    <d v="2003-05-22T00:00:00"/>
    <n v="846"/>
    <x v="1"/>
    <x v="13"/>
    <n v="2.5409999999999999"/>
    <x v="1"/>
    <n v="2149.6860000000001"/>
    <n v="386.94348000000002"/>
    <n v="2536.6294800000001"/>
  </r>
  <r>
    <n v="12"/>
    <n v="5"/>
    <d v="2003-12-02T00:00:00"/>
    <n v="285"/>
    <x v="1"/>
    <x v="13"/>
    <n v="2.5409999999999999"/>
    <x v="1"/>
    <n v="724.18499999999995"/>
    <n v="130.35329999999999"/>
    <n v="854.53829999999994"/>
  </r>
  <r>
    <n v="1"/>
    <n v="11"/>
    <d v="1998-06-03T00:00:00"/>
    <n v="2319"/>
    <x v="2"/>
    <x v="0"/>
    <n v="1.21"/>
    <x v="0"/>
    <n v="2805.99"/>
    <n v="505.07819999999992"/>
    <n v="3311.0681999999997"/>
  </r>
  <r>
    <n v="1"/>
    <n v="11"/>
    <d v="1998-10-21T00:00:00"/>
    <n v="2143"/>
    <x v="2"/>
    <x v="0"/>
    <n v="1.21"/>
    <x v="0"/>
    <n v="2593.0299999999997"/>
    <n v="466.74539999999996"/>
    <n v="3059.7753999999995"/>
  </r>
  <r>
    <n v="1"/>
    <n v="11"/>
    <d v="1998-05-23T00:00:00"/>
    <n v="265"/>
    <x v="2"/>
    <x v="0"/>
    <n v="1.21"/>
    <x v="0"/>
    <n v="320.64999999999998"/>
    <n v="57.716999999999992"/>
    <n v="378.36699999999996"/>
  </r>
  <r>
    <n v="1"/>
    <n v="12"/>
    <d v="1998-03-30T00:00:00"/>
    <n v="1999"/>
    <x v="2"/>
    <x v="1"/>
    <n v="2.42"/>
    <x v="0"/>
    <n v="4837.58"/>
    <n v="870.76439999999991"/>
    <n v="5708.3444"/>
  </r>
  <r>
    <n v="1"/>
    <n v="12"/>
    <d v="1998-09-26T00:00:00"/>
    <n v="1508"/>
    <x v="2"/>
    <x v="1"/>
    <n v="2.42"/>
    <x v="0"/>
    <n v="3649.3599999999997"/>
    <n v="656.88479999999993"/>
    <n v="4306.2447999999995"/>
  </r>
  <r>
    <n v="1"/>
    <n v="12"/>
    <d v="1998-12-12T00:00:00"/>
    <n v="974"/>
    <x v="2"/>
    <x v="1"/>
    <n v="2.42"/>
    <x v="0"/>
    <n v="2357.08"/>
    <n v="424.27439999999996"/>
    <n v="2781.3543999999997"/>
  </r>
  <r>
    <n v="1"/>
    <n v="12"/>
    <d v="1998-04-12T00:00:00"/>
    <n v="833"/>
    <x v="2"/>
    <x v="1"/>
    <n v="2.42"/>
    <x v="0"/>
    <n v="2015.86"/>
    <n v="362.85479999999995"/>
    <n v="2378.7147999999997"/>
  </r>
  <r>
    <n v="1"/>
    <n v="9"/>
    <d v="1998-07-18T00:00:00"/>
    <n v="2437"/>
    <x v="2"/>
    <x v="2"/>
    <n v="1.21"/>
    <x v="1"/>
    <n v="2948.77"/>
    <n v="530.77859999999998"/>
    <n v="3479.5486000000001"/>
  </r>
  <r>
    <n v="1"/>
    <n v="9"/>
    <d v="1998-10-12T00:00:00"/>
    <n v="2086"/>
    <x v="2"/>
    <x v="2"/>
    <n v="1.21"/>
    <x v="1"/>
    <n v="2524.06"/>
    <n v="454.33079999999995"/>
    <n v="2978.3908000000001"/>
  </r>
  <r>
    <n v="1"/>
    <n v="9"/>
    <d v="1998-11-16T00:00:00"/>
    <n v="1422"/>
    <x v="2"/>
    <x v="2"/>
    <n v="1.21"/>
    <x v="1"/>
    <n v="1720.62"/>
    <n v="309.71159999999998"/>
    <n v="2030.3316"/>
  </r>
  <r>
    <n v="1"/>
    <n v="9"/>
    <d v="1998-06-02T00:00:00"/>
    <n v="1315"/>
    <x v="2"/>
    <x v="2"/>
    <n v="1.21"/>
    <x v="1"/>
    <n v="1591.1499999999999"/>
    <n v="286.40699999999998"/>
    <n v="1877.5569999999998"/>
  </r>
  <r>
    <n v="1"/>
    <n v="7"/>
    <d v="1998-06-28T00:00:00"/>
    <n v="460"/>
    <x v="2"/>
    <x v="3"/>
    <n v="0.96799999999999997"/>
    <x v="2"/>
    <n v="445.28"/>
    <n v="80.150399999999991"/>
    <n v="525.43039999999996"/>
  </r>
  <r>
    <n v="1"/>
    <n v="3"/>
    <d v="1998-09-16T00:00:00"/>
    <n v="2477"/>
    <x v="2"/>
    <x v="4"/>
    <n v="1.9359999999999999"/>
    <x v="0"/>
    <n v="4795.4719999999998"/>
    <n v="863.18495999999993"/>
    <n v="5658.6569599999993"/>
  </r>
  <r>
    <n v="1"/>
    <n v="3"/>
    <d v="1998-12-13T00:00:00"/>
    <n v="2182"/>
    <x v="2"/>
    <x v="4"/>
    <n v="1.9359999999999999"/>
    <x v="0"/>
    <n v="4224.3519999999999"/>
    <n v="760.38335999999993"/>
    <n v="4984.7353599999997"/>
  </r>
  <r>
    <n v="1"/>
    <n v="3"/>
    <d v="1998-03-31T00:00:00"/>
    <n v="1741"/>
    <x v="2"/>
    <x v="4"/>
    <n v="1.9359999999999999"/>
    <x v="0"/>
    <n v="3370.576"/>
    <n v="606.70367999999996"/>
    <n v="3977.2796800000001"/>
  </r>
  <r>
    <n v="1"/>
    <n v="3"/>
    <d v="1998-10-18T00:00:00"/>
    <n v="1568"/>
    <x v="2"/>
    <x v="4"/>
    <n v="1.9359999999999999"/>
    <x v="0"/>
    <n v="3035.6480000000001"/>
    <n v="546.41664000000003"/>
    <n v="3582.0646400000001"/>
  </r>
  <r>
    <n v="1"/>
    <n v="3"/>
    <d v="1998-04-12T00:00:00"/>
    <n v="1493"/>
    <x v="2"/>
    <x v="4"/>
    <n v="1.9359999999999999"/>
    <x v="0"/>
    <n v="2890.4479999999999"/>
    <n v="520.28063999999995"/>
    <n v="3410.7286399999998"/>
  </r>
  <r>
    <n v="1"/>
    <n v="3"/>
    <d v="1998-01-28T00:00:00"/>
    <n v="1327"/>
    <x v="2"/>
    <x v="4"/>
    <n v="1.9359999999999999"/>
    <x v="0"/>
    <n v="2569.0720000000001"/>
    <n v="462.43295999999998"/>
    <n v="3031.5049600000002"/>
  </r>
  <r>
    <n v="1"/>
    <n v="3"/>
    <d v="1998-03-14T00:00:00"/>
    <n v="933"/>
    <x v="2"/>
    <x v="4"/>
    <n v="1.9359999999999999"/>
    <x v="0"/>
    <n v="1806.288"/>
    <n v="325.13184000000001"/>
    <n v="2131.41984"/>
  </r>
  <r>
    <n v="1"/>
    <n v="3"/>
    <d v="1998-03-23T00:00:00"/>
    <n v="744"/>
    <x v="2"/>
    <x v="4"/>
    <n v="1.9359999999999999"/>
    <x v="0"/>
    <n v="1440.384"/>
    <n v="259.26911999999999"/>
    <n v="1699.6531199999999"/>
  </r>
  <r>
    <n v="1"/>
    <n v="3"/>
    <d v="1998-06-25T00:00:00"/>
    <n v="735"/>
    <x v="2"/>
    <x v="4"/>
    <n v="1.9359999999999999"/>
    <x v="0"/>
    <n v="1422.96"/>
    <n v="256.13279999999997"/>
    <n v="1679.0927999999999"/>
  </r>
  <r>
    <n v="1"/>
    <n v="3"/>
    <d v="1998-09-21T00:00:00"/>
    <n v="731"/>
    <x v="2"/>
    <x v="4"/>
    <n v="1.9359999999999999"/>
    <x v="0"/>
    <n v="1415.2159999999999"/>
    <n v="254.73887999999997"/>
    <n v="1669.9548799999998"/>
  </r>
  <r>
    <n v="1"/>
    <n v="3"/>
    <d v="1998-01-09T00:00:00"/>
    <n v="277"/>
    <x v="2"/>
    <x v="4"/>
    <n v="1.9359999999999999"/>
    <x v="0"/>
    <n v="536.27199999999993"/>
    <n v="96.528959999999984"/>
    <n v="632.80095999999992"/>
  </r>
  <r>
    <n v="1"/>
    <n v="1"/>
    <d v="1998-07-18T00:00:00"/>
    <n v="2066"/>
    <x v="2"/>
    <x v="5"/>
    <n v="3.9325000000000001"/>
    <x v="0"/>
    <n v="8124.5450000000001"/>
    <n v="1462.4180999999999"/>
    <n v="9586.9631000000008"/>
  </r>
  <r>
    <n v="1"/>
    <n v="1"/>
    <d v="1998-05-05T00:00:00"/>
    <n v="1945"/>
    <x v="2"/>
    <x v="5"/>
    <n v="3.9325000000000001"/>
    <x v="0"/>
    <n v="7648.7125000000005"/>
    <n v="1376.7682500000001"/>
    <n v="9025.4807500000006"/>
  </r>
  <r>
    <n v="1"/>
    <n v="1"/>
    <d v="1998-12-09T00:00:00"/>
    <n v="1838"/>
    <x v="2"/>
    <x v="5"/>
    <n v="3.9325000000000001"/>
    <x v="0"/>
    <n v="7227.9350000000004"/>
    <n v="1301.0282999999999"/>
    <n v="8528.9632999999994"/>
  </r>
  <r>
    <n v="1"/>
    <n v="1"/>
    <d v="1998-09-06T00:00:00"/>
    <n v="1400"/>
    <x v="2"/>
    <x v="5"/>
    <n v="3.9325000000000001"/>
    <x v="0"/>
    <n v="5505.5"/>
    <n v="990.99"/>
    <n v="6496.49"/>
  </r>
  <r>
    <n v="1"/>
    <n v="1"/>
    <d v="1998-06-18T00:00:00"/>
    <n v="774"/>
    <x v="2"/>
    <x v="5"/>
    <n v="3.9325000000000001"/>
    <x v="0"/>
    <n v="3043.7550000000001"/>
    <n v="547.8759"/>
    <n v="3591.6309000000001"/>
  </r>
  <r>
    <n v="1"/>
    <n v="8"/>
    <d v="1998-09-28T00:00:00"/>
    <n v="2064"/>
    <x v="2"/>
    <x v="6"/>
    <n v="3.63"/>
    <x v="0"/>
    <n v="7492.32"/>
    <n v="1348.6175999999998"/>
    <n v="8840.9375999999993"/>
  </r>
  <r>
    <n v="1"/>
    <n v="8"/>
    <d v="1998-09-14T00:00:00"/>
    <n v="1298"/>
    <x v="2"/>
    <x v="6"/>
    <n v="3.63"/>
    <x v="0"/>
    <n v="4711.74"/>
    <n v="848.11319999999989"/>
    <n v="5559.8531999999996"/>
  </r>
  <r>
    <n v="1"/>
    <n v="8"/>
    <d v="1998-11-08T00:00:00"/>
    <n v="1164"/>
    <x v="2"/>
    <x v="6"/>
    <n v="3.63"/>
    <x v="0"/>
    <n v="4225.32"/>
    <n v="760.55759999999987"/>
    <n v="4985.8775999999998"/>
  </r>
  <r>
    <n v="1"/>
    <n v="8"/>
    <d v="1998-01-11T00:00:00"/>
    <n v="547"/>
    <x v="2"/>
    <x v="6"/>
    <n v="3.63"/>
    <x v="0"/>
    <n v="1985.61"/>
    <n v="357.40979999999996"/>
    <n v="2343.0198"/>
  </r>
  <r>
    <n v="1"/>
    <n v="6"/>
    <d v="1998-01-15T00:00:00"/>
    <n v="1928"/>
    <x v="2"/>
    <x v="7"/>
    <n v="2.42"/>
    <x v="0"/>
    <n v="4665.76"/>
    <n v="839.83680000000004"/>
    <n v="5505.5968000000003"/>
  </r>
  <r>
    <n v="1"/>
    <n v="6"/>
    <d v="1998-08-16T00:00:00"/>
    <n v="1533"/>
    <x v="2"/>
    <x v="7"/>
    <n v="2.42"/>
    <x v="0"/>
    <n v="3709.8599999999997"/>
    <n v="667.77479999999991"/>
    <n v="4377.6347999999998"/>
  </r>
  <r>
    <n v="1"/>
    <n v="6"/>
    <d v="1998-02-01T00:00:00"/>
    <n v="1516"/>
    <x v="2"/>
    <x v="7"/>
    <n v="2.42"/>
    <x v="0"/>
    <n v="3668.72"/>
    <n v="660.36959999999999"/>
    <n v="4329.0895999999993"/>
  </r>
  <r>
    <n v="1"/>
    <n v="6"/>
    <d v="1998-05-11T00:00:00"/>
    <n v="1459"/>
    <x v="2"/>
    <x v="7"/>
    <n v="2.42"/>
    <x v="0"/>
    <n v="3530.7799999999997"/>
    <n v="635.54039999999998"/>
    <n v="4166.3203999999996"/>
  </r>
  <r>
    <n v="1"/>
    <n v="13"/>
    <d v="1998-03-13T00:00:00"/>
    <n v="2021"/>
    <x v="2"/>
    <x v="8"/>
    <n v="0.24199999999999999"/>
    <x v="1"/>
    <n v="489.08199999999999"/>
    <n v="88.034759999999991"/>
    <n v="577.11676"/>
  </r>
  <r>
    <n v="1"/>
    <n v="13"/>
    <d v="1998-04-07T00:00:00"/>
    <n v="1911"/>
    <x v="2"/>
    <x v="8"/>
    <n v="0.24199999999999999"/>
    <x v="1"/>
    <n v="462.46199999999999"/>
    <n v="83.243159999999989"/>
    <n v="545.70515999999998"/>
  </r>
  <r>
    <n v="1"/>
    <n v="13"/>
    <d v="1998-03-06T00:00:00"/>
    <n v="1128"/>
    <x v="2"/>
    <x v="8"/>
    <n v="0.24199999999999999"/>
    <x v="1"/>
    <n v="272.976"/>
    <n v="49.135680000000001"/>
    <n v="322.11167999999998"/>
  </r>
  <r>
    <n v="1"/>
    <n v="13"/>
    <d v="1998-09-10T00:00:00"/>
    <n v="359"/>
    <x v="2"/>
    <x v="8"/>
    <n v="0.24199999999999999"/>
    <x v="1"/>
    <n v="86.878"/>
    <n v="15.63804"/>
    <n v="102.51604"/>
  </r>
  <r>
    <n v="1"/>
    <n v="13"/>
    <d v="1998-08-31T00:00:00"/>
    <n v="351"/>
    <x v="2"/>
    <x v="8"/>
    <n v="0.24199999999999999"/>
    <x v="1"/>
    <n v="84.941999999999993"/>
    <n v="15.289559999999998"/>
    <n v="100.23155999999999"/>
  </r>
  <r>
    <n v="1"/>
    <n v="2"/>
    <d v="1998-09-04T00:00:00"/>
    <n v="1220"/>
    <x v="2"/>
    <x v="9"/>
    <n v="1.6335"/>
    <x v="2"/>
    <n v="1992.87"/>
    <n v="358.71659999999997"/>
    <n v="2351.5865999999996"/>
  </r>
  <r>
    <n v="1"/>
    <n v="2"/>
    <d v="1998-02-19T00:00:00"/>
    <n v="1059"/>
    <x v="2"/>
    <x v="9"/>
    <n v="1.6335"/>
    <x v="2"/>
    <n v="1729.8764999999999"/>
    <n v="311.37776999999994"/>
    <n v="2041.2542699999999"/>
  </r>
  <r>
    <n v="1"/>
    <n v="2"/>
    <d v="1998-12-28T00:00:00"/>
    <n v="543"/>
    <x v="2"/>
    <x v="9"/>
    <n v="1.6335"/>
    <x v="2"/>
    <n v="886.9905"/>
    <n v="159.65828999999999"/>
    <n v="1046.64879"/>
  </r>
  <r>
    <n v="1"/>
    <n v="2"/>
    <d v="1998-06-13T00:00:00"/>
    <n v="375"/>
    <x v="2"/>
    <x v="9"/>
    <n v="1.6335"/>
    <x v="2"/>
    <n v="612.5625"/>
    <n v="110.26124999999999"/>
    <n v="722.82375000000002"/>
  </r>
  <r>
    <n v="1"/>
    <n v="2"/>
    <d v="1998-03-30T00:00:00"/>
    <n v="311"/>
    <x v="2"/>
    <x v="9"/>
    <n v="1.6335"/>
    <x v="2"/>
    <n v="508.01849999999996"/>
    <n v="91.443329999999989"/>
    <n v="599.46182999999996"/>
  </r>
  <r>
    <n v="1"/>
    <n v="10"/>
    <d v="1998-01-02T00:00:00"/>
    <n v="2308"/>
    <x v="2"/>
    <x v="10"/>
    <n v="0.60499999999999998"/>
    <x v="1"/>
    <n v="1396.34"/>
    <n v="251.34119999999999"/>
    <n v="1647.6812"/>
  </r>
  <r>
    <n v="1"/>
    <n v="10"/>
    <d v="1998-07-18T00:00:00"/>
    <n v="1446"/>
    <x v="2"/>
    <x v="10"/>
    <n v="0.60499999999999998"/>
    <x v="1"/>
    <n v="874.82999999999993"/>
    <n v="157.46939999999998"/>
    <n v="1032.2993999999999"/>
  </r>
  <r>
    <n v="1"/>
    <n v="10"/>
    <d v="1998-11-11T00:00:00"/>
    <n v="1210"/>
    <x v="2"/>
    <x v="10"/>
    <n v="0.60499999999999998"/>
    <x v="1"/>
    <n v="732.05"/>
    <n v="131.76899999999998"/>
    <n v="863.81899999999996"/>
  </r>
  <r>
    <n v="1"/>
    <n v="10"/>
    <d v="1998-02-16T00:00:00"/>
    <n v="645"/>
    <x v="2"/>
    <x v="10"/>
    <n v="0.60499999999999998"/>
    <x v="1"/>
    <n v="390.22499999999997"/>
    <n v="70.240499999999997"/>
    <n v="460.46549999999996"/>
  </r>
  <r>
    <n v="1"/>
    <n v="10"/>
    <d v="1998-01-06T00:00:00"/>
    <n v="616"/>
    <x v="2"/>
    <x v="10"/>
    <n v="0.60499999999999998"/>
    <x v="1"/>
    <n v="372.68"/>
    <n v="67.082399999999993"/>
    <n v="439.76240000000001"/>
  </r>
  <r>
    <n v="1"/>
    <n v="14"/>
    <d v="1998-04-28T00:00:00"/>
    <n v="2495"/>
    <x v="2"/>
    <x v="11"/>
    <n v="3.63"/>
    <x v="0"/>
    <n v="9056.85"/>
    <n v="1630.2329999999999"/>
    <n v="10687.083000000001"/>
  </r>
  <r>
    <n v="1"/>
    <n v="14"/>
    <d v="1998-08-25T00:00:00"/>
    <n v="2240"/>
    <x v="2"/>
    <x v="11"/>
    <n v="3.63"/>
    <x v="0"/>
    <n v="8131.2"/>
    <n v="1463.616"/>
    <n v="9594.8159999999989"/>
  </r>
  <r>
    <n v="1"/>
    <n v="14"/>
    <d v="1998-03-25T00:00:00"/>
    <n v="2010"/>
    <x v="2"/>
    <x v="11"/>
    <n v="3.63"/>
    <x v="0"/>
    <n v="7296.3"/>
    <n v="1313.3340000000001"/>
    <n v="8609.634"/>
  </r>
  <r>
    <n v="1"/>
    <n v="14"/>
    <d v="1998-07-11T00:00:00"/>
    <n v="1963"/>
    <x v="2"/>
    <x v="11"/>
    <n v="3.63"/>
    <x v="0"/>
    <n v="7125.69"/>
    <n v="1282.6242"/>
    <n v="8408.3141999999989"/>
  </r>
  <r>
    <n v="1"/>
    <n v="14"/>
    <d v="1998-11-19T00:00:00"/>
    <n v="1697"/>
    <x v="2"/>
    <x v="11"/>
    <n v="3.63"/>
    <x v="0"/>
    <n v="6160.11"/>
    <n v="1108.8198"/>
    <n v="7268.9297999999999"/>
  </r>
  <r>
    <n v="1"/>
    <n v="14"/>
    <d v="1998-11-12T00:00:00"/>
    <n v="1608"/>
    <x v="2"/>
    <x v="11"/>
    <n v="3.63"/>
    <x v="0"/>
    <n v="5837.04"/>
    <n v="1050.6671999999999"/>
    <n v="6887.7071999999998"/>
  </r>
  <r>
    <n v="1"/>
    <n v="14"/>
    <d v="1998-11-03T00:00:00"/>
    <n v="1531"/>
    <x v="2"/>
    <x v="11"/>
    <n v="3.63"/>
    <x v="0"/>
    <n v="5557.53"/>
    <n v="1000.3553999999999"/>
    <n v="6557.8853999999992"/>
  </r>
  <r>
    <n v="1"/>
    <n v="14"/>
    <d v="1998-03-15T00:00:00"/>
    <n v="1439"/>
    <x v="2"/>
    <x v="11"/>
    <n v="3.63"/>
    <x v="0"/>
    <n v="5223.57"/>
    <n v="940.24259999999992"/>
    <n v="6163.8125999999993"/>
  </r>
  <r>
    <n v="1"/>
    <n v="14"/>
    <d v="1998-09-20T00:00:00"/>
    <n v="932"/>
    <x v="2"/>
    <x v="11"/>
    <n v="3.63"/>
    <x v="0"/>
    <n v="3383.16"/>
    <n v="608.96879999999999"/>
    <n v="3992.1288"/>
  </r>
  <r>
    <n v="1"/>
    <n v="4"/>
    <d v="1998-10-27T00:00:00"/>
    <n v="2350"/>
    <x v="2"/>
    <x v="12"/>
    <n v="0.60499999999999998"/>
    <x v="2"/>
    <n v="1421.75"/>
    <n v="255.91499999999999"/>
    <n v="1677.665"/>
  </r>
  <r>
    <n v="1"/>
    <n v="4"/>
    <d v="1998-08-20T00:00:00"/>
    <n v="931"/>
    <x v="2"/>
    <x v="12"/>
    <n v="0.60499999999999998"/>
    <x v="2"/>
    <n v="563.255"/>
    <n v="101.38589999999999"/>
    <n v="664.64089999999999"/>
  </r>
  <r>
    <n v="1"/>
    <n v="4"/>
    <d v="1998-02-09T00:00:00"/>
    <n v="695"/>
    <x v="2"/>
    <x v="12"/>
    <n v="0.60499999999999998"/>
    <x v="2"/>
    <n v="420.47499999999997"/>
    <n v="75.68549999999999"/>
    <n v="496.16049999999996"/>
  </r>
  <r>
    <n v="1"/>
    <n v="4"/>
    <d v="1998-09-25T00:00:00"/>
    <n v="562"/>
    <x v="2"/>
    <x v="12"/>
    <n v="0.60499999999999998"/>
    <x v="2"/>
    <n v="340.01"/>
    <n v="61.201799999999999"/>
    <n v="401.21179999999998"/>
  </r>
  <r>
    <n v="1"/>
    <n v="4"/>
    <d v="1998-07-31T00:00:00"/>
    <n v="405"/>
    <x v="2"/>
    <x v="12"/>
    <n v="0.60499999999999998"/>
    <x v="2"/>
    <n v="245.02500000000001"/>
    <n v="44.104500000000002"/>
    <n v="289.12950000000001"/>
  </r>
  <r>
    <n v="1"/>
    <n v="4"/>
    <d v="1998-07-16T00:00:00"/>
    <n v="403"/>
    <x v="2"/>
    <x v="12"/>
    <n v="0.60499999999999998"/>
    <x v="2"/>
    <n v="243.815"/>
    <n v="43.886699999999998"/>
    <n v="287.70170000000002"/>
  </r>
  <r>
    <n v="1"/>
    <n v="5"/>
    <d v="1998-10-12T00:00:00"/>
    <n v="1633"/>
    <x v="2"/>
    <x v="13"/>
    <n v="2.5409999999999999"/>
    <x v="1"/>
    <n v="4149.4529999999995"/>
    <n v="746.90153999999984"/>
    <n v="4896.3545399999994"/>
  </r>
  <r>
    <n v="1"/>
    <n v="5"/>
    <d v="1998-10-14T00:00:00"/>
    <n v="1412"/>
    <x v="2"/>
    <x v="13"/>
    <n v="2.5409999999999999"/>
    <x v="1"/>
    <n v="3587.8919999999998"/>
    <n v="645.82056"/>
    <n v="4233.7125599999999"/>
  </r>
  <r>
    <n v="1"/>
    <n v="5"/>
    <d v="1998-04-05T00:00:00"/>
    <n v="1070"/>
    <x v="2"/>
    <x v="13"/>
    <n v="2.5409999999999999"/>
    <x v="1"/>
    <n v="2718.87"/>
    <n v="489.39659999999998"/>
    <n v="3208.2665999999999"/>
  </r>
  <r>
    <n v="1"/>
    <n v="5"/>
    <d v="1998-07-27T00:00:00"/>
    <n v="915"/>
    <x v="2"/>
    <x v="13"/>
    <n v="2.5409999999999999"/>
    <x v="1"/>
    <n v="2325.0149999999999"/>
    <n v="418.50269999999995"/>
    <n v="2743.5176999999999"/>
  </r>
  <r>
    <n v="1"/>
    <n v="5"/>
    <d v="1998-03-13T00:00:00"/>
    <n v="744"/>
    <x v="2"/>
    <x v="13"/>
    <n v="2.5409999999999999"/>
    <x v="1"/>
    <n v="1890.5039999999999"/>
    <n v="340.29071999999996"/>
    <n v="2230.7947199999999"/>
  </r>
  <r>
    <n v="1"/>
    <n v="5"/>
    <d v="1998-01-09T00:00:00"/>
    <n v="574"/>
    <x v="2"/>
    <x v="13"/>
    <n v="2.5409999999999999"/>
    <x v="1"/>
    <n v="1458.5339999999999"/>
    <n v="262.53611999999998"/>
    <n v="1721.0701199999999"/>
  </r>
  <r>
    <n v="1"/>
    <n v="11"/>
    <d v="1999-10-04T00:00:00"/>
    <n v="2088"/>
    <x v="2"/>
    <x v="0"/>
    <n v="1.21"/>
    <x v="0"/>
    <n v="2526.48"/>
    <n v="454.76639999999998"/>
    <n v="2981.2464"/>
  </r>
  <r>
    <n v="1"/>
    <n v="11"/>
    <d v="1999-10-20T00:00:00"/>
    <n v="1273"/>
    <x v="2"/>
    <x v="0"/>
    <n v="1.21"/>
    <x v="0"/>
    <n v="1540.33"/>
    <n v="277.25939999999997"/>
    <n v="1817.5893999999998"/>
  </r>
  <r>
    <n v="1"/>
    <n v="11"/>
    <d v="1999-11-29T00:00:00"/>
    <n v="701"/>
    <x v="2"/>
    <x v="0"/>
    <n v="1.21"/>
    <x v="0"/>
    <n v="848.20999999999992"/>
    <n v="152.67779999999999"/>
    <n v="1000.8878"/>
  </r>
  <r>
    <n v="1"/>
    <n v="11"/>
    <d v="1999-06-12T00:00:00"/>
    <n v="364"/>
    <x v="2"/>
    <x v="0"/>
    <n v="1.21"/>
    <x v="0"/>
    <n v="440.44"/>
    <n v="79.279200000000003"/>
    <n v="519.7192"/>
  </r>
  <r>
    <n v="1"/>
    <n v="12"/>
    <d v="1999-06-25T00:00:00"/>
    <n v="2342"/>
    <x v="2"/>
    <x v="1"/>
    <n v="2.42"/>
    <x v="0"/>
    <n v="5667.6399999999994"/>
    <n v="1020.1751999999999"/>
    <n v="6687.8151999999991"/>
  </r>
  <r>
    <n v="1"/>
    <n v="12"/>
    <d v="1999-02-08T00:00:00"/>
    <n v="1854"/>
    <x v="2"/>
    <x v="1"/>
    <n v="2.42"/>
    <x v="0"/>
    <n v="4486.68"/>
    <n v="807.60239999999999"/>
    <n v="5294.2824000000001"/>
  </r>
  <r>
    <n v="1"/>
    <n v="12"/>
    <d v="1999-10-13T00:00:00"/>
    <n v="1149"/>
    <x v="2"/>
    <x v="1"/>
    <n v="2.42"/>
    <x v="0"/>
    <n v="2780.58"/>
    <n v="500.50439999999998"/>
    <n v="3281.0843999999997"/>
  </r>
  <r>
    <n v="1"/>
    <n v="12"/>
    <d v="1999-04-10T00:00:00"/>
    <n v="1003"/>
    <x v="2"/>
    <x v="1"/>
    <n v="2.42"/>
    <x v="0"/>
    <n v="2427.2599999999998"/>
    <n v="436.90679999999992"/>
    <n v="2864.1667999999995"/>
  </r>
  <r>
    <n v="1"/>
    <n v="12"/>
    <d v="1999-10-20T00:00:00"/>
    <n v="898"/>
    <x v="2"/>
    <x v="1"/>
    <n v="2.42"/>
    <x v="0"/>
    <n v="2173.16"/>
    <n v="391.16879999999998"/>
    <n v="2564.3287999999998"/>
  </r>
  <r>
    <n v="1"/>
    <n v="12"/>
    <d v="1999-05-25T00:00:00"/>
    <n v="320"/>
    <x v="2"/>
    <x v="1"/>
    <n v="2.42"/>
    <x v="0"/>
    <n v="774.4"/>
    <n v="139.392"/>
    <n v="913.79199999999992"/>
  </r>
  <r>
    <n v="1"/>
    <n v="12"/>
    <d v="1999-02-07T00:00:00"/>
    <n v="259"/>
    <x v="2"/>
    <x v="1"/>
    <n v="2.42"/>
    <x v="0"/>
    <n v="626.78"/>
    <n v="112.82039999999999"/>
    <n v="739.60039999999992"/>
  </r>
  <r>
    <n v="1"/>
    <n v="12"/>
    <d v="1999-06-22T00:00:00"/>
    <n v="251"/>
    <x v="2"/>
    <x v="1"/>
    <n v="2.42"/>
    <x v="0"/>
    <n v="607.41999999999996"/>
    <n v="109.33559999999999"/>
    <n v="716.75559999999996"/>
  </r>
  <r>
    <n v="1"/>
    <n v="9"/>
    <d v="1999-03-13T00:00:00"/>
    <n v="2109"/>
    <x v="2"/>
    <x v="2"/>
    <n v="1.21"/>
    <x v="1"/>
    <n v="2551.89"/>
    <n v="459.34019999999998"/>
    <n v="3011.2302"/>
  </r>
  <r>
    <n v="1"/>
    <n v="7"/>
    <d v="1999-06-05T00:00:00"/>
    <n v="2453"/>
    <x v="2"/>
    <x v="3"/>
    <n v="0.96799999999999997"/>
    <x v="2"/>
    <n v="2374.5039999999999"/>
    <n v="427.41071999999997"/>
    <n v="2801.9147199999998"/>
  </r>
  <r>
    <n v="1"/>
    <n v="7"/>
    <d v="1999-01-21T00:00:00"/>
    <n v="2259"/>
    <x v="2"/>
    <x v="3"/>
    <n v="0.96799999999999997"/>
    <x v="2"/>
    <n v="2186.712"/>
    <n v="393.60816"/>
    <n v="2580.3201600000002"/>
  </r>
  <r>
    <n v="1"/>
    <n v="7"/>
    <d v="1999-02-25T00:00:00"/>
    <n v="1798"/>
    <x v="2"/>
    <x v="3"/>
    <n v="0.96799999999999997"/>
    <x v="2"/>
    <n v="1740.4639999999999"/>
    <n v="313.28351999999995"/>
    <n v="2053.7475199999999"/>
  </r>
  <r>
    <n v="1"/>
    <n v="7"/>
    <d v="1999-06-08T00:00:00"/>
    <n v="1789"/>
    <x v="2"/>
    <x v="3"/>
    <n v="0.96799999999999997"/>
    <x v="2"/>
    <n v="1731.752"/>
    <n v="311.71535999999998"/>
    <n v="2043.4673599999999"/>
  </r>
  <r>
    <n v="1"/>
    <n v="7"/>
    <d v="1999-11-14T00:00:00"/>
    <n v="1606"/>
    <x v="2"/>
    <x v="3"/>
    <n v="0.96799999999999997"/>
    <x v="2"/>
    <n v="1554.6079999999999"/>
    <n v="279.82943999999998"/>
    <n v="1834.4374399999999"/>
  </r>
  <r>
    <n v="1"/>
    <n v="7"/>
    <d v="1999-12-25T00:00:00"/>
    <n v="1331"/>
    <x v="2"/>
    <x v="3"/>
    <n v="0.96799999999999997"/>
    <x v="2"/>
    <n v="1288.4079999999999"/>
    <n v="231.91343999999998"/>
    <n v="1520.3214399999999"/>
  </r>
  <r>
    <n v="1"/>
    <n v="7"/>
    <d v="1999-05-29T00:00:00"/>
    <n v="708"/>
    <x v="2"/>
    <x v="3"/>
    <n v="0.96799999999999997"/>
    <x v="2"/>
    <n v="685.34399999999994"/>
    <n v="123.36191999999998"/>
    <n v="808.70591999999988"/>
  </r>
  <r>
    <n v="1"/>
    <n v="7"/>
    <d v="1999-04-27T00:00:00"/>
    <n v="320"/>
    <x v="2"/>
    <x v="3"/>
    <n v="0.96799999999999997"/>
    <x v="2"/>
    <n v="309.76"/>
    <n v="55.756799999999998"/>
    <n v="365.51679999999999"/>
  </r>
  <r>
    <n v="1"/>
    <n v="3"/>
    <d v="1999-04-23T00:00:00"/>
    <n v="2148"/>
    <x v="2"/>
    <x v="4"/>
    <n v="1.9359999999999999"/>
    <x v="0"/>
    <n v="4158.5280000000002"/>
    <n v="748.53503999999998"/>
    <n v="4907.06304"/>
  </r>
  <r>
    <n v="1"/>
    <n v="3"/>
    <d v="1999-06-04T00:00:00"/>
    <n v="1625"/>
    <x v="2"/>
    <x v="4"/>
    <n v="1.9359999999999999"/>
    <x v="0"/>
    <n v="3146"/>
    <n v="566.28"/>
    <n v="3712.2799999999997"/>
  </r>
  <r>
    <n v="1"/>
    <n v="3"/>
    <d v="1999-08-20T00:00:00"/>
    <n v="646"/>
    <x v="2"/>
    <x v="4"/>
    <n v="1.9359999999999999"/>
    <x v="0"/>
    <n v="1250.6559999999999"/>
    <n v="225.11807999999999"/>
    <n v="1475.7740799999999"/>
  </r>
  <r>
    <n v="1"/>
    <n v="3"/>
    <d v="1999-01-28T00:00:00"/>
    <n v="311"/>
    <x v="2"/>
    <x v="4"/>
    <n v="1.9359999999999999"/>
    <x v="0"/>
    <n v="602.096"/>
    <n v="108.37728"/>
    <n v="710.47328000000005"/>
  </r>
  <r>
    <n v="1"/>
    <n v="1"/>
    <d v="1999-07-24T00:00:00"/>
    <n v="1553"/>
    <x v="2"/>
    <x v="5"/>
    <n v="3.9325000000000001"/>
    <x v="0"/>
    <n v="6107.1725000000006"/>
    <n v="1099.29105"/>
    <n v="7206.4635500000004"/>
  </r>
  <r>
    <n v="1"/>
    <n v="1"/>
    <d v="1999-12-20T00:00:00"/>
    <n v="1206"/>
    <x v="2"/>
    <x v="5"/>
    <n v="3.9325000000000001"/>
    <x v="0"/>
    <n v="4742.5950000000003"/>
    <n v="853.6671"/>
    <n v="5596.2620999999999"/>
  </r>
  <r>
    <n v="1"/>
    <n v="8"/>
    <d v="1999-10-08T00:00:00"/>
    <n v="2391"/>
    <x v="2"/>
    <x v="6"/>
    <n v="3.63"/>
    <x v="0"/>
    <n v="8679.33"/>
    <n v="1562.2793999999999"/>
    <n v="10241.609399999999"/>
  </r>
  <r>
    <n v="1"/>
    <n v="8"/>
    <d v="1999-03-15T00:00:00"/>
    <n v="2173"/>
    <x v="2"/>
    <x v="6"/>
    <n v="3.63"/>
    <x v="0"/>
    <n v="7887.99"/>
    <n v="1419.8381999999999"/>
    <n v="9307.8281999999999"/>
  </r>
  <r>
    <n v="1"/>
    <n v="8"/>
    <d v="1999-10-10T00:00:00"/>
    <n v="1430"/>
    <x v="2"/>
    <x v="6"/>
    <n v="3.63"/>
    <x v="0"/>
    <n v="5190.8999999999996"/>
    <n v="934.36199999999985"/>
    <n v="6125.2619999999997"/>
  </r>
  <r>
    <n v="1"/>
    <n v="8"/>
    <d v="1999-08-23T00:00:00"/>
    <n v="859"/>
    <x v="2"/>
    <x v="6"/>
    <n v="3.63"/>
    <x v="0"/>
    <n v="3118.17"/>
    <n v="561.27059999999994"/>
    <n v="3679.4405999999999"/>
  </r>
  <r>
    <n v="1"/>
    <n v="8"/>
    <d v="1999-12-03T00:00:00"/>
    <n v="802"/>
    <x v="2"/>
    <x v="6"/>
    <n v="3.63"/>
    <x v="0"/>
    <n v="2911.2599999999998"/>
    <n v="524.02679999999998"/>
    <n v="3435.2867999999999"/>
  </r>
  <r>
    <n v="1"/>
    <n v="8"/>
    <d v="1999-12-30T00:00:00"/>
    <n v="446"/>
    <x v="2"/>
    <x v="6"/>
    <n v="3.63"/>
    <x v="0"/>
    <n v="1618.98"/>
    <n v="291.41640000000001"/>
    <n v="1910.3964000000001"/>
  </r>
  <r>
    <n v="1"/>
    <n v="6"/>
    <d v="1999-02-26T00:00:00"/>
    <n v="740"/>
    <x v="2"/>
    <x v="7"/>
    <n v="2.42"/>
    <x v="0"/>
    <n v="1790.8"/>
    <n v="322.34399999999999"/>
    <n v="2113.1439999999998"/>
  </r>
  <r>
    <n v="1"/>
    <n v="6"/>
    <d v="1999-04-14T00:00:00"/>
    <n v="657"/>
    <x v="2"/>
    <x v="7"/>
    <n v="2.42"/>
    <x v="0"/>
    <n v="1589.94"/>
    <n v="286.18919999999997"/>
    <n v="1876.1292000000001"/>
  </r>
  <r>
    <n v="1"/>
    <n v="13"/>
    <d v="1999-05-20T00:00:00"/>
    <n v="2408"/>
    <x v="2"/>
    <x v="8"/>
    <n v="0.24199999999999999"/>
    <x v="1"/>
    <n v="582.73599999999999"/>
    <n v="104.89247999999999"/>
    <n v="687.62847999999997"/>
  </r>
  <r>
    <n v="1"/>
    <n v="13"/>
    <d v="1999-09-05T00:00:00"/>
    <n v="1985"/>
    <x v="2"/>
    <x v="8"/>
    <n v="0.24199999999999999"/>
    <x v="1"/>
    <n v="480.37"/>
    <n v="86.4666"/>
    <n v="566.83659999999998"/>
  </r>
  <r>
    <n v="1"/>
    <n v="2"/>
    <d v="1999-08-02T00:00:00"/>
    <n v="2439"/>
    <x v="2"/>
    <x v="9"/>
    <n v="1.6335"/>
    <x v="2"/>
    <n v="3984.1064999999999"/>
    <n v="717.13916999999992"/>
    <n v="4701.2456700000002"/>
  </r>
  <r>
    <n v="1"/>
    <n v="2"/>
    <d v="1999-09-13T00:00:00"/>
    <n v="2139"/>
    <x v="2"/>
    <x v="9"/>
    <n v="1.6335"/>
    <x v="2"/>
    <n v="3494.0564999999997"/>
    <n v="628.93016999999998"/>
    <n v="4122.9866699999993"/>
  </r>
  <r>
    <n v="1"/>
    <n v="2"/>
    <d v="1999-07-10T00:00:00"/>
    <n v="1630"/>
    <x v="2"/>
    <x v="9"/>
    <n v="1.6335"/>
    <x v="2"/>
    <n v="2662.605"/>
    <n v="479.26889999999997"/>
    <n v="3141.8739"/>
  </r>
  <r>
    <n v="1"/>
    <n v="2"/>
    <d v="1999-02-15T00:00:00"/>
    <n v="1397"/>
    <x v="2"/>
    <x v="9"/>
    <n v="1.6335"/>
    <x v="2"/>
    <n v="2281.9994999999999"/>
    <n v="410.75990999999999"/>
    <n v="2692.7594099999997"/>
  </r>
  <r>
    <n v="1"/>
    <n v="2"/>
    <d v="1999-05-04T00:00:00"/>
    <n v="1370"/>
    <x v="2"/>
    <x v="9"/>
    <n v="1.6335"/>
    <x v="2"/>
    <n v="2237.895"/>
    <n v="402.8211"/>
    <n v="2640.7161000000001"/>
  </r>
  <r>
    <n v="1"/>
    <n v="2"/>
    <d v="1999-09-07T00:00:00"/>
    <n v="1232"/>
    <x v="2"/>
    <x v="9"/>
    <n v="1.6335"/>
    <x v="2"/>
    <n v="2012.472"/>
    <n v="362.24495999999999"/>
    <n v="2374.7169599999997"/>
  </r>
  <r>
    <n v="1"/>
    <n v="10"/>
    <d v="1999-02-04T00:00:00"/>
    <n v="2356"/>
    <x v="2"/>
    <x v="10"/>
    <n v="0.60499999999999998"/>
    <x v="1"/>
    <n v="1425.3799999999999"/>
    <n v="256.5684"/>
    <n v="1681.9483999999998"/>
  </r>
  <r>
    <n v="1"/>
    <n v="10"/>
    <d v="1999-04-21T00:00:00"/>
    <n v="2198"/>
    <x v="2"/>
    <x v="10"/>
    <n v="0.60499999999999998"/>
    <x v="1"/>
    <n v="1329.79"/>
    <n v="239.36219999999997"/>
    <n v="1569.1522"/>
  </r>
  <r>
    <n v="1"/>
    <n v="10"/>
    <d v="1999-01-17T00:00:00"/>
    <n v="1421"/>
    <x v="2"/>
    <x v="10"/>
    <n v="0.60499999999999998"/>
    <x v="1"/>
    <n v="859.70499999999993"/>
    <n v="154.74689999999998"/>
    <n v="1014.4518999999999"/>
  </r>
  <r>
    <n v="1"/>
    <n v="10"/>
    <d v="1999-09-08T00:00:00"/>
    <n v="1255"/>
    <x v="2"/>
    <x v="10"/>
    <n v="0.60499999999999998"/>
    <x v="1"/>
    <n v="759.27499999999998"/>
    <n v="136.6695"/>
    <n v="895.94449999999995"/>
  </r>
  <r>
    <n v="1"/>
    <n v="10"/>
    <d v="1999-03-21T00:00:00"/>
    <n v="1167"/>
    <x v="2"/>
    <x v="10"/>
    <n v="0.60499999999999998"/>
    <x v="1"/>
    <n v="706.03499999999997"/>
    <n v="127.08629999999999"/>
    <n v="833.12130000000002"/>
  </r>
  <r>
    <n v="1"/>
    <n v="10"/>
    <d v="1999-10-14T00:00:00"/>
    <n v="857"/>
    <x v="2"/>
    <x v="10"/>
    <n v="0.60499999999999998"/>
    <x v="1"/>
    <n v="518.48500000000001"/>
    <n v="93.327299999999994"/>
    <n v="611.81230000000005"/>
  </r>
  <r>
    <n v="1"/>
    <n v="10"/>
    <d v="1999-06-09T00:00:00"/>
    <n v="545"/>
    <x v="2"/>
    <x v="10"/>
    <n v="0.60499999999999998"/>
    <x v="1"/>
    <n v="329.72499999999997"/>
    <n v="59.35049999999999"/>
    <n v="389.07549999999998"/>
  </r>
  <r>
    <n v="1"/>
    <n v="10"/>
    <d v="1999-07-13T00:00:00"/>
    <n v="334"/>
    <x v="2"/>
    <x v="10"/>
    <n v="0.60499999999999998"/>
    <x v="1"/>
    <n v="202.07"/>
    <n v="36.372599999999998"/>
    <n v="238.4426"/>
  </r>
  <r>
    <n v="1"/>
    <n v="10"/>
    <d v="1999-10-14T00:00:00"/>
    <n v="284"/>
    <x v="2"/>
    <x v="10"/>
    <n v="0.60499999999999998"/>
    <x v="1"/>
    <n v="171.82"/>
    <n v="30.927599999999998"/>
    <n v="202.74759999999998"/>
  </r>
  <r>
    <n v="1"/>
    <n v="14"/>
    <d v="1999-08-18T00:00:00"/>
    <n v="2398"/>
    <x v="2"/>
    <x v="11"/>
    <n v="3.63"/>
    <x v="0"/>
    <n v="8704.74"/>
    <n v="1566.8532"/>
    <n v="10271.593199999999"/>
  </r>
  <r>
    <n v="1"/>
    <n v="14"/>
    <d v="1999-09-20T00:00:00"/>
    <n v="1491"/>
    <x v="2"/>
    <x v="11"/>
    <n v="3.63"/>
    <x v="0"/>
    <n v="5412.33"/>
    <n v="974.21939999999995"/>
    <n v="6386.5493999999999"/>
  </r>
  <r>
    <n v="1"/>
    <n v="14"/>
    <d v="1999-03-06T00:00:00"/>
    <n v="1170"/>
    <x v="2"/>
    <x v="11"/>
    <n v="3.63"/>
    <x v="0"/>
    <n v="4247.0999999999995"/>
    <n v="764.47799999999984"/>
    <n v="5011.5779999999995"/>
  </r>
  <r>
    <n v="1"/>
    <n v="14"/>
    <d v="1999-07-10T00:00:00"/>
    <n v="846"/>
    <x v="2"/>
    <x v="11"/>
    <n v="3.63"/>
    <x v="0"/>
    <n v="3070.98"/>
    <n v="552.77639999999997"/>
    <n v="3623.7564000000002"/>
  </r>
  <r>
    <n v="1"/>
    <n v="4"/>
    <d v="1999-11-05T00:00:00"/>
    <n v="2125"/>
    <x v="2"/>
    <x v="12"/>
    <n v="0.60499999999999998"/>
    <x v="2"/>
    <n v="1285.625"/>
    <n v="231.41249999999999"/>
    <n v="1517.0374999999999"/>
  </r>
  <r>
    <n v="1"/>
    <n v="4"/>
    <d v="1999-12-02T00:00:00"/>
    <n v="1766"/>
    <x v="2"/>
    <x v="12"/>
    <n v="0.60499999999999998"/>
    <x v="2"/>
    <n v="1068.43"/>
    <n v="192.31739999999999"/>
    <n v="1260.7474"/>
  </r>
  <r>
    <n v="1"/>
    <n v="4"/>
    <d v="1999-08-17T00:00:00"/>
    <n v="1065"/>
    <x v="2"/>
    <x v="12"/>
    <n v="0.60499999999999998"/>
    <x v="2"/>
    <n v="644.32499999999993"/>
    <n v="115.97849999999998"/>
    <n v="760.30349999999987"/>
  </r>
  <r>
    <n v="1"/>
    <n v="5"/>
    <d v="1999-12-07T00:00:00"/>
    <n v="590"/>
    <x v="2"/>
    <x v="13"/>
    <n v="2.5409999999999999"/>
    <x v="1"/>
    <n v="1499.19"/>
    <n v="269.85419999999999"/>
    <n v="1769.0442"/>
  </r>
  <r>
    <n v="1"/>
    <n v="5"/>
    <d v="1999-10-28T00:00:00"/>
    <n v="480"/>
    <x v="2"/>
    <x v="13"/>
    <n v="2.5409999999999999"/>
    <x v="1"/>
    <n v="1219.68"/>
    <n v="219.54240000000001"/>
    <n v="1439.2224000000001"/>
  </r>
  <r>
    <n v="1"/>
    <n v="5"/>
    <d v="1999-03-01T00:00:00"/>
    <n v="400"/>
    <x v="2"/>
    <x v="13"/>
    <n v="2.5409999999999999"/>
    <x v="1"/>
    <n v="1016.4"/>
    <n v="182.952"/>
    <n v="1199.3519999999999"/>
  </r>
  <r>
    <n v="1"/>
    <n v="5"/>
    <d v="1999-01-27T00:00:00"/>
    <n v="395"/>
    <x v="2"/>
    <x v="13"/>
    <n v="2.5409999999999999"/>
    <x v="1"/>
    <n v="1003.6949999999999"/>
    <n v="180.6651"/>
    <n v="1184.3600999999999"/>
  </r>
  <r>
    <n v="1"/>
    <n v="11"/>
    <d v="2000-08-11T00:00:00"/>
    <n v="2299"/>
    <x v="2"/>
    <x v="0"/>
    <n v="1.21"/>
    <x v="0"/>
    <n v="2781.79"/>
    <n v="500.72219999999999"/>
    <n v="3282.5122000000001"/>
  </r>
  <r>
    <n v="1"/>
    <n v="11"/>
    <d v="2000-05-03T00:00:00"/>
    <n v="2015"/>
    <x v="2"/>
    <x v="0"/>
    <n v="1.21"/>
    <x v="0"/>
    <n v="2438.15"/>
    <n v="438.86700000000002"/>
    <n v="2877.0170000000003"/>
  </r>
  <r>
    <n v="1"/>
    <n v="11"/>
    <d v="2000-01-12T00:00:00"/>
    <n v="1689"/>
    <x v="2"/>
    <x v="0"/>
    <n v="1.21"/>
    <x v="0"/>
    <n v="2043.6899999999998"/>
    <n v="367.86419999999998"/>
    <n v="2411.5541999999996"/>
  </r>
  <r>
    <n v="1"/>
    <n v="11"/>
    <d v="2000-03-20T00:00:00"/>
    <n v="1532"/>
    <x v="2"/>
    <x v="0"/>
    <n v="1.21"/>
    <x v="0"/>
    <n v="1853.72"/>
    <n v="333.6696"/>
    <n v="2187.3896"/>
  </r>
  <r>
    <n v="1"/>
    <n v="11"/>
    <d v="2000-08-01T00:00:00"/>
    <n v="1303"/>
    <x v="2"/>
    <x v="0"/>
    <n v="1.21"/>
    <x v="0"/>
    <n v="1576.6299999999999"/>
    <n v="283.79339999999996"/>
    <n v="1860.4233999999999"/>
  </r>
  <r>
    <n v="1"/>
    <n v="11"/>
    <d v="2000-05-18T00:00:00"/>
    <n v="634"/>
    <x v="2"/>
    <x v="0"/>
    <n v="1.21"/>
    <x v="0"/>
    <n v="767.14"/>
    <n v="138.08519999999999"/>
    <n v="905.22519999999997"/>
  </r>
  <r>
    <n v="1"/>
    <n v="11"/>
    <d v="2000-09-04T00:00:00"/>
    <n v="457"/>
    <x v="2"/>
    <x v="0"/>
    <n v="1.21"/>
    <x v="0"/>
    <n v="552.97"/>
    <n v="99.534599999999998"/>
    <n v="652.50459999999998"/>
  </r>
  <r>
    <n v="1"/>
    <n v="11"/>
    <d v="2000-08-24T00:00:00"/>
    <n v="452"/>
    <x v="2"/>
    <x v="0"/>
    <n v="1.21"/>
    <x v="0"/>
    <n v="546.91999999999996"/>
    <n v="98.445599999999985"/>
    <n v="645.36559999999997"/>
  </r>
  <r>
    <n v="1"/>
    <n v="11"/>
    <d v="2000-09-17T00:00:00"/>
    <n v="310"/>
    <x v="2"/>
    <x v="0"/>
    <n v="1.21"/>
    <x v="0"/>
    <n v="375.09999999999997"/>
    <n v="67.517999999999986"/>
    <n v="442.61799999999994"/>
  </r>
  <r>
    <n v="1"/>
    <n v="12"/>
    <d v="2000-12-29T00:00:00"/>
    <n v="421"/>
    <x v="2"/>
    <x v="1"/>
    <n v="2.42"/>
    <x v="0"/>
    <n v="1018.8199999999999"/>
    <n v="183.38759999999999"/>
    <n v="1202.2076"/>
  </r>
  <r>
    <n v="1"/>
    <n v="12"/>
    <d v="2000-11-05T00:00:00"/>
    <n v="341"/>
    <x v="2"/>
    <x v="1"/>
    <n v="2.42"/>
    <x v="0"/>
    <n v="825.22"/>
    <n v="148.53960000000001"/>
    <n v="973.75960000000009"/>
  </r>
  <r>
    <n v="1"/>
    <n v="9"/>
    <d v="2000-02-15T00:00:00"/>
    <n v="1383"/>
    <x v="2"/>
    <x v="2"/>
    <n v="1.21"/>
    <x v="1"/>
    <n v="1673.43"/>
    <n v="301.2174"/>
    <n v="1974.6474000000001"/>
  </r>
  <r>
    <n v="1"/>
    <n v="9"/>
    <d v="2000-12-26T00:00:00"/>
    <n v="1290"/>
    <x v="2"/>
    <x v="2"/>
    <n v="1.21"/>
    <x v="1"/>
    <n v="1560.8999999999999"/>
    <n v="280.96199999999999"/>
    <n v="1841.8619999999999"/>
  </r>
  <r>
    <n v="1"/>
    <n v="9"/>
    <d v="2000-06-08T00:00:00"/>
    <n v="1041"/>
    <x v="2"/>
    <x v="2"/>
    <n v="1.21"/>
    <x v="1"/>
    <n v="1259.6099999999999"/>
    <n v="226.72979999999998"/>
    <n v="1486.3398"/>
  </r>
  <r>
    <n v="1"/>
    <n v="7"/>
    <d v="2000-12-17T00:00:00"/>
    <n v="1901"/>
    <x v="2"/>
    <x v="3"/>
    <n v="0.96799999999999997"/>
    <x v="2"/>
    <n v="1840.1679999999999"/>
    <n v="331.23023999999998"/>
    <n v="2171.39824"/>
  </r>
  <r>
    <n v="1"/>
    <n v="7"/>
    <d v="2000-02-22T00:00:00"/>
    <n v="499"/>
    <x v="2"/>
    <x v="3"/>
    <n v="0.96799999999999997"/>
    <x v="2"/>
    <n v="483.03199999999998"/>
    <n v="86.945759999999993"/>
    <n v="569.97775999999999"/>
  </r>
  <r>
    <n v="1"/>
    <n v="3"/>
    <d v="2000-09-13T00:00:00"/>
    <n v="2229"/>
    <x v="2"/>
    <x v="4"/>
    <n v="1.9359999999999999"/>
    <x v="0"/>
    <n v="4315.3440000000001"/>
    <n v="776.76192000000003"/>
    <n v="5092.10592"/>
  </r>
  <r>
    <n v="1"/>
    <n v="3"/>
    <d v="2000-02-19T00:00:00"/>
    <n v="1734"/>
    <x v="2"/>
    <x v="4"/>
    <n v="1.9359999999999999"/>
    <x v="0"/>
    <n v="3357.0239999999999"/>
    <n v="604.26432"/>
    <n v="3961.2883199999997"/>
  </r>
  <r>
    <n v="1"/>
    <n v="3"/>
    <d v="2000-08-29T00:00:00"/>
    <n v="1271"/>
    <x v="2"/>
    <x v="4"/>
    <n v="1.9359999999999999"/>
    <x v="0"/>
    <n v="2460.6559999999999"/>
    <n v="442.91807999999997"/>
    <n v="2903.5740799999999"/>
  </r>
  <r>
    <n v="1"/>
    <n v="3"/>
    <d v="2000-04-19T00:00:00"/>
    <n v="1043"/>
    <x v="2"/>
    <x v="4"/>
    <n v="1.9359999999999999"/>
    <x v="0"/>
    <n v="2019.248"/>
    <n v="363.46463999999997"/>
    <n v="2382.7126400000002"/>
  </r>
  <r>
    <n v="1"/>
    <n v="3"/>
    <d v="2000-03-14T00:00:00"/>
    <n v="633"/>
    <x v="2"/>
    <x v="4"/>
    <n v="1.9359999999999999"/>
    <x v="0"/>
    <n v="1225.4880000000001"/>
    <n v="220.58784"/>
    <n v="1446.07584"/>
  </r>
  <r>
    <n v="1"/>
    <n v="1"/>
    <d v="2000-09-18T00:00:00"/>
    <n v="2030"/>
    <x v="2"/>
    <x v="5"/>
    <n v="3.9325000000000001"/>
    <x v="0"/>
    <n v="7982.9750000000004"/>
    <n v="1436.9355"/>
    <n v="9419.9105"/>
  </r>
  <r>
    <n v="1"/>
    <n v="1"/>
    <d v="2000-05-09T00:00:00"/>
    <n v="1204"/>
    <x v="2"/>
    <x v="5"/>
    <n v="3.9325000000000001"/>
    <x v="0"/>
    <n v="4734.7300000000005"/>
    <n v="852.2514000000001"/>
    <n v="5586.9814000000006"/>
  </r>
  <r>
    <n v="1"/>
    <n v="1"/>
    <d v="2000-08-27T00:00:00"/>
    <n v="918"/>
    <x v="2"/>
    <x v="5"/>
    <n v="3.9325000000000001"/>
    <x v="0"/>
    <n v="3610.0350000000003"/>
    <n v="649.80630000000008"/>
    <n v="4259.8413"/>
  </r>
  <r>
    <n v="1"/>
    <n v="1"/>
    <d v="2000-12-14T00:00:00"/>
    <n v="359"/>
    <x v="2"/>
    <x v="5"/>
    <n v="3.9325000000000001"/>
    <x v="0"/>
    <n v="1411.7674999999999"/>
    <n v="254.11814999999999"/>
    <n v="1665.8856499999999"/>
  </r>
  <r>
    <n v="1"/>
    <n v="8"/>
    <d v="2000-01-07T00:00:00"/>
    <n v="2407"/>
    <x v="2"/>
    <x v="6"/>
    <n v="3.63"/>
    <x v="0"/>
    <n v="8737.41"/>
    <n v="1572.7338"/>
    <n v="10310.1438"/>
  </r>
  <r>
    <n v="1"/>
    <n v="8"/>
    <d v="2000-09-01T00:00:00"/>
    <n v="1589"/>
    <x v="2"/>
    <x v="6"/>
    <n v="3.63"/>
    <x v="0"/>
    <n v="5768.07"/>
    <n v="1038.2525999999998"/>
    <n v="6806.3225999999995"/>
  </r>
  <r>
    <n v="1"/>
    <n v="8"/>
    <d v="2000-10-09T00:00:00"/>
    <n v="1505"/>
    <x v="2"/>
    <x v="6"/>
    <n v="3.63"/>
    <x v="0"/>
    <n v="5463.15"/>
    <n v="983.36699999999985"/>
    <n v="6446.5169999999998"/>
  </r>
  <r>
    <n v="1"/>
    <n v="8"/>
    <d v="2000-11-27T00:00:00"/>
    <n v="1297"/>
    <x v="2"/>
    <x v="6"/>
    <n v="3.63"/>
    <x v="0"/>
    <n v="4708.1099999999997"/>
    <n v="847.45979999999986"/>
    <n v="5555.5697999999993"/>
  </r>
  <r>
    <n v="1"/>
    <n v="8"/>
    <d v="2000-06-11T00:00:00"/>
    <n v="848"/>
    <x v="2"/>
    <x v="6"/>
    <n v="3.63"/>
    <x v="0"/>
    <n v="3078.24"/>
    <n v="554.08319999999992"/>
    <n v="3632.3231999999998"/>
  </r>
  <r>
    <n v="1"/>
    <n v="8"/>
    <d v="2000-11-02T00:00:00"/>
    <n v="497"/>
    <x v="2"/>
    <x v="6"/>
    <n v="3.63"/>
    <x v="0"/>
    <n v="1804.11"/>
    <n v="324.73979999999995"/>
    <n v="2128.8498"/>
  </r>
  <r>
    <n v="1"/>
    <n v="8"/>
    <d v="2000-04-22T00:00:00"/>
    <n v="318"/>
    <x v="2"/>
    <x v="6"/>
    <n v="3.63"/>
    <x v="0"/>
    <n v="1154.3399999999999"/>
    <n v="207.78119999999998"/>
    <n v="1362.1211999999998"/>
  </r>
  <r>
    <n v="1"/>
    <n v="8"/>
    <d v="2000-07-10T00:00:00"/>
    <n v="313"/>
    <x v="2"/>
    <x v="6"/>
    <n v="3.63"/>
    <x v="0"/>
    <n v="1136.19"/>
    <n v="204.51419999999999"/>
    <n v="1340.7042000000001"/>
  </r>
  <r>
    <n v="1"/>
    <n v="6"/>
    <d v="2000-05-31T00:00:00"/>
    <n v="2287"/>
    <x v="2"/>
    <x v="7"/>
    <n v="2.42"/>
    <x v="0"/>
    <n v="5534.54"/>
    <n v="996.21719999999993"/>
    <n v="6530.7572"/>
  </r>
  <r>
    <n v="1"/>
    <n v="6"/>
    <d v="2000-01-25T00:00:00"/>
    <n v="2239"/>
    <x v="2"/>
    <x v="7"/>
    <n v="2.42"/>
    <x v="0"/>
    <n v="5418.38"/>
    <n v="975.30840000000001"/>
    <n v="6393.6884"/>
  </r>
  <r>
    <n v="1"/>
    <n v="6"/>
    <d v="2000-02-19T00:00:00"/>
    <n v="1248"/>
    <x v="2"/>
    <x v="7"/>
    <n v="2.42"/>
    <x v="0"/>
    <n v="3020.16"/>
    <n v="543.62879999999996"/>
    <n v="3563.7887999999998"/>
  </r>
  <r>
    <n v="1"/>
    <n v="6"/>
    <d v="2000-12-18T00:00:00"/>
    <n v="1170"/>
    <x v="2"/>
    <x v="7"/>
    <n v="2.42"/>
    <x v="0"/>
    <n v="2831.4"/>
    <n v="509.65199999999999"/>
    <n v="3341.0520000000001"/>
  </r>
  <r>
    <n v="1"/>
    <n v="13"/>
    <d v="2000-11-12T00:00:00"/>
    <n v="2369"/>
    <x v="2"/>
    <x v="8"/>
    <n v="0.24199999999999999"/>
    <x v="1"/>
    <n v="573.298"/>
    <n v="103.19364"/>
    <n v="676.49163999999996"/>
  </r>
  <r>
    <n v="1"/>
    <n v="13"/>
    <d v="2000-01-02T00:00:00"/>
    <n v="2191"/>
    <x v="2"/>
    <x v="8"/>
    <n v="0.24199999999999999"/>
    <x v="1"/>
    <n v="530.22199999999998"/>
    <n v="95.439959999999999"/>
    <n v="625.66196000000002"/>
  </r>
  <r>
    <n v="1"/>
    <n v="13"/>
    <d v="2000-12-20T00:00:00"/>
    <n v="1721"/>
    <x v="2"/>
    <x v="8"/>
    <n v="0.24199999999999999"/>
    <x v="1"/>
    <n v="416.48199999999997"/>
    <n v="74.966759999999994"/>
    <n v="491.44875999999999"/>
  </r>
  <r>
    <n v="1"/>
    <n v="13"/>
    <d v="2000-01-28T00:00:00"/>
    <n v="1657"/>
    <x v="2"/>
    <x v="8"/>
    <n v="0.24199999999999999"/>
    <x v="1"/>
    <n v="400.99399999999997"/>
    <n v="72.178919999999991"/>
    <n v="473.17291999999998"/>
  </r>
  <r>
    <n v="1"/>
    <n v="13"/>
    <d v="2000-02-15T00:00:00"/>
    <n v="574"/>
    <x v="2"/>
    <x v="8"/>
    <n v="0.24199999999999999"/>
    <x v="1"/>
    <n v="138.90799999999999"/>
    <n v="25.003439999999998"/>
    <n v="163.91143999999997"/>
  </r>
  <r>
    <n v="1"/>
    <n v="2"/>
    <d v="2000-10-31T00:00:00"/>
    <n v="2359"/>
    <x v="2"/>
    <x v="9"/>
    <n v="1.6335"/>
    <x v="2"/>
    <n v="3853.4265"/>
    <n v="693.61676999999997"/>
    <n v="4547.0432700000001"/>
  </r>
  <r>
    <n v="1"/>
    <n v="2"/>
    <d v="2000-01-23T00:00:00"/>
    <n v="1246"/>
    <x v="2"/>
    <x v="9"/>
    <n v="1.6335"/>
    <x v="2"/>
    <n v="2035.3409999999999"/>
    <n v="366.36137999999994"/>
    <n v="2401.7023799999997"/>
  </r>
  <r>
    <n v="1"/>
    <n v="2"/>
    <d v="2000-12-04T00:00:00"/>
    <n v="1155"/>
    <x v="2"/>
    <x v="9"/>
    <n v="1.6335"/>
    <x v="2"/>
    <n v="1886.6924999999999"/>
    <n v="339.60464999999999"/>
    <n v="2226.2971499999999"/>
  </r>
  <r>
    <n v="1"/>
    <n v="2"/>
    <d v="2000-07-13T00:00:00"/>
    <n v="1019"/>
    <x v="2"/>
    <x v="9"/>
    <n v="1.6335"/>
    <x v="2"/>
    <n v="1664.5364999999999"/>
    <n v="299.61656999999997"/>
    <n v="1964.1530699999998"/>
  </r>
  <r>
    <n v="1"/>
    <n v="2"/>
    <d v="2000-03-12T00:00:00"/>
    <n v="955"/>
    <x v="2"/>
    <x v="9"/>
    <n v="1.6335"/>
    <x v="2"/>
    <n v="1559.9925000000001"/>
    <n v="280.79865000000001"/>
    <n v="1840.79115"/>
  </r>
  <r>
    <n v="1"/>
    <n v="2"/>
    <d v="2000-06-22T00:00:00"/>
    <n v="769"/>
    <x v="2"/>
    <x v="9"/>
    <n v="1.6335"/>
    <x v="2"/>
    <n v="1256.1614999999999"/>
    <n v="226.10906999999997"/>
    <n v="1482.2705699999999"/>
  </r>
  <r>
    <n v="1"/>
    <n v="10"/>
    <d v="2000-10-04T00:00:00"/>
    <n v="1802"/>
    <x v="2"/>
    <x v="10"/>
    <n v="0.60499999999999998"/>
    <x v="1"/>
    <n v="1090.21"/>
    <n v="196.23779999999999"/>
    <n v="1286.4477999999999"/>
  </r>
  <r>
    <n v="1"/>
    <n v="10"/>
    <d v="2000-06-05T00:00:00"/>
    <n v="1636"/>
    <x v="2"/>
    <x v="10"/>
    <n v="0.60499999999999998"/>
    <x v="1"/>
    <n v="989.78"/>
    <n v="178.16039999999998"/>
    <n v="1167.9404"/>
  </r>
  <r>
    <n v="1"/>
    <n v="14"/>
    <d v="2000-11-17T00:00:00"/>
    <n v="1452"/>
    <x v="2"/>
    <x v="11"/>
    <n v="3.63"/>
    <x v="0"/>
    <n v="5270.76"/>
    <n v="948.73680000000002"/>
    <n v="6219.4967999999999"/>
  </r>
  <r>
    <n v="1"/>
    <n v="14"/>
    <d v="2000-05-01T00:00:00"/>
    <n v="329"/>
    <x v="2"/>
    <x v="11"/>
    <n v="3.63"/>
    <x v="0"/>
    <n v="1194.27"/>
    <n v="214.96859999999998"/>
    <n v="1409.2385999999999"/>
  </r>
  <r>
    <n v="1"/>
    <n v="14"/>
    <d v="2000-09-14T00:00:00"/>
    <n v="279"/>
    <x v="2"/>
    <x v="11"/>
    <n v="3.63"/>
    <x v="0"/>
    <n v="1012.77"/>
    <n v="182.29859999999999"/>
    <n v="1195.0686000000001"/>
  </r>
  <r>
    <n v="1"/>
    <n v="4"/>
    <d v="2000-09-07T00:00:00"/>
    <n v="2043"/>
    <x v="2"/>
    <x v="12"/>
    <n v="0.60499999999999998"/>
    <x v="2"/>
    <n v="1236.0149999999999"/>
    <n v="222.48269999999997"/>
    <n v="1458.4976999999999"/>
  </r>
  <r>
    <n v="1"/>
    <n v="4"/>
    <d v="2000-04-18T00:00:00"/>
    <n v="1819"/>
    <x v="2"/>
    <x v="12"/>
    <n v="0.60499999999999998"/>
    <x v="2"/>
    <n v="1100.4949999999999"/>
    <n v="198.08909999999997"/>
    <n v="1298.5840999999998"/>
  </r>
  <r>
    <n v="1"/>
    <n v="4"/>
    <d v="2000-09-26T00:00:00"/>
    <n v="1776"/>
    <x v="2"/>
    <x v="12"/>
    <n v="0.60499999999999998"/>
    <x v="2"/>
    <n v="1074.48"/>
    <n v="193.40639999999999"/>
    <n v="1267.8864000000001"/>
  </r>
  <r>
    <n v="1"/>
    <n v="4"/>
    <d v="2000-07-08T00:00:00"/>
    <n v="1669"/>
    <x v="2"/>
    <x v="12"/>
    <n v="0.60499999999999998"/>
    <x v="2"/>
    <n v="1009.745"/>
    <n v="181.75409999999999"/>
    <n v="1191.4991"/>
  </r>
  <r>
    <n v="1"/>
    <n v="4"/>
    <d v="2000-08-06T00:00:00"/>
    <n v="1554"/>
    <x v="2"/>
    <x v="12"/>
    <n v="0.60499999999999998"/>
    <x v="2"/>
    <n v="940.17"/>
    <n v="169.23059999999998"/>
    <n v="1109.4005999999999"/>
  </r>
  <r>
    <n v="1"/>
    <n v="4"/>
    <d v="2000-09-26T00:00:00"/>
    <n v="1472"/>
    <x v="2"/>
    <x v="12"/>
    <n v="0.60499999999999998"/>
    <x v="2"/>
    <n v="890.56"/>
    <n v="160.30079999999998"/>
    <n v="1050.8607999999999"/>
  </r>
  <r>
    <n v="1"/>
    <n v="4"/>
    <d v="2000-06-10T00:00:00"/>
    <n v="1384"/>
    <x v="2"/>
    <x v="12"/>
    <n v="0.60499999999999998"/>
    <x v="2"/>
    <n v="837.31999999999994"/>
    <n v="150.71759999999998"/>
    <n v="988.03759999999988"/>
  </r>
  <r>
    <n v="1"/>
    <n v="4"/>
    <d v="2000-07-09T00:00:00"/>
    <n v="812"/>
    <x v="2"/>
    <x v="12"/>
    <n v="0.60499999999999998"/>
    <x v="2"/>
    <n v="491.26"/>
    <n v="88.4268"/>
    <n v="579.68679999999995"/>
  </r>
  <r>
    <n v="1"/>
    <n v="4"/>
    <d v="2000-10-17T00:00:00"/>
    <n v="561"/>
    <x v="2"/>
    <x v="12"/>
    <n v="0.60499999999999998"/>
    <x v="2"/>
    <n v="339.40499999999997"/>
    <n v="61.092899999999993"/>
    <n v="400.49789999999996"/>
  </r>
  <r>
    <n v="1"/>
    <n v="4"/>
    <d v="2000-09-15T00:00:00"/>
    <n v="499"/>
    <x v="2"/>
    <x v="12"/>
    <n v="0.60499999999999998"/>
    <x v="2"/>
    <n v="301.89499999999998"/>
    <n v="54.341099999999997"/>
    <n v="356.23609999999996"/>
  </r>
  <r>
    <n v="1"/>
    <n v="5"/>
    <d v="2000-04-03T00:00:00"/>
    <n v="1913"/>
    <x v="2"/>
    <x v="13"/>
    <n v="2.5409999999999999"/>
    <x v="1"/>
    <n v="4860.933"/>
    <n v="874.96794"/>
    <n v="5735.9009399999995"/>
  </r>
  <r>
    <n v="1"/>
    <n v="5"/>
    <d v="2000-07-08T00:00:00"/>
    <n v="1174"/>
    <x v="2"/>
    <x v="13"/>
    <n v="2.5409999999999999"/>
    <x v="1"/>
    <n v="2983.134"/>
    <n v="536.96411999999998"/>
    <n v="3520.0981200000001"/>
  </r>
  <r>
    <n v="1"/>
    <n v="5"/>
    <d v="2000-12-14T00:00:00"/>
    <n v="691"/>
    <x v="2"/>
    <x v="13"/>
    <n v="2.5409999999999999"/>
    <x v="1"/>
    <n v="1755.8309999999999"/>
    <n v="316.04957999999999"/>
    <n v="2071.88058"/>
  </r>
  <r>
    <n v="1"/>
    <n v="5"/>
    <d v="2000-10-19T00:00:00"/>
    <n v="496"/>
    <x v="2"/>
    <x v="13"/>
    <n v="2.5409999999999999"/>
    <x v="1"/>
    <n v="1260.336"/>
    <n v="226.86048"/>
    <n v="1487.1964800000001"/>
  </r>
  <r>
    <n v="1"/>
    <n v="5"/>
    <d v="2000-07-31T00:00:00"/>
    <n v="344"/>
    <x v="2"/>
    <x v="13"/>
    <n v="2.5409999999999999"/>
    <x v="1"/>
    <n v="874.10399999999993"/>
    <n v="157.33872"/>
    <n v="1031.44272"/>
  </r>
  <r>
    <n v="1"/>
    <n v="11"/>
    <d v="2001-01-13T00:00:00"/>
    <n v="2203"/>
    <x v="2"/>
    <x v="0"/>
    <n v="1.21"/>
    <x v="0"/>
    <n v="2665.63"/>
    <n v="479.8134"/>
    <n v="3145.4434000000001"/>
  </r>
  <r>
    <n v="1"/>
    <n v="11"/>
    <d v="2001-03-22T00:00:00"/>
    <n v="2093"/>
    <x v="2"/>
    <x v="0"/>
    <n v="1.21"/>
    <x v="0"/>
    <n v="2532.5299999999997"/>
    <n v="455.85539999999992"/>
    <n v="2988.3853999999997"/>
  </r>
  <r>
    <n v="1"/>
    <n v="11"/>
    <d v="2001-05-23T00:00:00"/>
    <n v="1777"/>
    <x v="2"/>
    <x v="0"/>
    <n v="1.21"/>
    <x v="0"/>
    <n v="2150.17"/>
    <n v="387.03059999999999"/>
    <n v="2537.2006000000001"/>
  </r>
  <r>
    <n v="1"/>
    <n v="11"/>
    <d v="2001-12-20T00:00:00"/>
    <n v="1492"/>
    <x v="2"/>
    <x v="0"/>
    <n v="1.21"/>
    <x v="0"/>
    <n v="1805.32"/>
    <n v="324.95759999999996"/>
    <n v="2130.2775999999999"/>
  </r>
  <r>
    <n v="1"/>
    <n v="11"/>
    <d v="2001-04-03T00:00:00"/>
    <n v="1285"/>
    <x v="2"/>
    <x v="0"/>
    <n v="1.21"/>
    <x v="0"/>
    <n v="1554.85"/>
    <n v="279.87299999999999"/>
    <n v="1834.723"/>
  </r>
  <r>
    <n v="1"/>
    <n v="11"/>
    <d v="2001-04-08T00:00:00"/>
    <n v="1121"/>
    <x v="2"/>
    <x v="0"/>
    <n v="1.21"/>
    <x v="0"/>
    <n v="1356.4099999999999"/>
    <n v="244.15379999999996"/>
    <n v="1600.5637999999999"/>
  </r>
  <r>
    <n v="1"/>
    <n v="11"/>
    <d v="2001-05-09T00:00:00"/>
    <n v="878"/>
    <x v="2"/>
    <x v="0"/>
    <n v="1.21"/>
    <x v="0"/>
    <n v="1062.3799999999999"/>
    <n v="191.22839999999997"/>
    <n v="1253.6083999999998"/>
  </r>
  <r>
    <n v="1"/>
    <n v="11"/>
    <d v="2001-07-01T00:00:00"/>
    <n v="325"/>
    <x v="2"/>
    <x v="0"/>
    <n v="1.21"/>
    <x v="0"/>
    <n v="393.25"/>
    <n v="70.784999999999997"/>
    <n v="464.03499999999997"/>
  </r>
  <r>
    <n v="1"/>
    <n v="12"/>
    <d v="2001-08-20T00:00:00"/>
    <n v="2115"/>
    <x v="2"/>
    <x v="1"/>
    <n v="2.42"/>
    <x v="0"/>
    <n v="5118.3"/>
    <n v="921.29399999999998"/>
    <n v="6039.5940000000001"/>
  </r>
  <r>
    <n v="1"/>
    <n v="12"/>
    <d v="2001-01-02T00:00:00"/>
    <n v="875"/>
    <x v="2"/>
    <x v="1"/>
    <n v="2.42"/>
    <x v="0"/>
    <n v="2117.5"/>
    <n v="381.15"/>
    <n v="2498.65"/>
  </r>
  <r>
    <n v="1"/>
    <n v="12"/>
    <d v="2001-07-18T00:00:00"/>
    <n v="295"/>
    <x v="2"/>
    <x v="1"/>
    <n v="2.42"/>
    <x v="0"/>
    <n v="713.9"/>
    <n v="128.50199999999998"/>
    <n v="842.40199999999993"/>
  </r>
  <r>
    <n v="1"/>
    <n v="9"/>
    <d v="2001-09-26T00:00:00"/>
    <n v="2123"/>
    <x v="2"/>
    <x v="2"/>
    <n v="1.21"/>
    <x v="1"/>
    <n v="2568.83"/>
    <n v="462.38939999999997"/>
    <n v="3031.2194"/>
  </r>
  <r>
    <n v="1"/>
    <n v="9"/>
    <d v="2001-11-30T00:00:00"/>
    <n v="2064"/>
    <x v="2"/>
    <x v="2"/>
    <n v="1.21"/>
    <x v="1"/>
    <n v="2497.44"/>
    <n v="449.53919999999999"/>
    <n v="2946.9792000000002"/>
  </r>
  <r>
    <n v="1"/>
    <n v="9"/>
    <d v="2001-07-24T00:00:00"/>
    <n v="1962"/>
    <x v="2"/>
    <x v="2"/>
    <n v="1.21"/>
    <x v="1"/>
    <n v="2374.02"/>
    <n v="427.3236"/>
    <n v="2801.3436000000002"/>
  </r>
  <r>
    <n v="1"/>
    <n v="9"/>
    <d v="2001-07-15T00:00:00"/>
    <n v="1006"/>
    <x v="2"/>
    <x v="2"/>
    <n v="1.21"/>
    <x v="1"/>
    <n v="1217.26"/>
    <n v="219.10679999999999"/>
    <n v="1436.3668"/>
  </r>
  <r>
    <n v="1"/>
    <n v="9"/>
    <d v="2001-03-30T00:00:00"/>
    <n v="725"/>
    <x v="2"/>
    <x v="2"/>
    <n v="1.21"/>
    <x v="1"/>
    <n v="877.25"/>
    <n v="157.905"/>
    <n v="1035.155"/>
  </r>
  <r>
    <n v="1"/>
    <n v="9"/>
    <d v="2001-12-01T00:00:00"/>
    <n v="491"/>
    <x v="2"/>
    <x v="2"/>
    <n v="1.21"/>
    <x v="1"/>
    <n v="594.11"/>
    <n v="106.93980000000001"/>
    <n v="701.0498"/>
  </r>
  <r>
    <n v="1"/>
    <n v="9"/>
    <d v="2001-06-27T00:00:00"/>
    <n v="455"/>
    <x v="2"/>
    <x v="2"/>
    <n v="1.21"/>
    <x v="1"/>
    <n v="550.54999999999995"/>
    <n v="99.09899999999999"/>
    <n v="649.64899999999989"/>
  </r>
  <r>
    <n v="1"/>
    <n v="7"/>
    <d v="2001-08-24T00:00:00"/>
    <n v="2006"/>
    <x v="2"/>
    <x v="3"/>
    <n v="0.96799999999999997"/>
    <x v="2"/>
    <n v="1941.808"/>
    <n v="349.52544"/>
    <n v="2291.3334399999999"/>
  </r>
  <r>
    <n v="1"/>
    <n v="7"/>
    <d v="2001-01-04T00:00:00"/>
    <n v="1508"/>
    <x v="2"/>
    <x v="3"/>
    <n v="0.96799999999999997"/>
    <x v="2"/>
    <n v="1459.7439999999999"/>
    <n v="262.75391999999999"/>
    <n v="1722.4979199999998"/>
  </r>
  <r>
    <n v="1"/>
    <n v="7"/>
    <d v="2001-01-12T00:00:00"/>
    <n v="1090"/>
    <x v="2"/>
    <x v="3"/>
    <n v="0.96799999999999997"/>
    <x v="2"/>
    <n v="1055.1199999999999"/>
    <n v="189.92159999999998"/>
    <n v="1245.0415999999998"/>
  </r>
  <r>
    <n v="1"/>
    <n v="7"/>
    <d v="2001-08-23T00:00:00"/>
    <n v="473"/>
    <x v="2"/>
    <x v="3"/>
    <n v="0.96799999999999997"/>
    <x v="2"/>
    <n v="457.86399999999998"/>
    <n v="82.415519999999987"/>
    <n v="540.27951999999993"/>
  </r>
  <r>
    <n v="1"/>
    <n v="3"/>
    <d v="2001-04-11T00:00:00"/>
    <n v="1696"/>
    <x v="2"/>
    <x v="4"/>
    <n v="1.9359999999999999"/>
    <x v="0"/>
    <n v="3283.4560000000001"/>
    <n v="591.02207999999996"/>
    <n v="3874.4780799999999"/>
  </r>
  <r>
    <n v="1"/>
    <n v="3"/>
    <d v="2001-11-24T00:00:00"/>
    <n v="1229"/>
    <x v="2"/>
    <x v="4"/>
    <n v="1.9359999999999999"/>
    <x v="0"/>
    <n v="2379.3440000000001"/>
    <n v="428.28192000000001"/>
    <n v="2807.62592"/>
  </r>
  <r>
    <n v="1"/>
    <n v="3"/>
    <d v="2001-11-13T00:00:00"/>
    <n v="392"/>
    <x v="2"/>
    <x v="4"/>
    <n v="1.9359999999999999"/>
    <x v="0"/>
    <n v="758.91200000000003"/>
    <n v="136.60416000000001"/>
    <n v="895.51616000000001"/>
  </r>
  <r>
    <n v="1"/>
    <n v="1"/>
    <d v="2001-06-30T00:00:00"/>
    <n v="2122"/>
    <x v="2"/>
    <x v="5"/>
    <n v="3.9325000000000001"/>
    <x v="0"/>
    <n v="8344.7649999999994"/>
    <n v="1502.0576999999998"/>
    <n v="9846.8226999999988"/>
  </r>
  <r>
    <n v="1"/>
    <n v="1"/>
    <d v="2001-05-18T00:00:00"/>
    <n v="1875"/>
    <x v="2"/>
    <x v="5"/>
    <n v="3.9325000000000001"/>
    <x v="0"/>
    <n v="7373.4375"/>
    <n v="1327.21875"/>
    <n v="8700.65625"/>
  </r>
  <r>
    <n v="1"/>
    <n v="1"/>
    <d v="2001-10-10T00:00:00"/>
    <n v="1488"/>
    <x v="2"/>
    <x v="5"/>
    <n v="3.9325000000000001"/>
    <x v="0"/>
    <n v="5851.56"/>
    <n v="1053.2808"/>
    <n v="6904.8407999999999"/>
  </r>
  <r>
    <n v="1"/>
    <n v="1"/>
    <d v="2001-11-12T00:00:00"/>
    <n v="1147"/>
    <x v="2"/>
    <x v="5"/>
    <n v="3.9325000000000001"/>
    <x v="0"/>
    <n v="4510.5775000000003"/>
    <n v="811.90395000000001"/>
    <n v="5322.4814500000002"/>
  </r>
  <r>
    <n v="1"/>
    <n v="1"/>
    <d v="2001-11-29T00:00:00"/>
    <n v="1033"/>
    <x v="2"/>
    <x v="5"/>
    <n v="3.9325000000000001"/>
    <x v="0"/>
    <n v="4062.2725"/>
    <n v="731.20904999999993"/>
    <n v="4793.4815500000004"/>
  </r>
  <r>
    <n v="1"/>
    <n v="1"/>
    <d v="2001-06-11T00:00:00"/>
    <n v="785"/>
    <x v="2"/>
    <x v="5"/>
    <n v="3.9325000000000001"/>
    <x v="0"/>
    <n v="3087.0125000000003"/>
    <n v="555.66224999999997"/>
    <n v="3642.6747500000001"/>
  </r>
  <r>
    <n v="1"/>
    <n v="1"/>
    <d v="2001-04-30T00:00:00"/>
    <n v="375"/>
    <x v="2"/>
    <x v="5"/>
    <n v="3.9325000000000001"/>
    <x v="0"/>
    <n v="1474.6875"/>
    <n v="265.44374999999997"/>
    <n v="1740.1312499999999"/>
  </r>
  <r>
    <n v="1"/>
    <n v="8"/>
    <d v="2001-07-26T00:00:00"/>
    <n v="1840"/>
    <x v="2"/>
    <x v="6"/>
    <n v="3.63"/>
    <x v="0"/>
    <n v="6679.2"/>
    <n v="1202.2559999999999"/>
    <n v="7881.4560000000001"/>
  </r>
  <r>
    <n v="1"/>
    <n v="8"/>
    <d v="2001-12-22T00:00:00"/>
    <n v="1824"/>
    <x v="2"/>
    <x v="6"/>
    <n v="3.63"/>
    <x v="0"/>
    <n v="6621.12"/>
    <n v="1191.8016"/>
    <n v="7812.9215999999997"/>
  </r>
  <r>
    <n v="1"/>
    <n v="8"/>
    <d v="2001-07-03T00:00:00"/>
    <n v="1363"/>
    <x v="2"/>
    <x v="6"/>
    <n v="3.63"/>
    <x v="0"/>
    <n v="4947.6899999999996"/>
    <n v="890.5841999999999"/>
    <n v="5838.2741999999998"/>
  </r>
  <r>
    <n v="1"/>
    <n v="8"/>
    <d v="2001-06-06T00:00:00"/>
    <n v="774"/>
    <x v="2"/>
    <x v="6"/>
    <n v="3.63"/>
    <x v="0"/>
    <n v="2809.62"/>
    <n v="505.73159999999996"/>
    <n v="3315.3516"/>
  </r>
  <r>
    <n v="1"/>
    <n v="6"/>
    <d v="2001-02-25T00:00:00"/>
    <n v="1411"/>
    <x v="2"/>
    <x v="7"/>
    <n v="2.42"/>
    <x v="0"/>
    <n v="3414.62"/>
    <n v="614.63159999999993"/>
    <n v="4029.2515999999996"/>
  </r>
  <r>
    <n v="1"/>
    <n v="6"/>
    <d v="2001-11-16T00:00:00"/>
    <n v="1355"/>
    <x v="2"/>
    <x v="7"/>
    <n v="2.42"/>
    <x v="0"/>
    <n v="3279.1"/>
    <n v="590.23799999999994"/>
    <n v="3869.3379999999997"/>
  </r>
  <r>
    <n v="1"/>
    <n v="6"/>
    <d v="2001-04-14T00:00:00"/>
    <n v="1164"/>
    <x v="2"/>
    <x v="7"/>
    <n v="2.42"/>
    <x v="0"/>
    <n v="2816.88"/>
    <n v="507.03840000000002"/>
    <n v="3323.9184"/>
  </r>
  <r>
    <n v="1"/>
    <n v="6"/>
    <d v="2001-01-16T00:00:00"/>
    <n v="564"/>
    <x v="2"/>
    <x v="7"/>
    <n v="2.42"/>
    <x v="0"/>
    <n v="1364.8799999999999"/>
    <n v="245.67839999999998"/>
    <n v="1610.5583999999999"/>
  </r>
  <r>
    <n v="1"/>
    <n v="13"/>
    <d v="2001-08-23T00:00:00"/>
    <n v="1630"/>
    <x v="2"/>
    <x v="8"/>
    <n v="0.24199999999999999"/>
    <x v="1"/>
    <n v="394.46"/>
    <n v="71.002799999999993"/>
    <n v="465.46279999999996"/>
  </r>
  <r>
    <n v="1"/>
    <n v="13"/>
    <d v="2001-12-15T00:00:00"/>
    <n v="936"/>
    <x v="2"/>
    <x v="8"/>
    <n v="0.24199999999999999"/>
    <x v="1"/>
    <n v="226.512"/>
    <n v="40.77216"/>
    <n v="267.28415999999999"/>
  </r>
  <r>
    <n v="1"/>
    <n v="2"/>
    <d v="2001-06-30T00:00:00"/>
    <n v="2437"/>
    <x v="2"/>
    <x v="9"/>
    <n v="1.6335"/>
    <x v="2"/>
    <n v="3980.8395"/>
    <n v="716.55110999999999"/>
    <n v="4697.3906100000004"/>
  </r>
  <r>
    <n v="1"/>
    <n v="2"/>
    <d v="2001-11-13T00:00:00"/>
    <n v="2396"/>
    <x v="2"/>
    <x v="9"/>
    <n v="1.6335"/>
    <x v="2"/>
    <n v="3913.866"/>
    <n v="704.49587999999994"/>
    <n v="4618.3618800000004"/>
  </r>
  <r>
    <n v="1"/>
    <n v="2"/>
    <d v="2001-02-26T00:00:00"/>
    <n v="1183"/>
    <x v="2"/>
    <x v="9"/>
    <n v="1.6335"/>
    <x v="2"/>
    <n v="1932.4304999999999"/>
    <n v="347.83749"/>
    <n v="2280.2679899999998"/>
  </r>
  <r>
    <n v="1"/>
    <n v="10"/>
    <d v="2001-06-07T00:00:00"/>
    <n v="1705"/>
    <x v="2"/>
    <x v="10"/>
    <n v="0.60499999999999998"/>
    <x v="1"/>
    <n v="1031.5249999999999"/>
    <n v="185.67449999999997"/>
    <n v="1217.1994999999997"/>
  </r>
  <r>
    <n v="1"/>
    <n v="10"/>
    <d v="2001-10-18T00:00:00"/>
    <n v="1536"/>
    <x v="2"/>
    <x v="10"/>
    <n v="0.60499999999999998"/>
    <x v="1"/>
    <n v="929.28"/>
    <n v="167.2704"/>
    <n v="1096.5504000000001"/>
  </r>
  <r>
    <n v="1"/>
    <n v="10"/>
    <d v="2001-01-23T00:00:00"/>
    <n v="1270"/>
    <x v="2"/>
    <x v="10"/>
    <n v="0.60499999999999998"/>
    <x v="1"/>
    <n v="768.35"/>
    <n v="138.303"/>
    <n v="906.65300000000002"/>
  </r>
  <r>
    <n v="1"/>
    <n v="14"/>
    <d v="2001-09-15T00:00:00"/>
    <n v="1663"/>
    <x v="2"/>
    <x v="11"/>
    <n v="3.63"/>
    <x v="0"/>
    <n v="6036.69"/>
    <n v="1086.6042"/>
    <n v="7123.2941999999994"/>
  </r>
  <r>
    <n v="1"/>
    <n v="14"/>
    <d v="2001-10-06T00:00:00"/>
    <n v="437"/>
    <x v="2"/>
    <x v="11"/>
    <n v="3.63"/>
    <x v="0"/>
    <n v="1586.31"/>
    <n v="285.53579999999999"/>
    <n v="1871.8458000000001"/>
  </r>
  <r>
    <n v="1"/>
    <n v="14"/>
    <d v="2001-06-05T00:00:00"/>
    <n v="281"/>
    <x v="2"/>
    <x v="11"/>
    <n v="3.63"/>
    <x v="0"/>
    <n v="1020.03"/>
    <n v="183.60539999999997"/>
    <n v="1203.6353999999999"/>
  </r>
  <r>
    <n v="1"/>
    <n v="4"/>
    <d v="2001-02-01T00:00:00"/>
    <n v="1704"/>
    <x v="2"/>
    <x v="12"/>
    <n v="0.60499999999999998"/>
    <x v="2"/>
    <n v="1030.92"/>
    <n v="185.56560000000002"/>
    <n v="1216.4856"/>
  </r>
  <r>
    <n v="1"/>
    <n v="4"/>
    <d v="2001-05-03T00:00:00"/>
    <n v="1636"/>
    <x v="2"/>
    <x v="12"/>
    <n v="0.60499999999999998"/>
    <x v="2"/>
    <n v="989.78"/>
    <n v="178.16039999999998"/>
    <n v="1167.9404"/>
  </r>
  <r>
    <n v="1"/>
    <n v="4"/>
    <d v="2001-06-14T00:00:00"/>
    <n v="1134"/>
    <x v="2"/>
    <x v="12"/>
    <n v="0.60499999999999998"/>
    <x v="2"/>
    <n v="686.06999999999994"/>
    <n v="123.49259999999998"/>
    <n v="809.56259999999997"/>
  </r>
  <r>
    <n v="1"/>
    <n v="4"/>
    <d v="2001-06-17T00:00:00"/>
    <n v="1036"/>
    <x v="2"/>
    <x v="12"/>
    <n v="0.60499999999999998"/>
    <x v="2"/>
    <n v="626.78"/>
    <n v="112.82039999999999"/>
    <n v="739.60039999999992"/>
  </r>
  <r>
    <n v="1"/>
    <n v="4"/>
    <d v="2001-06-24T00:00:00"/>
    <n v="413"/>
    <x v="2"/>
    <x v="12"/>
    <n v="0.60499999999999998"/>
    <x v="2"/>
    <n v="249.86499999999998"/>
    <n v="44.975699999999996"/>
    <n v="294.84069999999997"/>
  </r>
  <r>
    <n v="1"/>
    <n v="5"/>
    <d v="2001-09-27T00:00:00"/>
    <n v="2179"/>
    <x v="2"/>
    <x v="13"/>
    <n v="2.5409999999999999"/>
    <x v="1"/>
    <n v="5536.8389999999999"/>
    <n v="996.63101999999992"/>
    <n v="6533.4700199999997"/>
  </r>
  <r>
    <n v="1"/>
    <n v="5"/>
    <d v="2001-12-29T00:00:00"/>
    <n v="2081"/>
    <x v="2"/>
    <x v="13"/>
    <n v="2.5409999999999999"/>
    <x v="1"/>
    <n v="5287.8209999999999"/>
    <n v="951.80777999999998"/>
    <n v="6239.62878"/>
  </r>
  <r>
    <n v="1"/>
    <n v="5"/>
    <d v="2001-06-12T00:00:00"/>
    <n v="1985"/>
    <x v="2"/>
    <x v="13"/>
    <n v="2.5409999999999999"/>
    <x v="1"/>
    <n v="5043.8850000000002"/>
    <n v="907.89930000000004"/>
    <n v="5951.7843000000003"/>
  </r>
  <r>
    <n v="1"/>
    <n v="5"/>
    <d v="2001-07-21T00:00:00"/>
    <n v="1606"/>
    <x v="2"/>
    <x v="13"/>
    <n v="2.5409999999999999"/>
    <x v="1"/>
    <n v="4080.846"/>
    <n v="734.55228"/>
    <n v="4815.3982800000003"/>
  </r>
  <r>
    <n v="1"/>
    <n v="11"/>
    <d v="2002-05-05T00:00:00"/>
    <n v="1750"/>
    <x v="2"/>
    <x v="0"/>
    <n v="1.21"/>
    <x v="0"/>
    <n v="2117.5"/>
    <n v="381.15"/>
    <n v="2498.65"/>
  </r>
  <r>
    <n v="1"/>
    <n v="11"/>
    <d v="2002-02-25T00:00:00"/>
    <n v="1019"/>
    <x v="2"/>
    <x v="0"/>
    <n v="1.21"/>
    <x v="0"/>
    <n v="1232.99"/>
    <n v="221.93819999999999"/>
    <n v="1454.9282000000001"/>
  </r>
  <r>
    <n v="1"/>
    <n v="11"/>
    <d v="2002-05-16T00:00:00"/>
    <n v="816"/>
    <x v="2"/>
    <x v="0"/>
    <n v="1.21"/>
    <x v="0"/>
    <n v="987.36"/>
    <n v="177.72479999999999"/>
    <n v="1165.0848000000001"/>
  </r>
  <r>
    <n v="1"/>
    <n v="11"/>
    <d v="2002-03-04T00:00:00"/>
    <n v="539"/>
    <x v="2"/>
    <x v="0"/>
    <n v="1.21"/>
    <x v="0"/>
    <n v="652.18999999999994"/>
    <n v="117.39419999999998"/>
    <n v="769.5841999999999"/>
  </r>
  <r>
    <n v="1"/>
    <n v="11"/>
    <d v="2002-10-01T00:00:00"/>
    <n v="289"/>
    <x v="2"/>
    <x v="0"/>
    <n v="1.21"/>
    <x v="0"/>
    <n v="349.69"/>
    <n v="62.944199999999995"/>
    <n v="412.63419999999996"/>
  </r>
  <r>
    <n v="1"/>
    <n v="12"/>
    <d v="2002-01-17T00:00:00"/>
    <n v="2100"/>
    <x v="2"/>
    <x v="1"/>
    <n v="2.42"/>
    <x v="0"/>
    <n v="5082"/>
    <n v="914.76"/>
    <n v="5996.76"/>
  </r>
  <r>
    <n v="1"/>
    <n v="12"/>
    <d v="2002-04-24T00:00:00"/>
    <n v="1679"/>
    <x v="2"/>
    <x v="1"/>
    <n v="2.42"/>
    <x v="0"/>
    <n v="4063.18"/>
    <n v="731.37239999999997"/>
    <n v="4794.5523999999996"/>
  </r>
  <r>
    <n v="1"/>
    <n v="12"/>
    <d v="2002-01-25T00:00:00"/>
    <n v="1635"/>
    <x v="2"/>
    <x v="1"/>
    <n v="2.42"/>
    <x v="0"/>
    <n v="3956.7"/>
    <n v="712.2059999999999"/>
    <n v="4668.9059999999999"/>
  </r>
  <r>
    <n v="1"/>
    <n v="12"/>
    <d v="2002-07-15T00:00:00"/>
    <n v="1271"/>
    <x v="2"/>
    <x v="1"/>
    <n v="2.42"/>
    <x v="0"/>
    <n v="3075.8199999999997"/>
    <n v="553.6475999999999"/>
    <n v="3629.4675999999995"/>
  </r>
  <r>
    <n v="1"/>
    <n v="12"/>
    <d v="2002-05-20T00:00:00"/>
    <n v="552"/>
    <x v="2"/>
    <x v="1"/>
    <n v="2.42"/>
    <x v="0"/>
    <n v="1335.84"/>
    <n v="240.45119999999997"/>
    <n v="1576.2911999999999"/>
  </r>
  <r>
    <n v="1"/>
    <n v="12"/>
    <d v="2002-12-09T00:00:00"/>
    <n v="334"/>
    <x v="2"/>
    <x v="1"/>
    <n v="2.42"/>
    <x v="0"/>
    <n v="808.28"/>
    <n v="145.49039999999999"/>
    <n v="953.7704"/>
  </r>
  <r>
    <n v="1"/>
    <n v="9"/>
    <d v="2002-04-07T00:00:00"/>
    <n v="2287"/>
    <x v="2"/>
    <x v="2"/>
    <n v="1.21"/>
    <x v="1"/>
    <n v="2767.27"/>
    <n v="498.10859999999997"/>
    <n v="3265.3786"/>
  </r>
  <r>
    <n v="1"/>
    <n v="9"/>
    <d v="2002-09-16T00:00:00"/>
    <n v="1987"/>
    <x v="2"/>
    <x v="2"/>
    <n v="1.21"/>
    <x v="1"/>
    <n v="2404.27"/>
    <n v="432.76859999999999"/>
    <n v="2837.0385999999999"/>
  </r>
  <r>
    <n v="1"/>
    <n v="9"/>
    <d v="2002-10-04T00:00:00"/>
    <n v="1822"/>
    <x v="2"/>
    <x v="2"/>
    <n v="1.21"/>
    <x v="1"/>
    <n v="2204.62"/>
    <n v="396.83159999999998"/>
    <n v="2601.4515999999999"/>
  </r>
  <r>
    <n v="1"/>
    <n v="9"/>
    <d v="2002-11-06T00:00:00"/>
    <n v="1483"/>
    <x v="2"/>
    <x v="2"/>
    <n v="1.21"/>
    <x v="1"/>
    <n v="1794.4299999999998"/>
    <n v="322.99739999999997"/>
    <n v="2117.4273999999996"/>
  </r>
  <r>
    <n v="1"/>
    <n v="9"/>
    <d v="2002-02-27T00:00:00"/>
    <n v="1278"/>
    <x v="2"/>
    <x v="2"/>
    <n v="1.21"/>
    <x v="1"/>
    <n v="1546.3799999999999"/>
    <n v="278.34839999999997"/>
    <n v="1824.7284"/>
  </r>
  <r>
    <n v="1"/>
    <n v="9"/>
    <d v="2002-10-15T00:00:00"/>
    <n v="1025"/>
    <x v="2"/>
    <x v="2"/>
    <n v="1.21"/>
    <x v="1"/>
    <n v="1240.25"/>
    <n v="223.245"/>
    <n v="1463.4949999999999"/>
  </r>
  <r>
    <n v="1"/>
    <n v="7"/>
    <d v="2002-03-05T00:00:00"/>
    <n v="2332"/>
    <x v="2"/>
    <x v="3"/>
    <n v="0.96799999999999997"/>
    <x v="2"/>
    <n v="2257.3759999999997"/>
    <n v="406.32767999999993"/>
    <n v="2663.7036799999996"/>
  </r>
  <r>
    <n v="1"/>
    <n v="7"/>
    <d v="2002-12-30T00:00:00"/>
    <n v="2292"/>
    <x v="2"/>
    <x v="3"/>
    <n v="0.96799999999999997"/>
    <x v="2"/>
    <n v="2218.6559999999999"/>
    <n v="399.35807999999997"/>
    <n v="2618.0140799999999"/>
  </r>
  <r>
    <n v="1"/>
    <n v="7"/>
    <d v="2002-07-23T00:00:00"/>
    <n v="1686"/>
    <x v="2"/>
    <x v="3"/>
    <n v="0.96799999999999997"/>
    <x v="2"/>
    <n v="1632.048"/>
    <n v="293.76864"/>
    <n v="1925.81664"/>
  </r>
  <r>
    <n v="1"/>
    <n v="7"/>
    <d v="2002-11-03T00:00:00"/>
    <n v="1010"/>
    <x v="2"/>
    <x v="3"/>
    <n v="0.96799999999999997"/>
    <x v="2"/>
    <n v="977.68"/>
    <n v="175.98239999999998"/>
    <n v="1153.6623999999999"/>
  </r>
  <r>
    <n v="1"/>
    <n v="7"/>
    <d v="2002-06-20T00:00:00"/>
    <n v="726"/>
    <x v="2"/>
    <x v="3"/>
    <n v="0.96799999999999997"/>
    <x v="2"/>
    <n v="702.76800000000003"/>
    <n v="126.49824"/>
    <n v="829.26624000000004"/>
  </r>
  <r>
    <n v="1"/>
    <n v="7"/>
    <d v="2002-01-09T00:00:00"/>
    <n v="440"/>
    <x v="2"/>
    <x v="3"/>
    <n v="0.96799999999999997"/>
    <x v="2"/>
    <n v="425.91999999999996"/>
    <n v="76.665599999999984"/>
    <n v="502.58559999999994"/>
  </r>
  <r>
    <n v="1"/>
    <n v="3"/>
    <d v="2002-07-20T00:00:00"/>
    <n v="2372"/>
    <x v="2"/>
    <x v="4"/>
    <n v="1.9359999999999999"/>
    <x v="0"/>
    <n v="4592.192"/>
    <n v="826.59456"/>
    <n v="5418.7865600000005"/>
  </r>
  <r>
    <n v="1"/>
    <n v="3"/>
    <d v="2002-06-15T00:00:00"/>
    <n v="773"/>
    <x v="2"/>
    <x v="4"/>
    <n v="1.9359999999999999"/>
    <x v="0"/>
    <n v="1496.528"/>
    <n v="269.37504000000001"/>
    <n v="1765.9030400000001"/>
  </r>
  <r>
    <n v="1"/>
    <n v="1"/>
    <d v="2002-02-22T00:00:00"/>
    <n v="2058"/>
    <x v="2"/>
    <x v="5"/>
    <n v="3.9325000000000001"/>
    <x v="0"/>
    <n v="8093.085"/>
    <n v="1456.7553"/>
    <n v="9549.8402999999998"/>
  </r>
  <r>
    <n v="1"/>
    <n v="1"/>
    <d v="2002-01-07T00:00:00"/>
    <n v="2055"/>
    <x v="2"/>
    <x v="5"/>
    <n v="3.9325000000000001"/>
    <x v="0"/>
    <n v="8081.2875000000004"/>
    <n v="1454.63175"/>
    <n v="9535.9192500000008"/>
  </r>
  <r>
    <n v="1"/>
    <n v="1"/>
    <d v="2002-02-25T00:00:00"/>
    <n v="1366"/>
    <x v="2"/>
    <x v="5"/>
    <n v="3.9325000000000001"/>
    <x v="0"/>
    <n v="5371.7950000000001"/>
    <n v="966.92309999999998"/>
    <n v="6338.7181"/>
  </r>
  <r>
    <n v="1"/>
    <n v="1"/>
    <d v="2002-04-27T00:00:00"/>
    <n v="961"/>
    <x v="2"/>
    <x v="5"/>
    <n v="3.9325000000000001"/>
    <x v="0"/>
    <n v="3779.1325000000002"/>
    <n v="680.24384999999995"/>
    <n v="4459.3763500000005"/>
  </r>
  <r>
    <n v="1"/>
    <n v="1"/>
    <d v="2002-11-26T00:00:00"/>
    <n v="878"/>
    <x v="2"/>
    <x v="5"/>
    <n v="3.9325000000000001"/>
    <x v="0"/>
    <n v="3452.7350000000001"/>
    <n v="621.4923"/>
    <n v="4074.2273"/>
  </r>
  <r>
    <n v="1"/>
    <n v="1"/>
    <d v="2002-08-13T00:00:00"/>
    <n v="569"/>
    <x v="2"/>
    <x v="5"/>
    <n v="3.9325000000000001"/>
    <x v="0"/>
    <n v="2237.5925000000002"/>
    <n v="402.76665000000003"/>
    <n v="2640.3591500000002"/>
  </r>
  <r>
    <n v="1"/>
    <n v="1"/>
    <d v="2002-01-03T00:00:00"/>
    <n v="471"/>
    <x v="2"/>
    <x v="5"/>
    <n v="3.9325000000000001"/>
    <x v="0"/>
    <n v="1852.2075"/>
    <n v="333.39734999999996"/>
    <n v="2185.6048499999997"/>
  </r>
  <r>
    <n v="1"/>
    <n v="8"/>
    <d v="2002-02-27T00:00:00"/>
    <n v="2432"/>
    <x v="2"/>
    <x v="6"/>
    <n v="3.63"/>
    <x v="0"/>
    <n v="8828.16"/>
    <n v="1589.0688"/>
    <n v="10417.228800000001"/>
  </r>
  <r>
    <n v="1"/>
    <n v="8"/>
    <d v="2002-04-29T00:00:00"/>
    <n v="2398"/>
    <x v="2"/>
    <x v="6"/>
    <n v="3.63"/>
    <x v="0"/>
    <n v="8704.74"/>
    <n v="1566.8532"/>
    <n v="10271.593199999999"/>
  </r>
  <r>
    <n v="1"/>
    <n v="8"/>
    <d v="2002-11-14T00:00:00"/>
    <n v="1734"/>
    <x v="2"/>
    <x v="6"/>
    <n v="3.63"/>
    <x v="0"/>
    <n v="6294.42"/>
    <n v="1132.9956"/>
    <n v="7427.4156000000003"/>
  </r>
  <r>
    <n v="1"/>
    <n v="8"/>
    <d v="2002-03-21T00:00:00"/>
    <n v="1378"/>
    <x v="2"/>
    <x v="6"/>
    <n v="3.63"/>
    <x v="0"/>
    <n v="5002.1399999999994"/>
    <n v="900.38519999999983"/>
    <n v="5902.5251999999991"/>
  </r>
  <r>
    <n v="1"/>
    <n v="6"/>
    <d v="2002-12-09T00:00:00"/>
    <n v="2377"/>
    <x v="2"/>
    <x v="7"/>
    <n v="2.42"/>
    <x v="0"/>
    <n v="5752.34"/>
    <n v="1035.4212"/>
    <n v="6787.7611999999999"/>
  </r>
  <r>
    <n v="1"/>
    <n v="6"/>
    <d v="2002-10-20T00:00:00"/>
    <n v="1920"/>
    <x v="2"/>
    <x v="7"/>
    <n v="2.42"/>
    <x v="0"/>
    <n v="4646.3999999999996"/>
    <n v="836.35199999999986"/>
    <n v="5482.7519999999995"/>
  </r>
  <r>
    <n v="1"/>
    <n v="6"/>
    <d v="2002-12-11T00:00:00"/>
    <n v="1796"/>
    <x v="2"/>
    <x v="7"/>
    <n v="2.42"/>
    <x v="0"/>
    <n v="4346.32"/>
    <n v="782.33759999999995"/>
    <n v="5128.6575999999995"/>
  </r>
  <r>
    <n v="1"/>
    <n v="13"/>
    <d v="2002-06-12T00:00:00"/>
    <n v="2056"/>
    <x v="2"/>
    <x v="8"/>
    <n v="0.24199999999999999"/>
    <x v="1"/>
    <n v="497.55199999999996"/>
    <n v="89.559359999999984"/>
    <n v="587.11135999999999"/>
  </r>
  <r>
    <n v="1"/>
    <n v="13"/>
    <d v="2002-10-16T00:00:00"/>
    <n v="1381"/>
    <x v="2"/>
    <x v="8"/>
    <n v="0.24199999999999999"/>
    <x v="1"/>
    <n v="334.202"/>
    <n v="60.156359999999999"/>
    <n v="394.35836"/>
  </r>
  <r>
    <n v="1"/>
    <n v="13"/>
    <d v="2002-02-26T00:00:00"/>
    <n v="1290"/>
    <x v="2"/>
    <x v="8"/>
    <n v="0.24199999999999999"/>
    <x v="1"/>
    <n v="312.18"/>
    <n v="56.192399999999999"/>
    <n v="368.37240000000003"/>
  </r>
  <r>
    <n v="1"/>
    <n v="13"/>
    <d v="2002-05-11T00:00:00"/>
    <n v="1139"/>
    <x v="2"/>
    <x v="8"/>
    <n v="0.24199999999999999"/>
    <x v="1"/>
    <n v="275.63799999999998"/>
    <n v="49.614839999999994"/>
    <n v="325.25283999999999"/>
  </r>
  <r>
    <n v="1"/>
    <n v="13"/>
    <d v="2002-03-07T00:00:00"/>
    <n v="1121"/>
    <x v="2"/>
    <x v="8"/>
    <n v="0.24199999999999999"/>
    <x v="1"/>
    <n v="271.28199999999998"/>
    <n v="48.830759999999998"/>
    <n v="320.11275999999998"/>
  </r>
  <r>
    <n v="1"/>
    <n v="13"/>
    <d v="2002-09-05T00:00:00"/>
    <n v="1111"/>
    <x v="2"/>
    <x v="8"/>
    <n v="0.24199999999999999"/>
    <x v="1"/>
    <n v="268.86199999999997"/>
    <n v="48.39515999999999"/>
    <n v="317.25715999999994"/>
  </r>
  <r>
    <n v="1"/>
    <n v="13"/>
    <d v="2002-06-27T00:00:00"/>
    <n v="384"/>
    <x v="2"/>
    <x v="8"/>
    <n v="0.24199999999999999"/>
    <x v="1"/>
    <n v="92.927999999999997"/>
    <n v="16.727039999999999"/>
    <n v="109.65504"/>
  </r>
  <r>
    <n v="1"/>
    <n v="13"/>
    <d v="2002-06-18T00:00:00"/>
    <n v="355"/>
    <x v="2"/>
    <x v="8"/>
    <n v="0.24199999999999999"/>
    <x v="1"/>
    <n v="85.91"/>
    <n v="15.463799999999999"/>
    <n v="101.37379999999999"/>
  </r>
  <r>
    <n v="1"/>
    <n v="2"/>
    <d v="2002-04-15T00:00:00"/>
    <n v="2343"/>
    <x v="2"/>
    <x v="9"/>
    <n v="1.6335"/>
    <x v="2"/>
    <n v="3827.2905000000001"/>
    <n v="688.91228999999998"/>
    <n v="4516.2027900000003"/>
  </r>
  <r>
    <n v="1"/>
    <n v="2"/>
    <d v="2002-04-20T00:00:00"/>
    <n v="1621"/>
    <x v="2"/>
    <x v="9"/>
    <n v="1.6335"/>
    <x v="2"/>
    <n v="2647.9034999999999"/>
    <n v="476.62262999999996"/>
    <n v="3124.5261299999997"/>
  </r>
  <r>
    <n v="1"/>
    <n v="2"/>
    <d v="2002-07-16T00:00:00"/>
    <n v="1278"/>
    <x v="2"/>
    <x v="9"/>
    <n v="1.6335"/>
    <x v="2"/>
    <n v="2087.6129999999998"/>
    <n v="375.77033999999998"/>
    <n v="2463.3833399999999"/>
  </r>
  <r>
    <n v="1"/>
    <n v="2"/>
    <d v="2002-02-07T00:00:00"/>
    <n v="862"/>
    <x v="2"/>
    <x v="9"/>
    <n v="1.6335"/>
    <x v="2"/>
    <n v="1408.077"/>
    <n v="253.45385999999999"/>
    <n v="1661.5308600000001"/>
  </r>
  <r>
    <n v="1"/>
    <n v="2"/>
    <d v="2002-03-23T00:00:00"/>
    <n v="452"/>
    <x v="2"/>
    <x v="9"/>
    <n v="1.6335"/>
    <x v="2"/>
    <n v="738.34199999999998"/>
    <n v="132.90155999999999"/>
    <n v="871.24356"/>
  </r>
  <r>
    <n v="1"/>
    <n v="2"/>
    <d v="2002-06-30T00:00:00"/>
    <n v="399"/>
    <x v="2"/>
    <x v="9"/>
    <n v="1.6335"/>
    <x v="2"/>
    <n v="651.76649999999995"/>
    <n v="117.31796999999999"/>
    <n v="769.0844699999999"/>
  </r>
  <r>
    <n v="1"/>
    <n v="10"/>
    <d v="2002-08-26T00:00:00"/>
    <n v="1570"/>
    <x v="2"/>
    <x v="10"/>
    <n v="0.60499999999999998"/>
    <x v="1"/>
    <n v="949.85"/>
    <n v="170.97299999999998"/>
    <n v="1120.8230000000001"/>
  </r>
  <r>
    <n v="1"/>
    <n v="14"/>
    <d v="2002-02-01T00:00:00"/>
    <n v="1452"/>
    <x v="2"/>
    <x v="11"/>
    <n v="3.63"/>
    <x v="0"/>
    <n v="5270.76"/>
    <n v="948.73680000000002"/>
    <n v="6219.4967999999999"/>
  </r>
  <r>
    <n v="1"/>
    <n v="14"/>
    <d v="2002-01-02T00:00:00"/>
    <n v="1131"/>
    <x v="2"/>
    <x v="11"/>
    <n v="3.63"/>
    <x v="0"/>
    <n v="4105.53"/>
    <n v="738.9953999999999"/>
    <n v="4844.5253999999995"/>
  </r>
  <r>
    <n v="1"/>
    <n v="14"/>
    <d v="2002-03-08T00:00:00"/>
    <n v="862"/>
    <x v="2"/>
    <x v="11"/>
    <n v="3.63"/>
    <x v="0"/>
    <n v="3129.06"/>
    <n v="563.23079999999993"/>
    <n v="3692.2907999999998"/>
  </r>
  <r>
    <n v="1"/>
    <n v="14"/>
    <d v="2002-05-06T00:00:00"/>
    <n v="740"/>
    <x v="2"/>
    <x v="11"/>
    <n v="3.63"/>
    <x v="0"/>
    <n v="2686.2"/>
    <n v="483.51599999999996"/>
    <n v="3169.7159999999999"/>
  </r>
  <r>
    <n v="1"/>
    <n v="14"/>
    <d v="2002-01-07T00:00:00"/>
    <n v="539"/>
    <x v="2"/>
    <x v="11"/>
    <n v="3.63"/>
    <x v="0"/>
    <n v="1956.57"/>
    <n v="352.18259999999998"/>
    <n v="2308.7525999999998"/>
  </r>
  <r>
    <n v="1"/>
    <n v="14"/>
    <d v="2002-01-10T00:00:00"/>
    <n v="537"/>
    <x v="2"/>
    <x v="11"/>
    <n v="3.63"/>
    <x v="0"/>
    <n v="1949.31"/>
    <n v="350.87579999999997"/>
    <n v="2300.1857999999997"/>
  </r>
  <r>
    <n v="1"/>
    <n v="4"/>
    <d v="2002-04-08T00:00:00"/>
    <n v="2045"/>
    <x v="2"/>
    <x v="12"/>
    <n v="0.60499999999999998"/>
    <x v="2"/>
    <n v="1237.2249999999999"/>
    <n v="222.70049999999998"/>
    <n v="1459.9254999999998"/>
  </r>
  <r>
    <n v="1"/>
    <n v="4"/>
    <d v="2002-02-22T00:00:00"/>
    <n v="1296"/>
    <x v="2"/>
    <x v="12"/>
    <n v="0.60499999999999998"/>
    <x v="2"/>
    <n v="784.07999999999993"/>
    <n v="141.13439999999997"/>
    <n v="925.21439999999984"/>
  </r>
  <r>
    <n v="1"/>
    <n v="4"/>
    <d v="2002-10-12T00:00:00"/>
    <n v="331"/>
    <x v="2"/>
    <x v="12"/>
    <n v="0.60499999999999998"/>
    <x v="2"/>
    <n v="200.255"/>
    <n v="36.045899999999996"/>
    <n v="236.30089999999998"/>
  </r>
  <r>
    <n v="1"/>
    <n v="5"/>
    <d v="2002-12-16T00:00:00"/>
    <n v="2116"/>
    <x v="2"/>
    <x v="13"/>
    <n v="2.5409999999999999"/>
    <x v="1"/>
    <n v="5376.7559999999994"/>
    <n v="967.81607999999983"/>
    <n v="6344.572079999999"/>
  </r>
  <r>
    <n v="1"/>
    <n v="5"/>
    <d v="2002-10-05T00:00:00"/>
    <n v="1994"/>
    <x v="2"/>
    <x v="13"/>
    <n v="2.5409999999999999"/>
    <x v="1"/>
    <n v="5066.7539999999999"/>
    <n v="912.01571999999999"/>
    <n v="5978.7697200000002"/>
  </r>
  <r>
    <n v="1"/>
    <n v="5"/>
    <d v="2002-12-16T00:00:00"/>
    <n v="1623"/>
    <x v="2"/>
    <x v="13"/>
    <n v="2.5409999999999999"/>
    <x v="1"/>
    <n v="4124.0429999999997"/>
    <n v="742.32773999999995"/>
    <n v="4866.3707399999994"/>
  </r>
  <r>
    <n v="1"/>
    <n v="11"/>
    <d v="2003-04-17T00:00:00"/>
    <n v="2476"/>
    <x v="2"/>
    <x v="0"/>
    <n v="1.21"/>
    <x v="0"/>
    <n v="2995.96"/>
    <n v="539.27279999999996"/>
    <n v="3535.2327999999998"/>
  </r>
  <r>
    <n v="1"/>
    <n v="11"/>
    <d v="2003-01-07T00:00:00"/>
    <n v="2461"/>
    <x v="2"/>
    <x v="0"/>
    <n v="1.21"/>
    <x v="0"/>
    <n v="2977.81"/>
    <n v="536.00580000000002"/>
    <n v="3513.8157999999999"/>
  </r>
  <r>
    <n v="1"/>
    <n v="11"/>
    <d v="2003-11-19T00:00:00"/>
    <n v="2072"/>
    <x v="2"/>
    <x v="0"/>
    <n v="1.21"/>
    <x v="0"/>
    <n v="2507.12"/>
    <n v="451.28159999999997"/>
    <n v="2958.4015999999997"/>
  </r>
  <r>
    <n v="1"/>
    <n v="11"/>
    <d v="2003-07-01T00:00:00"/>
    <n v="1391"/>
    <x v="2"/>
    <x v="0"/>
    <n v="1.21"/>
    <x v="0"/>
    <n v="1683.11"/>
    <n v="302.95979999999997"/>
    <n v="1986.0697999999998"/>
  </r>
  <r>
    <n v="1"/>
    <n v="11"/>
    <d v="2003-08-17T00:00:00"/>
    <n v="328"/>
    <x v="2"/>
    <x v="0"/>
    <n v="1.21"/>
    <x v="0"/>
    <n v="396.88"/>
    <n v="71.438400000000001"/>
    <n v="468.3184"/>
  </r>
  <r>
    <n v="1"/>
    <n v="12"/>
    <d v="2003-09-04T00:00:00"/>
    <n v="2340"/>
    <x v="2"/>
    <x v="1"/>
    <n v="2.42"/>
    <x v="0"/>
    <n v="5662.8"/>
    <n v="1019.304"/>
    <n v="6682.1040000000003"/>
  </r>
  <r>
    <n v="1"/>
    <n v="12"/>
    <d v="2003-03-10T00:00:00"/>
    <n v="1716"/>
    <x v="2"/>
    <x v="1"/>
    <n v="2.42"/>
    <x v="0"/>
    <n v="4152.72"/>
    <n v="747.4896"/>
    <n v="4900.2096000000001"/>
  </r>
  <r>
    <n v="1"/>
    <n v="12"/>
    <d v="2003-12-08T00:00:00"/>
    <n v="1644"/>
    <x v="2"/>
    <x v="1"/>
    <n v="2.42"/>
    <x v="0"/>
    <n v="3978.48"/>
    <n v="716.12639999999999"/>
    <n v="4694.6063999999997"/>
  </r>
  <r>
    <n v="1"/>
    <n v="12"/>
    <d v="2003-06-22T00:00:00"/>
    <n v="1599"/>
    <x v="2"/>
    <x v="1"/>
    <n v="2.42"/>
    <x v="0"/>
    <n v="3869.58"/>
    <n v="696.52440000000001"/>
    <n v="4566.1044000000002"/>
  </r>
  <r>
    <n v="1"/>
    <n v="12"/>
    <d v="2003-02-15T00:00:00"/>
    <n v="448"/>
    <x v="2"/>
    <x v="1"/>
    <n v="2.42"/>
    <x v="0"/>
    <n v="1084.1599999999999"/>
    <n v="195.14879999999997"/>
    <n v="1279.3087999999998"/>
  </r>
  <r>
    <n v="1"/>
    <n v="9"/>
    <d v="2003-06-13T00:00:00"/>
    <n v="2491"/>
    <x v="2"/>
    <x v="2"/>
    <n v="1.21"/>
    <x v="1"/>
    <n v="3014.11"/>
    <n v="542.53980000000001"/>
    <n v="3556.6498000000001"/>
  </r>
  <r>
    <n v="1"/>
    <n v="9"/>
    <d v="2003-01-18T00:00:00"/>
    <n v="2328"/>
    <x v="2"/>
    <x v="2"/>
    <n v="1.21"/>
    <x v="1"/>
    <n v="2816.88"/>
    <n v="507.03840000000002"/>
    <n v="3323.9184"/>
  </r>
  <r>
    <n v="1"/>
    <n v="9"/>
    <d v="2003-01-30T00:00:00"/>
    <n v="1913"/>
    <x v="2"/>
    <x v="2"/>
    <n v="1.21"/>
    <x v="1"/>
    <n v="2314.73"/>
    <n v="416.65139999999997"/>
    <n v="2731.3814000000002"/>
  </r>
  <r>
    <n v="1"/>
    <n v="9"/>
    <d v="2003-11-16T00:00:00"/>
    <n v="1866"/>
    <x v="2"/>
    <x v="2"/>
    <n v="1.21"/>
    <x v="1"/>
    <n v="2257.86"/>
    <n v="406.41480000000001"/>
    <n v="2664.2748000000001"/>
  </r>
  <r>
    <n v="1"/>
    <n v="9"/>
    <d v="2003-02-06T00:00:00"/>
    <n v="1353"/>
    <x v="2"/>
    <x v="2"/>
    <n v="1.21"/>
    <x v="1"/>
    <n v="1637.1299999999999"/>
    <n v="294.68339999999995"/>
    <n v="1931.8133999999998"/>
  </r>
  <r>
    <n v="1"/>
    <n v="9"/>
    <d v="2003-12-19T00:00:00"/>
    <n v="1133"/>
    <x v="2"/>
    <x v="2"/>
    <n v="1.21"/>
    <x v="1"/>
    <n v="1370.93"/>
    <n v="246.76740000000001"/>
    <n v="1617.6974"/>
  </r>
  <r>
    <n v="1"/>
    <n v="9"/>
    <d v="2003-12-01T00:00:00"/>
    <n v="1108"/>
    <x v="2"/>
    <x v="2"/>
    <n v="1.21"/>
    <x v="1"/>
    <n v="1340.68"/>
    <n v="241.32240000000002"/>
    <n v="1582.0024000000001"/>
  </r>
  <r>
    <n v="1"/>
    <n v="9"/>
    <d v="2003-01-14T00:00:00"/>
    <n v="565"/>
    <x v="2"/>
    <x v="2"/>
    <n v="1.21"/>
    <x v="1"/>
    <n v="683.65"/>
    <n v="123.05699999999999"/>
    <n v="806.70699999999999"/>
  </r>
  <r>
    <n v="1"/>
    <n v="7"/>
    <d v="2003-10-02T00:00:00"/>
    <n v="1596"/>
    <x v="2"/>
    <x v="3"/>
    <n v="0.96799999999999997"/>
    <x v="2"/>
    <n v="1544.9279999999999"/>
    <n v="278.08703999999994"/>
    <n v="1823.0150399999998"/>
  </r>
  <r>
    <n v="1"/>
    <n v="7"/>
    <d v="2003-01-27T00:00:00"/>
    <n v="1389"/>
    <x v="2"/>
    <x v="3"/>
    <n v="0.96799999999999997"/>
    <x v="2"/>
    <n v="1344.5519999999999"/>
    <n v="242.01935999999998"/>
    <n v="1586.5713599999999"/>
  </r>
  <r>
    <n v="1"/>
    <n v="7"/>
    <d v="2003-07-15T00:00:00"/>
    <n v="1246"/>
    <x v="2"/>
    <x v="3"/>
    <n v="0.96799999999999997"/>
    <x v="2"/>
    <n v="1206.1279999999999"/>
    <n v="217.10303999999999"/>
    <n v="1423.2310399999999"/>
  </r>
  <r>
    <n v="1"/>
    <n v="7"/>
    <d v="2003-07-01T00:00:00"/>
    <n v="853"/>
    <x v="2"/>
    <x v="3"/>
    <n v="0.96799999999999997"/>
    <x v="2"/>
    <n v="825.70399999999995"/>
    <n v="148.62671999999998"/>
    <n v="974.33071999999993"/>
  </r>
  <r>
    <n v="1"/>
    <n v="3"/>
    <d v="2003-03-24T00:00:00"/>
    <n v="2447"/>
    <x v="2"/>
    <x v="4"/>
    <n v="1.9359999999999999"/>
    <x v="0"/>
    <n v="4737.3919999999998"/>
    <n v="852.73055999999997"/>
    <n v="5590.1225599999998"/>
  </r>
  <r>
    <n v="1"/>
    <n v="3"/>
    <d v="2003-01-07T00:00:00"/>
    <n v="2297"/>
    <x v="2"/>
    <x v="4"/>
    <n v="1.9359999999999999"/>
    <x v="0"/>
    <n v="4446.9920000000002"/>
    <n v="800.45856000000003"/>
    <n v="5247.4505600000002"/>
  </r>
  <r>
    <n v="1"/>
    <n v="3"/>
    <d v="2003-03-26T00:00:00"/>
    <n v="2092"/>
    <x v="2"/>
    <x v="4"/>
    <n v="1.9359999999999999"/>
    <x v="0"/>
    <n v="4050.1120000000001"/>
    <n v="729.02016000000003"/>
    <n v="4779.1321600000001"/>
  </r>
  <r>
    <n v="1"/>
    <n v="3"/>
    <d v="2003-11-01T00:00:00"/>
    <n v="1996"/>
    <x v="2"/>
    <x v="4"/>
    <n v="1.9359999999999999"/>
    <x v="0"/>
    <n v="3864.2559999999999"/>
    <n v="695.56607999999994"/>
    <n v="4559.8220799999999"/>
  </r>
  <r>
    <n v="1"/>
    <n v="3"/>
    <d v="2003-12-27T00:00:00"/>
    <n v="1867"/>
    <x v="2"/>
    <x v="4"/>
    <n v="1.9359999999999999"/>
    <x v="0"/>
    <n v="3614.5119999999997"/>
    <n v="650.6121599999999"/>
    <n v="4265.1241599999994"/>
  </r>
  <r>
    <n v="1"/>
    <n v="3"/>
    <d v="2003-02-19T00:00:00"/>
    <n v="1478"/>
    <x v="2"/>
    <x v="4"/>
    <n v="1.9359999999999999"/>
    <x v="0"/>
    <n v="2861.4079999999999"/>
    <n v="515.05343999999991"/>
    <n v="3376.46144"/>
  </r>
  <r>
    <n v="1"/>
    <n v="1"/>
    <d v="2003-09-20T00:00:00"/>
    <n v="2374"/>
    <x v="2"/>
    <x v="5"/>
    <n v="3.9325000000000001"/>
    <x v="0"/>
    <n v="9335.755000000001"/>
    <n v="1680.4359000000002"/>
    <n v="11016.190900000001"/>
  </r>
  <r>
    <n v="1"/>
    <n v="1"/>
    <d v="2003-02-19T00:00:00"/>
    <n v="1260"/>
    <x v="2"/>
    <x v="5"/>
    <n v="3.9325000000000001"/>
    <x v="0"/>
    <n v="4954.95"/>
    <n v="891.89099999999996"/>
    <n v="5846.8409999999994"/>
  </r>
  <r>
    <n v="1"/>
    <n v="8"/>
    <d v="2003-09-24T00:00:00"/>
    <n v="2445"/>
    <x v="2"/>
    <x v="6"/>
    <n v="3.63"/>
    <x v="0"/>
    <n v="8875.35"/>
    <n v="1597.5630000000001"/>
    <n v="10472.913"/>
  </r>
  <r>
    <n v="1"/>
    <n v="8"/>
    <d v="2003-04-24T00:00:00"/>
    <n v="956"/>
    <x v="2"/>
    <x v="6"/>
    <n v="3.63"/>
    <x v="0"/>
    <n v="3470.2799999999997"/>
    <n v="624.65039999999988"/>
    <n v="4094.9303999999997"/>
  </r>
  <r>
    <n v="1"/>
    <n v="6"/>
    <d v="2003-05-08T00:00:00"/>
    <n v="2133"/>
    <x v="2"/>
    <x v="7"/>
    <n v="2.42"/>
    <x v="0"/>
    <n v="5161.8599999999997"/>
    <n v="929.13479999999993"/>
    <n v="6090.9947999999995"/>
  </r>
  <r>
    <n v="1"/>
    <n v="6"/>
    <d v="2003-10-25T00:00:00"/>
    <n v="2132"/>
    <x v="2"/>
    <x v="7"/>
    <n v="2.42"/>
    <x v="0"/>
    <n v="5159.4399999999996"/>
    <n v="928.69919999999991"/>
    <n v="6088.1391999999996"/>
  </r>
  <r>
    <n v="1"/>
    <n v="6"/>
    <d v="2003-04-21T00:00:00"/>
    <n v="1990"/>
    <x v="2"/>
    <x v="7"/>
    <n v="2.42"/>
    <x v="0"/>
    <n v="4815.8"/>
    <n v="866.84400000000005"/>
    <n v="5682.6440000000002"/>
  </r>
  <r>
    <n v="1"/>
    <n v="6"/>
    <d v="2003-05-17T00:00:00"/>
    <n v="1710"/>
    <x v="2"/>
    <x v="7"/>
    <n v="2.42"/>
    <x v="0"/>
    <n v="4138.2"/>
    <n v="744.87599999999998"/>
    <n v="4883.076"/>
  </r>
  <r>
    <n v="1"/>
    <n v="6"/>
    <d v="2003-10-26T00:00:00"/>
    <n v="1435"/>
    <x v="2"/>
    <x v="7"/>
    <n v="2.42"/>
    <x v="0"/>
    <n v="3472.7"/>
    <n v="625.0859999999999"/>
    <n v="4097.7860000000001"/>
  </r>
  <r>
    <n v="1"/>
    <n v="6"/>
    <d v="2003-04-19T00:00:00"/>
    <n v="789"/>
    <x v="2"/>
    <x v="7"/>
    <n v="2.42"/>
    <x v="0"/>
    <n v="1909.3799999999999"/>
    <n v="343.68839999999994"/>
    <n v="2253.0683999999997"/>
  </r>
  <r>
    <n v="1"/>
    <n v="6"/>
    <d v="2003-04-11T00:00:00"/>
    <n v="589"/>
    <x v="2"/>
    <x v="7"/>
    <n v="2.42"/>
    <x v="0"/>
    <n v="1425.3799999999999"/>
    <n v="256.5684"/>
    <n v="1681.9483999999998"/>
  </r>
  <r>
    <n v="1"/>
    <n v="6"/>
    <d v="2003-07-07T00:00:00"/>
    <n v="417"/>
    <x v="2"/>
    <x v="7"/>
    <n v="2.42"/>
    <x v="0"/>
    <n v="1009.14"/>
    <n v="181.64519999999999"/>
    <n v="1190.7852"/>
  </r>
  <r>
    <n v="1"/>
    <n v="13"/>
    <d v="2003-05-17T00:00:00"/>
    <n v="2475"/>
    <x v="2"/>
    <x v="8"/>
    <n v="0.24199999999999999"/>
    <x v="1"/>
    <n v="598.94999999999993"/>
    <n v="107.81099999999998"/>
    <n v="706.76099999999997"/>
  </r>
  <r>
    <n v="1"/>
    <n v="13"/>
    <d v="2003-12-23T00:00:00"/>
    <n v="1694"/>
    <x v="2"/>
    <x v="8"/>
    <n v="0.24199999999999999"/>
    <x v="1"/>
    <n v="409.94799999999998"/>
    <n v="73.790639999999996"/>
    <n v="483.73863999999998"/>
  </r>
  <r>
    <n v="1"/>
    <n v="13"/>
    <d v="2003-10-05T00:00:00"/>
    <n v="1514"/>
    <x v="2"/>
    <x v="8"/>
    <n v="0.24199999999999999"/>
    <x v="1"/>
    <n v="366.38799999999998"/>
    <n v="65.949839999999995"/>
    <n v="432.33783999999997"/>
  </r>
  <r>
    <n v="1"/>
    <n v="13"/>
    <d v="2003-12-20T00:00:00"/>
    <n v="1068"/>
    <x v="2"/>
    <x v="8"/>
    <n v="0.24199999999999999"/>
    <x v="1"/>
    <n v="258.45600000000002"/>
    <n v="46.522080000000003"/>
    <n v="304.97808000000003"/>
  </r>
  <r>
    <n v="1"/>
    <n v="13"/>
    <d v="2003-04-11T00:00:00"/>
    <n v="1049"/>
    <x v="2"/>
    <x v="8"/>
    <n v="0.24199999999999999"/>
    <x v="1"/>
    <n v="253.858"/>
    <n v="45.69444"/>
    <n v="299.55243999999999"/>
  </r>
  <r>
    <n v="1"/>
    <n v="13"/>
    <d v="2003-08-22T00:00:00"/>
    <n v="499"/>
    <x v="2"/>
    <x v="8"/>
    <n v="0.24199999999999999"/>
    <x v="1"/>
    <n v="120.758"/>
    <n v="21.736439999999998"/>
    <n v="142.49444"/>
  </r>
  <r>
    <n v="1"/>
    <n v="13"/>
    <d v="2003-01-18T00:00:00"/>
    <n v="420"/>
    <x v="2"/>
    <x v="8"/>
    <n v="0.24199999999999999"/>
    <x v="1"/>
    <n v="101.64"/>
    <n v="18.295199999999998"/>
    <n v="119.93519999999999"/>
  </r>
  <r>
    <n v="1"/>
    <n v="2"/>
    <d v="2003-11-23T00:00:00"/>
    <n v="1642"/>
    <x v="2"/>
    <x v="9"/>
    <n v="1.6335"/>
    <x v="2"/>
    <n v="2682.2069999999999"/>
    <n v="482.79725999999994"/>
    <n v="3165.0042599999997"/>
  </r>
  <r>
    <n v="1"/>
    <n v="2"/>
    <d v="2003-02-14T00:00:00"/>
    <n v="1603"/>
    <x v="2"/>
    <x v="9"/>
    <n v="1.6335"/>
    <x v="2"/>
    <n v="2618.5005000000001"/>
    <n v="471.33008999999998"/>
    <n v="3089.83059"/>
  </r>
  <r>
    <n v="1"/>
    <n v="2"/>
    <d v="2003-02-08T00:00:00"/>
    <n v="1437"/>
    <x v="2"/>
    <x v="9"/>
    <n v="1.6335"/>
    <x v="2"/>
    <n v="2347.3395"/>
    <n v="422.52110999999996"/>
    <n v="2769.8606100000002"/>
  </r>
  <r>
    <n v="1"/>
    <n v="2"/>
    <d v="2003-08-08T00:00:00"/>
    <n v="1190"/>
    <x v="2"/>
    <x v="9"/>
    <n v="1.6335"/>
    <x v="2"/>
    <n v="1943.865"/>
    <n v="349.89569999999998"/>
    <n v="2293.7606999999998"/>
  </r>
  <r>
    <n v="1"/>
    <n v="2"/>
    <d v="2003-09-08T00:00:00"/>
    <n v="517"/>
    <x v="2"/>
    <x v="9"/>
    <n v="1.6335"/>
    <x v="2"/>
    <n v="844.51949999999999"/>
    <n v="152.01351"/>
    <n v="996.53300999999999"/>
  </r>
  <r>
    <n v="1"/>
    <n v="10"/>
    <d v="2003-09-04T00:00:00"/>
    <n v="1948"/>
    <x v="2"/>
    <x v="10"/>
    <n v="0.60499999999999998"/>
    <x v="1"/>
    <n v="1178.54"/>
    <n v="212.13719999999998"/>
    <n v="1390.6771999999999"/>
  </r>
  <r>
    <n v="1"/>
    <n v="10"/>
    <d v="2003-03-29T00:00:00"/>
    <n v="1824"/>
    <x v="2"/>
    <x v="10"/>
    <n v="0.60499999999999998"/>
    <x v="1"/>
    <n v="1103.52"/>
    <n v="198.6336"/>
    <n v="1302.1536000000001"/>
  </r>
  <r>
    <n v="1"/>
    <n v="10"/>
    <d v="2003-12-29T00:00:00"/>
    <n v="677"/>
    <x v="2"/>
    <x v="10"/>
    <n v="0.60499999999999998"/>
    <x v="1"/>
    <n v="409.58499999999998"/>
    <n v="73.72529999999999"/>
    <n v="483.31029999999998"/>
  </r>
  <r>
    <n v="1"/>
    <n v="14"/>
    <d v="2003-11-26T00:00:00"/>
    <n v="1922"/>
    <x v="2"/>
    <x v="11"/>
    <n v="3.63"/>
    <x v="0"/>
    <n v="6976.86"/>
    <n v="1255.8347999999999"/>
    <n v="8232.6947999999993"/>
  </r>
  <r>
    <n v="1"/>
    <n v="14"/>
    <d v="2003-09-11T00:00:00"/>
    <n v="1781"/>
    <x v="2"/>
    <x v="11"/>
    <n v="3.63"/>
    <x v="0"/>
    <n v="6465.03"/>
    <n v="1163.7053999999998"/>
    <n v="7628.7353999999996"/>
  </r>
  <r>
    <n v="1"/>
    <n v="14"/>
    <d v="2003-04-02T00:00:00"/>
    <n v="1360"/>
    <x v="2"/>
    <x v="11"/>
    <n v="3.63"/>
    <x v="0"/>
    <n v="4936.8"/>
    <n v="888.62400000000002"/>
    <n v="5825.424"/>
  </r>
  <r>
    <n v="1"/>
    <n v="14"/>
    <d v="2003-09-07T00:00:00"/>
    <n v="1163"/>
    <x v="2"/>
    <x v="11"/>
    <n v="3.63"/>
    <x v="0"/>
    <n v="4221.6899999999996"/>
    <n v="759.90419999999995"/>
    <n v="4981.5941999999995"/>
  </r>
  <r>
    <n v="1"/>
    <n v="14"/>
    <d v="2003-09-05T00:00:00"/>
    <n v="931"/>
    <x v="2"/>
    <x v="11"/>
    <n v="3.63"/>
    <x v="0"/>
    <n v="3379.5299999999997"/>
    <n v="608.31539999999995"/>
    <n v="3987.8453999999997"/>
  </r>
  <r>
    <n v="1"/>
    <n v="14"/>
    <d v="2003-09-08T00:00:00"/>
    <n v="768"/>
    <x v="2"/>
    <x v="11"/>
    <n v="3.63"/>
    <x v="0"/>
    <n v="2787.84"/>
    <n v="501.81119999999999"/>
    <n v="3289.6512000000002"/>
  </r>
  <r>
    <n v="1"/>
    <n v="14"/>
    <d v="2003-06-22T00:00:00"/>
    <n v="591"/>
    <x v="2"/>
    <x v="11"/>
    <n v="3.63"/>
    <x v="0"/>
    <n v="2145.33"/>
    <n v="386.15939999999995"/>
    <n v="2531.4893999999999"/>
  </r>
  <r>
    <n v="1"/>
    <n v="4"/>
    <d v="2003-08-16T00:00:00"/>
    <n v="1885"/>
    <x v="2"/>
    <x v="12"/>
    <n v="0.60499999999999998"/>
    <x v="2"/>
    <n v="1140.425"/>
    <n v="205.27649999999997"/>
    <n v="1345.7014999999999"/>
  </r>
  <r>
    <n v="1"/>
    <n v="4"/>
    <d v="2003-01-09T00:00:00"/>
    <n v="1353"/>
    <x v="2"/>
    <x v="12"/>
    <n v="0.60499999999999998"/>
    <x v="2"/>
    <n v="818.56499999999994"/>
    <n v="147.34169999999997"/>
    <n v="965.90669999999989"/>
  </r>
  <r>
    <n v="1"/>
    <n v="4"/>
    <d v="2003-12-10T00:00:00"/>
    <n v="870"/>
    <x v="2"/>
    <x v="12"/>
    <n v="0.60499999999999998"/>
    <x v="2"/>
    <n v="526.35"/>
    <n v="94.742999999999995"/>
    <n v="621.09300000000007"/>
  </r>
  <r>
    <n v="1"/>
    <n v="5"/>
    <d v="2003-03-21T00:00:00"/>
    <n v="1493"/>
    <x v="2"/>
    <x v="13"/>
    <n v="2.5409999999999999"/>
    <x v="1"/>
    <n v="3793.7129999999997"/>
    <n v="682.86833999999988"/>
    <n v="4476.5813399999997"/>
  </r>
  <r>
    <n v="1"/>
    <n v="5"/>
    <d v="2003-07-13T00:00:00"/>
    <n v="1380"/>
    <x v="2"/>
    <x v="13"/>
    <n v="2.5409999999999999"/>
    <x v="1"/>
    <n v="3506.58"/>
    <n v="631.18439999999998"/>
    <n v="4137.7644"/>
  </r>
  <r>
    <n v="1"/>
    <n v="5"/>
    <d v="2003-03-31T00:00:00"/>
    <n v="1181"/>
    <x v="2"/>
    <x v="13"/>
    <n v="2.5409999999999999"/>
    <x v="1"/>
    <n v="3000.9209999999998"/>
    <n v="540.16577999999993"/>
    <n v="3541.0867799999996"/>
  </r>
  <r>
    <n v="1"/>
    <n v="5"/>
    <d v="2003-04-07T00:00:00"/>
    <n v="987"/>
    <x v="2"/>
    <x v="13"/>
    <n v="2.5409999999999999"/>
    <x v="1"/>
    <n v="2507.9670000000001"/>
    <n v="451.43405999999999"/>
    <n v="2959.4010600000001"/>
  </r>
  <r>
    <n v="1"/>
    <n v="5"/>
    <d v="2003-01-25T00:00:00"/>
    <n v="732"/>
    <x v="2"/>
    <x v="13"/>
    <n v="2.5409999999999999"/>
    <x v="1"/>
    <n v="1860.0119999999999"/>
    <n v="334.80215999999996"/>
    <n v="2194.8141599999999"/>
  </r>
  <r>
    <n v="1"/>
    <n v="5"/>
    <d v="2003-09-12T00:00:00"/>
    <n v="516"/>
    <x v="2"/>
    <x v="13"/>
    <n v="2.5409999999999999"/>
    <x v="1"/>
    <n v="1311.1559999999999"/>
    <n v="236.00807999999998"/>
    <n v="1547.16408"/>
  </r>
  <r>
    <n v="5"/>
    <n v="11"/>
    <d v="1998-10-19T00:00:00"/>
    <n v="2396"/>
    <x v="3"/>
    <x v="0"/>
    <n v="1.21"/>
    <x v="0"/>
    <n v="2899.16"/>
    <n v="521.84879999999998"/>
    <n v="3421.0087999999996"/>
  </r>
  <r>
    <n v="5"/>
    <n v="11"/>
    <d v="1998-04-04T00:00:00"/>
    <n v="2150"/>
    <x v="3"/>
    <x v="0"/>
    <n v="1.21"/>
    <x v="0"/>
    <n v="2601.5"/>
    <n v="468.27"/>
    <n v="3069.77"/>
  </r>
  <r>
    <n v="5"/>
    <n v="11"/>
    <d v="1998-02-20T00:00:00"/>
    <n v="1216"/>
    <x v="3"/>
    <x v="0"/>
    <n v="1.21"/>
    <x v="0"/>
    <n v="1471.36"/>
    <n v="264.84479999999996"/>
    <n v="1736.2048"/>
  </r>
  <r>
    <n v="5"/>
    <n v="11"/>
    <d v="1998-11-18T00:00:00"/>
    <n v="413"/>
    <x v="3"/>
    <x v="0"/>
    <n v="1.21"/>
    <x v="0"/>
    <n v="499.72999999999996"/>
    <n v="89.951399999999992"/>
    <n v="589.68139999999994"/>
  </r>
  <r>
    <n v="5"/>
    <n v="12"/>
    <d v="1998-02-18T00:00:00"/>
    <n v="2387"/>
    <x v="3"/>
    <x v="1"/>
    <n v="2.42"/>
    <x v="0"/>
    <n v="5776.54"/>
    <n v="1039.7772"/>
    <n v="6816.3171999999995"/>
  </r>
  <r>
    <n v="5"/>
    <n v="12"/>
    <d v="1998-07-03T00:00:00"/>
    <n v="2075"/>
    <x v="3"/>
    <x v="1"/>
    <n v="2.42"/>
    <x v="0"/>
    <n v="5021.5"/>
    <n v="903.87"/>
    <n v="5925.37"/>
  </r>
  <r>
    <n v="5"/>
    <n v="12"/>
    <d v="1998-11-28T00:00:00"/>
    <n v="1351"/>
    <x v="3"/>
    <x v="1"/>
    <n v="2.42"/>
    <x v="0"/>
    <n v="3269.42"/>
    <n v="588.49559999999997"/>
    <n v="3857.9156000000003"/>
  </r>
  <r>
    <n v="5"/>
    <n v="9"/>
    <d v="1998-02-03T00:00:00"/>
    <n v="1842"/>
    <x v="3"/>
    <x v="2"/>
    <n v="1.21"/>
    <x v="1"/>
    <n v="2228.8199999999997"/>
    <n v="401.18759999999992"/>
    <n v="2630.0075999999995"/>
  </r>
  <r>
    <n v="5"/>
    <n v="9"/>
    <d v="1998-07-16T00:00:00"/>
    <n v="1813"/>
    <x v="3"/>
    <x v="2"/>
    <n v="1.21"/>
    <x v="1"/>
    <n v="2193.73"/>
    <n v="394.87139999999999"/>
    <n v="2588.6014"/>
  </r>
  <r>
    <n v="5"/>
    <n v="9"/>
    <d v="1998-12-11T00:00:00"/>
    <n v="1462"/>
    <x v="3"/>
    <x v="2"/>
    <n v="1.21"/>
    <x v="1"/>
    <n v="1769.02"/>
    <n v="318.42359999999996"/>
    <n v="2087.4436000000001"/>
  </r>
  <r>
    <n v="5"/>
    <n v="9"/>
    <d v="1998-03-17T00:00:00"/>
    <n v="1189"/>
    <x v="3"/>
    <x v="2"/>
    <n v="1.21"/>
    <x v="1"/>
    <n v="1438.69"/>
    <n v="258.96420000000001"/>
    <n v="1697.6541999999999"/>
  </r>
  <r>
    <n v="5"/>
    <n v="9"/>
    <d v="1998-04-01T00:00:00"/>
    <n v="756"/>
    <x v="3"/>
    <x v="2"/>
    <n v="1.21"/>
    <x v="1"/>
    <n v="914.76"/>
    <n v="164.6568"/>
    <n v="1079.4168"/>
  </r>
  <r>
    <n v="5"/>
    <n v="9"/>
    <d v="1998-12-12T00:00:00"/>
    <n v="345"/>
    <x v="3"/>
    <x v="2"/>
    <n v="1.21"/>
    <x v="1"/>
    <n v="417.45"/>
    <n v="75.140999999999991"/>
    <n v="492.59100000000001"/>
  </r>
  <r>
    <n v="5"/>
    <n v="7"/>
    <d v="1998-01-09T00:00:00"/>
    <n v="1930"/>
    <x v="3"/>
    <x v="3"/>
    <n v="0.96799999999999997"/>
    <x v="2"/>
    <n v="1868.24"/>
    <n v="336.28319999999997"/>
    <n v="2204.5232000000001"/>
  </r>
  <r>
    <n v="5"/>
    <n v="7"/>
    <d v="1998-03-14T00:00:00"/>
    <n v="1095"/>
    <x v="3"/>
    <x v="3"/>
    <n v="0.96799999999999997"/>
    <x v="2"/>
    <n v="1059.96"/>
    <n v="190.7928"/>
    <n v="1250.7528"/>
  </r>
  <r>
    <n v="5"/>
    <n v="3"/>
    <d v="1998-12-14T00:00:00"/>
    <n v="1631"/>
    <x v="3"/>
    <x v="4"/>
    <n v="1.9359999999999999"/>
    <x v="0"/>
    <n v="3157.616"/>
    <n v="568.37087999999994"/>
    <n v="3725.9868799999999"/>
  </r>
  <r>
    <n v="5"/>
    <n v="3"/>
    <d v="1998-08-23T00:00:00"/>
    <n v="1456"/>
    <x v="3"/>
    <x v="4"/>
    <n v="1.9359999999999999"/>
    <x v="0"/>
    <n v="2818.8159999999998"/>
    <n v="507.38687999999996"/>
    <n v="3326.2028799999998"/>
  </r>
  <r>
    <n v="5"/>
    <n v="3"/>
    <d v="1998-03-20T00:00:00"/>
    <n v="1339"/>
    <x v="3"/>
    <x v="4"/>
    <n v="1.9359999999999999"/>
    <x v="0"/>
    <n v="2592.3040000000001"/>
    <n v="466.61471999999998"/>
    <n v="3058.9187200000001"/>
  </r>
  <r>
    <n v="5"/>
    <n v="3"/>
    <d v="1998-09-22T00:00:00"/>
    <n v="1144"/>
    <x v="3"/>
    <x v="4"/>
    <n v="1.9359999999999999"/>
    <x v="0"/>
    <n v="2214.7840000000001"/>
    <n v="398.66111999999998"/>
    <n v="2613.4451200000003"/>
  </r>
  <r>
    <n v="5"/>
    <n v="1"/>
    <d v="1998-01-28T00:00:00"/>
    <n v="1887"/>
    <x v="3"/>
    <x v="5"/>
    <n v="3.9325000000000001"/>
    <x v="0"/>
    <n v="7420.6275000000005"/>
    <n v="1335.7129500000001"/>
    <n v="8756.3404499999997"/>
  </r>
  <r>
    <n v="5"/>
    <n v="1"/>
    <d v="1998-04-02T00:00:00"/>
    <n v="1505"/>
    <x v="3"/>
    <x v="5"/>
    <n v="3.9325000000000001"/>
    <x v="0"/>
    <n v="5918.4125000000004"/>
    <n v="1065.3142500000001"/>
    <n v="6983.7267500000007"/>
  </r>
  <r>
    <n v="5"/>
    <n v="1"/>
    <d v="1998-07-15T00:00:00"/>
    <n v="1200"/>
    <x v="3"/>
    <x v="5"/>
    <n v="3.9325000000000001"/>
    <x v="0"/>
    <n v="4719"/>
    <n v="849.42"/>
    <n v="5568.42"/>
  </r>
  <r>
    <n v="5"/>
    <n v="1"/>
    <d v="1998-01-26T00:00:00"/>
    <n v="989"/>
    <x v="3"/>
    <x v="5"/>
    <n v="3.9325000000000001"/>
    <x v="0"/>
    <n v="3889.2425000000003"/>
    <n v="700.06365000000005"/>
    <n v="4589.3061500000003"/>
  </r>
  <r>
    <n v="5"/>
    <n v="1"/>
    <d v="1998-05-07T00:00:00"/>
    <n v="983"/>
    <x v="3"/>
    <x v="5"/>
    <n v="3.9325000000000001"/>
    <x v="0"/>
    <n v="3865.6475"/>
    <n v="695.81655000000001"/>
    <n v="4561.4640500000005"/>
  </r>
  <r>
    <n v="5"/>
    <n v="1"/>
    <d v="1998-11-25T00:00:00"/>
    <n v="654"/>
    <x v="3"/>
    <x v="5"/>
    <n v="3.9325000000000001"/>
    <x v="0"/>
    <n v="2571.855"/>
    <n v="462.93389999999999"/>
    <n v="3034.7889"/>
  </r>
  <r>
    <n v="5"/>
    <n v="1"/>
    <d v="1998-07-29T00:00:00"/>
    <n v="642"/>
    <x v="3"/>
    <x v="5"/>
    <n v="3.9325000000000001"/>
    <x v="0"/>
    <n v="2524.665"/>
    <n v="454.43969999999996"/>
    <n v="2979.1046999999999"/>
  </r>
  <r>
    <n v="5"/>
    <n v="8"/>
    <d v="1998-12-16T00:00:00"/>
    <n v="1326"/>
    <x v="3"/>
    <x v="6"/>
    <n v="3.63"/>
    <x v="0"/>
    <n v="4813.38"/>
    <n v="866.40840000000003"/>
    <n v="5679.7884000000004"/>
  </r>
  <r>
    <n v="5"/>
    <n v="8"/>
    <d v="1998-05-26T00:00:00"/>
    <n v="728"/>
    <x v="3"/>
    <x v="6"/>
    <n v="3.63"/>
    <x v="0"/>
    <n v="2642.64"/>
    <n v="475.67519999999996"/>
    <n v="3118.3152"/>
  </r>
  <r>
    <n v="5"/>
    <n v="8"/>
    <d v="1998-04-12T00:00:00"/>
    <n v="587"/>
    <x v="3"/>
    <x v="6"/>
    <n v="3.63"/>
    <x v="0"/>
    <n v="2130.81"/>
    <n v="383.54579999999999"/>
    <n v="2514.3557999999998"/>
  </r>
  <r>
    <n v="5"/>
    <n v="6"/>
    <d v="1998-08-08T00:00:00"/>
    <n v="1835"/>
    <x v="3"/>
    <x v="7"/>
    <n v="2.42"/>
    <x v="0"/>
    <n v="4440.7"/>
    <n v="799.32599999999991"/>
    <n v="5240.0259999999998"/>
  </r>
  <r>
    <n v="5"/>
    <n v="6"/>
    <d v="1998-08-15T00:00:00"/>
    <n v="840"/>
    <x v="3"/>
    <x v="7"/>
    <n v="2.42"/>
    <x v="0"/>
    <n v="2032.8"/>
    <n v="365.904"/>
    <n v="2398.7039999999997"/>
  </r>
  <r>
    <n v="5"/>
    <n v="6"/>
    <d v="1998-04-12T00:00:00"/>
    <n v="573"/>
    <x v="3"/>
    <x v="7"/>
    <n v="2.42"/>
    <x v="0"/>
    <n v="1386.6599999999999"/>
    <n v="249.59879999999995"/>
    <n v="1636.2587999999998"/>
  </r>
  <r>
    <n v="5"/>
    <n v="13"/>
    <d v="1998-11-08T00:00:00"/>
    <n v="923"/>
    <x v="3"/>
    <x v="8"/>
    <n v="0.24199999999999999"/>
    <x v="1"/>
    <n v="223.36599999999999"/>
    <n v="40.205879999999993"/>
    <n v="263.57187999999996"/>
  </r>
  <r>
    <n v="5"/>
    <n v="13"/>
    <d v="1998-03-31T00:00:00"/>
    <n v="867"/>
    <x v="3"/>
    <x v="8"/>
    <n v="0.24199999999999999"/>
    <x v="1"/>
    <n v="209.81399999999999"/>
    <n v="37.76652"/>
    <n v="247.58051999999998"/>
  </r>
  <r>
    <n v="5"/>
    <n v="13"/>
    <d v="1998-04-28T00:00:00"/>
    <n v="851"/>
    <x v="3"/>
    <x v="8"/>
    <n v="0.24199999999999999"/>
    <x v="1"/>
    <n v="205.94200000000001"/>
    <n v="37.069560000000003"/>
    <n v="243.01156"/>
  </r>
  <r>
    <n v="5"/>
    <n v="13"/>
    <d v="1998-01-04T00:00:00"/>
    <n v="556"/>
    <x v="3"/>
    <x v="8"/>
    <n v="0.24199999999999999"/>
    <x v="1"/>
    <n v="134.55199999999999"/>
    <n v="24.219359999999998"/>
    <n v="158.77135999999999"/>
  </r>
  <r>
    <n v="5"/>
    <n v="2"/>
    <d v="1998-05-03T00:00:00"/>
    <n v="2298"/>
    <x v="3"/>
    <x v="9"/>
    <n v="1.6335"/>
    <x v="2"/>
    <n v="3753.7829999999999"/>
    <n v="675.68093999999996"/>
    <n v="4429.4639399999996"/>
  </r>
  <r>
    <n v="5"/>
    <n v="2"/>
    <d v="1998-02-08T00:00:00"/>
    <n v="351"/>
    <x v="3"/>
    <x v="9"/>
    <n v="1.6335"/>
    <x v="2"/>
    <n v="573.35849999999994"/>
    <n v="103.20452999999999"/>
    <n v="676.56302999999991"/>
  </r>
  <r>
    <n v="5"/>
    <n v="2"/>
    <d v="1998-07-28T00:00:00"/>
    <n v="285"/>
    <x v="3"/>
    <x v="9"/>
    <n v="1.6335"/>
    <x v="2"/>
    <n v="465.54750000000001"/>
    <n v="83.798550000000006"/>
    <n v="549.34604999999999"/>
  </r>
  <r>
    <n v="5"/>
    <n v="10"/>
    <d v="1998-05-05T00:00:00"/>
    <n v="2188"/>
    <x v="3"/>
    <x v="10"/>
    <n v="0.60499999999999998"/>
    <x v="1"/>
    <n v="1323.74"/>
    <n v="238.2732"/>
    <n v="1562.0132000000001"/>
  </r>
  <r>
    <n v="5"/>
    <n v="10"/>
    <d v="1998-07-03T00:00:00"/>
    <n v="1338"/>
    <x v="3"/>
    <x v="10"/>
    <n v="0.60499999999999998"/>
    <x v="1"/>
    <n v="809.49"/>
    <n v="145.70820000000001"/>
    <n v="955.19820000000004"/>
  </r>
  <r>
    <n v="5"/>
    <n v="14"/>
    <d v="1998-03-17T00:00:00"/>
    <n v="2052"/>
    <x v="3"/>
    <x v="11"/>
    <n v="3.63"/>
    <x v="0"/>
    <n v="7448.76"/>
    <n v="1340.7768000000001"/>
    <n v="8789.5367999999999"/>
  </r>
  <r>
    <n v="5"/>
    <n v="14"/>
    <d v="1998-06-24T00:00:00"/>
    <n v="1966"/>
    <x v="3"/>
    <x v="11"/>
    <n v="3.63"/>
    <x v="0"/>
    <n v="7136.58"/>
    <n v="1284.5844"/>
    <n v="8421.1643999999997"/>
  </r>
  <r>
    <n v="5"/>
    <n v="14"/>
    <d v="1998-05-03T00:00:00"/>
    <n v="1053"/>
    <x v="3"/>
    <x v="11"/>
    <n v="3.63"/>
    <x v="0"/>
    <n v="3822.39"/>
    <n v="688.03019999999992"/>
    <n v="4510.4201999999996"/>
  </r>
  <r>
    <n v="5"/>
    <n v="14"/>
    <d v="1998-10-20T00:00:00"/>
    <n v="454"/>
    <x v="3"/>
    <x v="11"/>
    <n v="3.63"/>
    <x v="0"/>
    <n v="1648.02"/>
    <n v="296.64359999999999"/>
    <n v="1944.6635999999999"/>
  </r>
  <r>
    <n v="5"/>
    <n v="4"/>
    <d v="1998-05-30T00:00:00"/>
    <n v="2306"/>
    <x v="3"/>
    <x v="12"/>
    <n v="0.60499999999999998"/>
    <x v="2"/>
    <n v="1395.1299999999999"/>
    <n v="251.12339999999998"/>
    <n v="1646.2533999999998"/>
  </r>
  <r>
    <n v="5"/>
    <n v="4"/>
    <d v="1998-01-26T00:00:00"/>
    <n v="2101"/>
    <x v="3"/>
    <x v="12"/>
    <n v="0.60499999999999998"/>
    <x v="2"/>
    <n v="1271.105"/>
    <n v="228.7989"/>
    <n v="1499.9039"/>
  </r>
  <r>
    <n v="5"/>
    <n v="4"/>
    <d v="1998-03-05T00:00:00"/>
    <n v="1676"/>
    <x v="3"/>
    <x v="12"/>
    <n v="0.60499999999999998"/>
    <x v="2"/>
    <n v="1013.98"/>
    <n v="182.5164"/>
    <n v="1196.4964"/>
  </r>
  <r>
    <n v="5"/>
    <n v="4"/>
    <d v="1998-12-07T00:00:00"/>
    <n v="1313"/>
    <x v="3"/>
    <x v="12"/>
    <n v="0.60499999999999998"/>
    <x v="2"/>
    <n v="794.36500000000001"/>
    <n v="142.98570000000001"/>
    <n v="937.35069999999996"/>
  </r>
  <r>
    <n v="5"/>
    <n v="4"/>
    <d v="1998-02-18T00:00:00"/>
    <n v="1190"/>
    <x v="3"/>
    <x v="12"/>
    <n v="0.60499999999999998"/>
    <x v="2"/>
    <n v="719.94999999999993"/>
    <n v="129.59099999999998"/>
    <n v="849.54099999999994"/>
  </r>
  <r>
    <n v="5"/>
    <n v="4"/>
    <d v="1998-08-26T00:00:00"/>
    <n v="1048"/>
    <x v="3"/>
    <x v="12"/>
    <n v="0.60499999999999998"/>
    <x v="2"/>
    <n v="634.04"/>
    <n v="114.12719999999999"/>
    <n v="748.16719999999998"/>
  </r>
  <r>
    <n v="5"/>
    <n v="4"/>
    <d v="1998-07-02T00:00:00"/>
    <n v="1029"/>
    <x v="3"/>
    <x v="12"/>
    <n v="0.60499999999999998"/>
    <x v="2"/>
    <n v="622.54499999999996"/>
    <n v="112.05809999999998"/>
    <n v="734.60309999999993"/>
  </r>
  <r>
    <n v="5"/>
    <n v="4"/>
    <d v="1998-04-20T00:00:00"/>
    <n v="686"/>
    <x v="3"/>
    <x v="12"/>
    <n v="0.60499999999999998"/>
    <x v="2"/>
    <n v="415.03"/>
    <n v="74.705399999999997"/>
    <n v="489.73539999999997"/>
  </r>
  <r>
    <n v="5"/>
    <n v="5"/>
    <d v="1998-09-26T00:00:00"/>
    <n v="1867"/>
    <x v="3"/>
    <x v="13"/>
    <n v="2.5409999999999999"/>
    <x v="1"/>
    <n v="4744.0469999999996"/>
    <n v="853.92845999999986"/>
    <n v="5597.9754599999997"/>
  </r>
  <r>
    <n v="5"/>
    <n v="5"/>
    <d v="1998-07-05T00:00:00"/>
    <n v="1219"/>
    <x v="3"/>
    <x v="13"/>
    <n v="2.5409999999999999"/>
    <x v="1"/>
    <n v="3097.4789999999998"/>
    <n v="557.54621999999995"/>
    <n v="3655.0252199999995"/>
  </r>
  <r>
    <n v="5"/>
    <n v="5"/>
    <d v="1998-10-20T00:00:00"/>
    <n v="663"/>
    <x v="3"/>
    <x v="13"/>
    <n v="2.5409999999999999"/>
    <x v="1"/>
    <n v="1684.683"/>
    <n v="303.24293999999998"/>
    <n v="1987.9259400000001"/>
  </r>
  <r>
    <n v="5"/>
    <n v="5"/>
    <d v="1998-07-12T00:00:00"/>
    <n v="286"/>
    <x v="3"/>
    <x v="13"/>
    <n v="2.5409999999999999"/>
    <x v="1"/>
    <n v="726.726"/>
    <n v="130.81067999999999"/>
    <n v="857.53667999999993"/>
  </r>
  <r>
    <n v="5"/>
    <n v="11"/>
    <d v="1999-10-06T00:00:00"/>
    <n v="2360"/>
    <x v="3"/>
    <x v="0"/>
    <n v="1.21"/>
    <x v="0"/>
    <n v="2855.6"/>
    <n v="514.00799999999992"/>
    <n v="3369.6079999999997"/>
  </r>
  <r>
    <n v="5"/>
    <n v="11"/>
    <d v="1999-08-05T00:00:00"/>
    <n v="2131"/>
    <x v="3"/>
    <x v="0"/>
    <n v="1.21"/>
    <x v="0"/>
    <n v="2578.5099999999998"/>
    <n v="464.13179999999994"/>
    <n v="3042.6417999999999"/>
  </r>
  <r>
    <n v="5"/>
    <n v="11"/>
    <d v="1999-03-02T00:00:00"/>
    <n v="1372"/>
    <x v="3"/>
    <x v="0"/>
    <n v="1.21"/>
    <x v="0"/>
    <n v="1660.12"/>
    <n v="298.82159999999999"/>
    <n v="1958.9415999999999"/>
  </r>
  <r>
    <n v="5"/>
    <n v="12"/>
    <d v="1999-12-21T00:00:00"/>
    <n v="2269"/>
    <x v="3"/>
    <x v="1"/>
    <n v="2.42"/>
    <x v="0"/>
    <n v="5490.98"/>
    <n v="988.37639999999988"/>
    <n v="6479.3563999999997"/>
  </r>
  <r>
    <n v="5"/>
    <n v="12"/>
    <d v="1999-04-15T00:00:00"/>
    <n v="2041"/>
    <x v="3"/>
    <x v="1"/>
    <n v="2.42"/>
    <x v="0"/>
    <n v="4939.22"/>
    <n v="889.05960000000005"/>
    <n v="5828.2795999999998"/>
  </r>
  <r>
    <n v="5"/>
    <n v="12"/>
    <d v="1999-11-20T00:00:00"/>
    <n v="1682"/>
    <x v="3"/>
    <x v="1"/>
    <n v="2.42"/>
    <x v="0"/>
    <n v="4070.44"/>
    <n v="732.67920000000004"/>
    <n v="4803.1192000000001"/>
  </r>
  <r>
    <n v="5"/>
    <n v="12"/>
    <d v="1999-06-16T00:00:00"/>
    <n v="843"/>
    <x v="3"/>
    <x v="1"/>
    <n v="2.42"/>
    <x v="0"/>
    <n v="2040.06"/>
    <n v="367.21079999999995"/>
    <n v="2407.2707999999998"/>
  </r>
  <r>
    <n v="5"/>
    <n v="9"/>
    <d v="1999-08-30T00:00:00"/>
    <n v="2067"/>
    <x v="3"/>
    <x v="2"/>
    <n v="1.21"/>
    <x v="1"/>
    <n v="2501.0699999999997"/>
    <n v="450.19259999999991"/>
    <n v="2951.2625999999996"/>
  </r>
  <r>
    <n v="5"/>
    <n v="9"/>
    <d v="1999-12-14T00:00:00"/>
    <n v="2026"/>
    <x v="3"/>
    <x v="2"/>
    <n v="1.21"/>
    <x v="1"/>
    <n v="2451.46"/>
    <n v="441.26279999999997"/>
    <n v="2892.7228"/>
  </r>
  <r>
    <n v="5"/>
    <n v="9"/>
    <d v="1999-01-18T00:00:00"/>
    <n v="1354"/>
    <x v="3"/>
    <x v="2"/>
    <n v="1.21"/>
    <x v="1"/>
    <n v="1638.34"/>
    <n v="294.90119999999996"/>
    <n v="1933.2411999999999"/>
  </r>
  <r>
    <n v="5"/>
    <n v="9"/>
    <d v="1999-03-09T00:00:00"/>
    <n v="1280"/>
    <x v="3"/>
    <x v="2"/>
    <n v="1.21"/>
    <x v="1"/>
    <n v="1548.8"/>
    <n v="278.78399999999999"/>
    <n v="1827.5839999999998"/>
  </r>
  <r>
    <n v="5"/>
    <n v="7"/>
    <d v="1999-11-11T00:00:00"/>
    <n v="1808"/>
    <x v="3"/>
    <x v="3"/>
    <n v="0.96799999999999997"/>
    <x v="2"/>
    <n v="1750.144"/>
    <n v="315.02591999999999"/>
    <n v="2065.1699199999998"/>
  </r>
  <r>
    <n v="5"/>
    <n v="7"/>
    <d v="1999-04-08T00:00:00"/>
    <n v="1803"/>
    <x v="3"/>
    <x v="3"/>
    <n v="0.96799999999999997"/>
    <x v="2"/>
    <n v="1745.3039999999999"/>
    <n v="314.15471999999994"/>
    <n v="2059.4587199999996"/>
  </r>
  <r>
    <n v="5"/>
    <n v="7"/>
    <d v="1999-04-26T00:00:00"/>
    <n v="1769"/>
    <x v="3"/>
    <x v="3"/>
    <n v="0.96799999999999997"/>
    <x v="2"/>
    <n v="1712.3920000000001"/>
    <n v="308.23056000000003"/>
    <n v="2020.62256"/>
  </r>
  <r>
    <n v="5"/>
    <n v="7"/>
    <d v="1999-08-29T00:00:00"/>
    <n v="999"/>
    <x v="3"/>
    <x v="3"/>
    <n v="0.96799999999999997"/>
    <x v="2"/>
    <n v="967.03199999999993"/>
    <n v="174.06575999999998"/>
    <n v="1141.0977599999999"/>
  </r>
  <r>
    <n v="5"/>
    <n v="7"/>
    <d v="1999-10-08T00:00:00"/>
    <n v="927"/>
    <x v="3"/>
    <x v="3"/>
    <n v="0.96799999999999997"/>
    <x v="2"/>
    <n v="897.33600000000001"/>
    <n v="161.52047999999999"/>
    <n v="1058.8564799999999"/>
  </r>
  <r>
    <n v="5"/>
    <n v="7"/>
    <d v="1999-07-29T00:00:00"/>
    <n v="825"/>
    <x v="3"/>
    <x v="3"/>
    <n v="0.96799999999999997"/>
    <x v="2"/>
    <n v="798.6"/>
    <n v="143.74799999999999"/>
    <n v="942.34799999999996"/>
  </r>
  <r>
    <n v="5"/>
    <n v="7"/>
    <d v="1999-08-05T00:00:00"/>
    <n v="632"/>
    <x v="3"/>
    <x v="3"/>
    <n v="0.96799999999999997"/>
    <x v="2"/>
    <n v="611.77599999999995"/>
    <n v="110.11967999999999"/>
    <n v="721.89567999999997"/>
  </r>
  <r>
    <n v="5"/>
    <n v="3"/>
    <d v="1999-08-07T00:00:00"/>
    <n v="2423"/>
    <x v="3"/>
    <x v="4"/>
    <n v="1.9359999999999999"/>
    <x v="0"/>
    <n v="4690.9279999999999"/>
    <n v="844.36703999999997"/>
    <n v="5535.29504"/>
  </r>
  <r>
    <n v="5"/>
    <n v="3"/>
    <d v="1999-04-20T00:00:00"/>
    <n v="1972"/>
    <x v="3"/>
    <x v="4"/>
    <n v="1.9359999999999999"/>
    <x v="0"/>
    <n v="3817.7919999999999"/>
    <n v="687.20255999999995"/>
    <n v="4504.9945600000001"/>
  </r>
  <r>
    <n v="5"/>
    <n v="3"/>
    <d v="1999-08-22T00:00:00"/>
    <n v="1151"/>
    <x v="3"/>
    <x v="4"/>
    <n v="1.9359999999999999"/>
    <x v="0"/>
    <n v="2228.3359999999998"/>
    <n v="401.10047999999995"/>
    <n v="2629.4364799999998"/>
  </r>
  <r>
    <n v="5"/>
    <n v="3"/>
    <d v="1999-09-26T00:00:00"/>
    <n v="894"/>
    <x v="3"/>
    <x v="4"/>
    <n v="1.9359999999999999"/>
    <x v="0"/>
    <n v="1730.7839999999999"/>
    <n v="311.54111999999998"/>
    <n v="2042.32512"/>
  </r>
  <r>
    <n v="5"/>
    <n v="3"/>
    <d v="1999-12-26T00:00:00"/>
    <n v="525"/>
    <x v="3"/>
    <x v="4"/>
    <n v="1.9359999999999999"/>
    <x v="0"/>
    <n v="1016.4"/>
    <n v="182.952"/>
    <n v="1199.3519999999999"/>
  </r>
  <r>
    <n v="5"/>
    <n v="3"/>
    <d v="1999-04-26T00:00:00"/>
    <n v="508"/>
    <x v="3"/>
    <x v="4"/>
    <n v="1.9359999999999999"/>
    <x v="0"/>
    <n v="983.48799999999994"/>
    <n v="177.02783999999997"/>
    <n v="1160.51584"/>
  </r>
  <r>
    <n v="5"/>
    <n v="1"/>
    <d v="1999-03-01T00:00:00"/>
    <n v="2284"/>
    <x v="3"/>
    <x v="5"/>
    <n v="3.9325000000000001"/>
    <x v="0"/>
    <n v="8981.83"/>
    <n v="1616.7293999999999"/>
    <n v="10598.5594"/>
  </r>
  <r>
    <n v="5"/>
    <n v="1"/>
    <d v="1999-05-26T00:00:00"/>
    <n v="2116"/>
    <x v="3"/>
    <x v="5"/>
    <n v="3.9325000000000001"/>
    <x v="0"/>
    <n v="8321.17"/>
    <n v="1497.8106"/>
    <n v="9818.9806000000008"/>
  </r>
  <r>
    <n v="5"/>
    <n v="1"/>
    <d v="1999-10-07T00:00:00"/>
    <n v="1732"/>
    <x v="3"/>
    <x v="5"/>
    <n v="3.9325000000000001"/>
    <x v="0"/>
    <n v="6811.09"/>
    <n v="1225.9962"/>
    <n v="8037.0861999999997"/>
  </r>
  <r>
    <n v="5"/>
    <n v="1"/>
    <d v="1999-09-12T00:00:00"/>
    <n v="1621"/>
    <x v="3"/>
    <x v="5"/>
    <n v="3.9325000000000001"/>
    <x v="0"/>
    <n v="6374.5825000000004"/>
    <n v="1147.4248500000001"/>
    <n v="7522.0073500000008"/>
  </r>
  <r>
    <n v="5"/>
    <n v="1"/>
    <d v="1999-03-03T00:00:00"/>
    <n v="851"/>
    <x v="3"/>
    <x v="5"/>
    <n v="3.9325000000000001"/>
    <x v="0"/>
    <n v="3346.5574999999999"/>
    <n v="602.38034999999991"/>
    <n v="3948.9378499999998"/>
  </r>
  <r>
    <n v="5"/>
    <n v="8"/>
    <d v="1999-11-11T00:00:00"/>
    <n v="2313"/>
    <x v="3"/>
    <x v="6"/>
    <n v="3.63"/>
    <x v="0"/>
    <n v="8396.19"/>
    <n v="1511.3142"/>
    <n v="9907.5042000000012"/>
  </r>
  <r>
    <n v="5"/>
    <n v="8"/>
    <d v="1999-08-08T00:00:00"/>
    <n v="1187"/>
    <x v="3"/>
    <x v="6"/>
    <n v="3.63"/>
    <x v="0"/>
    <n v="4308.8099999999995"/>
    <n v="775.58579999999984"/>
    <n v="5084.3957999999993"/>
  </r>
  <r>
    <n v="5"/>
    <n v="8"/>
    <d v="1999-11-27T00:00:00"/>
    <n v="960"/>
    <x v="3"/>
    <x v="6"/>
    <n v="3.63"/>
    <x v="0"/>
    <n v="3484.7999999999997"/>
    <n v="627.2639999999999"/>
    <n v="4112.0639999999994"/>
  </r>
  <r>
    <n v="5"/>
    <n v="6"/>
    <d v="1999-10-17T00:00:00"/>
    <n v="2464"/>
    <x v="3"/>
    <x v="7"/>
    <n v="2.42"/>
    <x v="0"/>
    <n v="5962.88"/>
    <n v="1073.3183999999999"/>
    <n v="7036.1984000000002"/>
  </r>
  <r>
    <n v="5"/>
    <n v="6"/>
    <d v="1999-07-24T00:00:00"/>
    <n v="1766"/>
    <x v="3"/>
    <x v="7"/>
    <n v="2.42"/>
    <x v="0"/>
    <n v="4273.72"/>
    <n v="769.26959999999997"/>
    <n v="5042.9895999999999"/>
  </r>
  <r>
    <n v="5"/>
    <n v="6"/>
    <d v="1999-01-16T00:00:00"/>
    <n v="1234"/>
    <x v="3"/>
    <x v="7"/>
    <n v="2.42"/>
    <x v="0"/>
    <n v="2986.2799999999997"/>
    <n v="537.53039999999999"/>
    <n v="3523.8103999999998"/>
  </r>
  <r>
    <n v="5"/>
    <n v="6"/>
    <d v="1999-11-25T00:00:00"/>
    <n v="904"/>
    <x v="3"/>
    <x v="7"/>
    <n v="2.42"/>
    <x v="0"/>
    <n v="2187.6799999999998"/>
    <n v="393.78239999999994"/>
    <n v="2581.4623999999999"/>
  </r>
  <r>
    <n v="5"/>
    <n v="6"/>
    <d v="1999-03-09T00:00:00"/>
    <n v="711"/>
    <x v="3"/>
    <x v="7"/>
    <n v="2.42"/>
    <x v="0"/>
    <n v="1720.62"/>
    <n v="309.71159999999998"/>
    <n v="2030.3316"/>
  </r>
  <r>
    <n v="5"/>
    <n v="6"/>
    <d v="1999-01-27T00:00:00"/>
    <n v="697"/>
    <x v="3"/>
    <x v="7"/>
    <n v="2.42"/>
    <x v="0"/>
    <n v="1686.74"/>
    <n v="303.61320000000001"/>
    <n v="1990.3532"/>
  </r>
  <r>
    <n v="5"/>
    <n v="6"/>
    <d v="1999-10-20T00:00:00"/>
    <n v="654"/>
    <x v="3"/>
    <x v="7"/>
    <n v="2.42"/>
    <x v="0"/>
    <n v="1582.68"/>
    <n v="284.88240000000002"/>
    <n v="1867.5624"/>
  </r>
  <r>
    <n v="5"/>
    <n v="13"/>
    <d v="1999-02-27T00:00:00"/>
    <n v="1880"/>
    <x v="3"/>
    <x v="8"/>
    <n v="0.24199999999999999"/>
    <x v="1"/>
    <n v="454.96"/>
    <n v="81.892799999999994"/>
    <n v="536.8528"/>
  </r>
  <r>
    <n v="5"/>
    <n v="13"/>
    <d v="1999-03-14T00:00:00"/>
    <n v="1849"/>
    <x v="3"/>
    <x v="8"/>
    <n v="0.24199999999999999"/>
    <x v="1"/>
    <n v="447.45799999999997"/>
    <n v="80.542439999999985"/>
    <n v="528.00043999999991"/>
  </r>
  <r>
    <n v="5"/>
    <n v="13"/>
    <d v="1999-06-16T00:00:00"/>
    <n v="1340"/>
    <x v="3"/>
    <x v="8"/>
    <n v="0.24199999999999999"/>
    <x v="1"/>
    <n v="324.27999999999997"/>
    <n v="58.370399999999989"/>
    <n v="382.65039999999999"/>
  </r>
  <r>
    <n v="5"/>
    <n v="13"/>
    <d v="1999-07-11T00:00:00"/>
    <n v="715"/>
    <x v="3"/>
    <x v="8"/>
    <n v="0.24199999999999999"/>
    <x v="1"/>
    <n v="173.03"/>
    <n v="31.145399999999999"/>
    <n v="204.1754"/>
  </r>
  <r>
    <n v="5"/>
    <n v="13"/>
    <d v="1999-10-10T00:00:00"/>
    <n v="659"/>
    <x v="3"/>
    <x v="8"/>
    <n v="0.24199999999999999"/>
    <x v="1"/>
    <n v="159.47800000000001"/>
    <n v="28.706040000000002"/>
    <n v="188.18404000000001"/>
  </r>
  <r>
    <n v="5"/>
    <n v="13"/>
    <d v="1999-12-07T00:00:00"/>
    <n v="262"/>
    <x v="3"/>
    <x v="8"/>
    <n v="0.24199999999999999"/>
    <x v="1"/>
    <n v="63.403999999999996"/>
    <n v="11.412719999999998"/>
    <n v="74.816719999999989"/>
  </r>
  <r>
    <n v="5"/>
    <n v="2"/>
    <d v="1999-09-11T00:00:00"/>
    <n v="1483"/>
    <x v="3"/>
    <x v="9"/>
    <n v="1.6335"/>
    <x v="2"/>
    <n v="2422.4805000000001"/>
    <n v="436.04649000000001"/>
    <n v="2858.5269900000003"/>
  </r>
  <r>
    <n v="5"/>
    <n v="2"/>
    <d v="1999-07-06T00:00:00"/>
    <n v="1194"/>
    <x v="3"/>
    <x v="9"/>
    <n v="1.6335"/>
    <x v="2"/>
    <n v="1950.3989999999999"/>
    <n v="351.07181999999995"/>
    <n v="2301.47082"/>
  </r>
  <r>
    <n v="5"/>
    <n v="10"/>
    <d v="1999-08-23T00:00:00"/>
    <n v="2247"/>
    <x v="3"/>
    <x v="10"/>
    <n v="0.60499999999999998"/>
    <x v="1"/>
    <n v="1359.4349999999999"/>
    <n v="244.69829999999999"/>
    <n v="1604.1333"/>
  </r>
  <r>
    <n v="5"/>
    <n v="10"/>
    <d v="1999-09-08T00:00:00"/>
    <n v="2227"/>
    <x v="3"/>
    <x v="10"/>
    <n v="0.60499999999999998"/>
    <x v="1"/>
    <n v="1347.335"/>
    <n v="242.52029999999999"/>
    <n v="1589.8552999999999"/>
  </r>
  <r>
    <n v="5"/>
    <n v="10"/>
    <d v="1999-04-14T00:00:00"/>
    <n v="2226"/>
    <x v="3"/>
    <x v="10"/>
    <n v="0.60499999999999998"/>
    <x v="1"/>
    <n v="1346.73"/>
    <n v="242.41139999999999"/>
    <n v="1589.1414"/>
  </r>
  <r>
    <n v="5"/>
    <n v="10"/>
    <d v="1999-11-05T00:00:00"/>
    <n v="2180"/>
    <x v="3"/>
    <x v="10"/>
    <n v="0.60499999999999998"/>
    <x v="1"/>
    <n v="1318.8999999999999"/>
    <n v="237.40199999999996"/>
    <n v="1556.3019999999999"/>
  </r>
  <r>
    <n v="5"/>
    <n v="10"/>
    <d v="1999-07-14T00:00:00"/>
    <n v="1683"/>
    <x v="3"/>
    <x v="10"/>
    <n v="0.60499999999999998"/>
    <x v="1"/>
    <n v="1018.2149999999999"/>
    <n v="183.27869999999999"/>
    <n v="1201.4937"/>
  </r>
  <r>
    <n v="5"/>
    <n v="10"/>
    <d v="1999-09-07T00:00:00"/>
    <n v="1486"/>
    <x v="3"/>
    <x v="10"/>
    <n v="0.60499999999999998"/>
    <x v="1"/>
    <n v="899.03"/>
    <n v="161.8254"/>
    <n v="1060.8553999999999"/>
  </r>
  <r>
    <n v="5"/>
    <n v="10"/>
    <d v="1999-11-10T00:00:00"/>
    <n v="1471"/>
    <x v="3"/>
    <x v="10"/>
    <n v="0.60499999999999998"/>
    <x v="1"/>
    <n v="889.95499999999993"/>
    <n v="160.19189999999998"/>
    <n v="1050.1469"/>
  </r>
  <r>
    <n v="5"/>
    <n v="10"/>
    <d v="1999-10-18T00:00:00"/>
    <n v="957"/>
    <x v="3"/>
    <x v="10"/>
    <n v="0.60499999999999998"/>
    <x v="1"/>
    <n v="578.98500000000001"/>
    <n v="104.21729999999999"/>
    <n v="683.20230000000004"/>
  </r>
  <r>
    <n v="5"/>
    <n v="10"/>
    <d v="1999-05-30T00:00:00"/>
    <n v="836"/>
    <x v="3"/>
    <x v="10"/>
    <n v="0.60499999999999998"/>
    <x v="1"/>
    <n v="505.78"/>
    <n v="91.040399999999991"/>
    <n v="596.82039999999995"/>
  </r>
  <r>
    <n v="5"/>
    <n v="10"/>
    <d v="1999-09-06T00:00:00"/>
    <n v="793"/>
    <x v="3"/>
    <x v="10"/>
    <n v="0.60499999999999998"/>
    <x v="1"/>
    <n v="479.76499999999999"/>
    <n v="86.357699999999994"/>
    <n v="566.12270000000001"/>
  </r>
  <r>
    <n v="5"/>
    <n v="10"/>
    <d v="1999-04-23T00:00:00"/>
    <n v="345"/>
    <x v="3"/>
    <x v="10"/>
    <n v="0.60499999999999998"/>
    <x v="1"/>
    <n v="208.72499999999999"/>
    <n v="37.570499999999996"/>
    <n v="246.2955"/>
  </r>
  <r>
    <n v="5"/>
    <n v="14"/>
    <d v="1999-03-31T00:00:00"/>
    <n v="2460"/>
    <x v="3"/>
    <x v="11"/>
    <n v="3.63"/>
    <x v="0"/>
    <n v="8929.7999999999993"/>
    <n v="1607.3639999999998"/>
    <n v="10537.163999999999"/>
  </r>
  <r>
    <n v="5"/>
    <n v="14"/>
    <d v="1999-10-13T00:00:00"/>
    <n v="2053"/>
    <x v="3"/>
    <x v="11"/>
    <n v="3.63"/>
    <x v="0"/>
    <n v="7452.3899999999994"/>
    <n v="1341.4301999999998"/>
    <n v="8793.8201999999983"/>
  </r>
  <r>
    <n v="5"/>
    <n v="14"/>
    <d v="1999-07-16T00:00:00"/>
    <n v="1883"/>
    <x v="3"/>
    <x v="11"/>
    <n v="3.63"/>
    <x v="0"/>
    <n v="6835.29"/>
    <n v="1230.3522"/>
    <n v="8065.6422000000002"/>
  </r>
  <r>
    <n v="5"/>
    <n v="14"/>
    <d v="1999-01-10T00:00:00"/>
    <n v="1205"/>
    <x v="3"/>
    <x v="11"/>
    <n v="3.63"/>
    <x v="0"/>
    <n v="4374.1499999999996"/>
    <n v="787.34699999999987"/>
    <n v="5161.4969999999994"/>
  </r>
  <r>
    <n v="5"/>
    <n v="14"/>
    <d v="1999-03-09T00:00:00"/>
    <n v="872"/>
    <x v="3"/>
    <x v="11"/>
    <n v="3.63"/>
    <x v="0"/>
    <n v="3165.36"/>
    <n v="569.76480000000004"/>
    <n v="3735.1248000000001"/>
  </r>
  <r>
    <n v="5"/>
    <n v="14"/>
    <d v="1999-05-17T00:00:00"/>
    <n v="821"/>
    <x v="3"/>
    <x v="11"/>
    <n v="3.63"/>
    <x v="0"/>
    <n v="2980.23"/>
    <n v="536.44139999999993"/>
    <n v="3516.6714000000002"/>
  </r>
  <r>
    <n v="5"/>
    <n v="4"/>
    <d v="1999-01-16T00:00:00"/>
    <n v="1929"/>
    <x v="3"/>
    <x v="12"/>
    <n v="0.60499999999999998"/>
    <x v="2"/>
    <n v="1167.0450000000001"/>
    <n v="210.06810000000002"/>
    <n v="1377.1131"/>
  </r>
  <r>
    <n v="5"/>
    <n v="4"/>
    <d v="1999-02-20T00:00:00"/>
    <n v="1516"/>
    <x v="3"/>
    <x v="12"/>
    <n v="0.60499999999999998"/>
    <x v="2"/>
    <n v="917.18"/>
    <n v="165.0924"/>
    <n v="1082.2723999999998"/>
  </r>
  <r>
    <n v="5"/>
    <n v="4"/>
    <d v="1999-06-28T00:00:00"/>
    <n v="1361"/>
    <x v="3"/>
    <x v="12"/>
    <n v="0.60499999999999998"/>
    <x v="2"/>
    <n v="823.40499999999997"/>
    <n v="148.21289999999999"/>
    <n v="971.61789999999996"/>
  </r>
  <r>
    <n v="5"/>
    <n v="4"/>
    <d v="1999-01-26T00:00:00"/>
    <n v="1318"/>
    <x v="3"/>
    <x v="12"/>
    <n v="0.60499999999999998"/>
    <x v="2"/>
    <n v="797.39"/>
    <n v="143.53019999999998"/>
    <n v="940.92020000000002"/>
  </r>
  <r>
    <n v="5"/>
    <n v="4"/>
    <d v="1999-11-10T00:00:00"/>
    <n v="1124"/>
    <x v="3"/>
    <x v="12"/>
    <n v="0.60499999999999998"/>
    <x v="2"/>
    <n v="680.02"/>
    <n v="122.4036"/>
    <n v="802.42359999999996"/>
  </r>
  <r>
    <n v="5"/>
    <n v="4"/>
    <d v="1999-08-15T00:00:00"/>
    <n v="684"/>
    <x v="3"/>
    <x v="12"/>
    <n v="0.60499999999999998"/>
    <x v="2"/>
    <n v="413.82"/>
    <n v="74.4876"/>
    <n v="488.30759999999998"/>
  </r>
  <r>
    <n v="5"/>
    <n v="4"/>
    <d v="1999-07-30T00:00:00"/>
    <n v="606"/>
    <x v="3"/>
    <x v="12"/>
    <n v="0.60499999999999998"/>
    <x v="2"/>
    <n v="366.63"/>
    <n v="65.993399999999994"/>
    <n v="432.6234"/>
  </r>
  <r>
    <n v="5"/>
    <n v="4"/>
    <d v="1999-07-16T00:00:00"/>
    <n v="459"/>
    <x v="3"/>
    <x v="12"/>
    <n v="0.60499999999999998"/>
    <x v="2"/>
    <n v="277.69499999999999"/>
    <n v="49.985099999999996"/>
    <n v="327.68009999999998"/>
  </r>
  <r>
    <n v="5"/>
    <n v="5"/>
    <d v="1999-06-16T00:00:00"/>
    <n v="1962"/>
    <x v="3"/>
    <x v="13"/>
    <n v="2.5409999999999999"/>
    <x v="1"/>
    <n v="4985.442"/>
    <n v="897.37955999999997"/>
    <n v="5882.8215600000003"/>
  </r>
  <r>
    <n v="5"/>
    <n v="5"/>
    <d v="1999-11-07T00:00:00"/>
    <n v="1211"/>
    <x v="3"/>
    <x v="13"/>
    <n v="2.5409999999999999"/>
    <x v="1"/>
    <n v="3077.1509999999998"/>
    <n v="553.88717999999994"/>
    <n v="3631.0381799999996"/>
  </r>
  <r>
    <n v="5"/>
    <n v="5"/>
    <d v="1999-08-13T00:00:00"/>
    <n v="592"/>
    <x v="3"/>
    <x v="13"/>
    <n v="2.5409999999999999"/>
    <x v="1"/>
    <n v="1504.2719999999999"/>
    <n v="270.76895999999999"/>
    <n v="1775.0409599999998"/>
  </r>
  <r>
    <n v="5"/>
    <n v="11"/>
    <d v="2000-02-03T00:00:00"/>
    <n v="1855"/>
    <x v="3"/>
    <x v="0"/>
    <n v="1.21"/>
    <x v="0"/>
    <n v="2244.5499999999997"/>
    <n v="404.01899999999995"/>
    <n v="2648.5689999999995"/>
  </r>
  <r>
    <n v="5"/>
    <n v="11"/>
    <d v="2000-04-24T00:00:00"/>
    <n v="1467"/>
    <x v="3"/>
    <x v="0"/>
    <n v="1.21"/>
    <x v="0"/>
    <n v="1775.07"/>
    <n v="319.51259999999996"/>
    <n v="2094.5825999999997"/>
  </r>
  <r>
    <n v="5"/>
    <n v="11"/>
    <d v="2000-06-09T00:00:00"/>
    <n v="1300"/>
    <x v="3"/>
    <x v="0"/>
    <n v="1.21"/>
    <x v="0"/>
    <n v="1573"/>
    <n v="283.14"/>
    <n v="1856.1399999999999"/>
  </r>
  <r>
    <n v="5"/>
    <n v="11"/>
    <d v="2000-03-01T00:00:00"/>
    <n v="969"/>
    <x v="3"/>
    <x v="0"/>
    <n v="1.21"/>
    <x v="0"/>
    <n v="1172.49"/>
    <n v="211.04819999999998"/>
    <n v="1383.5382"/>
  </r>
  <r>
    <n v="5"/>
    <n v="11"/>
    <d v="2000-12-29T00:00:00"/>
    <n v="918"/>
    <x v="3"/>
    <x v="0"/>
    <n v="1.21"/>
    <x v="0"/>
    <n v="1110.78"/>
    <n v="199.94039999999998"/>
    <n v="1310.7203999999999"/>
  </r>
  <r>
    <n v="5"/>
    <n v="11"/>
    <d v="2000-02-09T00:00:00"/>
    <n v="841"/>
    <x v="3"/>
    <x v="0"/>
    <n v="1.21"/>
    <x v="0"/>
    <n v="1017.61"/>
    <n v="183.16980000000001"/>
    <n v="1200.7798"/>
  </r>
  <r>
    <n v="5"/>
    <n v="11"/>
    <d v="2000-10-26T00:00:00"/>
    <n v="733"/>
    <x v="3"/>
    <x v="0"/>
    <n v="1.21"/>
    <x v="0"/>
    <n v="886.93"/>
    <n v="159.64739999999998"/>
    <n v="1046.5773999999999"/>
  </r>
  <r>
    <n v="5"/>
    <n v="11"/>
    <d v="2000-03-31T00:00:00"/>
    <n v="364"/>
    <x v="3"/>
    <x v="0"/>
    <n v="1.21"/>
    <x v="0"/>
    <n v="440.44"/>
    <n v="79.279200000000003"/>
    <n v="519.7192"/>
  </r>
  <r>
    <n v="5"/>
    <n v="12"/>
    <d v="2000-02-15T00:00:00"/>
    <n v="1421"/>
    <x v="3"/>
    <x v="1"/>
    <n v="2.42"/>
    <x v="0"/>
    <n v="3438.8199999999997"/>
    <n v="618.98759999999993"/>
    <n v="4057.8075999999996"/>
  </r>
  <r>
    <n v="5"/>
    <n v="12"/>
    <d v="2000-08-27T00:00:00"/>
    <n v="915"/>
    <x v="3"/>
    <x v="1"/>
    <n v="2.42"/>
    <x v="0"/>
    <n v="2214.2999999999997"/>
    <n v="398.57399999999996"/>
    <n v="2612.8739999999998"/>
  </r>
  <r>
    <n v="5"/>
    <n v="12"/>
    <d v="2000-04-07T00:00:00"/>
    <n v="502"/>
    <x v="3"/>
    <x v="1"/>
    <n v="2.42"/>
    <x v="0"/>
    <n v="1214.8399999999999"/>
    <n v="218.67119999999997"/>
    <n v="1433.5111999999999"/>
  </r>
  <r>
    <n v="5"/>
    <n v="12"/>
    <d v="2000-01-31T00:00:00"/>
    <n v="353"/>
    <x v="3"/>
    <x v="1"/>
    <n v="2.42"/>
    <x v="0"/>
    <n v="854.26"/>
    <n v="153.76679999999999"/>
    <n v="1008.0268"/>
  </r>
  <r>
    <n v="5"/>
    <n v="9"/>
    <d v="2000-05-19T00:00:00"/>
    <n v="2430"/>
    <x v="3"/>
    <x v="2"/>
    <n v="1.21"/>
    <x v="1"/>
    <n v="2940.2999999999997"/>
    <n v="529.25399999999991"/>
    <n v="3469.5539999999996"/>
  </r>
  <r>
    <n v="5"/>
    <n v="9"/>
    <d v="2000-12-02T00:00:00"/>
    <n v="1543"/>
    <x v="3"/>
    <x v="2"/>
    <n v="1.21"/>
    <x v="1"/>
    <n v="1867.03"/>
    <n v="336.06540000000001"/>
    <n v="2203.0954000000002"/>
  </r>
  <r>
    <n v="5"/>
    <n v="9"/>
    <d v="2000-04-30T00:00:00"/>
    <n v="668"/>
    <x v="3"/>
    <x v="2"/>
    <n v="1.21"/>
    <x v="1"/>
    <n v="808.28"/>
    <n v="145.49039999999999"/>
    <n v="953.7704"/>
  </r>
  <r>
    <n v="5"/>
    <n v="9"/>
    <d v="2000-04-24T00:00:00"/>
    <n v="581"/>
    <x v="3"/>
    <x v="2"/>
    <n v="1.21"/>
    <x v="1"/>
    <n v="703.01"/>
    <n v="126.54179999999999"/>
    <n v="829.55179999999996"/>
  </r>
  <r>
    <n v="5"/>
    <n v="7"/>
    <d v="2000-08-21T00:00:00"/>
    <n v="1981"/>
    <x v="3"/>
    <x v="3"/>
    <n v="0.96799999999999997"/>
    <x v="2"/>
    <n v="1917.6079999999999"/>
    <n v="345.16943999999995"/>
    <n v="2262.7774399999998"/>
  </r>
  <r>
    <n v="5"/>
    <n v="7"/>
    <d v="2000-08-24T00:00:00"/>
    <n v="1804"/>
    <x v="3"/>
    <x v="3"/>
    <n v="0.96799999999999997"/>
    <x v="2"/>
    <n v="1746.2719999999999"/>
    <n v="314.32896"/>
    <n v="2060.6009599999998"/>
  </r>
  <r>
    <n v="5"/>
    <n v="7"/>
    <d v="2000-06-15T00:00:00"/>
    <n v="1322"/>
    <x v="3"/>
    <x v="3"/>
    <n v="0.96799999999999997"/>
    <x v="2"/>
    <n v="1279.6959999999999"/>
    <n v="230.34527999999997"/>
    <n v="1510.0412799999999"/>
  </r>
  <r>
    <n v="5"/>
    <n v="7"/>
    <d v="2000-09-17T00:00:00"/>
    <n v="619"/>
    <x v="3"/>
    <x v="3"/>
    <n v="0.96799999999999997"/>
    <x v="2"/>
    <n v="599.19200000000001"/>
    <n v="107.85455999999999"/>
    <n v="707.04656"/>
  </r>
  <r>
    <n v="5"/>
    <n v="3"/>
    <d v="2000-07-28T00:00:00"/>
    <n v="2171"/>
    <x v="3"/>
    <x v="4"/>
    <n v="1.9359999999999999"/>
    <x v="0"/>
    <n v="4203.0559999999996"/>
    <n v="756.55007999999987"/>
    <n v="4959.6060799999996"/>
  </r>
  <r>
    <n v="5"/>
    <n v="3"/>
    <d v="2000-05-14T00:00:00"/>
    <n v="1975"/>
    <x v="3"/>
    <x v="4"/>
    <n v="1.9359999999999999"/>
    <x v="0"/>
    <n v="3823.6"/>
    <n v="688.24799999999993"/>
    <n v="4511.848"/>
  </r>
  <r>
    <n v="5"/>
    <n v="3"/>
    <d v="2000-11-08T00:00:00"/>
    <n v="1845"/>
    <x v="3"/>
    <x v="4"/>
    <n v="1.9359999999999999"/>
    <x v="0"/>
    <n v="3571.92"/>
    <n v="642.94560000000001"/>
    <n v="4214.8656000000001"/>
  </r>
  <r>
    <n v="5"/>
    <n v="3"/>
    <d v="2000-02-19T00:00:00"/>
    <n v="1671"/>
    <x v="3"/>
    <x v="4"/>
    <n v="1.9359999999999999"/>
    <x v="0"/>
    <n v="3235.056"/>
    <n v="582.31007999999997"/>
    <n v="3817.3660799999998"/>
  </r>
  <r>
    <n v="5"/>
    <n v="3"/>
    <d v="2000-05-31T00:00:00"/>
    <n v="1300"/>
    <x v="3"/>
    <x v="4"/>
    <n v="1.9359999999999999"/>
    <x v="0"/>
    <n v="2516.7999999999997"/>
    <n v="453.02399999999994"/>
    <n v="2969.8239999999996"/>
  </r>
  <r>
    <n v="5"/>
    <n v="3"/>
    <d v="2000-03-24T00:00:00"/>
    <n v="1129"/>
    <x v="3"/>
    <x v="4"/>
    <n v="1.9359999999999999"/>
    <x v="0"/>
    <n v="2185.7440000000001"/>
    <n v="393.43392"/>
    <n v="2579.1779200000001"/>
  </r>
  <r>
    <n v="5"/>
    <n v="3"/>
    <d v="2000-11-12T00:00:00"/>
    <n v="753"/>
    <x v="3"/>
    <x v="4"/>
    <n v="1.9359999999999999"/>
    <x v="0"/>
    <n v="1457.808"/>
    <n v="262.40544"/>
    <n v="1720.21344"/>
  </r>
  <r>
    <n v="5"/>
    <n v="3"/>
    <d v="2000-11-02T00:00:00"/>
    <n v="670"/>
    <x v="3"/>
    <x v="4"/>
    <n v="1.9359999999999999"/>
    <x v="0"/>
    <n v="1297.1199999999999"/>
    <n v="233.48159999999996"/>
    <n v="1530.6016"/>
  </r>
  <r>
    <n v="5"/>
    <n v="1"/>
    <d v="2000-11-09T00:00:00"/>
    <n v="2243"/>
    <x v="3"/>
    <x v="5"/>
    <n v="3.9325000000000001"/>
    <x v="0"/>
    <n v="8820.5974999999999"/>
    <n v="1587.7075499999999"/>
    <n v="10408.305049999999"/>
  </r>
  <r>
    <n v="5"/>
    <n v="1"/>
    <d v="2000-11-12T00:00:00"/>
    <n v="2083"/>
    <x v="3"/>
    <x v="5"/>
    <n v="3.9325000000000001"/>
    <x v="0"/>
    <n v="8191.3975"/>
    <n v="1474.45155"/>
    <n v="9665.8490500000007"/>
  </r>
  <r>
    <n v="5"/>
    <n v="1"/>
    <d v="2000-09-23T00:00:00"/>
    <n v="1480"/>
    <x v="3"/>
    <x v="5"/>
    <n v="3.9325000000000001"/>
    <x v="0"/>
    <n v="5820.1"/>
    <n v="1047.6179999999999"/>
    <n v="6867.7180000000008"/>
  </r>
  <r>
    <n v="5"/>
    <n v="1"/>
    <d v="2000-07-24T00:00:00"/>
    <n v="1128"/>
    <x v="3"/>
    <x v="5"/>
    <n v="3.9325000000000001"/>
    <x v="0"/>
    <n v="4435.8599999999997"/>
    <n v="798.45479999999986"/>
    <n v="5234.3147999999992"/>
  </r>
  <r>
    <n v="5"/>
    <n v="1"/>
    <d v="2000-12-11T00:00:00"/>
    <n v="1078"/>
    <x v="3"/>
    <x v="5"/>
    <n v="3.9325000000000001"/>
    <x v="0"/>
    <n v="4239.2349999999997"/>
    <n v="763.06229999999994"/>
    <n v="5002.2972999999993"/>
  </r>
  <r>
    <n v="5"/>
    <n v="1"/>
    <d v="2000-04-27T00:00:00"/>
    <n v="607"/>
    <x v="3"/>
    <x v="5"/>
    <n v="3.9325000000000001"/>
    <x v="0"/>
    <n v="2387.0275000000001"/>
    <n v="429.66495000000003"/>
    <n v="2816.69245"/>
  </r>
  <r>
    <n v="5"/>
    <n v="1"/>
    <d v="2000-09-15T00:00:00"/>
    <n v="564"/>
    <x v="3"/>
    <x v="5"/>
    <n v="3.9325000000000001"/>
    <x v="0"/>
    <n v="2217.9299999999998"/>
    <n v="399.22739999999993"/>
    <n v="2617.1573999999996"/>
  </r>
  <r>
    <n v="5"/>
    <n v="8"/>
    <d v="2000-05-08T00:00:00"/>
    <n v="2352"/>
    <x v="3"/>
    <x v="6"/>
    <n v="3.63"/>
    <x v="0"/>
    <n v="8537.76"/>
    <n v="1536.7968000000001"/>
    <n v="10074.5568"/>
  </r>
  <r>
    <n v="5"/>
    <n v="6"/>
    <d v="2000-02-24T00:00:00"/>
    <n v="2432"/>
    <x v="3"/>
    <x v="7"/>
    <n v="2.42"/>
    <x v="0"/>
    <n v="5885.44"/>
    <n v="1059.3791999999999"/>
    <n v="6944.8191999999999"/>
  </r>
  <r>
    <n v="5"/>
    <n v="6"/>
    <d v="2000-02-12T00:00:00"/>
    <n v="2200"/>
    <x v="3"/>
    <x v="7"/>
    <n v="2.42"/>
    <x v="0"/>
    <n v="5324"/>
    <n v="958.31999999999994"/>
    <n v="6282.32"/>
  </r>
  <r>
    <n v="5"/>
    <n v="6"/>
    <d v="2000-11-10T00:00:00"/>
    <n v="2150"/>
    <x v="3"/>
    <x v="7"/>
    <n v="2.42"/>
    <x v="0"/>
    <n v="5203"/>
    <n v="936.54"/>
    <n v="6139.54"/>
  </r>
  <r>
    <n v="5"/>
    <n v="6"/>
    <d v="2000-10-21T00:00:00"/>
    <n v="1720"/>
    <x v="3"/>
    <x v="7"/>
    <n v="2.42"/>
    <x v="0"/>
    <n v="4162.3999999999996"/>
    <n v="749.23199999999986"/>
    <n v="4911.6319999999996"/>
  </r>
  <r>
    <n v="5"/>
    <n v="6"/>
    <d v="2000-09-25T00:00:00"/>
    <n v="1691"/>
    <x v="3"/>
    <x v="7"/>
    <n v="2.42"/>
    <x v="0"/>
    <n v="4092.22"/>
    <n v="736.5995999999999"/>
    <n v="4828.8195999999998"/>
  </r>
  <r>
    <n v="5"/>
    <n v="6"/>
    <d v="2000-04-17T00:00:00"/>
    <n v="1472"/>
    <x v="3"/>
    <x v="7"/>
    <n v="2.42"/>
    <x v="0"/>
    <n v="3562.24"/>
    <n v="641.20319999999992"/>
    <n v="4203.4431999999997"/>
  </r>
  <r>
    <n v="5"/>
    <n v="13"/>
    <d v="2000-02-10T00:00:00"/>
    <n v="1771"/>
    <x v="3"/>
    <x v="8"/>
    <n v="0.24199999999999999"/>
    <x v="1"/>
    <n v="428.58199999999999"/>
    <n v="77.144759999999991"/>
    <n v="505.72676000000001"/>
  </r>
  <r>
    <n v="5"/>
    <n v="13"/>
    <d v="2000-05-04T00:00:00"/>
    <n v="1240"/>
    <x v="3"/>
    <x v="8"/>
    <n v="0.24199999999999999"/>
    <x v="1"/>
    <n v="300.08"/>
    <n v="54.014399999999995"/>
    <n v="354.09439999999995"/>
  </r>
  <r>
    <n v="5"/>
    <n v="13"/>
    <d v="2000-08-21T00:00:00"/>
    <n v="357"/>
    <x v="3"/>
    <x v="8"/>
    <n v="0.24199999999999999"/>
    <x v="1"/>
    <n v="86.393999999999991"/>
    <n v="15.550919999999998"/>
    <n v="101.94492"/>
  </r>
  <r>
    <n v="5"/>
    <n v="2"/>
    <d v="2000-09-08T00:00:00"/>
    <n v="2249"/>
    <x v="3"/>
    <x v="9"/>
    <n v="1.6335"/>
    <x v="2"/>
    <n v="3673.7415000000001"/>
    <n v="661.27346999999997"/>
    <n v="4335.0149700000002"/>
  </r>
  <r>
    <n v="5"/>
    <n v="2"/>
    <d v="2000-12-22T00:00:00"/>
    <n v="1882"/>
    <x v="3"/>
    <x v="9"/>
    <n v="1.6335"/>
    <x v="2"/>
    <n v="3074.2469999999998"/>
    <n v="553.36446000000001"/>
    <n v="3627.6114600000001"/>
  </r>
  <r>
    <n v="5"/>
    <n v="2"/>
    <d v="2000-01-02T00:00:00"/>
    <n v="1521"/>
    <x v="3"/>
    <x v="9"/>
    <n v="1.6335"/>
    <x v="2"/>
    <n v="2484.5535"/>
    <n v="447.21963"/>
    <n v="2931.77313"/>
  </r>
  <r>
    <n v="5"/>
    <n v="2"/>
    <d v="2000-06-20T00:00:00"/>
    <n v="1460"/>
    <x v="3"/>
    <x v="9"/>
    <n v="1.6335"/>
    <x v="2"/>
    <n v="2384.91"/>
    <n v="429.28379999999999"/>
    <n v="2814.1938"/>
  </r>
  <r>
    <n v="5"/>
    <n v="2"/>
    <d v="2000-11-20T00:00:00"/>
    <n v="1221"/>
    <x v="3"/>
    <x v="9"/>
    <n v="1.6335"/>
    <x v="2"/>
    <n v="1994.5035"/>
    <n v="359.01062999999999"/>
    <n v="2353.51413"/>
  </r>
  <r>
    <n v="5"/>
    <n v="2"/>
    <d v="2000-03-17T00:00:00"/>
    <n v="440"/>
    <x v="3"/>
    <x v="9"/>
    <n v="1.6335"/>
    <x v="2"/>
    <n v="718.74"/>
    <n v="129.3732"/>
    <n v="848.11320000000001"/>
  </r>
  <r>
    <n v="5"/>
    <n v="10"/>
    <d v="2000-11-06T00:00:00"/>
    <n v="2421"/>
    <x v="3"/>
    <x v="10"/>
    <n v="0.60499999999999998"/>
    <x v="1"/>
    <n v="1464.7049999999999"/>
    <n v="263.64689999999996"/>
    <n v="1728.3518999999999"/>
  </r>
  <r>
    <n v="5"/>
    <n v="10"/>
    <d v="2000-10-17T00:00:00"/>
    <n v="1655"/>
    <x v="3"/>
    <x v="10"/>
    <n v="0.60499999999999998"/>
    <x v="1"/>
    <n v="1001.275"/>
    <n v="180.2295"/>
    <n v="1181.5045"/>
  </r>
  <r>
    <n v="5"/>
    <n v="10"/>
    <d v="2000-11-05T00:00:00"/>
    <n v="1466"/>
    <x v="3"/>
    <x v="10"/>
    <n v="0.60499999999999998"/>
    <x v="1"/>
    <n v="886.93"/>
    <n v="159.64739999999998"/>
    <n v="1046.5773999999999"/>
  </r>
  <r>
    <n v="5"/>
    <n v="10"/>
    <d v="2000-06-09T00:00:00"/>
    <n v="657"/>
    <x v="3"/>
    <x v="10"/>
    <n v="0.60499999999999998"/>
    <x v="1"/>
    <n v="397.48500000000001"/>
    <n v="71.547299999999993"/>
    <n v="469.03230000000002"/>
  </r>
  <r>
    <n v="5"/>
    <n v="10"/>
    <d v="2000-12-12T00:00:00"/>
    <n v="626"/>
    <x v="3"/>
    <x v="10"/>
    <n v="0.60499999999999998"/>
    <x v="1"/>
    <n v="378.72999999999996"/>
    <n v="68.171399999999991"/>
    <n v="446.90139999999997"/>
  </r>
  <r>
    <n v="5"/>
    <n v="14"/>
    <d v="2000-12-28T00:00:00"/>
    <n v="2444"/>
    <x v="3"/>
    <x v="11"/>
    <n v="3.63"/>
    <x v="0"/>
    <n v="8871.7199999999993"/>
    <n v="1596.9095999999997"/>
    <n v="10468.629599999998"/>
  </r>
  <r>
    <n v="5"/>
    <n v="14"/>
    <d v="2000-02-18T00:00:00"/>
    <n v="1969"/>
    <x v="3"/>
    <x v="11"/>
    <n v="3.63"/>
    <x v="0"/>
    <n v="7147.4699999999993"/>
    <n v="1286.5445999999999"/>
    <n v="8434.0145999999986"/>
  </r>
  <r>
    <n v="5"/>
    <n v="14"/>
    <d v="2000-12-01T00:00:00"/>
    <n v="1260"/>
    <x v="3"/>
    <x v="11"/>
    <n v="3.63"/>
    <x v="0"/>
    <n v="4573.8"/>
    <n v="823.28399999999999"/>
    <n v="5397.0839999999998"/>
  </r>
  <r>
    <n v="5"/>
    <n v="14"/>
    <d v="2000-08-23T00:00:00"/>
    <n v="1124"/>
    <x v="3"/>
    <x v="11"/>
    <n v="3.63"/>
    <x v="0"/>
    <n v="4080.12"/>
    <n v="734.4215999999999"/>
    <n v="4814.5415999999996"/>
  </r>
  <r>
    <n v="5"/>
    <n v="14"/>
    <d v="2000-10-21T00:00:00"/>
    <n v="1116"/>
    <x v="3"/>
    <x v="11"/>
    <n v="3.63"/>
    <x v="0"/>
    <n v="4051.08"/>
    <n v="729.19439999999997"/>
    <n v="4780.2744000000002"/>
  </r>
  <r>
    <n v="5"/>
    <n v="14"/>
    <d v="2000-04-09T00:00:00"/>
    <n v="867"/>
    <x v="3"/>
    <x v="11"/>
    <n v="3.63"/>
    <x v="0"/>
    <n v="3147.21"/>
    <n v="566.49779999999998"/>
    <n v="3713.7078000000001"/>
  </r>
  <r>
    <n v="5"/>
    <n v="14"/>
    <d v="2000-09-19T00:00:00"/>
    <n v="733"/>
    <x v="3"/>
    <x v="11"/>
    <n v="3.63"/>
    <x v="0"/>
    <n v="2660.79"/>
    <n v="478.94219999999996"/>
    <n v="3139.7321999999999"/>
  </r>
  <r>
    <n v="5"/>
    <n v="14"/>
    <d v="2000-04-08T00:00:00"/>
    <n v="656"/>
    <x v="3"/>
    <x v="11"/>
    <n v="3.63"/>
    <x v="0"/>
    <n v="2381.2799999999997"/>
    <n v="428.63039999999995"/>
    <n v="2809.9103999999998"/>
  </r>
  <r>
    <n v="5"/>
    <n v="4"/>
    <d v="2000-06-20T00:00:00"/>
    <n v="1390"/>
    <x v="3"/>
    <x v="12"/>
    <n v="0.60499999999999998"/>
    <x v="2"/>
    <n v="840.94999999999993"/>
    <n v="151.37099999999998"/>
    <n v="992.32099999999991"/>
  </r>
  <r>
    <n v="5"/>
    <n v="4"/>
    <d v="2000-07-30T00:00:00"/>
    <n v="1297"/>
    <x v="3"/>
    <x v="12"/>
    <n v="0.60499999999999998"/>
    <x v="2"/>
    <n v="784.68499999999995"/>
    <n v="141.24329999999998"/>
    <n v="925.92829999999992"/>
  </r>
  <r>
    <n v="5"/>
    <n v="4"/>
    <d v="2000-09-25T00:00:00"/>
    <n v="295"/>
    <x v="3"/>
    <x v="12"/>
    <n v="0.60499999999999998"/>
    <x v="2"/>
    <n v="178.47499999999999"/>
    <n v="32.125499999999995"/>
    <n v="210.60049999999998"/>
  </r>
  <r>
    <n v="5"/>
    <n v="5"/>
    <d v="2000-12-11T00:00:00"/>
    <n v="2249"/>
    <x v="3"/>
    <x v="13"/>
    <n v="2.5409999999999999"/>
    <x v="1"/>
    <n v="5714.7089999999998"/>
    <n v="1028.64762"/>
    <n v="6743.3566199999996"/>
  </r>
  <r>
    <n v="5"/>
    <n v="5"/>
    <d v="2000-04-02T00:00:00"/>
    <n v="1472"/>
    <x v="3"/>
    <x v="13"/>
    <n v="2.5409999999999999"/>
    <x v="1"/>
    <n v="3740.3519999999999"/>
    <n v="673.26335999999992"/>
    <n v="4413.6153599999998"/>
  </r>
  <r>
    <n v="5"/>
    <n v="5"/>
    <d v="2000-12-01T00:00:00"/>
    <n v="1462"/>
    <x v="3"/>
    <x v="13"/>
    <n v="2.5409999999999999"/>
    <x v="1"/>
    <n v="3714.942"/>
    <n v="668.68956000000003"/>
    <n v="4383.6315599999998"/>
  </r>
  <r>
    <n v="5"/>
    <n v="5"/>
    <d v="2000-03-09T00:00:00"/>
    <n v="1342"/>
    <x v="3"/>
    <x v="13"/>
    <n v="2.5409999999999999"/>
    <x v="1"/>
    <n v="3410.0219999999999"/>
    <n v="613.80395999999996"/>
    <n v="4023.8259600000001"/>
  </r>
  <r>
    <n v="5"/>
    <n v="5"/>
    <d v="2000-07-04T00:00:00"/>
    <n v="632"/>
    <x v="3"/>
    <x v="13"/>
    <n v="2.5409999999999999"/>
    <x v="1"/>
    <n v="1605.912"/>
    <n v="289.06416000000002"/>
    <n v="1894.9761600000002"/>
  </r>
  <r>
    <n v="5"/>
    <n v="5"/>
    <d v="2000-06-26T00:00:00"/>
    <n v="276"/>
    <x v="3"/>
    <x v="13"/>
    <n v="2.5409999999999999"/>
    <x v="1"/>
    <n v="701.31600000000003"/>
    <n v="126.23688"/>
    <n v="827.55288000000007"/>
  </r>
  <r>
    <n v="5"/>
    <n v="11"/>
    <d v="2001-07-14T00:00:00"/>
    <n v="1982"/>
    <x v="3"/>
    <x v="0"/>
    <n v="1.21"/>
    <x v="0"/>
    <n v="2398.2199999999998"/>
    <n v="431.67959999999994"/>
    <n v="2829.8995999999997"/>
  </r>
  <r>
    <n v="5"/>
    <n v="11"/>
    <d v="2001-09-02T00:00:00"/>
    <n v="1623"/>
    <x v="3"/>
    <x v="0"/>
    <n v="1.21"/>
    <x v="0"/>
    <n v="1963.83"/>
    <n v="353.48939999999999"/>
    <n v="2317.3193999999999"/>
  </r>
  <r>
    <n v="5"/>
    <n v="11"/>
    <d v="2001-04-20T00:00:00"/>
    <n v="1294"/>
    <x v="3"/>
    <x v="0"/>
    <n v="1.21"/>
    <x v="0"/>
    <n v="1565.74"/>
    <n v="281.83319999999998"/>
    <n v="1847.5732"/>
  </r>
  <r>
    <n v="5"/>
    <n v="11"/>
    <d v="2001-10-07T00:00:00"/>
    <n v="941"/>
    <x v="3"/>
    <x v="0"/>
    <n v="1.21"/>
    <x v="0"/>
    <n v="1138.6099999999999"/>
    <n v="204.94979999999998"/>
    <n v="1343.5598"/>
  </r>
  <r>
    <n v="5"/>
    <n v="12"/>
    <d v="2001-04-04T00:00:00"/>
    <n v="2261"/>
    <x v="3"/>
    <x v="1"/>
    <n v="2.42"/>
    <x v="0"/>
    <n v="5471.62"/>
    <n v="984.89159999999993"/>
    <n v="6456.5115999999998"/>
  </r>
  <r>
    <n v="5"/>
    <n v="12"/>
    <d v="2001-12-26T00:00:00"/>
    <n v="926"/>
    <x v="3"/>
    <x v="1"/>
    <n v="2.42"/>
    <x v="0"/>
    <n v="2240.92"/>
    <n v="403.36559999999997"/>
    <n v="2644.2856000000002"/>
  </r>
  <r>
    <n v="5"/>
    <n v="12"/>
    <d v="2001-05-01T00:00:00"/>
    <n v="787"/>
    <x v="3"/>
    <x v="1"/>
    <n v="2.42"/>
    <x v="0"/>
    <n v="1904.54"/>
    <n v="342.81719999999996"/>
    <n v="2247.3571999999999"/>
  </r>
  <r>
    <n v="5"/>
    <n v="12"/>
    <d v="2001-12-14T00:00:00"/>
    <n v="504"/>
    <x v="3"/>
    <x v="1"/>
    <n v="2.42"/>
    <x v="0"/>
    <n v="1219.68"/>
    <n v="219.54240000000001"/>
    <n v="1439.2224000000001"/>
  </r>
  <r>
    <n v="5"/>
    <n v="9"/>
    <d v="2001-08-23T00:00:00"/>
    <n v="1787"/>
    <x v="3"/>
    <x v="2"/>
    <n v="1.21"/>
    <x v="1"/>
    <n v="2162.27"/>
    <n v="389.20859999999999"/>
    <n v="2551.4785999999999"/>
  </r>
  <r>
    <n v="5"/>
    <n v="9"/>
    <d v="2001-08-16T00:00:00"/>
    <n v="1447"/>
    <x v="3"/>
    <x v="2"/>
    <n v="1.21"/>
    <x v="1"/>
    <n v="1750.87"/>
    <n v="315.15659999999997"/>
    <n v="2066.0265999999997"/>
  </r>
  <r>
    <n v="5"/>
    <n v="9"/>
    <d v="2001-10-02T00:00:00"/>
    <n v="1384"/>
    <x v="3"/>
    <x v="2"/>
    <n v="1.21"/>
    <x v="1"/>
    <n v="1674.6399999999999"/>
    <n v="301.43519999999995"/>
    <n v="1976.0751999999998"/>
  </r>
  <r>
    <n v="5"/>
    <n v="9"/>
    <d v="2001-12-17T00:00:00"/>
    <n v="1189"/>
    <x v="3"/>
    <x v="2"/>
    <n v="1.21"/>
    <x v="1"/>
    <n v="1438.69"/>
    <n v="258.96420000000001"/>
    <n v="1697.6541999999999"/>
  </r>
  <r>
    <n v="5"/>
    <n v="9"/>
    <d v="2001-10-18T00:00:00"/>
    <n v="1168"/>
    <x v="3"/>
    <x v="2"/>
    <n v="1.21"/>
    <x v="1"/>
    <n v="1413.28"/>
    <n v="254.3904"/>
    <n v="1667.6704"/>
  </r>
  <r>
    <n v="5"/>
    <n v="9"/>
    <d v="2001-11-08T00:00:00"/>
    <n v="814"/>
    <x v="3"/>
    <x v="2"/>
    <n v="1.21"/>
    <x v="1"/>
    <n v="984.93999999999994"/>
    <n v="177.28919999999999"/>
    <n v="1162.2292"/>
  </r>
  <r>
    <n v="5"/>
    <n v="9"/>
    <d v="2001-07-07T00:00:00"/>
    <n v="751"/>
    <x v="3"/>
    <x v="2"/>
    <n v="1.21"/>
    <x v="1"/>
    <n v="908.70999999999992"/>
    <n v="163.56779999999998"/>
    <n v="1072.2777999999998"/>
  </r>
  <r>
    <n v="5"/>
    <n v="9"/>
    <d v="2001-07-24T00:00:00"/>
    <n v="691"/>
    <x v="3"/>
    <x v="2"/>
    <n v="1.21"/>
    <x v="1"/>
    <n v="836.11"/>
    <n v="150.49979999999999"/>
    <n v="986.60979999999995"/>
  </r>
  <r>
    <n v="5"/>
    <n v="9"/>
    <d v="2001-09-08T00:00:00"/>
    <n v="615"/>
    <x v="3"/>
    <x v="2"/>
    <n v="1.21"/>
    <x v="1"/>
    <n v="744.15"/>
    <n v="133.947"/>
    <n v="878.09699999999998"/>
  </r>
  <r>
    <n v="5"/>
    <n v="7"/>
    <d v="2001-07-21T00:00:00"/>
    <n v="2385"/>
    <x v="3"/>
    <x v="3"/>
    <n v="0.96799999999999997"/>
    <x v="2"/>
    <n v="2308.6799999999998"/>
    <n v="415.56239999999997"/>
    <n v="2724.2423999999996"/>
  </r>
  <r>
    <n v="5"/>
    <n v="7"/>
    <d v="2001-03-09T00:00:00"/>
    <n v="1703"/>
    <x v="3"/>
    <x v="3"/>
    <n v="0.96799999999999997"/>
    <x v="2"/>
    <n v="1648.5039999999999"/>
    <n v="296.73071999999996"/>
    <n v="1945.2347199999999"/>
  </r>
  <r>
    <n v="5"/>
    <n v="3"/>
    <d v="2001-01-04T00:00:00"/>
    <n v="2403"/>
    <x v="3"/>
    <x v="4"/>
    <n v="1.9359999999999999"/>
    <x v="0"/>
    <n v="4652.2079999999996"/>
    <n v="837.39743999999985"/>
    <n v="5489.6054399999994"/>
  </r>
  <r>
    <n v="5"/>
    <n v="3"/>
    <d v="2001-07-18T00:00:00"/>
    <n v="2167"/>
    <x v="3"/>
    <x v="4"/>
    <n v="1.9359999999999999"/>
    <x v="0"/>
    <n v="4195.3119999999999"/>
    <n v="755.15616"/>
    <n v="4950.4681600000004"/>
  </r>
  <r>
    <n v="5"/>
    <n v="1"/>
    <d v="2001-05-31T00:00:00"/>
    <n v="2377"/>
    <x v="3"/>
    <x v="5"/>
    <n v="3.9325000000000001"/>
    <x v="0"/>
    <n v="9347.5524999999998"/>
    <n v="1682.55945"/>
    <n v="11030.11195"/>
  </r>
  <r>
    <n v="5"/>
    <n v="1"/>
    <d v="2001-01-29T00:00:00"/>
    <n v="2010"/>
    <x v="3"/>
    <x v="5"/>
    <n v="3.9325000000000001"/>
    <x v="0"/>
    <n v="7904.3249999999998"/>
    <n v="1422.7784999999999"/>
    <n v="9327.1034999999993"/>
  </r>
  <r>
    <n v="5"/>
    <n v="1"/>
    <d v="2001-12-02T00:00:00"/>
    <n v="1814"/>
    <x v="3"/>
    <x v="5"/>
    <n v="3.9325000000000001"/>
    <x v="0"/>
    <n v="7133.5550000000003"/>
    <n v="1284.0399"/>
    <n v="8417.5949000000001"/>
  </r>
  <r>
    <n v="5"/>
    <n v="1"/>
    <d v="2001-04-08T00:00:00"/>
    <n v="1444"/>
    <x v="3"/>
    <x v="5"/>
    <n v="3.9325000000000001"/>
    <x v="0"/>
    <n v="5678.53"/>
    <n v="1022.1353999999999"/>
    <n v="6700.6653999999999"/>
  </r>
  <r>
    <n v="5"/>
    <n v="1"/>
    <d v="2001-03-01T00:00:00"/>
    <n v="404"/>
    <x v="3"/>
    <x v="5"/>
    <n v="3.9325000000000001"/>
    <x v="0"/>
    <n v="1588.73"/>
    <n v="285.97140000000002"/>
    <n v="1874.7013999999999"/>
  </r>
  <r>
    <n v="5"/>
    <n v="8"/>
    <d v="2001-07-30T00:00:00"/>
    <n v="1665"/>
    <x v="3"/>
    <x v="6"/>
    <n v="3.63"/>
    <x v="0"/>
    <n v="6043.95"/>
    <n v="1087.9109999999998"/>
    <n v="7131.8609999999999"/>
  </r>
  <r>
    <n v="5"/>
    <n v="8"/>
    <d v="2001-01-12T00:00:00"/>
    <n v="1654"/>
    <x v="3"/>
    <x v="6"/>
    <n v="3.63"/>
    <x v="0"/>
    <n v="6004.0199999999995"/>
    <n v="1080.7235999999998"/>
    <n v="7084.7435999999998"/>
  </r>
  <r>
    <n v="5"/>
    <n v="8"/>
    <d v="2001-10-27T00:00:00"/>
    <n v="813"/>
    <x v="3"/>
    <x v="6"/>
    <n v="3.63"/>
    <x v="0"/>
    <n v="2951.19"/>
    <n v="531.21420000000001"/>
    <n v="3482.4041999999999"/>
  </r>
  <r>
    <n v="5"/>
    <n v="8"/>
    <d v="2001-07-05T00:00:00"/>
    <n v="802"/>
    <x v="3"/>
    <x v="6"/>
    <n v="3.63"/>
    <x v="0"/>
    <n v="2911.2599999999998"/>
    <n v="524.02679999999998"/>
    <n v="3435.2867999999999"/>
  </r>
  <r>
    <n v="5"/>
    <n v="6"/>
    <d v="2001-05-23T00:00:00"/>
    <n v="1998"/>
    <x v="3"/>
    <x v="7"/>
    <n v="2.42"/>
    <x v="0"/>
    <n v="4835.16"/>
    <n v="870.32879999999989"/>
    <n v="5705.4888000000001"/>
  </r>
  <r>
    <n v="5"/>
    <n v="6"/>
    <d v="2001-10-29T00:00:00"/>
    <n v="1339"/>
    <x v="3"/>
    <x v="7"/>
    <n v="2.42"/>
    <x v="0"/>
    <n v="3240.38"/>
    <n v="583.26840000000004"/>
    <n v="3823.6484"/>
  </r>
  <r>
    <n v="5"/>
    <n v="6"/>
    <d v="2001-11-09T00:00:00"/>
    <n v="1275"/>
    <x v="3"/>
    <x v="7"/>
    <n v="2.42"/>
    <x v="0"/>
    <n v="3085.5"/>
    <n v="555.39"/>
    <n v="3640.89"/>
  </r>
  <r>
    <n v="5"/>
    <n v="6"/>
    <d v="2001-07-09T00:00:00"/>
    <n v="1069"/>
    <x v="3"/>
    <x v="7"/>
    <n v="2.42"/>
    <x v="0"/>
    <n v="2586.98"/>
    <n v="465.65639999999996"/>
    <n v="3052.6363999999999"/>
  </r>
  <r>
    <n v="5"/>
    <n v="6"/>
    <d v="2001-12-31T00:00:00"/>
    <n v="645"/>
    <x v="3"/>
    <x v="7"/>
    <n v="2.42"/>
    <x v="0"/>
    <n v="1560.8999999999999"/>
    <n v="280.96199999999999"/>
    <n v="1841.8619999999999"/>
  </r>
  <r>
    <n v="5"/>
    <n v="6"/>
    <d v="2001-05-07T00:00:00"/>
    <n v="543"/>
    <x v="3"/>
    <x v="7"/>
    <n v="2.42"/>
    <x v="0"/>
    <n v="1314.06"/>
    <n v="236.53079999999997"/>
    <n v="1550.5907999999999"/>
  </r>
  <r>
    <n v="5"/>
    <n v="13"/>
    <d v="2001-09-08T00:00:00"/>
    <n v="2012"/>
    <x v="3"/>
    <x v="8"/>
    <n v="0.24199999999999999"/>
    <x v="1"/>
    <n v="486.904"/>
    <n v="87.642719999999997"/>
    <n v="574.54672000000005"/>
  </r>
  <r>
    <n v="5"/>
    <n v="13"/>
    <d v="2001-06-27T00:00:00"/>
    <n v="1876"/>
    <x v="3"/>
    <x v="8"/>
    <n v="0.24199999999999999"/>
    <x v="1"/>
    <n v="453.99199999999996"/>
    <n v="81.718559999999997"/>
    <n v="535.71055999999999"/>
  </r>
  <r>
    <n v="5"/>
    <n v="13"/>
    <d v="2001-09-21T00:00:00"/>
    <n v="1484"/>
    <x v="3"/>
    <x v="8"/>
    <n v="0.24199999999999999"/>
    <x v="1"/>
    <n v="359.12799999999999"/>
    <n v="64.643039999999999"/>
    <n v="423.77103999999997"/>
  </r>
  <r>
    <n v="5"/>
    <n v="13"/>
    <d v="2001-12-15T00:00:00"/>
    <n v="963"/>
    <x v="3"/>
    <x v="8"/>
    <n v="0.24199999999999999"/>
    <x v="1"/>
    <n v="233.04599999999999"/>
    <n v="41.948279999999997"/>
    <n v="274.99428"/>
  </r>
  <r>
    <n v="5"/>
    <n v="13"/>
    <d v="2001-01-23T00:00:00"/>
    <n v="611"/>
    <x v="3"/>
    <x v="8"/>
    <n v="0.24199999999999999"/>
    <x v="1"/>
    <n v="147.86199999999999"/>
    <n v="26.615159999999999"/>
    <n v="174.47716"/>
  </r>
  <r>
    <n v="5"/>
    <n v="13"/>
    <d v="2001-08-17T00:00:00"/>
    <n v="516"/>
    <x v="3"/>
    <x v="8"/>
    <n v="0.24199999999999999"/>
    <x v="1"/>
    <n v="124.872"/>
    <n v="22.476959999999998"/>
    <n v="147.34896000000001"/>
  </r>
  <r>
    <n v="5"/>
    <n v="2"/>
    <d v="2001-11-24T00:00:00"/>
    <n v="2265"/>
    <x v="3"/>
    <x v="9"/>
    <n v="1.6335"/>
    <x v="2"/>
    <n v="3699.8775000000001"/>
    <n v="665.97794999999996"/>
    <n v="4365.85545"/>
  </r>
  <r>
    <n v="5"/>
    <n v="2"/>
    <d v="2001-09-19T00:00:00"/>
    <n v="1526"/>
    <x v="3"/>
    <x v="9"/>
    <n v="1.6335"/>
    <x v="2"/>
    <n v="2492.721"/>
    <n v="448.68977999999998"/>
    <n v="2941.4107800000002"/>
  </r>
  <r>
    <n v="5"/>
    <n v="2"/>
    <d v="2001-02-15T00:00:00"/>
    <n v="1372"/>
    <x v="3"/>
    <x v="9"/>
    <n v="1.6335"/>
    <x v="2"/>
    <n v="2241.1619999999998"/>
    <n v="403.40915999999993"/>
    <n v="2644.5711599999995"/>
  </r>
  <r>
    <n v="5"/>
    <n v="10"/>
    <d v="2001-10-08T00:00:00"/>
    <n v="2032"/>
    <x v="3"/>
    <x v="10"/>
    <n v="0.60499999999999998"/>
    <x v="1"/>
    <n v="1229.3599999999999"/>
    <n v="221.28479999999996"/>
    <n v="1450.6447999999998"/>
  </r>
  <r>
    <n v="5"/>
    <n v="14"/>
    <d v="2001-03-22T00:00:00"/>
    <n v="2369"/>
    <x v="3"/>
    <x v="11"/>
    <n v="3.63"/>
    <x v="0"/>
    <n v="8599.4699999999993"/>
    <n v="1547.9045999999998"/>
    <n v="10147.374599999999"/>
  </r>
  <r>
    <n v="5"/>
    <n v="14"/>
    <d v="2001-08-25T00:00:00"/>
    <n v="2221"/>
    <x v="3"/>
    <x v="11"/>
    <n v="3.63"/>
    <x v="0"/>
    <n v="8062.23"/>
    <n v="1451.2013999999999"/>
    <n v="9513.4313999999995"/>
  </r>
  <r>
    <n v="5"/>
    <n v="14"/>
    <d v="2001-12-16T00:00:00"/>
    <n v="2083"/>
    <x v="3"/>
    <x v="11"/>
    <n v="3.63"/>
    <x v="0"/>
    <n v="7561.29"/>
    <n v="1361.0321999999999"/>
    <n v="8922.3222000000005"/>
  </r>
  <r>
    <n v="5"/>
    <n v="14"/>
    <d v="2001-07-07T00:00:00"/>
    <n v="1706"/>
    <x v="3"/>
    <x v="11"/>
    <n v="3.63"/>
    <x v="0"/>
    <n v="6192.78"/>
    <n v="1114.7003999999999"/>
    <n v="7307.4803999999995"/>
  </r>
  <r>
    <n v="5"/>
    <n v="14"/>
    <d v="2001-02-09T00:00:00"/>
    <n v="1269"/>
    <x v="3"/>
    <x v="11"/>
    <n v="3.63"/>
    <x v="0"/>
    <n v="4606.47"/>
    <n v="829.16460000000006"/>
    <n v="5435.6346000000003"/>
  </r>
  <r>
    <n v="5"/>
    <n v="14"/>
    <d v="2001-12-19T00:00:00"/>
    <n v="581"/>
    <x v="3"/>
    <x v="11"/>
    <n v="3.63"/>
    <x v="0"/>
    <n v="2109.0299999999997"/>
    <n v="379.62539999999996"/>
    <n v="2488.6553999999996"/>
  </r>
  <r>
    <n v="5"/>
    <n v="4"/>
    <d v="2001-04-04T00:00:00"/>
    <n v="1980"/>
    <x v="3"/>
    <x v="12"/>
    <n v="0.60499999999999998"/>
    <x v="2"/>
    <n v="1197.8999999999999"/>
    <n v="215.62199999999996"/>
    <n v="1413.5219999999999"/>
  </r>
  <r>
    <n v="5"/>
    <n v="4"/>
    <d v="2001-11-21T00:00:00"/>
    <n v="1757"/>
    <x v="3"/>
    <x v="12"/>
    <n v="0.60499999999999998"/>
    <x v="2"/>
    <n v="1062.9849999999999"/>
    <n v="191.33729999999997"/>
    <n v="1254.3222999999998"/>
  </r>
  <r>
    <n v="5"/>
    <n v="4"/>
    <d v="2001-05-17T00:00:00"/>
    <n v="1006"/>
    <x v="3"/>
    <x v="12"/>
    <n v="0.60499999999999998"/>
    <x v="2"/>
    <n v="608.63"/>
    <n v="109.5534"/>
    <n v="718.18340000000001"/>
  </r>
  <r>
    <n v="5"/>
    <n v="5"/>
    <d v="2001-10-28T00:00:00"/>
    <n v="1715"/>
    <x v="3"/>
    <x v="13"/>
    <n v="2.5409999999999999"/>
    <x v="1"/>
    <n v="4357.8149999999996"/>
    <n v="784.40669999999989"/>
    <n v="5142.2216999999991"/>
  </r>
  <r>
    <n v="5"/>
    <n v="5"/>
    <d v="2001-08-08T00:00:00"/>
    <n v="1113"/>
    <x v="3"/>
    <x v="13"/>
    <n v="2.5409999999999999"/>
    <x v="1"/>
    <n v="2828.1329999999998"/>
    <n v="509.06393999999995"/>
    <n v="3337.1969399999998"/>
  </r>
  <r>
    <n v="5"/>
    <n v="5"/>
    <d v="2001-05-16T00:00:00"/>
    <n v="576"/>
    <x v="3"/>
    <x v="13"/>
    <n v="2.5409999999999999"/>
    <x v="1"/>
    <n v="1463.616"/>
    <n v="263.45087999999998"/>
    <n v="1727.0668799999999"/>
  </r>
  <r>
    <n v="5"/>
    <n v="5"/>
    <d v="2001-11-21T00:00:00"/>
    <n v="510"/>
    <x v="3"/>
    <x v="13"/>
    <n v="2.5409999999999999"/>
    <x v="1"/>
    <n v="1295.9099999999999"/>
    <n v="233.26379999999997"/>
    <n v="1529.1737999999998"/>
  </r>
  <r>
    <n v="5"/>
    <n v="11"/>
    <d v="2002-12-27T00:00:00"/>
    <n v="1749"/>
    <x v="3"/>
    <x v="0"/>
    <n v="1.21"/>
    <x v="0"/>
    <n v="2116.29"/>
    <n v="380.93219999999997"/>
    <n v="2497.2222000000002"/>
  </r>
  <r>
    <n v="5"/>
    <n v="11"/>
    <d v="2002-07-10T00:00:00"/>
    <n v="1279"/>
    <x v="3"/>
    <x v="0"/>
    <n v="1.21"/>
    <x v="0"/>
    <n v="1547.59"/>
    <n v="278.56619999999998"/>
    <n v="1826.1561999999999"/>
  </r>
  <r>
    <n v="5"/>
    <n v="12"/>
    <d v="2002-09-30T00:00:00"/>
    <n v="2002"/>
    <x v="3"/>
    <x v="1"/>
    <n v="2.42"/>
    <x v="0"/>
    <n v="4844.84"/>
    <n v="872.07119999999998"/>
    <n v="5716.9112000000005"/>
  </r>
  <r>
    <n v="5"/>
    <n v="12"/>
    <d v="2002-05-01T00:00:00"/>
    <n v="1661"/>
    <x v="3"/>
    <x v="1"/>
    <n v="2.42"/>
    <x v="0"/>
    <n v="4019.62"/>
    <n v="723.53159999999991"/>
    <n v="4743.1516000000001"/>
  </r>
  <r>
    <n v="5"/>
    <n v="9"/>
    <d v="2002-06-13T00:00:00"/>
    <n v="801"/>
    <x v="3"/>
    <x v="2"/>
    <n v="1.21"/>
    <x v="1"/>
    <n v="969.20999999999992"/>
    <n v="174.45779999999999"/>
    <n v="1143.6677999999999"/>
  </r>
  <r>
    <n v="5"/>
    <n v="9"/>
    <d v="2002-04-29T00:00:00"/>
    <n v="782"/>
    <x v="3"/>
    <x v="2"/>
    <n v="1.21"/>
    <x v="1"/>
    <n v="946.22"/>
    <n v="170.31960000000001"/>
    <n v="1116.5396000000001"/>
  </r>
  <r>
    <n v="5"/>
    <n v="9"/>
    <d v="2002-08-31T00:00:00"/>
    <n v="265"/>
    <x v="3"/>
    <x v="2"/>
    <n v="1.21"/>
    <x v="1"/>
    <n v="320.64999999999998"/>
    <n v="57.716999999999992"/>
    <n v="378.36699999999996"/>
  </r>
  <r>
    <n v="5"/>
    <n v="7"/>
    <d v="2002-03-28T00:00:00"/>
    <n v="2461"/>
    <x v="3"/>
    <x v="3"/>
    <n v="0.96799999999999997"/>
    <x v="2"/>
    <n v="2382.248"/>
    <n v="428.80464000000001"/>
    <n v="2811.0526399999999"/>
  </r>
  <r>
    <n v="5"/>
    <n v="7"/>
    <d v="2002-09-21T00:00:00"/>
    <n v="2295"/>
    <x v="3"/>
    <x v="3"/>
    <n v="0.96799999999999997"/>
    <x v="2"/>
    <n v="2221.56"/>
    <n v="399.88079999999997"/>
    <n v="2621.4407999999999"/>
  </r>
  <r>
    <n v="5"/>
    <n v="7"/>
    <d v="2002-09-14T00:00:00"/>
    <n v="1999"/>
    <x v="3"/>
    <x v="3"/>
    <n v="0.96799999999999997"/>
    <x v="2"/>
    <n v="1935.0319999999999"/>
    <n v="348.30575999999996"/>
    <n v="2283.3377599999999"/>
  </r>
  <r>
    <n v="5"/>
    <n v="7"/>
    <d v="2002-10-26T00:00:00"/>
    <n v="1590"/>
    <x v="3"/>
    <x v="3"/>
    <n v="0.96799999999999997"/>
    <x v="2"/>
    <n v="1539.12"/>
    <n v="277.04159999999996"/>
    <n v="1816.1615999999999"/>
  </r>
  <r>
    <n v="5"/>
    <n v="7"/>
    <d v="2002-01-13T00:00:00"/>
    <n v="934"/>
    <x v="3"/>
    <x v="3"/>
    <n v="0.96799999999999997"/>
    <x v="2"/>
    <n v="904.11199999999997"/>
    <n v="162.74015999999997"/>
    <n v="1066.8521599999999"/>
  </r>
  <r>
    <n v="5"/>
    <n v="7"/>
    <d v="2002-06-23T00:00:00"/>
    <n v="865"/>
    <x v="3"/>
    <x v="3"/>
    <n v="0.96799999999999997"/>
    <x v="2"/>
    <n v="837.31999999999994"/>
    <n v="150.71759999999998"/>
    <n v="988.03759999999988"/>
  </r>
  <r>
    <n v="5"/>
    <n v="3"/>
    <d v="2002-10-09T00:00:00"/>
    <n v="2354"/>
    <x v="3"/>
    <x v="4"/>
    <n v="1.9359999999999999"/>
    <x v="0"/>
    <n v="4557.3440000000001"/>
    <n v="820.32191999999998"/>
    <n v="5377.6659200000004"/>
  </r>
  <r>
    <n v="5"/>
    <n v="3"/>
    <d v="2002-05-24T00:00:00"/>
    <n v="2008"/>
    <x v="3"/>
    <x v="4"/>
    <n v="1.9359999999999999"/>
    <x v="0"/>
    <n v="3887.4879999999998"/>
    <n v="699.74784"/>
    <n v="4587.2358399999994"/>
  </r>
  <r>
    <n v="5"/>
    <n v="3"/>
    <d v="2002-01-02T00:00:00"/>
    <n v="1413"/>
    <x v="3"/>
    <x v="4"/>
    <n v="1.9359999999999999"/>
    <x v="0"/>
    <n v="2735.5679999999998"/>
    <n v="492.40223999999995"/>
    <n v="3227.9702399999996"/>
  </r>
  <r>
    <n v="5"/>
    <n v="1"/>
    <d v="2002-02-04T00:00:00"/>
    <n v="2447"/>
    <x v="3"/>
    <x v="5"/>
    <n v="3.9325000000000001"/>
    <x v="0"/>
    <n v="9622.8274999999994"/>
    <n v="1732.1089499999998"/>
    <n v="11354.936449999999"/>
  </r>
  <r>
    <n v="5"/>
    <n v="1"/>
    <d v="2002-12-10T00:00:00"/>
    <n v="1755"/>
    <x v="3"/>
    <x v="5"/>
    <n v="3.9325000000000001"/>
    <x v="0"/>
    <n v="6901.5375000000004"/>
    <n v="1242.27675"/>
    <n v="8143.8142500000004"/>
  </r>
  <r>
    <n v="5"/>
    <n v="1"/>
    <d v="2002-12-14T00:00:00"/>
    <n v="1471"/>
    <x v="3"/>
    <x v="5"/>
    <n v="3.9325000000000001"/>
    <x v="0"/>
    <n v="5784.7075000000004"/>
    <n v="1041.2473500000001"/>
    <n v="6825.9548500000001"/>
  </r>
  <r>
    <n v="5"/>
    <n v="1"/>
    <d v="2002-05-23T00:00:00"/>
    <n v="444"/>
    <x v="3"/>
    <x v="5"/>
    <n v="3.9325000000000001"/>
    <x v="0"/>
    <n v="1746.03"/>
    <n v="314.28539999999998"/>
    <n v="2060.3154"/>
  </r>
  <r>
    <n v="5"/>
    <n v="8"/>
    <d v="2002-06-18T00:00:00"/>
    <n v="2499"/>
    <x v="3"/>
    <x v="6"/>
    <n v="3.63"/>
    <x v="0"/>
    <n v="9071.369999999999"/>
    <n v="1632.8465999999999"/>
    <n v="10704.2166"/>
  </r>
  <r>
    <n v="5"/>
    <n v="8"/>
    <d v="2002-04-22T00:00:00"/>
    <n v="1940"/>
    <x v="3"/>
    <x v="6"/>
    <n v="3.63"/>
    <x v="0"/>
    <n v="7042.2"/>
    <n v="1267.596"/>
    <n v="8309.7960000000003"/>
  </r>
  <r>
    <n v="5"/>
    <n v="8"/>
    <d v="2002-06-06T00:00:00"/>
    <n v="1647"/>
    <x v="3"/>
    <x v="6"/>
    <n v="3.63"/>
    <x v="0"/>
    <n v="5978.61"/>
    <n v="1076.1497999999999"/>
    <n v="7054.7597999999998"/>
  </r>
  <r>
    <n v="5"/>
    <n v="8"/>
    <d v="2002-03-10T00:00:00"/>
    <n v="1111"/>
    <x v="3"/>
    <x v="6"/>
    <n v="3.63"/>
    <x v="0"/>
    <n v="4032.93"/>
    <n v="725.92739999999992"/>
    <n v="4758.8573999999999"/>
  </r>
  <r>
    <n v="5"/>
    <n v="8"/>
    <d v="2002-07-05T00:00:00"/>
    <n v="810"/>
    <x v="3"/>
    <x v="6"/>
    <n v="3.63"/>
    <x v="0"/>
    <n v="2940.2999999999997"/>
    <n v="529.25399999999991"/>
    <n v="3469.5539999999996"/>
  </r>
  <r>
    <n v="5"/>
    <n v="8"/>
    <d v="2002-04-19T00:00:00"/>
    <n v="720"/>
    <x v="3"/>
    <x v="6"/>
    <n v="3.63"/>
    <x v="0"/>
    <n v="2613.6"/>
    <n v="470.44799999999998"/>
    <n v="3084.0479999999998"/>
  </r>
  <r>
    <n v="5"/>
    <n v="6"/>
    <d v="2002-11-02T00:00:00"/>
    <n v="2478"/>
    <x v="3"/>
    <x v="7"/>
    <n v="2.42"/>
    <x v="0"/>
    <n v="5996.76"/>
    <n v="1079.4168"/>
    <n v="7076.1768000000002"/>
  </r>
  <r>
    <n v="5"/>
    <n v="6"/>
    <d v="2002-10-01T00:00:00"/>
    <n v="2198"/>
    <x v="3"/>
    <x v="7"/>
    <n v="2.42"/>
    <x v="0"/>
    <n v="5319.16"/>
    <n v="957.44879999999989"/>
    <n v="6276.6088"/>
  </r>
  <r>
    <n v="5"/>
    <n v="6"/>
    <d v="2002-12-27T00:00:00"/>
    <n v="1791"/>
    <x v="3"/>
    <x v="7"/>
    <n v="2.42"/>
    <x v="0"/>
    <n v="4334.22"/>
    <n v="780.15960000000007"/>
    <n v="5114.3796000000002"/>
  </r>
  <r>
    <n v="5"/>
    <n v="6"/>
    <d v="2002-07-12T00:00:00"/>
    <n v="1690"/>
    <x v="3"/>
    <x v="7"/>
    <n v="2.42"/>
    <x v="0"/>
    <n v="4089.7999999999997"/>
    <n v="736.16399999999987"/>
    <n v="4825.9639999999999"/>
  </r>
  <r>
    <n v="5"/>
    <n v="6"/>
    <d v="2002-05-15T00:00:00"/>
    <n v="1567"/>
    <x v="3"/>
    <x v="7"/>
    <n v="2.42"/>
    <x v="0"/>
    <n v="3792.14"/>
    <n v="682.58519999999999"/>
    <n v="4474.7251999999999"/>
  </r>
  <r>
    <n v="5"/>
    <n v="6"/>
    <d v="2002-05-01T00:00:00"/>
    <n v="1200"/>
    <x v="3"/>
    <x v="7"/>
    <n v="2.42"/>
    <x v="0"/>
    <n v="2904"/>
    <n v="522.72"/>
    <n v="3426.7200000000003"/>
  </r>
  <r>
    <n v="5"/>
    <n v="6"/>
    <d v="2002-10-14T00:00:00"/>
    <n v="1163"/>
    <x v="3"/>
    <x v="7"/>
    <n v="2.42"/>
    <x v="0"/>
    <n v="2814.46"/>
    <n v="506.6028"/>
    <n v="3321.0628000000002"/>
  </r>
  <r>
    <n v="5"/>
    <n v="6"/>
    <d v="2002-08-27T00:00:00"/>
    <n v="929"/>
    <x v="3"/>
    <x v="7"/>
    <n v="2.42"/>
    <x v="0"/>
    <n v="2248.1799999999998"/>
    <n v="404.67239999999998"/>
    <n v="2652.8523999999998"/>
  </r>
  <r>
    <n v="5"/>
    <n v="13"/>
    <d v="2002-08-22T00:00:00"/>
    <n v="1779"/>
    <x v="3"/>
    <x v="8"/>
    <n v="0.24199999999999999"/>
    <x v="1"/>
    <n v="430.51799999999997"/>
    <n v="77.493239999999986"/>
    <n v="508.01123999999993"/>
  </r>
  <r>
    <n v="5"/>
    <n v="13"/>
    <d v="2002-09-29T00:00:00"/>
    <n v="1536"/>
    <x v="3"/>
    <x v="8"/>
    <n v="0.24199999999999999"/>
    <x v="1"/>
    <n v="371.71199999999999"/>
    <n v="66.908159999999995"/>
    <n v="438.62016"/>
  </r>
  <r>
    <n v="5"/>
    <n v="13"/>
    <d v="2002-05-02T00:00:00"/>
    <n v="1527"/>
    <x v="3"/>
    <x v="8"/>
    <n v="0.24199999999999999"/>
    <x v="1"/>
    <n v="369.53399999999999"/>
    <n v="66.516120000000001"/>
    <n v="436.05011999999999"/>
  </r>
  <r>
    <n v="5"/>
    <n v="13"/>
    <d v="2002-05-14T00:00:00"/>
    <n v="1384"/>
    <x v="3"/>
    <x v="8"/>
    <n v="0.24199999999999999"/>
    <x v="1"/>
    <n v="334.928"/>
    <n v="60.287039999999998"/>
    <n v="395.21503999999999"/>
  </r>
  <r>
    <n v="5"/>
    <n v="13"/>
    <d v="2002-11-07T00:00:00"/>
    <n v="1217"/>
    <x v="3"/>
    <x v="8"/>
    <n v="0.24199999999999999"/>
    <x v="1"/>
    <n v="294.51400000000001"/>
    <n v="53.012520000000002"/>
    <n v="347.52652"/>
  </r>
  <r>
    <n v="5"/>
    <n v="13"/>
    <d v="2002-12-07T00:00:00"/>
    <n v="254"/>
    <x v="3"/>
    <x v="8"/>
    <n v="0.24199999999999999"/>
    <x v="1"/>
    <n v="61.467999999999996"/>
    <n v="11.064239999999998"/>
    <n v="72.532240000000002"/>
  </r>
  <r>
    <n v="5"/>
    <n v="2"/>
    <d v="2002-11-07T00:00:00"/>
    <n v="2325"/>
    <x v="3"/>
    <x v="9"/>
    <n v="1.6335"/>
    <x v="2"/>
    <n v="3797.8874999999998"/>
    <n v="683.61974999999995"/>
    <n v="4481.5072499999997"/>
  </r>
  <r>
    <n v="5"/>
    <n v="2"/>
    <d v="2002-07-08T00:00:00"/>
    <n v="2110"/>
    <x v="3"/>
    <x v="9"/>
    <n v="1.6335"/>
    <x v="2"/>
    <n v="3446.6849999999999"/>
    <n v="620.40329999999994"/>
    <n v="4067.0882999999999"/>
  </r>
  <r>
    <n v="5"/>
    <n v="2"/>
    <d v="2002-02-22T00:00:00"/>
    <n v="2022"/>
    <x v="3"/>
    <x v="9"/>
    <n v="1.6335"/>
    <x v="2"/>
    <n v="3302.9369999999999"/>
    <n v="594.52865999999995"/>
    <n v="3897.4656599999998"/>
  </r>
  <r>
    <n v="5"/>
    <n v="2"/>
    <d v="2002-11-22T00:00:00"/>
    <n v="1025"/>
    <x v="3"/>
    <x v="9"/>
    <n v="1.6335"/>
    <x v="2"/>
    <n v="1674.3374999999999"/>
    <n v="301.38074999999998"/>
    <n v="1975.7182499999999"/>
  </r>
  <r>
    <n v="5"/>
    <n v="2"/>
    <d v="2002-01-16T00:00:00"/>
    <n v="968"/>
    <x v="3"/>
    <x v="9"/>
    <n v="1.6335"/>
    <x v="2"/>
    <n v="1581.2280000000001"/>
    <n v="284.62103999999999"/>
    <n v="1865.8490400000001"/>
  </r>
  <r>
    <n v="5"/>
    <n v="2"/>
    <d v="2002-11-30T00:00:00"/>
    <n v="968"/>
    <x v="3"/>
    <x v="9"/>
    <n v="1.6335"/>
    <x v="2"/>
    <n v="1581.2280000000001"/>
    <n v="284.62103999999999"/>
    <n v="1865.8490400000001"/>
  </r>
  <r>
    <n v="5"/>
    <n v="10"/>
    <d v="2002-05-12T00:00:00"/>
    <n v="1486"/>
    <x v="3"/>
    <x v="10"/>
    <n v="0.60499999999999998"/>
    <x v="1"/>
    <n v="899.03"/>
    <n v="161.8254"/>
    <n v="1060.8553999999999"/>
  </r>
  <r>
    <n v="5"/>
    <n v="10"/>
    <d v="2002-01-27T00:00:00"/>
    <n v="533"/>
    <x v="3"/>
    <x v="10"/>
    <n v="0.60499999999999998"/>
    <x v="1"/>
    <n v="322.46499999999997"/>
    <n v="58.043699999999994"/>
    <n v="380.50869999999998"/>
  </r>
  <r>
    <n v="5"/>
    <n v="14"/>
    <d v="2002-08-15T00:00:00"/>
    <n v="2242"/>
    <x v="3"/>
    <x v="11"/>
    <n v="3.63"/>
    <x v="0"/>
    <n v="8138.46"/>
    <n v="1464.9228000000001"/>
    <n v="9603.3827999999994"/>
  </r>
  <r>
    <n v="5"/>
    <n v="14"/>
    <d v="2002-09-25T00:00:00"/>
    <n v="2236"/>
    <x v="3"/>
    <x v="11"/>
    <n v="3.63"/>
    <x v="0"/>
    <n v="8116.6799999999994"/>
    <n v="1461.0023999999999"/>
    <n v="9577.6823999999997"/>
  </r>
  <r>
    <n v="5"/>
    <n v="14"/>
    <d v="2002-11-02T00:00:00"/>
    <n v="1529"/>
    <x v="3"/>
    <x v="11"/>
    <n v="3.63"/>
    <x v="0"/>
    <n v="5550.2699999999995"/>
    <n v="999.04859999999985"/>
    <n v="6549.3185999999996"/>
  </r>
  <r>
    <n v="5"/>
    <n v="14"/>
    <d v="2002-08-28T00:00:00"/>
    <n v="611"/>
    <x v="3"/>
    <x v="11"/>
    <n v="3.63"/>
    <x v="0"/>
    <n v="2217.9299999999998"/>
    <n v="399.22739999999993"/>
    <n v="2617.1573999999996"/>
  </r>
  <r>
    <n v="5"/>
    <n v="14"/>
    <d v="2002-03-22T00:00:00"/>
    <n v="521"/>
    <x v="3"/>
    <x v="11"/>
    <n v="3.63"/>
    <x v="0"/>
    <n v="1891.23"/>
    <n v="340.42140000000001"/>
    <n v="2231.6514000000002"/>
  </r>
  <r>
    <n v="5"/>
    <n v="14"/>
    <d v="2002-11-30T00:00:00"/>
    <n v="333"/>
    <x v="3"/>
    <x v="11"/>
    <n v="3.63"/>
    <x v="0"/>
    <n v="1208.79"/>
    <n v="217.58219999999997"/>
    <n v="1426.3722"/>
  </r>
  <r>
    <n v="5"/>
    <n v="4"/>
    <d v="2002-03-29T00:00:00"/>
    <n v="1588"/>
    <x v="3"/>
    <x v="12"/>
    <n v="0.60499999999999998"/>
    <x v="2"/>
    <n v="960.74"/>
    <n v="172.9332"/>
    <n v="1133.6732"/>
  </r>
  <r>
    <n v="5"/>
    <n v="4"/>
    <d v="2002-06-26T00:00:00"/>
    <n v="1157"/>
    <x v="3"/>
    <x v="12"/>
    <n v="0.60499999999999998"/>
    <x v="2"/>
    <n v="699.98500000000001"/>
    <n v="125.9973"/>
    <n v="825.98230000000001"/>
  </r>
  <r>
    <n v="5"/>
    <n v="4"/>
    <d v="2002-12-09T00:00:00"/>
    <n v="964"/>
    <x v="3"/>
    <x v="12"/>
    <n v="0.60499999999999998"/>
    <x v="2"/>
    <n v="583.22"/>
    <n v="104.9796"/>
    <n v="688.19960000000003"/>
  </r>
  <r>
    <n v="5"/>
    <n v="4"/>
    <d v="2002-03-24T00:00:00"/>
    <n v="865"/>
    <x v="3"/>
    <x v="12"/>
    <n v="0.60499999999999998"/>
    <x v="2"/>
    <n v="523.32499999999993"/>
    <n v="94.198499999999981"/>
    <n v="617.5234999999999"/>
  </r>
  <r>
    <n v="5"/>
    <n v="4"/>
    <d v="2002-01-28T00:00:00"/>
    <n v="357"/>
    <x v="3"/>
    <x v="12"/>
    <n v="0.60499999999999998"/>
    <x v="2"/>
    <n v="215.98499999999999"/>
    <n v="38.877299999999998"/>
    <n v="254.86229999999998"/>
  </r>
  <r>
    <n v="5"/>
    <n v="5"/>
    <d v="2002-02-17T00:00:00"/>
    <n v="699"/>
    <x v="3"/>
    <x v="13"/>
    <n v="2.5409999999999999"/>
    <x v="1"/>
    <n v="1776.1589999999999"/>
    <n v="319.70861999999994"/>
    <n v="2095.86762"/>
  </r>
  <r>
    <n v="5"/>
    <n v="11"/>
    <d v="2003-01-20T00:00:00"/>
    <n v="2393"/>
    <x v="3"/>
    <x v="0"/>
    <n v="1.21"/>
    <x v="0"/>
    <n v="2895.5299999999997"/>
    <n v="521.19539999999995"/>
    <n v="3416.7253999999998"/>
  </r>
  <r>
    <n v="5"/>
    <n v="11"/>
    <d v="2003-09-20T00:00:00"/>
    <n v="2226"/>
    <x v="3"/>
    <x v="0"/>
    <n v="1.21"/>
    <x v="0"/>
    <n v="2693.46"/>
    <n v="484.82279999999997"/>
    <n v="3178.2828"/>
  </r>
  <r>
    <n v="5"/>
    <n v="11"/>
    <d v="2003-08-30T00:00:00"/>
    <n v="2009"/>
    <x v="3"/>
    <x v="0"/>
    <n v="1.21"/>
    <x v="0"/>
    <n v="2430.89"/>
    <n v="437.56019999999995"/>
    <n v="2868.4501999999998"/>
  </r>
  <r>
    <n v="5"/>
    <n v="11"/>
    <d v="2003-10-08T00:00:00"/>
    <n v="1919"/>
    <x v="3"/>
    <x v="0"/>
    <n v="1.21"/>
    <x v="0"/>
    <n v="2321.9899999999998"/>
    <n v="417.95819999999992"/>
    <n v="2739.9481999999998"/>
  </r>
  <r>
    <n v="5"/>
    <n v="11"/>
    <d v="2003-02-10T00:00:00"/>
    <n v="1517"/>
    <x v="3"/>
    <x v="0"/>
    <n v="1.21"/>
    <x v="0"/>
    <n v="1835.57"/>
    <n v="330.40259999999995"/>
    <n v="2165.9726000000001"/>
  </r>
  <r>
    <n v="5"/>
    <n v="11"/>
    <d v="2003-06-18T00:00:00"/>
    <n v="1396"/>
    <x v="3"/>
    <x v="0"/>
    <n v="1.21"/>
    <x v="0"/>
    <n v="1689.1599999999999"/>
    <n v="304.04879999999997"/>
    <n v="1993.2087999999999"/>
  </r>
  <r>
    <n v="5"/>
    <n v="12"/>
    <d v="2003-03-06T00:00:00"/>
    <n v="1905"/>
    <x v="3"/>
    <x v="1"/>
    <n v="2.42"/>
    <x v="0"/>
    <n v="4610.0999999999995"/>
    <n v="829.81799999999987"/>
    <n v="5439.9179999999997"/>
  </r>
  <r>
    <n v="5"/>
    <n v="12"/>
    <d v="2003-01-19T00:00:00"/>
    <n v="1688"/>
    <x v="3"/>
    <x v="1"/>
    <n v="2.42"/>
    <x v="0"/>
    <n v="4084.96"/>
    <n v="735.29279999999994"/>
    <n v="4820.2528000000002"/>
  </r>
  <r>
    <n v="5"/>
    <n v="12"/>
    <d v="2003-05-04T00:00:00"/>
    <n v="1289"/>
    <x v="3"/>
    <x v="1"/>
    <n v="2.42"/>
    <x v="0"/>
    <n v="3119.38"/>
    <n v="561.48839999999996"/>
    <n v="3680.8684000000003"/>
  </r>
  <r>
    <n v="5"/>
    <n v="12"/>
    <d v="2003-09-13T00:00:00"/>
    <n v="1265"/>
    <x v="3"/>
    <x v="1"/>
    <n v="2.42"/>
    <x v="0"/>
    <n v="3061.2999999999997"/>
    <n v="551.03399999999988"/>
    <n v="3612.3339999999998"/>
  </r>
  <r>
    <n v="5"/>
    <n v="12"/>
    <d v="2003-08-10T00:00:00"/>
    <n v="889"/>
    <x v="3"/>
    <x v="1"/>
    <n v="2.42"/>
    <x v="0"/>
    <n v="2151.38"/>
    <n v="387.2484"/>
    <n v="2538.6284000000001"/>
  </r>
  <r>
    <n v="5"/>
    <n v="9"/>
    <d v="2003-12-26T00:00:00"/>
    <n v="1238"/>
    <x v="3"/>
    <x v="2"/>
    <n v="1.21"/>
    <x v="1"/>
    <n v="1497.98"/>
    <n v="269.63639999999998"/>
    <n v="1767.6163999999999"/>
  </r>
  <r>
    <n v="5"/>
    <n v="9"/>
    <d v="2003-10-05T00:00:00"/>
    <n v="472"/>
    <x v="3"/>
    <x v="2"/>
    <n v="1.21"/>
    <x v="1"/>
    <n v="571.12"/>
    <n v="102.80159999999999"/>
    <n v="673.92160000000001"/>
  </r>
  <r>
    <n v="5"/>
    <n v="7"/>
    <d v="2003-12-09T00:00:00"/>
    <n v="1966"/>
    <x v="3"/>
    <x v="3"/>
    <n v="0.96799999999999997"/>
    <x v="2"/>
    <n v="1903.088"/>
    <n v="342.55583999999999"/>
    <n v="2245.6438399999997"/>
  </r>
  <r>
    <n v="5"/>
    <n v="7"/>
    <d v="2003-11-10T00:00:00"/>
    <n v="1962"/>
    <x v="3"/>
    <x v="3"/>
    <n v="0.96799999999999997"/>
    <x v="2"/>
    <n v="1899.2159999999999"/>
    <n v="341.85887999999994"/>
    <n v="2241.0748799999997"/>
  </r>
  <r>
    <n v="5"/>
    <n v="7"/>
    <d v="2003-03-23T00:00:00"/>
    <n v="1694"/>
    <x v="3"/>
    <x v="3"/>
    <n v="0.96799999999999997"/>
    <x v="2"/>
    <n v="1639.7919999999999"/>
    <n v="295.16255999999998"/>
    <n v="1934.9545599999999"/>
  </r>
  <r>
    <n v="5"/>
    <n v="3"/>
    <d v="2003-12-01T00:00:00"/>
    <n v="2392"/>
    <x v="3"/>
    <x v="4"/>
    <n v="1.9359999999999999"/>
    <x v="0"/>
    <n v="4630.9120000000003"/>
    <n v="833.56416000000002"/>
    <n v="5464.4761600000002"/>
  </r>
  <r>
    <n v="5"/>
    <n v="3"/>
    <d v="2003-11-01T00:00:00"/>
    <n v="1132"/>
    <x v="3"/>
    <x v="4"/>
    <n v="1.9359999999999999"/>
    <x v="0"/>
    <n v="2191.5520000000001"/>
    <n v="394.47935999999999"/>
    <n v="2586.0313599999999"/>
  </r>
  <r>
    <n v="5"/>
    <n v="3"/>
    <d v="2003-08-27T00:00:00"/>
    <n v="288"/>
    <x v="3"/>
    <x v="4"/>
    <n v="1.9359999999999999"/>
    <x v="0"/>
    <n v="557.56799999999998"/>
    <n v="100.36224"/>
    <n v="657.93024000000003"/>
  </r>
  <r>
    <n v="5"/>
    <n v="1"/>
    <d v="2003-05-17T00:00:00"/>
    <n v="2281"/>
    <x v="3"/>
    <x v="5"/>
    <n v="3.9325000000000001"/>
    <x v="0"/>
    <n v="8970.0324999999993"/>
    <n v="1614.6058499999999"/>
    <n v="10584.638349999999"/>
  </r>
  <r>
    <n v="5"/>
    <n v="1"/>
    <d v="2003-11-18T00:00:00"/>
    <n v="2168"/>
    <x v="3"/>
    <x v="5"/>
    <n v="3.9325000000000001"/>
    <x v="0"/>
    <n v="8525.66"/>
    <n v="1534.6188"/>
    <n v="10060.2788"/>
  </r>
  <r>
    <n v="5"/>
    <n v="1"/>
    <d v="2003-09-24T00:00:00"/>
    <n v="1696"/>
    <x v="3"/>
    <x v="5"/>
    <n v="3.9325000000000001"/>
    <x v="0"/>
    <n v="6669.52"/>
    <n v="1200.5136"/>
    <n v="7870.0336000000007"/>
  </r>
  <r>
    <n v="5"/>
    <n v="1"/>
    <d v="2003-12-21T00:00:00"/>
    <n v="1381"/>
    <x v="3"/>
    <x v="5"/>
    <n v="3.9325000000000001"/>
    <x v="0"/>
    <n v="5430.7825000000003"/>
    <n v="977.54084999999998"/>
    <n v="6408.3233500000006"/>
  </r>
  <r>
    <n v="5"/>
    <n v="1"/>
    <d v="2003-02-19T00:00:00"/>
    <n v="704"/>
    <x v="3"/>
    <x v="5"/>
    <n v="3.9325000000000001"/>
    <x v="0"/>
    <n v="2768.48"/>
    <n v="498.32639999999998"/>
    <n v="3266.8063999999999"/>
  </r>
  <r>
    <n v="5"/>
    <n v="1"/>
    <d v="2003-03-26T00:00:00"/>
    <n v="274"/>
    <x v="3"/>
    <x v="5"/>
    <n v="3.9325000000000001"/>
    <x v="0"/>
    <n v="1077.5050000000001"/>
    <n v="193.95090000000002"/>
    <n v="1271.4559000000002"/>
  </r>
  <r>
    <n v="5"/>
    <n v="8"/>
    <d v="2003-04-23T00:00:00"/>
    <n v="2126"/>
    <x v="3"/>
    <x v="6"/>
    <n v="3.63"/>
    <x v="0"/>
    <n v="7717.38"/>
    <n v="1389.1284000000001"/>
    <n v="9106.5084000000006"/>
  </r>
  <r>
    <n v="5"/>
    <n v="8"/>
    <d v="2003-02-18T00:00:00"/>
    <n v="1829"/>
    <x v="3"/>
    <x v="6"/>
    <n v="3.63"/>
    <x v="0"/>
    <n v="6639.2699999999995"/>
    <n v="1195.0685999999998"/>
    <n v="7834.3385999999991"/>
  </r>
  <r>
    <n v="5"/>
    <n v="8"/>
    <d v="2003-09-23T00:00:00"/>
    <n v="1015"/>
    <x v="3"/>
    <x v="6"/>
    <n v="3.63"/>
    <x v="0"/>
    <n v="3684.45"/>
    <n v="663.20099999999991"/>
    <n v="4347.6509999999998"/>
  </r>
  <r>
    <n v="5"/>
    <n v="8"/>
    <d v="2003-08-13T00:00:00"/>
    <n v="796"/>
    <x v="3"/>
    <x v="6"/>
    <n v="3.63"/>
    <x v="0"/>
    <n v="2889.48"/>
    <n v="520.10640000000001"/>
    <n v="3409.5864000000001"/>
  </r>
  <r>
    <n v="5"/>
    <n v="6"/>
    <d v="2003-12-20T00:00:00"/>
    <n v="2375"/>
    <x v="3"/>
    <x v="7"/>
    <n v="2.42"/>
    <x v="0"/>
    <n v="5747.5"/>
    <n v="1034.55"/>
    <n v="6782.05"/>
  </r>
  <r>
    <n v="5"/>
    <n v="6"/>
    <d v="2003-07-15T00:00:00"/>
    <n v="2348"/>
    <x v="3"/>
    <x v="7"/>
    <n v="2.42"/>
    <x v="0"/>
    <n v="5682.16"/>
    <n v="1022.7887999999999"/>
    <n v="6704.9488000000001"/>
  </r>
  <r>
    <n v="5"/>
    <n v="6"/>
    <d v="2003-06-02T00:00:00"/>
    <n v="2032"/>
    <x v="3"/>
    <x v="7"/>
    <n v="2.42"/>
    <x v="0"/>
    <n v="4917.4399999999996"/>
    <n v="885.13919999999985"/>
    <n v="5802.5791999999992"/>
  </r>
  <r>
    <n v="5"/>
    <n v="6"/>
    <d v="2003-12-28T00:00:00"/>
    <n v="1337"/>
    <x v="3"/>
    <x v="7"/>
    <n v="2.42"/>
    <x v="0"/>
    <n v="3235.54"/>
    <n v="582.3972"/>
    <n v="3817.9371999999998"/>
  </r>
  <r>
    <n v="5"/>
    <n v="13"/>
    <d v="2003-12-28T00:00:00"/>
    <n v="1827"/>
    <x v="3"/>
    <x v="8"/>
    <n v="0.24199999999999999"/>
    <x v="1"/>
    <n v="442.13400000000001"/>
    <n v="79.584119999999999"/>
    <n v="521.71812"/>
  </r>
  <r>
    <n v="5"/>
    <n v="13"/>
    <d v="2003-08-28T00:00:00"/>
    <n v="643"/>
    <x v="3"/>
    <x v="8"/>
    <n v="0.24199999999999999"/>
    <x v="1"/>
    <n v="155.60599999999999"/>
    <n v="28.009079999999997"/>
    <n v="183.61507999999998"/>
  </r>
  <r>
    <n v="5"/>
    <n v="13"/>
    <d v="2003-06-29T00:00:00"/>
    <n v="476"/>
    <x v="3"/>
    <x v="8"/>
    <n v="0.24199999999999999"/>
    <x v="1"/>
    <n v="115.19199999999999"/>
    <n v="20.734559999999998"/>
    <n v="135.92655999999999"/>
  </r>
  <r>
    <n v="5"/>
    <n v="2"/>
    <d v="2003-03-26T00:00:00"/>
    <n v="2499"/>
    <x v="3"/>
    <x v="9"/>
    <n v="1.6335"/>
    <x v="2"/>
    <n v="4082.1165000000001"/>
    <n v="734.78097000000002"/>
    <n v="4816.8974699999999"/>
  </r>
  <r>
    <n v="5"/>
    <n v="2"/>
    <d v="2003-06-07T00:00:00"/>
    <n v="1224"/>
    <x v="3"/>
    <x v="9"/>
    <n v="1.6335"/>
    <x v="2"/>
    <n v="1999.404"/>
    <n v="359.89272"/>
    <n v="2359.2967199999998"/>
  </r>
  <r>
    <n v="5"/>
    <n v="2"/>
    <d v="2003-07-27T00:00:00"/>
    <n v="936"/>
    <x v="3"/>
    <x v="9"/>
    <n v="1.6335"/>
    <x v="2"/>
    <n v="1528.9559999999999"/>
    <n v="275.21207999999996"/>
    <n v="1804.1680799999999"/>
  </r>
  <r>
    <n v="5"/>
    <n v="2"/>
    <d v="2003-09-10T00:00:00"/>
    <n v="903"/>
    <x v="3"/>
    <x v="9"/>
    <n v="1.6335"/>
    <x v="2"/>
    <n v="1475.0505000000001"/>
    <n v="265.50909000000001"/>
    <n v="1740.5595900000001"/>
  </r>
  <r>
    <n v="5"/>
    <n v="10"/>
    <d v="2003-03-04T00:00:00"/>
    <n v="2211"/>
    <x v="3"/>
    <x v="10"/>
    <n v="0.60499999999999998"/>
    <x v="1"/>
    <n v="1337.655"/>
    <n v="240.77789999999999"/>
    <n v="1578.4329"/>
  </r>
  <r>
    <n v="5"/>
    <n v="10"/>
    <d v="2003-05-15T00:00:00"/>
    <n v="2170"/>
    <x v="3"/>
    <x v="10"/>
    <n v="0.60499999999999998"/>
    <x v="1"/>
    <n v="1312.85"/>
    <n v="236.31299999999999"/>
    <n v="1549.163"/>
  </r>
  <r>
    <n v="5"/>
    <n v="10"/>
    <d v="2003-07-05T00:00:00"/>
    <n v="499"/>
    <x v="3"/>
    <x v="10"/>
    <n v="0.60499999999999998"/>
    <x v="1"/>
    <n v="301.89499999999998"/>
    <n v="54.341099999999997"/>
    <n v="356.23609999999996"/>
  </r>
  <r>
    <n v="5"/>
    <n v="10"/>
    <d v="2003-12-25T00:00:00"/>
    <n v="359"/>
    <x v="3"/>
    <x v="10"/>
    <n v="0.60499999999999998"/>
    <x v="1"/>
    <n v="217.19499999999999"/>
    <n v="39.095099999999995"/>
    <n v="256.2901"/>
  </r>
  <r>
    <n v="5"/>
    <n v="14"/>
    <d v="2003-09-08T00:00:00"/>
    <n v="2436"/>
    <x v="3"/>
    <x v="11"/>
    <n v="3.63"/>
    <x v="0"/>
    <n v="8842.68"/>
    <n v="1591.6823999999999"/>
    <n v="10434.3624"/>
  </r>
  <r>
    <n v="5"/>
    <n v="14"/>
    <d v="2003-07-13T00:00:00"/>
    <n v="2271"/>
    <x v="3"/>
    <x v="11"/>
    <n v="3.63"/>
    <x v="0"/>
    <n v="8243.73"/>
    <n v="1483.8713999999998"/>
    <n v="9727.6013999999996"/>
  </r>
  <r>
    <n v="5"/>
    <n v="14"/>
    <d v="2003-02-20T00:00:00"/>
    <n v="2103"/>
    <x v="3"/>
    <x v="11"/>
    <n v="3.63"/>
    <x v="0"/>
    <n v="7633.8899999999994"/>
    <n v="1374.1001999999999"/>
    <n v="9007.9902000000002"/>
  </r>
  <r>
    <n v="5"/>
    <n v="14"/>
    <d v="2003-10-20T00:00:00"/>
    <n v="1968"/>
    <x v="3"/>
    <x v="11"/>
    <n v="3.63"/>
    <x v="0"/>
    <n v="7143.84"/>
    <n v="1285.8912"/>
    <n v="8429.7312000000002"/>
  </r>
  <r>
    <n v="5"/>
    <n v="14"/>
    <d v="2003-06-02T00:00:00"/>
    <n v="1668"/>
    <x v="3"/>
    <x v="11"/>
    <n v="3.63"/>
    <x v="0"/>
    <n v="6054.84"/>
    <n v="1089.8712"/>
    <n v="7144.7111999999997"/>
  </r>
  <r>
    <n v="5"/>
    <n v="14"/>
    <d v="2003-05-28T00:00:00"/>
    <n v="1599"/>
    <x v="3"/>
    <x v="11"/>
    <n v="3.63"/>
    <x v="0"/>
    <n v="5804.37"/>
    <n v="1044.7865999999999"/>
    <n v="6849.1566000000003"/>
  </r>
  <r>
    <n v="5"/>
    <n v="14"/>
    <d v="2003-03-02T00:00:00"/>
    <n v="1368"/>
    <x v="3"/>
    <x v="11"/>
    <n v="3.63"/>
    <x v="0"/>
    <n v="4965.84"/>
    <n v="893.85119999999995"/>
    <n v="5859.6912000000002"/>
  </r>
  <r>
    <n v="5"/>
    <n v="14"/>
    <d v="2003-01-03T00:00:00"/>
    <n v="612"/>
    <x v="3"/>
    <x v="11"/>
    <n v="3.63"/>
    <x v="0"/>
    <n v="2221.56"/>
    <n v="399.88079999999997"/>
    <n v="2621.4407999999999"/>
  </r>
  <r>
    <n v="5"/>
    <n v="14"/>
    <d v="2003-09-12T00:00:00"/>
    <n v="482"/>
    <x v="3"/>
    <x v="11"/>
    <n v="3.63"/>
    <x v="0"/>
    <n v="1749.6599999999999"/>
    <n v="314.93879999999996"/>
    <n v="2064.5987999999998"/>
  </r>
  <r>
    <n v="5"/>
    <n v="4"/>
    <d v="2003-10-27T00:00:00"/>
    <n v="2239"/>
    <x v="3"/>
    <x v="12"/>
    <n v="0.60499999999999998"/>
    <x v="2"/>
    <n v="1354.595"/>
    <n v="243.8271"/>
    <n v="1598.4221"/>
  </r>
  <r>
    <n v="5"/>
    <n v="4"/>
    <d v="2003-04-04T00:00:00"/>
    <n v="2216"/>
    <x v="3"/>
    <x v="12"/>
    <n v="0.60499999999999998"/>
    <x v="2"/>
    <n v="1340.68"/>
    <n v="241.32240000000002"/>
    <n v="1582.0024000000001"/>
  </r>
  <r>
    <n v="5"/>
    <n v="4"/>
    <d v="2003-12-06T00:00:00"/>
    <n v="1888"/>
    <x v="3"/>
    <x v="12"/>
    <n v="0.60499999999999998"/>
    <x v="2"/>
    <n v="1142.24"/>
    <n v="205.60319999999999"/>
    <n v="1347.8432"/>
  </r>
  <r>
    <n v="5"/>
    <n v="4"/>
    <d v="2003-06-19T00:00:00"/>
    <n v="1871"/>
    <x v="3"/>
    <x v="12"/>
    <n v="0.60499999999999998"/>
    <x v="2"/>
    <n v="1131.9549999999999"/>
    <n v="203.75189999999998"/>
    <n v="1335.7068999999999"/>
  </r>
  <r>
    <n v="5"/>
    <n v="4"/>
    <d v="2003-11-21T00:00:00"/>
    <n v="1853"/>
    <x v="3"/>
    <x v="12"/>
    <n v="0.60499999999999998"/>
    <x v="2"/>
    <n v="1121.0650000000001"/>
    <n v="201.79169999999999"/>
    <n v="1322.8567"/>
  </r>
  <r>
    <n v="5"/>
    <n v="4"/>
    <d v="2003-10-03T00:00:00"/>
    <n v="1050"/>
    <x v="3"/>
    <x v="12"/>
    <n v="0.60499999999999998"/>
    <x v="2"/>
    <n v="635.25"/>
    <n v="114.345"/>
    <n v="749.59500000000003"/>
  </r>
  <r>
    <n v="5"/>
    <n v="4"/>
    <d v="2003-04-30T00:00:00"/>
    <n v="991"/>
    <x v="3"/>
    <x v="12"/>
    <n v="0.60499999999999998"/>
    <x v="2"/>
    <n v="599.55499999999995"/>
    <n v="107.91989999999998"/>
    <n v="707.47489999999993"/>
  </r>
  <r>
    <n v="5"/>
    <n v="4"/>
    <d v="2003-05-24T00:00:00"/>
    <n v="459"/>
    <x v="3"/>
    <x v="12"/>
    <n v="0.60499999999999998"/>
    <x v="2"/>
    <n v="277.69499999999999"/>
    <n v="49.985099999999996"/>
    <n v="327.68009999999998"/>
  </r>
  <r>
    <n v="5"/>
    <n v="5"/>
    <d v="2003-03-15T00:00:00"/>
    <n v="2249"/>
    <x v="3"/>
    <x v="13"/>
    <n v="2.5409999999999999"/>
    <x v="1"/>
    <n v="5714.7089999999998"/>
    <n v="1028.64762"/>
    <n v="6743.3566199999996"/>
  </r>
  <r>
    <n v="5"/>
    <n v="5"/>
    <d v="2003-02-06T00:00:00"/>
    <n v="1977"/>
    <x v="3"/>
    <x v="13"/>
    <n v="2.5409999999999999"/>
    <x v="1"/>
    <n v="5023.5569999999998"/>
    <n v="904.24025999999992"/>
    <n v="5927.7972599999994"/>
  </r>
  <r>
    <n v="5"/>
    <n v="5"/>
    <d v="2003-10-29T00:00:00"/>
    <n v="1814"/>
    <x v="3"/>
    <x v="13"/>
    <n v="2.5409999999999999"/>
    <x v="1"/>
    <n v="4609.3739999999998"/>
    <n v="829.68731999999989"/>
    <n v="5439.0613199999998"/>
  </r>
  <r>
    <n v="5"/>
    <n v="5"/>
    <d v="2003-10-16T00:00:00"/>
    <n v="1560"/>
    <x v="3"/>
    <x v="13"/>
    <n v="2.5409999999999999"/>
    <x v="1"/>
    <n v="3963.96"/>
    <n v="713.51279999999997"/>
    <n v="4677.4727999999996"/>
  </r>
  <r>
    <n v="5"/>
    <n v="5"/>
    <d v="2003-07-28T00:00:00"/>
    <n v="962"/>
    <x v="3"/>
    <x v="13"/>
    <n v="2.5409999999999999"/>
    <x v="1"/>
    <n v="2444.442"/>
    <n v="439.99955999999997"/>
    <n v="2884.4415600000002"/>
  </r>
  <r>
    <n v="5"/>
    <n v="5"/>
    <d v="2003-05-17T00:00:00"/>
    <n v="805"/>
    <x v="3"/>
    <x v="13"/>
    <n v="2.5409999999999999"/>
    <x v="1"/>
    <n v="2045.5049999999999"/>
    <n v="368.19089999999994"/>
    <n v="2413.6958999999997"/>
  </r>
  <r>
    <n v="5"/>
    <n v="5"/>
    <d v="2003-04-02T00:00:00"/>
    <n v="523"/>
    <x v="3"/>
    <x v="13"/>
    <n v="2.5409999999999999"/>
    <x v="1"/>
    <n v="1328.943"/>
    <n v="239.20973999999998"/>
    <n v="1568.15274"/>
  </r>
  <r>
    <n v="2"/>
    <n v="11"/>
    <d v="1998-09-07T00:00:00"/>
    <n v="2039"/>
    <x v="4"/>
    <x v="0"/>
    <n v="1.21"/>
    <x v="0"/>
    <n v="2467.19"/>
    <n v="444.0942"/>
    <n v="2911.2842000000001"/>
  </r>
  <r>
    <n v="2"/>
    <n v="11"/>
    <d v="1998-05-14T00:00:00"/>
    <n v="1559"/>
    <x v="4"/>
    <x v="0"/>
    <n v="1.21"/>
    <x v="0"/>
    <n v="1886.3899999999999"/>
    <n v="339.55019999999996"/>
    <n v="2225.9402"/>
  </r>
  <r>
    <n v="2"/>
    <n v="11"/>
    <d v="1998-06-03T00:00:00"/>
    <n v="1238"/>
    <x v="4"/>
    <x v="0"/>
    <n v="1.21"/>
    <x v="0"/>
    <n v="1497.98"/>
    <n v="269.63639999999998"/>
    <n v="1767.6163999999999"/>
  </r>
  <r>
    <n v="2"/>
    <n v="11"/>
    <d v="1998-06-16T00:00:00"/>
    <n v="1158"/>
    <x v="4"/>
    <x v="0"/>
    <n v="1.21"/>
    <x v="0"/>
    <n v="1401.18"/>
    <n v="252.2124"/>
    <n v="1653.3924000000002"/>
  </r>
  <r>
    <n v="2"/>
    <n v="12"/>
    <d v="1998-12-15T00:00:00"/>
    <n v="1733"/>
    <x v="4"/>
    <x v="1"/>
    <n v="2.42"/>
    <x v="0"/>
    <n v="4193.8599999999997"/>
    <n v="754.89479999999992"/>
    <n v="4948.7547999999997"/>
  </r>
  <r>
    <n v="2"/>
    <n v="12"/>
    <d v="1998-07-27T00:00:00"/>
    <n v="1197"/>
    <x v="4"/>
    <x v="1"/>
    <n v="2.42"/>
    <x v="0"/>
    <n v="2896.74"/>
    <n v="521.41319999999996"/>
    <n v="3418.1531999999997"/>
  </r>
  <r>
    <n v="2"/>
    <n v="12"/>
    <d v="1998-01-02T00:00:00"/>
    <n v="1012"/>
    <x v="4"/>
    <x v="1"/>
    <n v="2.42"/>
    <x v="0"/>
    <n v="2449.04"/>
    <n v="440.8272"/>
    <n v="2889.8672000000001"/>
  </r>
  <r>
    <n v="2"/>
    <n v="12"/>
    <d v="1998-09-09T00:00:00"/>
    <n v="817"/>
    <x v="4"/>
    <x v="1"/>
    <n v="2.42"/>
    <x v="0"/>
    <n v="1977.1399999999999"/>
    <n v="355.88519999999994"/>
    <n v="2333.0252"/>
  </r>
  <r>
    <n v="2"/>
    <n v="9"/>
    <d v="1998-10-15T00:00:00"/>
    <n v="1922"/>
    <x v="4"/>
    <x v="2"/>
    <n v="1.21"/>
    <x v="1"/>
    <n v="2325.62"/>
    <n v="418.61159999999995"/>
    <n v="2744.2316000000001"/>
  </r>
  <r>
    <n v="2"/>
    <n v="9"/>
    <d v="1998-10-20T00:00:00"/>
    <n v="1654"/>
    <x v="4"/>
    <x v="2"/>
    <n v="1.21"/>
    <x v="1"/>
    <n v="2001.34"/>
    <n v="360.24119999999999"/>
    <n v="2361.5812000000001"/>
  </r>
  <r>
    <n v="2"/>
    <n v="9"/>
    <d v="1998-02-04T00:00:00"/>
    <n v="1527"/>
    <x v="4"/>
    <x v="2"/>
    <n v="1.21"/>
    <x v="1"/>
    <n v="1847.6699999999998"/>
    <n v="332.58059999999995"/>
    <n v="2180.2505999999998"/>
  </r>
  <r>
    <n v="2"/>
    <n v="9"/>
    <d v="1998-10-24T00:00:00"/>
    <n v="1131"/>
    <x v="4"/>
    <x v="2"/>
    <n v="1.21"/>
    <x v="1"/>
    <n v="1368.51"/>
    <n v="246.33179999999999"/>
    <n v="1614.8417999999999"/>
  </r>
  <r>
    <n v="2"/>
    <n v="9"/>
    <d v="1998-01-08T00:00:00"/>
    <n v="1101"/>
    <x v="4"/>
    <x v="2"/>
    <n v="1.21"/>
    <x v="1"/>
    <n v="1332.21"/>
    <n v="239.7978"/>
    <n v="1572.0078000000001"/>
  </r>
  <r>
    <n v="2"/>
    <n v="9"/>
    <d v="1998-08-11T00:00:00"/>
    <n v="1062"/>
    <x v="4"/>
    <x v="2"/>
    <n v="1.21"/>
    <x v="1"/>
    <n v="1285.02"/>
    <n v="231.30359999999999"/>
    <n v="1516.3235999999999"/>
  </r>
  <r>
    <n v="2"/>
    <n v="7"/>
    <d v="1998-09-06T00:00:00"/>
    <n v="2188"/>
    <x v="4"/>
    <x v="3"/>
    <n v="0.96799999999999997"/>
    <x v="2"/>
    <n v="2117.9839999999999"/>
    <n v="381.23711999999995"/>
    <n v="2499.2211199999997"/>
  </r>
  <r>
    <n v="2"/>
    <n v="7"/>
    <d v="1998-08-21T00:00:00"/>
    <n v="1476"/>
    <x v="4"/>
    <x v="3"/>
    <n v="0.96799999999999997"/>
    <x v="2"/>
    <n v="1428.768"/>
    <n v="257.17824000000002"/>
    <n v="1685.94624"/>
  </r>
  <r>
    <n v="2"/>
    <n v="7"/>
    <d v="1998-07-21T00:00:00"/>
    <n v="969"/>
    <x v="4"/>
    <x v="3"/>
    <n v="0.96799999999999997"/>
    <x v="2"/>
    <n v="937.99199999999996"/>
    <n v="168.83855999999997"/>
    <n v="1106.8305599999999"/>
  </r>
  <r>
    <n v="2"/>
    <n v="7"/>
    <d v="1998-08-28T00:00:00"/>
    <n v="786"/>
    <x v="4"/>
    <x v="3"/>
    <n v="0.96799999999999997"/>
    <x v="2"/>
    <n v="760.84799999999996"/>
    <n v="136.95263999999997"/>
    <n v="897.80063999999993"/>
  </r>
  <r>
    <n v="2"/>
    <n v="3"/>
    <d v="1998-06-18T00:00:00"/>
    <n v="1780"/>
    <x v="4"/>
    <x v="4"/>
    <n v="1.9359999999999999"/>
    <x v="0"/>
    <n v="3446.08"/>
    <n v="620.2944"/>
    <n v="4066.3743999999997"/>
  </r>
  <r>
    <n v="2"/>
    <n v="3"/>
    <d v="1998-08-29T00:00:00"/>
    <n v="1620"/>
    <x v="4"/>
    <x v="4"/>
    <n v="1.9359999999999999"/>
    <x v="0"/>
    <n v="3136.3199999999997"/>
    <n v="564.53759999999988"/>
    <n v="3700.8575999999994"/>
  </r>
  <r>
    <n v="2"/>
    <n v="3"/>
    <d v="1998-10-19T00:00:00"/>
    <n v="783"/>
    <x v="4"/>
    <x v="4"/>
    <n v="1.9359999999999999"/>
    <x v="0"/>
    <n v="1515.8879999999999"/>
    <n v="272.85983999999996"/>
    <n v="1788.74784"/>
  </r>
  <r>
    <n v="2"/>
    <n v="1"/>
    <d v="1998-07-04T00:00:00"/>
    <n v="2213"/>
    <x v="4"/>
    <x v="5"/>
    <n v="3.9325000000000001"/>
    <x v="0"/>
    <n v="8702.6224999999995"/>
    <n v="1566.4720499999999"/>
    <n v="10269.09455"/>
  </r>
  <r>
    <n v="2"/>
    <n v="1"/>
    <d v="1998-11-11T00:00:00"/>
    <n v="1351"/>
    <x v="4"/>
    <x v="5"/>
    <n v="3.9325000000000001"/>
    <x v="0"/>
    <n v="5312.8074999999999"/>
    <n v="956.30534999999998"/>
    <n v="6269.1128499999995"/>
  </r>
  <r>
    <n v="2"/>
    <n v="1"/>
    <d v="1998-07-01T00:00:00"/>
    <n v="1304"/>
    <x v="4"/>
    <x v="5"/>
    <n v="3.9325000000000001"/>
    <x v="0"/>
    <n v="5127.9800000000005"/>
    <n v="923.03640000000007"/>
    <n v="6051.0164000000004"/>
  </r>
  <r>
    <n v="2"/>
    <n v="1"/>
    <d v="1998-02-11T00:00:00"/>
    <n v="647"/>
    <x v="4"/>
    <x v="5"/>
    <n v="3.9325000000000001"/>
    <x v="0"/>
    <n v="2544.3274999999999"/>
    <n v="457.97894999999994"/>
    <n v="3002.30645"/>
  </r>
  <r>
    <n v="2"/>
    <n v="8"/>
    <d v="1998-08-05T00:00:00"/>
    <n v="2252"/>
    <x v="4"/>
    <x v="6"/>
    <n v="3.63"/>
    <x v="0"/>
    <n v="8174.7599999999993"/>
    <n v="1471.4567999999999"/>
    <n v="9646.2167999999983"/>
  </r>
  <r>
    <n v="2"/>
    <n v="8"/>
    <d v="1998-11-10T00:00:00"/>
    <n v="2248"/>
    <x v="4"/>
    <x v="6"/>
    <n v="3.63"/>
    <x v="0"/>
    <n v="8160.24"/>
    <n v="1468.8431999999998"/>
    <n v="9629.0831999999991"/>
  </r>
  <r>
    <n v="2"/>
    <n v="8"/>
    <d v="1998-11-07T00:00:00"/>
    <n v="1883"/>
    <x v="4"/>
    <x v="6"/>
    <n v="3.63"/>
    <x v="0"/>
    <n v="6835.29"/>
    <n v="1230.3522"/>
    <n v="8065.6422000000002"/>
  </r>
  <r>
    <n v="2"/>
    <n v="8"/>
    <d v="1998-12-19T00:00:00"/>
    <n v="1794"/>
    <x v="4"/>
    <x v="6"/>
    <n v="3.63"/>
    <x v="0"/>
    <n v="6512.22"/>
    <n v="1172.1995999999999"/>
    <n v="7684.4196000000002"/>
  </r>
  <r>
    <n v="2"/>
    <n v="8"/>
    <d v="1998-11-24T00:00:00"/>
    <n v="1737"/>
    <x v="4"/>
    <x v="6"/>
    <n v="3.63"/>
    <x v="0"/>
    <n v="6305.3099999999995"/>
    <n v="1134.9558"/>
    <n v="7440.2657999999992"/>
  </r>
  <r>
    <n v="2"/>
    <n v="8"/>
    <d v="1998-09-30T00:00:00"/>
    <n v="510"/>
    <x v="4"/>
    <x v="6"/>
    <n v="3.63"/>
    <x v="0"/>
    <n v="1851.3"/>
    <n v="333.23399999999998"/>
    <n v="2184.5340000000001"/>
  </r>
  <r>
    <n v="2"/>
    <n v="6"/>
    <d v="1998-11-01T00:00:00"/>
    <n v="2449"/>
    <x v="4"/>
    <x v="7"/>
    <n v="2.42"/>
    <x v="0"/>
    <n v="5926.58"/>
    <n v="1066.7844"/>
    <n v="6993.3644000000004"/>
  </r>
  <r>
    <n v="2"/>
    <n v="6"/>
    <d v="1998-06-02T00:00:00"/>
    <n v="1784"/>
    <x v="4"/>
    <x v="7"/>
    <n v="2.42"/>
    <x v="0"/>
    <n v="4317.28"/>
    <n v="777.11039999999991"/>
    <n v="5094.3903999999993"/>
  </r>
  <r>
    <n v="2"/>
    <n v="6"/>
    <d v="1998-12-09T00:00:00"/>
    <n v="1109"/>
    <x v="4"/>
    <x v="7"/>
    <n v="2.42"/>
    <x v="0"/>
    <n v="2683.7799999999997"/>
    <n v="483.08039999999994"/>
    <n v="3166.8603999999996"/>
  </r>
  <r>
    <n v="2"/>
    <n v="6"/>
    <d v="1998-09-13T00:00:00"/>
    <n v="676"/>
    <x v="4"/>
    <x v="7"/>
    <n v="2.42"/>
    <x v="0"/>
    <n v="1635.9199999999998"/>
    <n v="294.46559999999994"/>
    <n v="1930.3855999999998"/>
  </r>
  <r>
    <n v="2"/>
    <n v="6"/>
    <d v="1998-01-07T00:00:00"/>
    <n v="558"/>
    <x v="4"/>
    <x v="7"/>
    <n v="2.42"/>
    <x v="0"/>
    <n v="1350.36"/>
    <n v="243.06479999999996"/>
    <n v="1593.4247999999998"/>
  </r>
  <r>
    <n v="2"/>
    <n v="13"/>
    <d v="1998-04-03T00:00:00"/>
    <n v="2371"/>
    <x v="4"/>
    <x v="8"/>
    <n v="0.24199999999999999"/>
    <x v="1"/>
    <n v="573.78200000000004"/>
    <n v="103.28076"/>
    <n v="677.06276000000003"/>
  </r>
  <r>
    <n v="2"/>
    <n v="13"/>
    <d v="1998-09-30T00:00:00"/>
    <n v="2204"/>
    <x v="4"/>
    <x v="8"/>
    <n v="0.24199999999999999"/>
    <x v="1"/>
    <n v="533.36799999999994"/>
    <n v="96.006239999999991"/>
    <n v="629.37423999999987"/>
  </r>
  <r>
    <n v="2"/>
    <n v="13"/>
    <d v="1998-08-14T00:00:00"/>
    <n v="1926"/>
    <x v="4"/>
    <x v="8"/>
    <n v="0.24199999999999999"/>
    <x v="1"/>
    <n v="466.09199999999998"/>
    <n v="83.896559999999994"/>
    <n v="549.98856000000001"/>
  </r>
  <r>
    <n v="2"/>
    <n v="13"/>
    <d v="1998-11-04T00:00:00"/>
    <n v="1925"/>
    <x v="4"/>
    <x v="8"/>
    <n v="0.24199999999999999"/>
    <x v="1"/>
    <n v="465.84999999999997"/>
    <n v="83.852999999999994"/>
    <n v="549.70299999999997"/>
  </r>
  <r>
    <n v="2"/>
    <n v="13"/>
    <d v="1998-08-18T00:00:00"/>
    <n v="1470"/>
    <x v="4"/>
    <x v="8"/>
    <n v="0.24199999999999999"/>
    <x v="1"/>
    <n v="355.74"/>
    <n v="64.033199999999994"/>
    <n v="419.77319999999997"/>
  </r>
  <r>
    <n v="2"/>
    <n v="13"/>
    <d v="1998-09-23T00:00:00"/>
    <n v="706"/>
    <x v="4"/>
    <x v="8"/>
    <n v="0.24199999999999999"/>
    <x v="1"/>
    <n v="170.852"/>
    <n v="30.753360000000001"/>
    <n v="201.60536000000002"/>
  </r>
  <r>
    <n v="2"/>
    <n v="13"/>
    <d v="1998-01-02T00:00:00"/>
    <n v="595"/>
    <x v="4"/>
    <x v="8"/>
    <n v="0.24199999999999999"/>
    <x v="1"/>
    <n v="143.99"/>
    <n v="25.918200000000002"/>
    <n v="169.90820000000002"/>
  </r>
  <r>
    <n v="2"/>
    <n v="13"/>
    <d v="1998-11-25T00:00:00"/>
    <n v="446"/>
    <x v="4"/>
    <x v="8"/>
    <n v="0.24199999999999999"/>
    <x v="1"/>
    <n v="107.932"/>
    <n v="19.427759999999999"/>
    <n v="127.35975999999999"/>
  </r>
  <r>
    <n v="2"/>
    <n v="2"/>
    <d v="1998-05-29T00:00:00"/>
    <n v="1610"/>
    <x v="4"/>
    <x v="9"/>
    <n v="1.6335"/>
    <x v="2"/>
    <n v="2629.9349999999999"/>
    <n v="473.38829999999996"/>
    <n v="3103.3233"/>
  </r>
  <r>
    <n v="2"/>
    <n v="2"/>
    <d v="1998-09-02T00:00:00"/>
    <n v="1570"/>
    <x v="4"/>
    <x v="9"/>
    <n v="1.6335"/>
    <x v="2"/>
    <n v="2564.5949999999998"/>
    <n v="461.62709999999993"/>
    <n v="3026.2221"/>
  </r>
  <r>
    <n v="2"/>
    <n v="2"/>
    <d v="1998-08-02T00:00:00"/>
    <n v="1244"/>
    <x v="4"/>
    <x v="9"/>
    <n v="1.6335"/>
    <x v="2"/>
    <n v="2032.0739999999998"/>
    <n v="365.77331999999996"/>
    <n v="2397.8473199999999"/>
  </r>
  <r>
    <n v="2"/>
    <n v="2"/>
    <d v="1998-09-02T00:00:00"/>
    <n v="877"/>
    <x v="4"/>
    <x v="9"/>
    <n v="1.6335"/>
    <x v="2"/>
    <n v="1432.5795000000001"/>
    <n v="257.86430999999999"/>
    <n v="1690.44381"/>
  </r>
  <r>
    <n v="2"/>
    <n v="10"/>
    <d v="1998-09-25T00:00:00"/>
    <n v="1949"/>
    <x v="4"/>
    <x v="10"/>
    <n v="0.60499999999999998"/>
    <x v="1"/>
    <n v="1179.145"/>
    <n v="212.24609999999998"/>
    <n v="1391.3911000000001"/>
  </r>
  <r>
    <n v="2"/>
    <n v="10"/>
    <d v="1998-09-11T00:00:00"/>
    <n v="1674"/>
    <x v="4"/>
    <x v="10"/>
    <n v="0.60499999999999998"/>
    <x v="1"/>
    <n v="1012.77"/>
    <n v="182.29859999999999"/>
    <n v="1195.0686000000001"/>
  </r>
  <r>
    <n v="2"/>
    <n v="10"/>
    <d v="1998-12-14T00:00:00"/>
    <n v="1434"/>
    <x v="4"/>
    <x v="10"/>
    <n v="0.60499999999999998"/>
    <x v="1"/>
    <n v="867.56999999999994"/>
    <n v="156.16259999999997"/>
    <n v="1023.7325999999999"/>
  </r>
  <r>
    <n v="2"/>
    <n v="10"/>
    <d v="1998-06-14T00:00:00"/>
    <n v="1309"/>
    <x v="4"/>
    <x v="10"/>
    <n v="0.60499999999999998"/>
    <x v="1"/>
    <n v="791.94499999999994"/>
    <n v="142.55009999999999"/>
    <n v="934.49509999999987"/>
  </r>
  <r>
    <n v="2"/>
    <n v="10"/>
    <d v="1998-01-07T00:00:00"/>
    <n v="995"/>
    <x v="4"/>
    <x v="10"/>
    <n v="0.60499999999999998"/>
    <x v="1"/>
    <n v="601.97500000000002"/>
    <n v="108.35550000000001"/>
    <n v="710.33050000000003"/>
  </r>
  <r>
    <n v="2"/>
    <n v="10"/>
    <d v="1998-03-07T00:00:00"/>
    <n v="344"/>
    <x v="4"/>
    <x v="10"/>
    <n v="0.60499999999999998"/>
    <x v="1"/>
    <n v="208.12"/>
    <n v="37.461599999999997"/>
    <n v="245.58160000000001"/>
  </r>
  <r>
    <n v="2"/>
    <n v="14"/>
    <d v="1998-05-28T00:00:00"/>
    <n v="2306"/>
    <x v="4"/>
    <x v="11"/>
    <n v="3.63"/>
    <x v="0"/>
    <n v="8370.7800000000007"/>
    <n v="1506.7404000000001"/>
    <n v="9877.5204000000012"/>
  </r>
  <r>
    <n v="2"/>
    <n v="14"/>
    <d v="1998-08-16T00:00:00"/>
    <n v="762"/>
    <x v="4"/>
    <x v="11"/>
    <n v="3.63"/>
    <x v="0"/>
    <n v="2766.06"/>
    <n v="497.89079999999996"/>
    <n v="3263.9508000000001"/>
  </r>
  <r>
    <n v="2"/>
    <n v="4"/>
    <d v="1998-02-24T00:00:00"/>
    <n v="2275"/>
    <x v="4"/>
    <x v="12"/>
    <n v="0.60499999999999998"/>
    <x v="2"/>
    <n v="1376.375"/>
    <n v="247.7475"/>
    <n v="1624.1224999999999"/>
  </r>
  <r>
    <n v="2"/>
    <n v="4"/>
    <d v="1998-11-09T00:00:00"/>
    <n v="2241"/>
    <x v="4"/>
    <x v="12"/>
    <n v="0.60499999999999998"/>
    <x v="2"/>
    <n v="1355.8050000000001"/>
    <n v="244.04490000000001"/>
    <n v="1599.8499000000002"/>
  </r>
  <r>
    <n v="2"/>
    <n v="4"/>
    <d v="1998-01-23T00:00:00"/>
    <n v="1477"/>
    <x v="4"/>
    <x v="12"/>
    <n v="0.60499999999999998"/>
    <x v="2"/>
    <n v="893.58499999999992"/>
    <n v="160.84529999999998"/>
    <n v="1054.4303"/>
  </r>
  <r>
    <n v="2"/>
    <n v="4"/>
    <d v="1998-05-19T00:00:00"/>
    <n v="670"/>
    <x v="4"/>
    <x v="12"/>
    <n v="0.60499999999999998"/>
    <x v="2"/>
    <n v="405.34999999999997"/>
    <n v="72.962999999999994"/>
    <n v="478.31299999999999"/>
  </r>
  <r>
    <n v="2"/>
    <n v="4"/>
    <d v="1998-12-02T00:00:00"/>
    <n v="363"/>
    <x v="4"/>
    <x v="12"/>
    <n v="0.60499999999999998"/>
    <x v="2"/>
    <n v="219.61499999999998"/>
    <n v="39.530699999999996"/>
    <n v="259.14569999999998"/>
  </r>
  <r>
    <n v="2"/>
    <n v="5"/>
    <d v="1998-08-27T00:00:00"/>
    <n v="2153"/>
    <x v="4"/>
    <x v="13"/>
    <n v="2.5409999999999999"/>
    <x v="1"/>
    <n v="5470.7730000000001"/>
    <n v="984.73914000000002"/>
    <n v="6455.5121399999998"/>
  </r>
  <r>
    <n v="2"/>
    <n v="5"/>
    <d v="1998-07-11T00:00:00"/>
    <n v="1521"/>
    <x v="4"/>
    <x v="13"/>
    <n v="2.5409999999999999"/>
    <x v="1"/>
    <n v="3864.8609999999999"/>
    <n v="695.67498000000001"/>
    <n v="4560.5359799999997"/>
  </r>
  <r>
    <n v="2"/>
    <n v="5"/>
    <d v="1998-05-16T00:00:00"/>
    <n v="1232"/>
    <x v="4"/>
    <x v="13"/>
    <n v="2.5409999999999999"/>
    <x v="1"/>
    <n v="3130.5119999999997"/>
    <n v="563.4921599999999"/>
    <n v="3694.0041599999995"/>
  </r>
  <r>
    <n v="2"/>
    <n v="5"/>
    <d v="1998-03-16T00:00:00"/>
    <n v="839"/>
    <x v="4"/>
    <x v="13"/>
    <n v="2.5409999999999999"/>
    <x v="1"/>
    <n v="2131.8989999999999"/>
    <n v="383.74181999999996"/>
    <n v="2515.6408199999996"/>
  </r>
  <r>
    <n v="2"/>
    <n v="5"/>
    <d v="1998-05-02T00:00:00"/>
    <n v="579"/>
    <x v="4"/>
    <x v="13"/>
    <n v="2.5409999999999999"/>
    <x v="1"/>
    <n v="1471.239"/>
    <n v="264.82301999999999"/>
    <n v="1736.0620200000001"/>
  </r>
  <r>
    <n v="2"/>
    <n v="11"/>
    <d v="1999-07-08T00:00:00"/>
    <n v="2498"/>
    <x v="4"/>
    <x v="0"/>
    <n v="1.21"/>
    <x v="0"/>
    <n v="3022.58"/>
    <n v="544.06439999999998"/>
    <n v="3566.6444000000001"/>
  </r>
  <r>
    <n v="2"/>
    <n v="11"/>
    <d v="1999-04-07T00:00:00"/>
    <n v="2144"/>
    <x v="4"/>
    <x v="0"/>
    <n v="1.21"/>
    <x v="0"/>
    <n v="2594.2399999999998"/>
    <n v="466.96319999999992"/>
    <n v="3061.2031999999999"/>
  </r>
  <r>
    <n v="2"/>
    <n v="11"/>
    <d v="1999-12-13T00:00:00"/>
    <n v="1525"/>
    <x v="4"/>
    <x v="0"/>
    <n v="1.21"/>
    <x v="0"/>
    <n v="1845.25"/>
    <n v="332.14499999999998"/>
    <n v="2177.395"/>
  </r>
  <r>
    <n v="2"/>
    <n v="11"/>
    <d v="1999-04-18T00:00:00"/>
    <n v="1339"/>
    <x v="4"/>
    <x v="0"/>
    <n v="1.21"/>
    <x v="0"/>
    <n v="1620.19"/>
    <n v="291.63420000000002"/>
    <n v="1911.8242"/>
  </r>
  <r>
    <n v="2"/>
    <n v="11"/>
    <d v="1999-09-28T00:00:00"/>
    <n v="887"/>
    <x v="4"/>
    <x v="0"/>
    <n v="1.21"/>
    <x v="0"/>
    <n v="1073.27"/>
    <n v="193.18859999999998"/>
    <n v="1266.4585999999999"/>
  </r>
  <r>
    <n v="2"/>
    <n v="11"/>
    <d v="1999-08-06T00:00:00"/>
    <n v="491"/>
    <x v="4"/>
    <x v="0"/>
    <n v="1.21"/>
    <x v="0"/>
    <n v="594.11"/>
    <n v="106.93980000000001"/>
    <n v="701.0498"/>
  </r>
  <r>
    <n v="2"/>
    <n v="12"/>
    <d v="1999-05-08T00:00:00"/>
    <n v="1649"/>
    <x v="4"/>
    <x v="1"/>
    <n v="2.42"/>
    <x v="0"/>
    <n v="3990.58"/>
    <n v="718.30439999999999"/>
    <n v="4708.8843999999999"/>
  </r>
  <r>
    <n v="2"/>
    <n v="12"/>
    <d v="1999-06-28T00:00:00"/>
    <n v="1381"/>
    <x v="4"/>
    <x v="1"/>
    <n v="2.42"/>
    <x v="0"/>
    <n v="3342.02"/>
    <n v="601.56359999999995"/>
    <n v="3943.5835999999999"/>
  </r>
  <r>
    <n v="2"/>
    <n v="12"/>
    <d v="1999-10-09T00:00:00"/>
    <n v="1339"/>
    <x v="4"/>
    <x v="1"/>
    <n v="2.42"/>
    <x v="0"/>
    <n v="3240.38"/>
    <n v="583.26840000000004"/>
    <n v="3823.6484"/>
  </r>
  <r>
    <n v="2"/>
    <n v="12"/>
    <d v="1999-08-29T00:00:00"/>
    <n v="1054"/>
    <x v="4"/>
    <x v="1"/>
    <n v="2.42"/>
    <x v="0"/>
    <n v="2550.6799999999998"/>
    <n v="459.12239999999997"/>
    <n v="3009.8023999999996"/>
  </r>
  <r>
    <n v="2"/>
    <n v="12"/>
    <d v="1999-09-29T00:00:00"/>
    <n v="1009"/>
    <x v="4"/>
    <x v="1"/>
    <n v="2.42"/>
    <x v="0"/>
    <n v="2441.7799999999997"/>
    <n v="439.52039999999994"/>
    <n v="2881.3003999999996"/>
  </r>
  <r>
    <n v="2"/>
    <n v="9"/>
    <d v="1999-09-17T00:00:00"/>
    <n v="2270"/>
    <x v="4"/>
    <x v="2"/>
    <n v="1.21"/>
    <x v="1"/>
    <n v="2746.7"/>
    <n v="494.40599999999995"/>
    <n v="3241.1059999999998"/>
  </r>
  <r>
    <n v="2"/>
    <n v="9"/>
    <d v="1999-02-27T00:00:00"/>
    <n v="1980"/>
    <x v="4"/>
    <x v="2"/>
    <n v="1.21"/>
    <x v="1"/>
    <n v="2395.7999999999997"/>
    <n v="431.24399999999991"/>
    <n v="2827.0439999999999"/>
  </r>
  <r>
    <n v="2"/>
    <n v="7"/>
    <d v="1999-12-02T00:00:00"/>
    <n v="2494"/>
    <x v="4"/>
    <x v="3"/>
    <n v="0.96799999999999997"/>
    <x v="2"/>
    <n v="2414.192"/>
    <n v="434.55455999999998"/>
    <n v="2848.74656"/>
  </r>
  <r>
    <n v="2"/>
    <n v="7"/>
    <d v="1999-04-06T00:00:00"/>
    <n v="1621"/>
    <x v="4"/>
    <x v="3"/>
    <n v="0.96799999999999997"/>
    <x v="2"/>
    <n v="1569.1279999999999"/>
    <n v="282.44304"/>
    <n v="1851.5710399999998"/>
  </r>
  <r>
    <n v="2"/>
    <n v="7"/>
    <d v="1999-04-15T00:00:00"/>
    <n v="621"/>
    <x v="4"/>
    <x v="3"/>
    <n v="0.96799999999999997"/>
    <x v="2"/>
    <n v="601.12799999999993"/>
    <n v="108.20303999999999"/>
    <n v="709.33103999999992"/>
  </r>
  <r>
    <n v="2"/>
    <n v="7"/>
    <d v="1999-11-08T00:00:00"/>
    <n v="253"/>
    <x v="4"/>
    <x v="3"/>
    <n v="0.96799999999999997"/>
    <x v="2"/>
    <n v="244.904"/>
    <n v="44.082719999999995"/>
    <n v="288.98671999999999"/>
  </r>
  <r>
    <n v="2"/>
    <n v="3"/>
    <d v="1999-01-05T00:00:00"/>
    <n v="2330"/>
    <x v="4"/>
    <x v="4"/>
    <n v="1.9359999999999999"/>
    <x v="0"/>
    <n v="4510.88"/>
    <n v="811.95839999999998"/>
    <n v="5322.8384000000005"/>
  </r>
  <r>
    <n v="2"/>
    <n v="3"/>
    <d v="1999-09-29T00:00:00"/>
    <n v="2241"/>
    <x v="4"/>
    <x v="4"/>
    <n v="1.9359999999999999"/>
    <x v="0"/>
    <n v="4338.576"/>
    <n v="780.94367999999997"/>
    <n v="5119.5196800000003"/>
  </r>
  <r>
    <n v="2"/>
    <n v="3"/>
    <d v="1999-12-03T00:00:00"/>
    <n v="957"/>
    <x v="4"/>
    <x v="4"/>
    <n v="1.9359999999999999"/>
    <x v="0"/>
    <n v="1852.752"/>
    <n v="333.49536000000001"/>
    <n v="2186.2473599999998"/>
  </r>
  <r>
    <n v="2"/>
    <n v="3"/>
    <d v="1999-03-07T00:00:00"/>
    <n v="880"/>
    <x v="4"/>
    <x v="4"/>
    <n v="1.9359999999999999"/>
    <x v="0"/>
    <n v="1703.6799999999998"/>
    <n v="306.66239999999993"/>
    <n v="2010.3423999999998"/>
  </r>
  <r>
    <n v="2"/>
    <n v="3"/>
    <d v="1999-10-25T00:00:00"/>
    <n v="789"/>
    <x v="4"/>
    <x v="4"/>
    <n v="1.9359999999999999"/>
    <x v="0"/>
    <n v="1527.5039999999999"/>
    <n v="274.95071999999999"/>
    <n v="1802.45472"/>
  </r>
  <r>
    <n v="2"/>
    <n v="3"/>
    <d v="1999-09-11T00:00:00"/>
    <n v="714"/>
    <x v="4"/>
    <x v="4"/>
    <n v="1.9359999999999999"/>
    <x v="0"/>
    <n v="1382.3039999999999"/>
    <n v="248.81471999999997"/>
    <n v="1631.1187199999999"/>
  </r>
  <r>
    <n v="2"/>
    <n v="3"/>
    <d v="1999-04-10T00:00:00"/>
    <n v="674"/>
    <x v="4"/>
    <x v="4"/>
    <n v="1.9359999999999999"/>
    <x v="0"/>
    <n v="1304.864"/>
    <n v="234.87551999999999"/>
    <n v="1539.7395200000001"/>
  </r>
  <r>
    <n v="2"/>
    <n v="1"/>
    <d v="1999-10-25T00:00:00"/>
    <n v="1580"/>
    <x v="4"/>
    <x v="5"/>
    <n v="3.9325000000000001"/>
    <x v="0"/>
    <n v="6213.35"/>
    <n v="1118.403"/>
    <n v="7331.7530000000006"/>
  </r>
  <r>
    <n v="2"/>
    <n v="8"/>
    <d v="1999-10-24T00:00:00"/>
    <n v="1743"/>
    <x v="4"/>
    <x v="6"/>
    <n v="3.63"/>
    <x v="0"/>
    <n v="6327.09"/>
    <n v="1138.8761999999999"/>
    <n v="7465.9661999999998"/>
  </r>
  <r>
    <n v="2"/>
    <n v="8"/>
    <d v="1999-04-19T00:00:00"/>
    <n v="1606"/>
    <x v="4"/>
    <x v="6"/>
    <n v="3.63"/>
    <x v="0"/>
    <n v="5829.78"/>
    <n v="1049.3604"/>
    <n v="6879.1404000000002"/>
  </r>
  <r>
    <n v="2"/>
    <n v="8"/>
    <d v="1999-09-28T00:00:00"/>
    <n v="1523"/>
    <x v="4"/>
    <x v="6"/>
    <n v="3.63"/>
    <x v="0"/>
    <n v="5528.49"/>
    <n v="995.12819999999988"/>
    <n v="6523.6181999999999"/>
  </r>
  <r>
    <n v="2"/>
    <n v="8"/>
    <d v="1999-07-18T00:00:00"/>
    <n v="885"/>
    <x v="4"/>
    <x v="6"/>
    <n v="3.63"/>
    <x v="0"/>
    <n v="3212.5499999999997"/>
    <n v="578.2589999999999"/>
    <n v="3790.8089999999997"/>
  </r>
  <r>
    <n v="2"/>
    <n v="8"/>
    <d v="1999-08-16T00:00:00"/>
    <n v="671"/>
    <x v="4"/>
    <x v="6"/>
    <n v="3.63"/>
    <x v="0"/>
    <n v="2435.73"/>
    <n v="438.4314"/>
    <n v="2874.1614"/>
  </r>
  <r>
    <n v="2"/>
    <n v="8"/>
    <d v="1999-04-26T00:00:00"/>
    <n v="471"/>
    <x v="4"/>
    <x v="6"/>
    <n v="3.63"/>
    <x v="0"/>
    <n v="1709.73"/>
    <n v="307.75139999999999"/>
    <n v="2017.4814000000001"/>
  </r>
  <r>
    <n v="2"/>
    <n v="6"/>
    <d v="1999-02-19T00:00:00"/>
    <n v="2118"/>
    <x v="4"/>
    <x v="7"/>
    <n v="2.42"/>
    <x v="0"/>
    <n v="5125.5599999999995"/>
    <n v="922.60079999999982"/>
    <n v="6048.1607999999997"/>
  </r>
  <r>
    <n v="2"/>
    <n v="6"/>
    <d v="1999-11-21T00:00:00"/>
    <n v="1484"/>
    <x v="4"/>
    <x v="7"/>
    <n v="2.42"/>
    <x v="0"/>
    <n v="3591.2799999999997"/>
    <n v="646.43039999999996"/>
    <n v="4237.7103999999999"/>
  </r>
  <r>
    <n v="2"/>
    <n v="6"/>
    <d v="1999-06-16T00:00:00"/>
    <n v="1164"/>
    <x v="4"/>
    <x v="7"/>
    <n v="2.42"/>
    <x v="0"/>
    <n v="2816.88"/>
    <n v="507.03840000000002"/>
    <n v="3323.9184"/>
  </r>
  <r>
    <n v="2"/>
    <n v="6"/>
    <d v="1999-08-21T00:00:00"/>
    <n v="770"/>
    <x v="4"/>
    <x v="7"/>
    <n v="2.42"/>
    <x v="0"/>
    <n v="1863.3999999999999"/>
    <n v="335.41199999999998"/>
    <n v="2198.8119999999999"/>
  </r>
  <r>
    <n v="2"/>
    <n v="13"/>
    <d v="1999-02-26T00:00:00"/>
    <n v="1326"/>
    <x v="4"/>
    <x v="8"/>
    <n v="0.24199999999999999"/>
    <x v="1"/>
    <n v="320.892"/>
    <n v="57.760559999999998"/>
    <n v="378.65255999999999"/>
  </r>
  <r>
    <n v="2"/>
    <n v="13"/>
    <d v="1999-08-20T00:00:00"/>
    <n v="958"/>
    <x v="4"/>
    <x v="8"/>
    <n v="0.24199999999999999"/>
    <x v="1"/>
    <n v="231.83599999999998"/>
    <n v="41.730479999999993"/>
    <n v="273.56647999999996"/>
  </r>
  <r>
    <n v="2"/>
    <n v="13"/>
    <d v="1999-02-28T00:00:00"/>
    <n v="393"/>
    <x v="4"/>
    <x v="8"/>
    <n v="0.24199999999999999"/>
    <x v="1"/>
    <n v="95.105999999999995"/>
    <n v="17.119079999999997"/>
    <n v="112.22507999999999"/>
  </r>
  <r>
    <n v="2"/>
    <n v="2"/>
    <d v="1999-08-02T00:00:00"/>
    <n v="2391"/>
    <x v="4"/>
    <x v="9"/>
    <n v="1.6335"/>
    <x v="2"/>
    <n v="3905.6985"/>
    <n v="703.02572999999995"/>
    <n v="4608.7242299999998"/>
  </r>
  <r>
    <n v="2"/>
    <n v="2"/>
    <d v="1999-02-25T00:00:00"/>
    <n v="2259"/>
    <x v="4"/>
    <x v="9"/>
    <n v="1.6335"/>
    <x v="2"/>
    <n v="3690.0764999999997"/>
    <n v="664.21376999999995"/>
    <n v="4354.2902699999995"/>
  </r>
  <r>
    <n v="2"/>
    <n v="2"/>
    <d v="1999-11-18T00:00:00"/>
    <n v="1606"/>
    <x v="4"/>
    <x v="9"/>
    <n v="1.6335"/>
    <x v="2"/>
    <n v="2623.4009999999998"/>
    <n v="472.21217999999993"/>
    <n v="3095.6131799999998"/>
  </r>
  <r>
    <n v="2"/>
    <n v="2"/>
    <d v="1999-06-30T00:00:00"/>
    <n v="1444"/>
    <x v="4"/>
    <x v="9"/>
    <n v="1.6335"/>
    <x v="2"/>
    <n v="2358.7739999999999"/>
    <n v="424.57931999999994"/>
    <n v="2783.3533199999997"/>
  </r>
  <r>
    <n v="2"/>
    <n v="2"/>
    <d v="1999-05-13T00:00:00"/>
    <n v="1166"/>
    <x v="4"/>
    <x v="9"/>
    <n v="1.6335"/>
    <x v="2"/>
    <n v="1904.6609999999998"/>
    <n v="342.83897999999994"/>
    <n v="2247.4999799999996"/>
  </r>
  <r>
    <n v="2"/>
    <n v="2"/>
    <d v="1999-06-30T00:00:00"/>
    <n v="988"/>
    <x v="4"/>
    <x v="9"/>
    <n v="1.6335"/>
    <x v="2"/>
    <n v="1613.8979999999999"/>
    <n v="290.50163999999995"/>
    <n v="1904.3996399999999"/>
  </r>
  <r>
    <n v="2"/>
    <n v="2"/>
    <d v="1999-03-07T00:00:00"/>
    <n v="908"/>
    <x v="4"/>
    <x v="9"/>
    <n v="1.6335"/>
    <x v="2"/>
    <n v="1483.2179999999998"/>
    <n v="266.97923999999995"/>
    <n v="1750.1972399999997"/>
  </r>
  <r>
    <n v="2"/>
    <n v="10"/>
    <d v="1999-11-18T00:00:00"/>
    <n v="2159"/>
    <x v="4"/>
    <x v="10"/>
    <n v="0.60499999999999998"/>
    <x v="1"/>
    <n v="1306.1949999999999"/>
    <n v="235.11509999999998"/>
    <n v="1541.3100999999999"/>
  </r>
  <r>
    <n v="2"/>
    <n v="14"/>
    <d v="1999-06-28T00:00:00"/>
    <n v="2496"/>
    <x v="4"/>
    <x v="11"/>
    <n v="3.63"/>
    <x v="0"/>
    <n v="9060.48"/>
    <n v="1630.8863999999999"/>
    <n v="10691.366399999999"/>
  </r>
  <r>
    <n v="2"/>
    <n v="14"/>
    <d v="1999-02-06T00:00:00"/>
    <n v="2295"/>
    <x v="4"/>
    <x v="11"/>
    <n v="3.63"/>
    <x v="0"/>
    <n v="8330.85"/>
    <n v="1499.5530000000001"/>
    <n v="9830.4030000000002"/>
  </r>
  <r>
    <n v="2"/>
    <n v="14"/>
    <d v="1999-05-28T00:00:00"/>
    <n v="2129"/>
    <x v="4"/>
    <x v="11"/>
    <n v="3.63"/>
    <x v="0"/>
    <n v="7728.2699999999995"/>
    <n v="1391.0885999999998"/>
    <n v="9119.3585999999996"/>
  </r>
  <r>
    <n v="2"/>
    <n v="14"/>
    <d v="1999-07-10T00:00:00"/>
    <n v="2106"/>
    <x v="4"/>
    <x v="11"/>
    <n v="3.63"/>
    <x v="0"/>
    <n v="7644.78"/>
    <n v="1376.0603999999998"/>
    <n v="9020.8403999999991"/>
  </r>
  <r>
    <n v="2"/>
    <n v="14"/>
    <d v="1999-10-22T00:00:00"/>
    <n v="1459"/>
    <x v="4"/>
    <x v="11"/>
    <n v="3.63"/>
    <x v="0"/>
    <n v="5296.17"/>
    <n v="953.31060000000002"/>
    <n v="6249.4805999999999"/>
  </r>
  <r>
    <n v="2"/>
    <n v="4"/>
    <d v="1999-06-17T00:00:00"/>
    <n v="2177"/>
    <x v="4"/>
    <x v="12"/>
    <n v="0.60499999999999998"/>
    <x v="2"/>
    <n v="1317.085"/>
    <n v="237.0753"/>
    <n v="1554.1603"/>
  </r>
  <r>
    <n v="2"/>
    <n v="4"/>
    <d v="1999-08-18T00:00:00"/>
    <n v="2133"/>
    <x v="4"/>
    <x v="12"/>
    <n v="0.60499999999999998"/>
    <x v="2"/>
    <n v="1290.4649999999999"/>
    <n v="232.28369999999998"/>
    <n v="1522.7486999999999"/>
  </r>
  <r>
    <n v="2"/>
    <n v="4"/>
    <d v="1999-07-12T00:00:00"/>
    <n v="1432"/>
    <x v="4"/>
    <x v="12"/>
    <n v="0.60499999999999998"/>
    <x v="2"/>
    <n v="866.36"/>
    <n v="155.94479999999999"/>
    <n v="1022.3048"/>
  </r>
  <r>
    <n v="2"/>
    <n v="4"/>
    <d v="1999-07-04T00:00:00"/>
    <n v="1376"/>
    <x v="4"/>
    <x v="12"/>
    <n v="0.60499999999999998"/>
    <x v="2"/>
    <n v="832.48"/>
    <n v="149.84639999999999"/>
    <n v="982.32640000000004"/>
  </r>
  <r>
    <n v="2"/>
    <n v="4"/>
    <d v="1999-02-06T00:00:00"/>
    <n v="870"/>
    <x v="4"/>
    <x v="12"/>
    <n v="0.60499999999999998"/>
    <x v="2"/>
    <n v="526.35"/>
    <n v="94.742999999999995"/>
    <n v="621.09300000000007"/>
  </r>
  <r>
    <n v="2"/>
    <n v="4"/>
    <d v="1999-11-13T00:00:00"/>
    <n v="666"/>
    <x v="4"/>
    <x v="12"/>
    <n v="0.60499999999999998"/>
    <x v="2"/>
    <n v="402.93"/>
    <n v="72.5274"/>
    <n v="475.45740000000001"/>
  </r>
  <r>
    <n v="2"/>
    <n v="4"/>
    <d v="1999-04-22T00:00:00"/>
    <n v="266"/>
    <x v="4"/>
    <x v="12"/>
    <n v="0.60499999999999998"/>
    <x v="2"/>
    <n v="160.93"/>
    <n v="28.967400000000001"/>
    <n v="189.8974"/>
  </r>
  <r>
    <n v="2"/>
    <n v="5"/>
    <d v="1999-05-28T00:00:00"/>
    <n v="2396"/>
    <x v="4"/>
    <x v="13"/>
    <n v="2.5409999999999999"/>
    <x v="1"/>
    <n v="6088.2359999999999"/>
    <n v="1095.88248"/>
    <n v="7184.1184800000001"/>
  </r>
  <r>
    <n v="2"/>
    <n v="5"/>
    <d v="1999-03-27T00:00:00"/>
    <n v="2162"/>
    <x v="4"/>
    <x v="13"/>
    <n v="2.5409999999999999"/>
    <x v="1"/>
    <n v="5493.6419999999998"/>
    <n v="988.85555999999997"/>
    <n v="6482.4975599999998"/>
  </r>
  <r>
    <n v="2"/>
    <n v="5"/>
    <d v="1999-11-03T00:00:00"/>
    <n v="2057"/>
    <x v="4"/>
    <x v="13"/>
    <n v="2.5409999999999999"/>
    <x v="1"/>
    <n v="5226.8369999999995"/>
    <n v="940.83065999999985"/>
    <n v="6167.6676599999992"/>
  </r>
  <r>
    <n v="2"/>
    <n v="5"/>
    <d v="1999-06-29T00:00:00"/>
    <n v="1992"/>
    <x v="4"/>
    <x v="13"/>
    <n v="2.5409999999999999"/>
    <x v="1"/>
    <n v="5061.6719999999996"/>
    <n v="911.10095999999987"/>
    <n v="5972.7729599999993"/>
  </r>
  <r>
    <n v="2"/>
    <n v="5"/>
    <d v="1999-01-30T00:00:00"/>
    <n v="1896"/>
    <x v="4"/>
    <x v="13"/>
    <n v="2.5409999999999999"/>
    <x v="1"/>
    <n v="4817.7359999999999"/>
    <n v="867.19247999999993"/>
    <n v="5684.9284799999996"/>
  </r>
  <r>
    <n v="2"/>
    <n v="5"/>
    <d v="1999-09-07T00:00:00"/>
    <n v="1499"/>
    <x v="4"/>
    <x v="13"/>
    <n v="2.5409999999999999"/>
    <x v="1"/>
    <n v="3808.9589999999998"/>
    <n v="685.61261999999999"/>
    <n v="4494.5716199999997"/>
  </r>
  <r>
    <n v="2"/>
    <n v="5"/>
    <d v="1999-08-17T00:00:00"/>
    <n v="1252"/>
    <x v="4"/>
    <x v="13"/>
    <n v="2.5409999999999999"/>
    <x v="1"/>
    <n v="3181.3319999999999"/>
    <n v="572.63975999999991"/>
    <n v="3753.9717599999999"/>
  </r>
  <r>
    <n v="2"/>
    <n v="5"/>
    <d v="1999-07-16T00:00:00"/>
    <n v="492"/>
    <x v="4"/>
    <x v="13"/>
    <n v="2.5409999999999999"/>
    <x v="1"/>
    <n v="1250.172"/>
    <n v="225.03095999999999"/>
    <n v="1475.2029600000001"/>
  </r>
  <r>
    <n v="2"/>
    <n v="5"/>
    <d v="1999-08-04T00:00:00"/>
    <n v="311"/>
    <x v="4"/>
    <x v="13"/>
    <n v="2.5409999999999999"/>
    <x v="1"/>
    <n v="790.25099999999998"/>
    <n v="142.24517999999998"/>
    <n v="932.49617999999998"/>
  </r>
  <r>
    <n v="2"/>
    <n v="11"/>
    <d v="2000-11-20T00:00:00"/>
    <n v="1446"/>
    <x v="4"/>
    <x v="0"/>
    <n v="1.21"/>
    <x v="0"/>
    <n v="1749.6599999999999"/>
    <n v="314.93879999999996"/>
    <n v="2064.5987999999998"/>
  </r>
  <r>
    <n v="2"/>
    <n v="11"/>
    <d v="2000-02-14T00:00:00"/>
    <n v="1385"/>
    <x v="4"/>
    <x v="0"/>
    <n v="1.21"/>
    <x v="0"/>
    <n v="1675.85"/>
    <n v="301.65299999999996"/>
    <n v="1977.5029999999999"/>
  </r>
  <r>
    <n v="2"/>
    <n v="11"/>
    <d v="2000-03-23T00:00:00"/>
    <n v="938"/>
    <x v="4"/>
    <x v="0"/>
    <n v="1.21"/>
    <x v="0"/>
    <n v="1134.98"/>
    <n v="204.29640000000001"/>
    <n v="1339.2764"/>
  </r>
  <r>
    <n v="2"/>
    <n v="11"/>
    <d v="2000-08-03T00:00:00"/>
    <n v="888"/>
    <x v="4"/>
    <x v="0"/>
    <n v="1.21"/>
    <x v="0"/>
    <n v="1074.48"/>
    <n v="193.40639999999999"/>
    <n v="1267.8864000000001"/>
  </r>
  <r>
    <n v="2"/>
    <n v="12"/>
    <d v="2000-01-06T00:00:00"/>
    <n v="1379"/>
    <x v="4"/>
    <x v="1"/>
    <n v="2.42"/>
    <x v="0"/>
    <n v="3337.18"/>
    <n v="600.69239999999991"/>
    <n v="3937.8723999999997"/>
  </r>
  <r>
    <n v="2"/>
    <n v="12"/>
    <d v="2000-10-20T00:00:00"/>
    <n v="722"/>
    <x v="4"/>
    <x v="1"/>
    <n v="2.42"/>
    <x v="0"/>
    <n v="1747.24"/>
    <n v="314.50319999999999"/>
    <n v="2061.7431999999999"/>
  </r>
  <r>
    <n v="2"/>
    <n v="9"/>
    <d v="2000-03-05T00:00:00"/>
    <n v="1752"/>
    <x v="4"/>
    <x v="2"/>
    <n v="1.21"/>
    <x v="1"/>
    <n v="2119.92"/>
    <n v="381.5856"/>
    <n v="2501.5056"/>
  </r>
  <r>
    <n v="2"/>
    <n v="9"/>
    <d v="2000-06-11T00:00:00"/>
    <n v="981"/>
    <x v="4"/>
    <x v="2"/>
    <n v="1.21"/>
    <x v="1"/>
    <n v="1187.01"/>
    <n v="213.6618"/>
    <n v="1400.6718000000001"/>
  </r>
  <r>
    <n v="2"/>
    <n v="9"/>
    <d v="2000-09-09T00:00:00"/>
    <n v="915"/>
    <x v="4"/>
    <x v="2"/>
    <n v="1.21"/>
    <x v="1"/>
    <n v="1107.1499999999999"/>
    <n v="199.28699999999998"/>
    <n v="1306.4369999999999"/>
  </r>
  <r>
    <n v="2"/>
    <n v="9"/>
    <d v="2000-03-04T00:00:00"/>
    <n v="727"/>
    <x v="4"/>
    <x v="2"/>
    <n v="1.21"/>
    <x v="1"/>
    <n v="879.67"/>
    <n v="158.34059999999999"/>
    <n v="1038.0106000000001"/>
  </r>
  <r>
    <n v="2"/>
    <n v="9"/>
    <d v="2000-07-03T00:00:00"/>
    <n v="338"/>
    <x v="4"/>
    <x v="2"/>
    <n v="1.21"/>
    <x v="1"/>
    <n v="408.97999999999996"/>
    <n v="73.616399999999985"/>
    <n v="482.59639999999996"/>
  </r>
  <r>
    <n v="2"/>
    <n v="9"/>
    <d v="2000-01-20T00:00:00"/>
    <n v="274"/>
    <x v="4"/>
    <x v="2"/>
    <n v="1.21"/>
    <x v="1"/>
    <n v="331.53999999999996"/>
    <n v="59.677199999999992"/>
    <n v="391.21719999999993"/>
  </r>
  <r>
    <n v="2"/>
    <n v="7"/>
    <d v="2000-08-30T00:00:00"/>
    <n v="1890"/>
    <x v="4"/>
    <x v="3"/>
    <n v="0.96799999999999997"/>
    <x v="2"/>
    <n v="1829.52"/>
    <n v="329.31360000000001"/>
    <n v="2158.8335999999999"/>
  </r>
  <r>
    <n v="2"/>
    <n v="7"/>
    <d v="2000-09-12T00:00:00"/>
    <n v="907"/>
    <x v="4"/>
    <x v="3"/>
    <n v="0.96799999999999997"/>
    <x v="2"/>
    <n v="877.976"/>
    <n v="158.03567999999999"/>
    <n v="1036.0116800000001"/>
  </r>
  <r>
    <n v="2"/>
    <n v="7"/>
    <d v="2000-02-12T00:00:00"/>
    <n v="740"/>
    <x v="4"/>
    <x v="3"/>
    <n v="0.96799999999999997"/>
    <x v="2"/>
    <n v="716.31999999999994"/>
    <n v="128.93759999999997"/>
    <n v="845.25759999999991"/>
  </r>
  <r>
    <n v="2"/>
    <n v="7"/>
    <d v="2000-05-28T00:00:00"/>
    <n v="663"/>
    <x v="4"/>
    <x v="3"/>
    <n v="0.96799999999999997"/>
    <x v="2"/>
    <n v="641.78399999999999"/>
    <n v="115.52112"/>
    <n v="757.30511999999999"/>
  </r>
  <r>
    <n v="2"/>
    <n v="7"/>
    <d v="2000-03-13T00:00:00"/>
    <n v="614"/>
    <x v="4"/>
    <x v="3"/>
    <n v="0.96799999999999997"/>
    <x v="2"/>
    <n v="594.35199999999998"/>
    <n v="106.98335999999999"/>
    <n v="701.33535999999992"/>
  </r>
  <r>
    <n v="2"/>
    <n v="3"/>
    <d v="2000-03-04T00:00:00"/>
    <n v="2486"/>
    <x v="4"/>
    <x v="4"/>
    <n v="1.9359999999999999"/>
    <x v="0"/>
    <n v="4812.8959999999997"/>
    <n v="866.32127999999989"/>
    <n v="5679.2172799999998"/>
  </r>
  <r>
    <n v="2"/>
    <n v="3"/>
    <d v="2000-02-16T00:00:00"/>
    <n v="2236"/>
    <x v="4"/>
    <x v="4"/>
    <n v="1.9359999999999999"/>
    <x v="0"/>
    <n v="4328.8959999999997"/>
    <n v="779.20127999999988"/>
    <n v="5108.09728"/>
  </r>
  <r>
    <n v="2"/>
    <n v="3"/>
    <d v="2000-06-11T00:00:00"/>
    <n v="2122"/>
    <x v="4"/>
    <x v="4"/>
    <n v="1.9359999999999999"/>
    <x v="0"/>
    <n v="4108.192"/>
    <n v="739.47456"/>
    <n v="4847.6665599999997"/>
  </r>
  <r>
    <n v="2"/>
    <n v="3"/>
    <d v="2000-08-24T00:00:00"/>
    <n v="1910"/>
    <x v="4"/>
    <x v="4"/>
    <n v="1.9359999999999999"/>
    <x v="0"/>
    <n v="3697.7599999999998"/>
    <n v="665.59679999999992"/>
    <n v="4363.3567999999996"/>
  </r>
  <r>
    <n v="2"/>
    <n v="3"/>
    <d v="2000-04-01T00:00:00"/>
    <n v="1862"/>
    <x v="4"/>
    <x v="4"/>
    <n v="1.9359999999999999"/>
    <x v="0"/>
    <n v="3604.8319999999999"/>
    <n v="648.86975999999993"/>
    <n v="4253.7017599999999"/>
  </r>
  <r>
    <n v="2"/>
    <n v="3"/>
    <d v="2000-09-15T00:00:00"/>
    <n v="1659"/>
    <x v="4"/>
    <x v="4"/>
    <n v="1.9359999999999999"/>
    <x v="0"/>
    <n v="3211.8240000000001"/>
    <n v="578.12832000000003"/>
    <n v="3789.9523200000003"/>
  </r>
  <r>
    <n v="2"/>
    <n v="3"/>
    <d v="2000-01-08T00:00:00"/>
    <n v="1623"/>
    <x v="4"/>
    <x v="4"/>
    <n v="1.9359999999999999"/>
    <x v="0"/>
    <n v="3142.1279999999997"/>
    <n v="565.58303999999987"/>
    <n v="3707.7110399999997"/>
  </r>
  <r>
    <n v="2"/>
    <n v="3"/>
    <d v="2000-07-27T00:00:00"/>
    <n v="1472"/>
    <x v="4"/>
    <x v="4"/>
    <n v="1.9359999999999999"/>
    <x v="0"/>
    <n v="2849.7919999999999"/>
    <n v="512.96255999999994"/>
    <n v="3362.7545599999999"/>
  </r>
  <r>
    <n v="2"/>
    <n v="3"/>
    <d v="2000-09-13T00:00:00"/>
    <n v="1282"/>
    <x v="4"/>
    <x v="4"/>
    <n v="1.9359999999999999"/>
    <x v="0"/>
    <n v="2481.9519999999998"/>
    <n v="446.75135999999992"/>
    <n v="2928.7033599999995"/>
  </r>
  <r>
    <n v="2"/>
    <n v="3"/>
    <d v="2000-06-13T00:00:00"/>
    <n v="861"/>
    <x v="4"/>
    <x v="4"/>
    <n v="1.9359999999999999"/>
    <x v="0"/>
    <n v="1666.896"/>
    <n v="300.04127999999997"/>
    <n v="1966.9372799999999"/>
  </r>
  <r>
    <n v="2"/>
    <n v="1"/>
    <d v="2000-08-09T00:00:00"/>
    <n v="2450"/>
    <x v="4"/>
    <x v="5"/>
    <n v="3.9325000000000001"/>
    <x v="0"/>
    <n v="9634.625"/>
    <n v="1734.2324999999998"/>
    <n v="11368.8575"/>
  </r>
  <r>
    <n v="2"/>
    <n v="1"/>
    <d v="2000-03-19T00:00:00"/>
    <n v="1575"/>
    <x v="4"/>
    <x v="5"/>
    <n v="3.9325000000000001"/>
    <x v="0"/>
    <n v="6193.6875"/>
    <n v="1114.86375"/>
    <n v="7308.5512500000004"/>
  </r>
  <r>
    <n v="2"/>
    <n v="1"/>
    <d v="2000-12-14T00:00:00"/>
    <n v="1407"/>
    <x v="4"/>
    <x v="5"/>
    <n v="3.9325000000000001"/>
    <x v="0"/>
    <n v="5533.0275000000001"/>
    <n v="995.94494999999995"/>
    <n v="6528.9724500000002"/>
  </r>
  <r>
    <n v="2"/>
    <n v="1"/>
    <d v="2000-03-17T00:00:00"/>
    <n v="848"/>
    <x v="4"/>
    <x v="5"/>
    <n v="3.9325000000000001"/>
    <x v="0"/>
    <n v="3334.76"/>
    <n v="600.2568"/>
    <n v="3935.0168000000003"/>
  </r>
  <r>
    <n v="2"/>
    <n v="1"/>
    <d v="2000-02-28T00:00:00"/>
    <n v="796"/>
    <x v="4"/>
    <x v="5"/>
    <n v="3.9325000000000001"/>
    <x v="0"/>
    <n v="3130.27"/>
    <n v="563.44859999999994"/>
    <n v="3693.7186000000002"/>
  </r>
  <r>
    <n v="2"/>
    <n v="1"/>
    <d v="2000-02-07T00:00:00"/>
    <n v="361"/>
    <x v="4"/>
    <x v="5"/>
    <n v="3.9325000000000001"/>
    <x v="0"/>
    <n v="1419.6324999999999"/>
    <n v="255.53384999999997"/>
    <n v="1675.16635"/>
  </r>
  <r>
    <n v="2"/>
    <n v="8"/>
    <d v="2000-12-19T00:00:00"/>
    <n v="1829"/>
    <x v="4"/>
    <x v="6"/>
    <n v="3.63"/>
    <x v="0"/>
    <n v="6639.2699999999995"/>
    <n v="1195.0685999999998"/>
    <n v="7834.3385999999991"/>
  </r>
  <r>
    <n v="2"/>
    <n v="8"/>
    <d v="2000-01-09T00:00:00"/>
    <n v="778"/>
    <x v="4"/>
    <x v="6"/>
    <n v="3.63"/>
    <x v="0"/>
    <n v="2824.14"/>
    <n v="508.34519999999998"/>
    <n v="3332.4852000000001"/>
  </r>
  <r>
    <n v="2"/>
    <n v="8"/>
    <d v="2000-10-26T00:00:00"/>
    <n v="657"/>
    <x v="4"/>
    <x v="6"/>
    <n v="3.63"/>
    <x v="0"/>
    <n v="2384.91"/>
    <n v="429.28379999999999"/>
    <n v="2814.1938"/>
  </r>
  <r>
    <n v="2"/>
    <n v="8"/>
    <d v="2000-03-09T00:00:00"/>
    <n v="505"/>
    <x v="4"/>
    <x v="6"/>
    <n v="3.63"/>
    <x v="0"/>
    <n v="1833.1499999999999"/>
    <n v="329.96699999999998"/>
    <n v="2163.1169999999997"/>
  </r>
  <r>
    <n v="2"/>
    <n v="8"/>
    <d v="2000-09-16T00:00:00"/>
    <n v="338"/>
    <x v="4"/>
    <x v="6"/>
    <n v="3.63"/>
    <x v="0"/>
    <n v="1226.94"/>
    <n v="220.8492"/>
    <n v="1447.7892000000002"/>
  </r>
  <r>
    <n v="2"/>
    <n v="6"/>
    <d v="2000-09-18T00:00:00"/>
    <n v="1888"/>
    <x v="4"/>
    <x v="7"/>
    <n v="2.42"/>
    <x v="0"/>
    <n v="4568.96"/>
    <n v="822.41279999999995"/>
    <n v="5391.3728000000001"/>
  </r>
  <r>
    <n v="2"/>
    <n v="6"/>
    <d v="2000-01-11T00:00:00"/>
    <n v="1877"/>
    <x v="4"/>
    <x v="7"/>
    <n v="2.42"/>
    <x v="0"/>
    <n v="4542.34"/>
    <n v="817.62120000000004"/>
    <n v="5359.9611999999997"/>
  </r>
  <r>
    <n v="2"/>
    <n v="6"/>
    <d v="2000-03-26T00:00:00"/>
    <n v="1437"/>
    <x v="4"/>
    <x v="7"/>
    <n v="2.42"/>
    <x v="0"/>
    <n v="3477.54"/>
    <n v="625.95719999999994"/>
    <n v="4103.4971999999998"/>
  </r>
  <r>
    <n v="2"/>
    <n v="6"/>
    <d v="2000-07-28T00:00:00"/>
    <n v="756"/>
    <x v="4"/>
    <x v="7"/>
    <n v="2.42"/>
    <x v="0"/>
    <n v="1829.52"/>
    <n v="329.31360000000001"/>
    <n v="2158.8335999999999"/>
  </r>
  <r>
    <n v="2"/>
    <n v="13"/>
    <d v="2000-02-02T00:00:00"/>
    <n v="2276"/>
    <x v="4"/>
    <x v="8"/>
    <n v="0.24199999999999999"/>
    <x v="1"/>
    <n v="550.79200000000003"/>
    <n v="99.142560000000003"/>
    <n v="649.93456000000003"/>
  </r>
  <r>
    <n v="2"/>
    <n v="13"/>
    <d v="2000-04-22T00:00:00"/>
    <n v="1106"/>
    <x v="4"/>
    <x v="8"/>
    <n v="0.24199999999999999"/>
    <x v="1"/>
    <n v="267.65199999999999"/>
    <n v="48.177359999999993"/>
    <n v="315.82935999999995"/>
  </r>
  <r>
    <n v="2"/>
    <n v="2"/>
    <d v="2000-06-25T00:00:00"/>
    <n v="2435"/>
    <x v="4"/>
    <x v="9"/>
    <n v="1.6335"/>
    <x v="2"/>
    <n v="3977.5724999999998"/>
    <n v="715.96304999999995"/>
    <n v="4693.5355499999996"/>
  </r>
  <r>
    <n v="2"/>
    <n v="2"/>
    <d v="2000-12-26T00:00:00"/>
    <n v="1512"/>
    <x v="4"/>
    <x v="9"/>
    <n v="1.6335"/>
    <x v="2"/>
    <n v="2469.8519999999999"/>
    <n v="444.57335999999998"/>
    <n v="2914.4253599999997"/>
  </r>
  <r>
    <n v="2"/>
    <n v="2"/>
    <d v="2000-01-25T00:00:00"/>
    <n v="1142"/>
    <x v="4"/>
    <x v="9"/>
    <n v="1.6335"/>
    <x v="2"/>
    <n v="1865.4569999999999"/>
    <n v="335.78225999999995"/>
    <n v="2201.2392599999998"/>
  </r>
  <r>
    <n v="2"/>
    <n v="2"/>
    <d v="2000-04-14T00:00:00"/>
    <n v="556"/>
    <x v="4"/>
    <x v="9"/>
    <n v="1.6335"/>
    <x v="2"/>
    <n v="908.226"/>
    <n v="163.48068000000001"/>
    <n v="1071.70668"/>
  </r>
  <r>
    <n v="2"/>
    <n v="10"/>
    <d v="2000-01-18T00:00:00"/>
    <n v="1747"/>
    <x v="4"/>
    <x v="10"/>
    <n v="0.60499999999999998"/>
    <x v="1"/>
    <n v="1056.9349999999999"/>
    <n v="190.24829999999997"/>
    <n v="1247.1832999999999"/>
  </r>
  <r>
    <n v="2"/>
    <n v="10"/>
    <d v="2000-08-29T00:00:00"/>
    <n v="880"/>
    <x v="4"/>
    <x v="10"/>
    <n v="0.60499999999999998"/>
    <x v="1"/>
    <n v="532.4"/>
    <n v="95.831999999999994"/>
    <n v="628.23199999999997"/>
  </r>
  <r>
    <n v="2"/>
    <n v="10"/>
    <d v="2000-02-21T00:00:00"/>
    <n v="555"/>
    <x v="4"/>
    <x v="10"/>
    <n v="0.60499999999999998"/>
    <x v="1"/>
    <n v="335.77499999999998"/>
    <n v="60.439499999999995"/>
    <n v="396.21449999999999"/>
  </r>
  <r>
    <n v="2"/>
    <n v="10"/>
    <d v="2000-02-23T00:00:00"/>
    <n v="506"/>
    <x v="4"/>
    <x v="10"/>
    <n v="0.60499999999999998"/>
    <x v="1"/>
    <n v="306.13"/>
    <n v="55.103400000000001"/>
    <n v="361.23340000000002"/>
  </r>
  <r>
    <n v="2"/>
    <n v="14"/>
    <d v="2000-06-18T00:00:00"/>
    <n v="1893"/>
    <x v="4"/>
    <x v="11"/>
    <n v="3.63"/>
    <x v="0"/>
    <n v="6871.59"/>
    <n v="1236.8861999999999"/>
    <n v="8108.4762000000001"/>
  </r>
  <r>
    <n v="2"/>
    <n v="14"/>
    <d v="2000-05-10T00:00:00"/>
    <n v="1646"/>
    <x v="4"/>
    <x v="11"/>
    <n v="3.63"/>
    <x v="0"/>
    <n v="5974.98"/>
    <n v="1075.4964"/>
    <n v="7050.4763999999996"/>
  </r>
  <r>
    <n v="2"/>
    <n v="14"/>
    <d v="2000-02-16T00:00:00"/>
    <n v="1115"/>
    <x v="4"/>
    <x v="11"/>
    <n v="3.63"/>
    <x v="0"/>
    <n v="4047.45"/>
    <n v="728.54099999999994"/>
    <n v="4775.991"/>
  </r>
  <r>
    <n v="2"/>
    <n v="14"/>
    <d v="2000-05-17T00:00:00"/>
    <n v="1046"/>
    <x v="4"/>
    <x v="11"/>
    <n v="3.63"/>
    <x v="0"/>
    <n v="3796.98"/>
    <n v="683.45640000000003"/>
    <n v="4480.4364000000005"/>
  </r>
  <r>
    <n v="2"/>
    <n v="14"/>
    <d v="2000-12-18T00:00:00"/>
    <n v="847"/>
    <x v="4"/>
    <x v="11"/>
    <n v="3.63"/>
    <x v="0"/>
    <n v="3074.61"/>
    <n v="553.4298"/>
    <n v="3628.0398"/>
  </r>
  <r>
    <n v="2"/>
    <n v="14"/>
    <d v="2000-04-09T00:00:00"/>
    <n v="603"/>
    <x v="4"/>
    <x v="11"/>
    <n v="3.63"/>
    <x v="0"/>
    <n v="2188.89"/>
    <n v="394.00019999999995"/>
    <n v="2582.8901999999998"/>
  </r>
  <r>
    <n v="2"/>
    <n v="4"/>
    <d v="2000-03-22T00:00:00"/>
    <n v="1895"/>
    <x v="4"/>
    <x v="12"/>
    <n v="0.60499999999999998"/>
    <x v="2"/>
    <n v="1146.4749999999999"/>
    <n v="206.36549999999997"/>
    <n v="1352.8404999999998"/>
  </r>
  <r>
    <n v="2"/>
    <n v="4"/>
    <d v="2000-07-12T00:00:00"/>
    <n v="952"/>
    <x v="4"/>
    <x v="12"/>
    <n v="0.60499999999999998"/>
    <x v="2"/>
    <n v="575.96"/>
    <n v="103.67280000000001"/>
    <n v="679.63280000000009"/>
  </r>
  <r>
    <n v="2"/>
    <n v="4"/>
    <d v="2000-05-22T00:00:00"/>
    <n v="925"/>
    <x v="4"/>
    <x v="12"/>
    <n v="0.60499999999999998"/>
    <x v="2"/>
    <n v="559.625"/>
    <n v="100.7325"/>
    <n v="660.35749999999996"/>
  </r>
  <r>
    <n v="2"/>
    <n v="4"/>
    <d v="2000-04-07T00:00:00"/>
    <n v="808"/>
    <x v="4"/>
    <x v="12"/>
    <n v="0.60499999999999998"/>
    <x v="2"/>
    <n v="488.84"/>
    <n v="87.991199999999992"/>
    <n v="576.83119999999997"/>
  </r>
  <r>
    <n v="2"/>
    <n v="4"/>
    <d v="2000-06-07T00:00:00"/>
    <n v="737"/>
    <x v="4"/>
    <x v="12"/>
    <n v="0.60499999999999998"/>
    <x v="2"/>
    <n v="445.88499999999999"/>
    <n v="80.259299999999996"/>
    <n v="526.14429999999993"/>
  </r>
  <r>
    <n v="2"/>
    <n v="4"/>
    <d v="2000-01-05T00:00:00"/>
    <n v="312"/>
    <x v="4"/>
    <x v="12"/>
    <n v="0.60499999999999998"/>
    <x v="2"/>
    <n v="188.76"/>
    <n v="33.976799999999997"/>
    <n v="222.73679999999999"/>
  </r>
  <r>
    <n v="2"/>
    <n v="5"/>
    <d v="2000-11-20T00:00:00"/>
    <n v="1741"/>
    <x v="4"/>
    <x v="13"/>
    <n v="2.5409999999999999"/>
    <x v="1"/>
    <n v="4423.8810000000003"/>
    <n v="796.29858000000002"/>
    <n v="5220.17958"/>
  </r>
  <r>
    <n v="2"/>
    <n v="5"/>
    <d v="2000-08-15T00:00:00"/>
    <n v="684"/>
    <x v="4"/>
    <x v="13"/>
    <n v="2.5409999999999999"/>
    <x v="1"/>
    <n v="1738.0439999999999"/>
    <n v="312.84791999999999"/>
    <n v="2050.89192"/>
  </r>
  <r>
    <n v="2"/>
    <n v="5"/>
    <d v="2000-04-17T00:00:00"/>
    <n v="414"/>
    <x v="4"/>
    <x v="13"/>
    <n v="2.5409999999999999"/>
    <x v="1"/>
    <n v="1051.9739999999999"/>
    <n v="189.35531999999998"/>
    <n v="1241.3293199999998"/>
  </r>
  <r>
    <n v="2"/>
    <n v="11"/>
    <d v="2001-03-05T00:00:00"/>
    <n v="362"/>
    <x v="4"/>
    <x v="0"/>
    <n v="1.21"/>
    <x v="0"/>
    <n v="438.02"/>
    <n v="78.843599999999995"/>
    <n v="516.86360000000002"/>
  </r>
  <r>
    <n v="2"/>
    <n v="12"/>
    <d v="2001-06-23T00:00:00"/>
    <n v="2291"/>
    <x v="4"/>
    <x v="1"/>
    <n v="2.42"/>
    <x v="0"/>
    <n v="5544.22"/>
    <n v="997.95960000000002"/>
    <n v="6542.1796000000004"/>
  </r>
  <r>
    <n v="2"/>
    <n v="12"/>
    <d v="2001-04-14T00:00:00"/>
    <n v="2026"/>
    <x v="4"/>
    <x v="1"/>
    <n v="2.42"/>
    <x v="0"/>
    <n v="4902.92"/>
    <n v="882.52559999999994"/>
    <n v="5785.4456"/>
  </r>
  <r>
    <n v="2"/>
    <n v="12"/>
    <d v="2001-07-04T00:00:00"/>
    <n v="1919"/>
    <x v="4"/>
    <x v="1"/>
    <n v="2.42"/>
    <x v="0"/>
    <n v="4643.9799999999996"/>
    <n v="835.91639999999984"/>
    <n v="5479.8963999999996"/>
  </r>
  <r>
    <n v="2"/>
    <n v="12"/>
    <d v="2001-06-04T00:00:00"/>
    <n v="964"/>
    <x v="4"/>
    <x v="1"/>
    <n v="2.42"/>
    <x v="0"/>
    <n v="2332.88"/>
    <n v="419.91840000000002"/>
    <n v="2752.7984000000001"/>
  </r>
  <r>
    <n v="2"/>
    <n v="9"/>
    <d v="2001-10-16T00:00:00"/>
    <n v="2393"/>
    <x v="4"/>
    <x v="2"/>
    <n v="1.21"/>
    <x v="1"/>
    <n v="2895.5299999999997"/>
    <n v="521.19539999999995"/>
    <n v="3416.7253999999998"/>
  </r>
  <r>
    <n v="2"/>
    <n v="9"/>
    <d v="2001-04-21T00:00:00"/>
    <n v="2386"/>
    <x v="4"/>
    <x v="2"/>
    <n v="1.21"/>
    <x v="1"/>
    <n v="2887.06"/>
    <n v="519.67079999999999"/>
    <n v="3406.7307999999998"/>
  </r>
  <r>
    <n v="2"/>
    <n v="9"/>
    <d v="2001-03-10T00:00:00"/>
    <n v="1914"/>
    <x v="4"/>
    <x v="2"/>
    <n v="1.21"/>
    <x v="1"/>
    <n v="2315.94"/>
    <n v="416.86919999999998"/>
    <n v="2732.8092000000001"/>
  </r>
  <r>
    <n v="2"/>
    <n v="9"/>
    <d v="2001-05-05T00:00:00"/>
    <n v="1839"/>
    <x v="4"/>
    <x v="2"/>
    <n v="1.21"/>
    <x v="1"/>
    <n v="2225.19"/>
    <n v="400.5342"/>
    <n v="2625.7242000000001"/>
  </r>
  <r>
    <n v="2"/>
    <n v="9"/>
    <d v="2001-08-14T00:00:00"/>
    <n v="1791"/>
    <x v="4"/>
    <x v="2"/>
    <n v="1.21"/>
    <x v="1"/>
    <n v="2167.11"/>
    <n v="390.07980000000003"/>
    <n v="2557.1898000000001"/>
  </r>
  <r>
    <n v="2"/>
    <n v="7"/>
    <d v="2001-01-16T00:00:00"/>
    <n v="2295"/>
    <x v="4"/>
    <x v="3"/>
    <n v="0.96799999999999997"/>
    <x v="2"/>
    <n v="2221.56"/>
    <n v="399.88079999999997"/>
    <n v="2621.4407999999999"/>
  </r>
  <r>
    <n v="2"/>
    <n v="7"/>
    <d v="2001-02-17T00:00:00"/>
    <n v="1459"/>
    <x v="4"/>
    <x v="3"/>
    <n v="0.96799999999999997"/>
    <x v="2"/>
    <n v="1412.3119999999999"/>
    <n v="254.21615999999997"/>
    <n v="1666.5281599999998"/>
  </r>
  <r>
    <n v="2"/>
    <n v="7"/>
    <d v="2001-07-17T00:00:00"/>
    <n v="1084"/>
    <x v="4"/>
    <x v="3"/>
    <n v="0.96799999999999997"/>
    <x v="2"/>
    <n v="1049.3119999999999"/>
    <n v="188.87615999999997"/>
    <n v="1238.1881599999999"/>
  </r>
  <r>
    <n v="2"/>
    <n v="7"/>
    <d v="2001-12-10T00:00:00"/>
    <n v="990"/>
    <x v="4"/>
    <x v="3"/>
    <n v="0.96799999999999997"/>
    <x v="2"/>
    <n v="958.31999999999994"/>
    <n v="172.49759999999998"/>
    <n v="1130.8175999999999"/>
  </r>
  <r>
    <n v="2"/>
    <n v="7"/>
    <d v="2001-05-17T00:00:00"/>
    <n v="802"/>
    <x v="4"/>
    <x v="3"/>
    <n v="0.96799999999999997"/>
    <x v="2"/>
    <n v="776.33600000000001"/>
    <n v="139.74047999999999"/>
    <n v="916.07647999999995"/>
  </r>
  <r>
    <n v="2"/>
    <n v="3"/>
    <d v="2001-12-03T00:00:00"/>
    <n v="2492"/>
    <x v="4"/>
    <x v="4"/>
    <n v="1.9359999999999999"/>
    <x v="0"/>
    <n v="4824.5119999999997"/>
    <n v="868.41215999999997"/>
    <n v="5692.9241599999996"/>
  </r>
  <r>
    <n v="2"/>
    <n v="3"/>
    <d v="2001-07-24T00:00:00"/>
    <n v="2408"/>
    <x v="4"/>
    <x v="4"/>
    <n v="1.9359999999999999"/>
    <x v="0"/>
    <n v="4661.8879999999999"/>
    <n v="839.13983999999994"/>
    <n v="5501.0278399999997"/>
  </r>
  <r>
    <n v="2"/>
    <n v="3"/>
    <d v="2001-06-03T00:00:00"/>
    <n v="2317"/>
    <x v="4"/>
    <x v="4"/>
    <n v="1.9359999999999999"/>
    <x v="0"/>
    <n v="4485.7119999999995"/>
    <n v="807.42815999999993"/>
    <n v="5293.140159999999"/>
  </r>
  <r>
    <n v="2"/>
    <n v="3"/>
    <d v="2001-04-17T00:00:00"/>
    <n v="2011"/>
    <x v="4"/>
    <x v="4"/>
    <n v="1.9359999999999999"/>
    <x v="0"/>
    <n v="3893.2959999999998"/>
    <n v="700.79327999999998"/>
    <n v="4594.0892800000001"/>
  </r>
  <r>
    <n v="2"/>
    <n v="3"/>
    <d v="2001-07-31T00:00:00"/>
    <n v="467"/>
    <x v="4"/>
    <x v="4"/>
    <n v="1.9359999999999999"/>
    <x v="0"/>
    <n v="904.11199999999997"/>
    <n v="162.74015999999997"/>
    <n v="1066.8521599999999"/>
  </r>
  <r>
    <n v="2"/>
    <n v="1"/>
    <d v="2001-11-22T00:00:00"/>
    <n v="2415"/>
    <x v="4"/>
    <x v="5"/>
    <n v="3.9325000000000001"/>
    <x v="0"/>
    <n v="9496.9875000000011"/>
    <n v="1709.45775"/>
    <n v="11206.445250000001"/>
  </r>
  <r>
    <n v="2"/>
    <n v="1"/>
    <d v="2001-10-24T00:00:00"/>
    <n v="2361"/>
    <x v="4"/>
    <x v="5"/>
    <n v="3.9325000000000001"/>
    <x v="0"/>
    <n v="9284.6324999999997"/>
    <n v="1671.2338499999998"/>
    <n v="10955.86635"/>
  </r>
  <r>
    <n v="2"/>
    <n v="1"/>
    <d v="2001-09-04T00:00:00"/>
    <n v="1429"/>
    <x v="4"/>
    <x v="5"/>
    <n v="3.9325000000000001"/>
    <x v="0"/>
    <n v="5619.5425000000005"/>
    <n v="1011.51765"/>
    <n v="6631.0601500000002"/>
  </r>
  <r>
    <n v="2"/>
    <n v="1"/>
    <d v="2001-06-05T00:00:00"/>
    <n v="1408"/>
    <x v="4"/>
    <x v="5"/>
    <n v="3.9325000000000001"/>
    <x v="0"/>
    <n v="5536.96"/>
    <n v="996.65279999999996"/>
    <n v="6533.6127999999999"/>
  </r>
  <r>
    <n v="2"/>
    <n v="1"/>
    <d v="2001-07-14T00:00:00"/>
    <n v="1306"/>
    <x v="4"/>
    <x v="5"/>
    <n v="3.9325000000000001"/>
    <x v="0"/>
    <n v="5135.8450000000003"/>
    <n v="924.45209999999997"/>
    <n v="6060.2970999999998"/>
  </r>
  <r>
    <n v="2"/>
    <n v="1"/>
    <d v="2001-07-19T00:00:00"/>
    <n v="1070"/>
    <x v="4"/>
    <x v="5"/>
    <n v="3.9325000000000001"/>
    <x v="0"/>
    <n v="4207.7750000000005"/>
    <n v="757.3995000000001"/>
    <n v="4965.174500000001"/>
  </r>
  <r>
    <n v="2"/>
    <n v="1"/>
    <d v="2001-02-12T00:00:00"/>
    <n v="555"/>
    <x v="4"/>
    <x v="5"/>
    <n v="3.9325000000000001"/>
    <x v="0"/>
    <n v="2182.5374999999999"/>
    <n v="392.85674999999998"/>
    <n v="2575.3942499999998"/>
  </r>
  <r>
    <n v="2"/>
    <n v="1"/>
    <d v="2001-09-23T00:00:00"/>
    <n v="481"/>
    <x v="4"/>
    <x v="5"/>
    <n v="3.9325000000000001"/>
    <x v="0"/>
    <n v="1891.5325"/>
    <n v="340.47584999999998"/>
    <n v="2232.0083500000001"/>
  </r>
  <r>
    <n v="2"/>
    <n v="8"/>
    <d v="2001-06-18T00:00:00"/>
    <n v="2493"/>
    <x v="4"/>
    <x v="6"/>
    <n v="3.63"/>
    <x v="0"/>
    <n v="9049.59"/>
    <n v="1628.9261999999999"/>
    <n v="10678.5162"/>
  </r>
  <r>
    <n v="2"/>
    <n v="8"/>
    <d v="2001-11-05T00:00:00"/>
    <n v="2491"/>
    <x v="4"/>
    <x v="6"/>
    <n v="3.63"/>
    <x v="0"/>
    <n v="9042.33"/>
    <n v="1627.6193999999998"/>
    <n v="10669.9494"/>
  </r>
  <r>
    <n v="2"/>
    <n v="8"/>
    <d v="2001-12-29T00:00:00"/>
    <n v="1687"/>
    <x v="4"/>
    <x v="6"/>
    <n v="3.63"/>
    <x v="0"/>
    <n v="6123.8099999999995"/>
    <n v="1102.2857999999999"/>
    <n v="7226.0957999999991"/>
  </r>
  <r>
    <n v="2"/>
    <n v="8"/>
    <d v="2001-07-01T00:00:00"/>
    <n v="1270"/>
    <x v="4"/>
    <x v="6"/>
    <n v="3.63"/>
    <x v="0"/>
    <n v="4610.0999999999995"/>
    <n v="829.81799999999987"/>
    <n v="5439.9179999999997"/>
  </r>
  <r>
    <n v="2"/>
    <n v="8"/>
    <d v="2001-02-01T00:00:00"/>
    <n v="954"/>
    <x v="4"/>
    <x v="6"/>
    <n v="3.63"/>
    <x v="0"/>
    <n v="3463.02"/>
    <n v="623.34359999999992"/>
    <n v="4086.3635999999997"/>
  </r>
  <r>
    <n v="2"/>
    <n v="8"/>
    <d v="2001-10-24T00:00:00"/>
    <n v="724"/>
    <x v="4"/>
    <x v="6"/>
    <n v="3.63"/>
    <x v="0"/>
    <n v="2628.12"/>
    <n v="473.06159999999994"/>
    <n v="3101.1815999999999"/>
  </r>
  <r>
    <n v="2"/>
    <n v="8"/>
    <d v="2001-01-27T00:00:00"/>
    <n v="688"/>
    <x v="4"/>
    <x v="6"/>
    <n v="3.63"/>
    <x v="0"/>
    <n v="2497.44"/>
    <n v="449.53919999999999"/>
    <n v="2946.9792000000002"/>
  </r>
  <r>
    <n v="2"/>
    <n v="6"/>
    <d v="2001-09-29T00:00:00"/>
    <n v="1805"/>
    <x v="4"/>
    <x v="7"/>
    <n v="2.42"/>
    <x v="0"/>
    <n v="4368.0999999999995"/>
    <n v="786.25799999999992"/>
    <n v="5154.3579999999993"/>
  </r>
  <r>
    <n v="2"/>
    <n v="6"/>
    <d v="2001-04-30T00:00:00"/>
    <n v="1540"/>
    <x v="4"/>
    <x v="7"/>
    <n v="2.42"/>
    <x v="0"/>
    <n v="3726.7999999999997"/>
    <n v="670.82399999999996"/>
    <n v="4397.6239999999998"/>
  </r>
  <r>
    <n v="2"/>
    <n v="6"/>
    <d v="2001-12-21T00:00:00"/>
    <n v="862"/>
    <x v="4"/>
    <x v="7"/>
    <n v="2.42"/>
    <x v="0"/>
    <n v="2086.04"/>
    <n v="375.48719999999997"/>
    <n v="2461.5272"/>
  </r>
  <r>
    <n v="2"/>
    <n v="6"/>
    <d v="2001-11-23T00:00:00"/>
    <n v="581"/>
    <x v="4"/>
    <x v="7"/>
    <n v="2.42"/>
    <x v="0"/>
    <n v="1406.02"/>
    <n v="253.08359999999999"/>
    <n v="1659.1035999999999"/>
  </r>
  <r>
    <n v="2"/>
    <n v="13"/>
    <d v="2001-08-13T00:00:00"/>
    <n v="1358"/>
    <x v="4"/>
    <x v="8"/>
    <n v="0.24199999999999999"/>
    <x v="1"/>
    <n v="328.63599999999997"/>
    <n v="59.154479999999992"/>
    <n v="387.79047999999995"/>
  </r>
  <r>
    <n v="2"/>
    <n v="13"/>
    <d v="2001-05-08T00:00:00"/>
    <n v="1206"/>
    <x v="4"/>
    <x v="8"/>
    <n v="0.24199999999999999"/>
    <x v="1"/>
    <n v="291.85199999999998"/>
    <n v="52.533359999999995"/>
    <n v="344.38535999999999"/>
  </r>
  <r>
    <n v="2"/>
    <n v="13"/>
    <d v="2001-10-09T00:00:00"/>
    <n v="674"/>
    <x v="4"/>
    <x v="8"/>
    <n v="0.24199999999999999"/>
    <x v="1"/>
    <n v="163.108"/>
    <n v="29.359439999999999"/>
    <n v="192.46744000000001"/>
  </r>
  <r>
    <n v="2"/>
    <n v="13"/>
    <d v="2001-11-02T00:00:00"/>
    <n v="606"/>
    <x v="4"/>
    <x v="8"/>
    <n v="0.24199999999999999"/>
    <x v="1"/>
    <n v="146.65199999999999"/>
    <n v="26.397359999999995"/>
    <n v="173.04935999999998"/>
  </r>
  <r>
    <n v="2"/>
    <n v="2"/>
    <d v="2001-04-27T00:00:00"/>
    <n v="1864"/>
    <x v="4"/>
    <x v="9"/>
    <n v="1.6335"/>
    <x v="2"/>
    <n v="3044.8440000000001"/>
    <n v="548.07191999999998"/>
    <n v="3592.9159199999999"/>
  </r>
  <r>
    <n v="2"/>
    <n v="2"/>
    <d v="2001-03-25T00:00:00"/>
    <n v="1284"/>
    <x v="4"/>
    <x v="9"/>
    <n v="1.6335"/>
    <x v="2"/>
    <n v="2097.4139999999998"/>
    <n v="377.53451999999993"/>
    <n v="2474.9485199999999"/>
  </r>
  <r>
    <n v="2"/>
    <n v="2"/>
    <d v="2001-02-26T00:00:00"/>
    <n v="606"/>
    <x v="4"/>
    <x v="9"/>
    <n v="1.6335"/>
    <x v="2"/>
    <n v="989.90099999999995"/>
    <n v="178.18217999999999"/>
    <n v="1168.0831799999999"/>
  </r>
  <r>
    <n v="2"/>
    <n v="2"/>
    <d v="2001-05-13T00:00:00"/>
    <n v="410"/>
    <x v="4"/>
    <x v="9"/>
    <n v="1.6335"/>
    <x v="2"/>
    <n v="669.73500000000001"/>
    <n v="120.5523"/>
    <n v="790.28729999999996"/>
  </r>
  <r>
    <n v="2"/>
    <n v="10"/>
    <d v="2001-05-17T00:00:00"/>
    <n v="1915"/>
    <x v="4"/>
    <x v="10"/>
    <n v="0.60499999999999998"/>
    <x v="1"/>
    <n v="1158.575"/>
    <n v="208.54349999999999"/>
    <n v="1367.1185"/>
  </r>
  <r>
    <n v="2"/>
    <n v="10"/>
    <d v="2001-12-20T00:00:00"/>
    <n v="523"/>
    <x v="4"/>
    <x v="10"/>
    <n v="0.60499999999999998"/>
    <x v="1"/>
    <n v="316.41499999999996"/>
    <n v="56.954699999999988"/>
    <n v="373.36969999999997"/>
  </r>
  <r>
    <n v="2"/>
    <n v="10"/>
    <d v="2001-05-06T00:00:00"/>
    <n v="436"/>
    <x v="4"/>
    <x v="10"/>
    <n v="0.60499999999999998"/>
    <x v="1"/>
    <n v="263.77999999999997"/>
    <n v="47.480399999999996"/>
    <n v="311.26039999999995"/>
  </r>
  <r>
    <n v="2"/>
    <n v="14"/>
    <d v="2001-03-31T00:00:00"/>
    <n v="1219"/>
    <x v="4"/>
    <x v="11"/>
    <n v="3.63"/>
    <x v="0"/>
    <n v="4424.97"/>
    <n v="796.49459999999999"/>
    <n v="5221.4646000000002"/>
  </r>
  <r>
    <n v="2"/>
    <n v="14"/>
    <d v="2001-06-04T00:00:00"/>
    <n v="1081"/>
    <x v="4"/>
    <x v="11"/>
    <n v="3.63"/>
    <x v="0"/>
    <n v="3924.0299999999997"/>
    <n v="706.32539999999995"/>
    <n v="4630.3553999999995"/>
  </r>
  <r>
    <n v="2"/>
    <n v="14"/>
    <d v="2001-06-30T00:00:00"/>
    <n v="1051"/>
    <x v="4"/>
    <x v="11"/>
    <n v="3.63"/>
    <x v="0"/>
    <n v="3815.13"/>
    <n v="686.72339999999997"/>
    <n v="4501.8534"/>
  </r>
  <r>
    <n v="2"/>
    <n v="14"/>
    <d v="2001-08-03T00:00:00"/>
    <n v="434"/>
    <x v="4"/>
    <x v="11"/>
    <n v="3.63"/>
    <x v="0"/>
    <n v="1575.4199999999998"/>
    <n v="283.57559999999995"/>
    <n v="1858.9955999999997"/>
  </r>
  <r>
    <n v="2"/>
    <n v="4"/>
    <d v="2001-12-31T00:00:00"/>
    <n v="1559"/>
    <x v="4"/>
    <x v="12"/>
    <n v="0.60499999999999998"/>
    <x v="2"/>
    <n v="943.19499999999994"/>
    <n v="169.77509999999998"/>
    <n v="1112.9701"/>
  </r>
  <r>
    <n v="2"/>
    <n v="4"/>
    <d v="2001-07-01T00:00:00"/>
    <n v="1558"/>
    <x v="4"/>
    <x v="12"/>
    <n v="0.60499999999999998"/>
    <x v="2"/>
    <n v="942.58999999999992"/>
    <n v="169.66619999999998"/>
    <n v="1112.2561999999998"/>
  </r>
  <r>
    <n v="2"/>
    <n v="4"/>
    <d v="2001-12-07T00:00:00"/>
    <n v="645"/>
    <x v="4"/>
    <x v="12"/>
    <n v="0.60499999999999998"/>
    <x v="2"/>
    <n v="390.22499999999997"/>
    <n v="70.240499999999997"/>
    <n v="460.46549999999996"/>
  </r>
  <r>
    <n v="2"/>
    <n v="5"/>
    <d v="2001-10-27T00:00:00"/>
    <n v="1990"/>
    <x v="4"/>
    <x v="13"/>
    <n v="2.5409999999999999"/>
    <x v="1"/>
    <n v="5056.59"/>
    <n v="910.18619999999999"/>
    <n v="5966.7762000000002"/>
  </r>
  <r>
    <n v="2"/>
    <n v="5"/>
    <d v="2001-07-04T00:00:00"/>
    <n v="1725"/>
    <x v="4"/>
    <x v="13"/>
    <n v="2.5409999999999999"/>
    <x v="1"/>
    <n v="4383.2249999999995"/>
    <n v="788.98049999999989"/>
    <n v="5172.2054999999991"/>
  </r>
  <r>
    <n v="2"/>
    <n v="5"/>
    <d v="2001-08-17T00:00:00"/>
    <n v="1710"/>
    <x v="4"/>
    <x v="13"/>
    <n v="2.5409999999999999"/>
    <x v="1"/>
    <n v="4345.1099999999997"/>
    <n v="782.11979999999994"/>
    <n v="5127.2297999999992"/>
  </r>
  <r>
    <n v="2"/>
    <n v="5"/>
    <d v="2001-04-25T00:00:00"/>
    <n v="1644"/>
    <x v="4"/>
    <x v="13"/>
    <n v="2.5409999999999999"/>
    <x v="1"/>
    <n v="4177.4039999999995"/>
    <n v="751.9327199999999"/>
    <n v="4929.3367199999993"/>
  </r>
  <r>
    <n v="2"/>
    <n v="5"/>
    <d v="2001-07-09T00:00:00"/>
    <n v="1457"/>
    <x v="4"/>
    <x v="13"/>
    <n v="2.5409999999999999"/>
    <x v="1"/>
    <n v="3702.2370000000001"/>
    <n v="666.40265999999997"/>
    <n v="4368.6396599999998"/>
  </r>
  <r>
    <n v="2"/>
    <n v="5"/>
    <d v="2001-07-31T00:00:00"/>
    <n v="1309"/>
    <x v="4"/>
    <x v="13"/>
    <n v="2.5409999999999999"/>
    <x v="1"/>
    <n v="3326.1689999999999"/>
    <n v="598.71042"/>
    <n v="3924.8794199999998"/>
  </r>
  <r>
    <n v="2"/>
    <n v="5"/>
    <d v="2001-12-29T00:00:00"/>
    <n v="1195"/>
    <x v="4"/>
    <x v="13"/>
    <n v="2.5409999999999999"/>
    <x v="1"/>
    <n v="3036.4949999999999"/>
    <n v="546.56909999999993"/>
    <n v="3583.0640999999996"/>
  </r>
  <r>
    <n v="2"/>
    <n v="5"/>
    <d v="2001-01-19T00:00:00"/>
    <n v="443"/>
    <x v="4"/>
    <x v="13"/>
    <n v="2.5409999999999999"/>
    <x v="1"/>
    <n v="1125.663"/>
    <n v="202.61933999999999"/>
    <n v="1328.28234"/>
  </r>
  <r>
    <n v="2"/>
    <n v="11"/>
    <d v="2002-12-31T00:00:00"/>
    <n v="2108"/>
    <x v="4"/>
    <x v="0"/>
    <n v="1.21"/>
    <x v="0"/>
    <n v="2550.6799999999998"/>
    <n v="459.12239999999997"/>
    <n v="3009.8023999999996"/>
  </r>
  <r>
    <n v="2"/>
    <n v="11"/>
    <d v="2002-04-22T00:00:00"/>
    <n v="1534"/>
    <x v="4"/>
    <x v="0"/>
    <n v="1.21"/>
    <x v="0"/>
    <n v="1856.1399999999999"/>
    <n v="334.10519999999997"/>
    <n v="2190.2451999999998"/>
  </r>
  <r>
    <n v="2"/>
    <n v="11"/>
    <d v="2002-04-09T00:00:00"/>
    <n v="554"/>
    <x v="4"/>
    <x v="0"/>
    <n v="1.21"/>
    <x v="0"/>
    <n v="670.34"/>
    <n v="120.66120000000001"/>
    <n v="791.00120000000004"/>
  </r>
  <r>
    <n v="2"/>
    <n v="12"/>
    <d v="2002-10-23T00:00:00"/>
    <n v="2255"/>
    <x v="4"/>
    <x v="1"/>
    <n v="2.42"/>
    <x v="0"/>
    <n v="5457.0999999999995"/>
    <n v="982.27799999999991"/>
    <n v="6439.3779999999997"/>
  </r>
  <r>
    <n v="2"/>
    <n v="12"/>
    <d v="2002-01-05T00:00:00"/>
    <n v="2142"/>
    <x v="4"/>
    <x v="1"/>
    <n v="2.42"/>
    <x v="0"/>
    <n v="5183.6399999999994"/>
    <n v="933.0551999999999"/>
    <n v="6116.6951999999992"/>
  </r>
  <r>
    <n v="2"/>
    <n v="12"/>
    <d v="2002-10-16T00:00:00"/>
    <n v="1949"/>
    <x v="4"/>
    <x v="1"/>
    <n v="2.42"/>
    <x v="0"/>
    <n v="4716.58"/>
    <n v="848.98439999999994"/>
    <n v="5565.5644000000002"/>
  </r>
  <r>
    <n v="2"/>
    <n v="12"/>
    <d v="2002-05-30T00:00:00"/>
    <n v="1022"/>
    <x v="4"/>
    <x v="1"/>
    <n v="2.42"/>
    <x v="0"/>
    <n v="2473.2399999999998"/>
    <n v="445.18319999999994"/>
    <n v="2918.4231999999997"/>
  </r>
  <r>
    <n v="2"/>
    <n v="12"/>
    <d v="2002-06-04T00:00:00"/>
    <n v="940"/>
    <x v="4"/>
    <x v="1"/>
    <n v="2.42"/>
    <x v="0"/>
    <n v="2274.7999999999997"/>
    <n v="409.46399999999994"/>
    <n v="2684.2639999999997"/>
  </r>
  <r>
    <n v="2"/>
    <n v="12"/>
    <d v="2002-10-11T00:00:00"/>
    <n v="572"/>
    <x v="4"/>
    <x v="1"/>
    <n v="2.42"/>
    <x v="0"/>
    <n v="1384.24"/>
    <n v="249.16319999999999"/>
    <n v="1633.4032"/>
  </r>
  <r>
    <n v="2"/>
    <n v="12"/>
    <d v="2002-10-25T00:00:00"/>
    <n v="507"/>
    <x v="4"/>
    <x v="1"/>
    <n v="2.42"/>
    <x v="0"/>
    <n v="1226.94"/>
    <n v="220.8492"/>
    <n v="1447.7892000000002"/>
  </r>
  <r>
    <n v="2"/>
    <n v="9"/>
    <d v="2002-07-30T00:00:00"/>
    <n v="2059"/>
    <x v="4"/>
    <x v="2"/>
    <n v="1.21"/>
    <x v="1"/>
    <n v="2491.39"/>
    <n v="448.45019999999994"/>
    <n v="2939.8401999999996"/>
  </r>
  <r>
    <n v="2"/>
    <n v="9"/>
    <d v="2002-02-27T00:00:00"/>
    <n v="1768"/>
    <x v="4"/>
    <x v="2"/>
    <n v="1.21"/>
    <x v="1"/>
    <n v="2139.2799999999997"/>
    <n v="385.07039999999995"/>
    <n v="2524.3503999999998"/>
  </r>
  <r>
    <n v="2"/>
    <n v="9"/>
    <d v="2002-04-13T00:00:00"/>
    <n v="595"/>
    <x v="4"/>
    <x v="2"/>
    <n v="1.21"/>
    <x v="1"/>
    <n v="719.94999999999993"/>
    <n v="129.59099999999998"/>
    <n v="849.54099999999994"/>
  </r>
  <r>
    <n v="2"/>
    <n v="7"/>
    <d v="2002-11-06T00:00:00"/>
    <n v="2489"/>
    <x v="4"/>
    <x v="3"/>
    <n v="0.96799999999999997"/>
    <x v="2"/>
    <n v="2409.3519999999999"/>
    <n v="433.68335999999994"/>
    <n v="2843.0353599999999"/>
  </r>
  <r>
    <n v="2"/>
    <n v="7"/>
    <d v="2002-04-08T00:00:00"/>
    <n v="2470"/>
    <x v="4"/>
    <x v="3"/>
    <n v="0.96799999999999997"/>
    <x v="2"/>
    <n v="2390.96"/>
    <n v="430.37279999999998"/>
    <n v="2821.3328000000001"/>
  </r>
  <r>
    <n v="2"/>
    <n v="7"/>
    <d v="2002-09-03T00:00:00"/>
    <n v="2195"/>
    <x v="4"/>
    <x v="3"/>
    <n v="0.96799999999999997"/>
    <x v="2"/>
    <n v="2124.7599999999998"/>
    <n v="382.45679999999993"/>
    <n v="2507.2167999999997"/>
  </r>
  <r>
    <n v="2"/>
    <n v="7"/>
    <d v="2002-10-20T00:00:00"/>
    <n v="2014"/>
    <x v="4"/>
    <x v="3"/>
    <n v="0.96799999999999997"/>
    <x v="2"/>
    <n v="1949.5519999999999"/>
    <n v="350.91935999999998"/>
    <n v="2300.47136"/>
  </r>
  <r>
    <n v="2"/>
    <n v="7"/>
    <d v="2002-02-21T00:00:00"/>
    <n v="1639"/>
    <x v="4"/>
    <x v="3"/>
    <n v="0.96799999999999997"/>
    <x v="2"/>
    <n v="1586.5519999999999"/>
    <n v="285.57935999999995"/>
    <n v="1872.1313599999999"/>
  </r>
  <r>
    <n v="2"/>
    <n v="7"/>
    <d v="2002-12-12T00:00:00"/>
    <n v="1621"/>
    <x v="4"/>
    <x v="3"/>
    <n v="0.96799999999999997"/>
    <x v="2"/>
    <n v="1569.1279999999999"/>
    <n v="282.44304"/>
    <n v="1851.5710399999998"/>
  </r>
  <r>
    <n v="2"/>
    <n v="7"/>
    <d v="2002-04-21T00:00:00"/>
    <n v="1599"/>
    <x v="4"/>
    <x v="3"/>
    <n v="0.96799999999999997"/>
    <x v="2"/>
    <n v="1547.8319999999999"/>
    <n v="278.60975999999999"/>
    <n v="1826.4417599999999"/>
  </r>
  <r>
    <n v="2"/>
    <n v="7"/>
    <d v="2002-06-12T00:00:00"/>
    <n v="1017"/>
    <x v="4"/>
    <x v="3"/>
    <n v="0.96799999999999997"/>
    <x v="2"/>
    <n v="984.45600000000002"/>
    <n v="177.20208"/>
    <n v="1161.6580799999999"/>
  </r>
  <r>
    <n v="2"/>
    <n v="3"/>
    <d v="2002-10-10T00:00:00"/>
    <n v="2091"/>
    <x v="4"/>
    <x v="4"/>
    <n v="1.9359999999999999"/>
    <x v="0"/>
    <n v="4048.1759999999999"/>
    <n v="728.67167999999992"/>
    <n v="4776.8476799999999"/>
  </r>
  <r>
    <n v="2"/>
    <n v="3"/>
    <d v="2002-09-08T00:00:00"/>
    <n v="2052"/>
    <x v="4"/>
    <x v="4"/>
    <n v="1.9359999999999999"/>
    <x v="0"/>
    <n v="3972.672"/>
    <n v="715.08096"/>
    <n v="4687.7529599999998"/>
  </r>
  <r>
    <n v="2"/>
    <n v="3"/>
    <d v="2002-01-10T00:00:00"/>
    <n v="1948"/>
    <x v="4"/>
    <x v="4"/>
    <n v="1.9359999999999999"/>
    <x v="0"/>
    <n v="3771.328"/>
    <n v="678.83903999999995"/>
    <n v="4450.1670400000003"/>
  </r>
  <r>
    <n v="2"/>
    <n v="3"/>
    <d v="2002-06-30T00:00:00"/>
    <n v="1742"/>
    <x v="4"/>
    <x v="4"/>
    <n v="1.9359999999999999"/>
    <x v="0"/>
    <n v="3372.5119999999997"/>
    <n v="607.05215999999996"/>
    <n v="3979.5641599999999"/>
  </r>
  <r>
    <n v="2"/>
    <n v="3"/>
    <d v="2002-07-14T00:00:00"/>
    <n v="1733"/>
    <x v="4"/>
    <x v="4"/>
    <n v="1.9359999999999999"/>
    <x v="0"/>
    <n v="3355.0879999999997"/>
    <n v="603.91583999999989"/>
    <n v="3959.0038399999994"/>
  </r>
  <r>
    <n v="2"/>
    <n v="3"/>
    <d v="2002-06-21T00:00:00"/>
    <n v="1335"/>
    <x v="4"/>
    <x v="4"/>
    <n v="1.9359999999999999"/>
    <x v="0"/>
    <n v="2584.56"/>
    <n v="465.2208"/>
    <n v="3049.7808"/>
  </r>
  <r>
    <n v="2"/>
    <n v="3"/>
    <d v="2002-08-22T00:00:00"/>
    <n v="1329"/>
    <x v="4"/>
    <x v="4"/>
    <n v="1.9359999999999999"/>
    <x v="0"/>
    <n v="2572.944"/>
    <n v="463.12991999999997"/>
    <n v="3036.0739199999998"/>
  </r>
  <r>
    <n v="2"/>
    <n v="3"/>
    <d v="2002-12-21T00:00:00"/>
    <n v="1135"/>
    <x v="4"/>
    <x v="4"/>
    <n v="1.9359999999999999"/>
    <x v="0"/>
    <n v="2197.36"/>
    <n v="395.52480000000003"/>
    <n v="2592.8848000000003"/>
  </r>
  <r>
    <n v="2"/>
    <n v="3"/>
    <d v="2002-08-11T00:00:00"/>
    <n v="971"/>
    <x v="4"/>
    <x v="4"/>
    <n v="1.9359999999999999"/>
    <x v="0"/>
    <n v="1879.856"/>
    <n v="338.37407999999999"/>
    <n v="2218.2300799999998"/>
  </r>
  <r>
    <n v="2"/>
    <n v="3"/>
    <d v="2002-03-06T00:00:00"/>
    <n v="363"/>
    <x v="4"/>
    <x v="4"/>
    <n v="1.9359999999999999"/>
    <x v="0"/>
    <n v="702.76800000000003"/>
    <n v="126.49824"/>
    <n v="829.26624000000004"/>
  </r>
  <r>
    <n v="2"/>
    <n v="1"/>
    <d v="2002-01-25T00:00:00"/>
    <n v="2198"/>
    <x v="4"/>
    <x v="5"/>
    <n v="3.9325000000000001"/>
    <x v="0"/>
    <n v="8643.6350000000002"/>
    <n v="1555.8543"/>
    <n v="10199.489300000001"/>
  </r>
  <r>
    <n v="2"/>
    <n v="1"/>
    <d v="2002-07-03T00:00:00"/>
    <n v="1957"/>
    <x v="4"/>
    <x v="5"/>
    <n v="3.9325000000000001"/>
    <x v="0"/>
    <n v="7695.9025000000001"/>
    <n v="1385.2624499999999"/>
    <n v="9081.1649500000003"/>
  </r>
  <r>
    <n v="2"/>
    <n v="1"/>
    <d v="2002-12-10T00:00:00"/>
    <n v="971"/>
    <x v="4"/>
    <x v="5"/>
    <n v="3.9325000000000001"/>
    <x v="0"/>
    <n v="3818.4575"/>
    <n v="687.32234999999991"/>
    <n v="4505.7798499999999"/>
  </r>
  <r>
    <n v="2"/>
    <n v="1"/>
    <d v="2002-01-09T00:00:00"/>
    <n v="479"/>
    <x v="4"/>
    <x v="5"/>
    <n v="3.9325000000000001"/>
    <x v="0"/>
    <n v="1883.6675"/>
    <n v="339.06014999999996"/>
    <n v="2222.7276499999998"/>
  </r>
  <r>
    <n v="2"/>
    <n v="8"/>
    <d v="2002-05-18T00:00:00"/>
    <n v="2432"/>
    <x v="4"/>
    <x v="6"/>
    <n v="3.63"/>
    <x v="0"/>
    <n v="8828.16"/>
    <n v="1589.0688"/>
    <n v="10417.228800000001"/>
  </r>
  <r>
    <n v="2"/>
    <n v="8"/>
    <d v="2002-05-19T00:00:00"/>
    <n v="2356"/>
    <x v="4"/>
    <x v="6"/>
    <n v="3.63"/>
    <x v="0"/>
    <n v="8552.2800000000007"/>
    <n v="1539.4104"/>
    <n v="10091.690400000001"/>
  </r>
  <r>
    <n v="2"/>
    <n v="8"/>
    <d v="2002-06-11T00:00:00"/>
    <n v="541"/>
    <x v="4"/>
    <x v="6"/>
    <n v="3.63"/>
    <x v="0"/>
    <n v="1963.83"/>
    <n v="353.48939999999999"/>
    <n v="2317.3193999999999"/>
  </r>
  <r>
    <n v="2"/>
    <n v="6"/>
    <d v="2002-05-18T00:00:00"/>
    <n v="2412"/>
    <x v="4"/>
    <x v="7"/>
    <n v="2.42"/>
    <x v="0"/>
    <n v="5837.04"/>
    <n v="1050.6671999999999"/>
    <n v="6887.7071999999998"/>
  </r>
  <r>
    <n v="2"/>
    <n v="6"/>
    <d v="2002-09-24T00:00:00"/>
    <n v="2178"/>
    <x v="4"/>
    <x v="7"/>
    <n v="2.42"/>
    <x v="0"/>
    <n v="5270.76"/>
    <n v="948.73680000000002"/>
    <n v="6219.4967999999999"/>
  </r>
  <r>
    <n v="2"/>
    <n v="6"/>
    <d v="2002-08-25T00:00:00"/>
    <n v="2091"/>
    <x v="4"/>
    <x v="7"/>
    <n v="2.42"/>
    <x v="0"/>
    <n v="5060.22"/>
    <n v="910.83960000000002"/>
    <n v="5971.0596000000005"/>
  </r>
  <r>
    <n v="2"/>
    <n v="13"/>
    <d v="2002-04-18T00:00:00"/>
    <n v="2441"/>
    <x v="4"/>
    <x v="8"/>
    <n v="0.24199999999999999"/>
    <x v="1"/>
    <n v="590.72199999999998"/>
    <n v="106.32995999999999"/>
    <n v="697.05196000000001"/>
  </r>
  <r>
    <n v="2"/>
    <n v="13"/>
    <d v="2002-08-18T00:00:00"/>
    <n v="2009"/>
    <x v="4"/>
    <x v="8"/>
    <n v="0.24199999999999999"/>
    <x v="1"/>
    <n v="486.178"/>
    <n v="87.512039999999999"/>
    <n v="573.69003999999995"/>
  </r>
  <r>
    <n v="2"/>
    <n v="13"/>
    <d v="2002-05-05T00:00:00"/>
    <n v="1942"/>
    <x v="4"/>
    <x v="8"/>
    <n v="0.24199999999999999"/>
    <x v="1"/>
    <n v="469.964"/>
    <n v="84.593519999999998"/>
    <n v="554.55751999999995"/>
  </r>
  <r>
    <n v="2"/>
    <n v="13"/>
    <d v="2002-05-07T00:00:00"/>
    <n v="1926"/>
    <x v="4"/>
    <x v="8"/>
    <n v="0.24199999999999999"/>
    <x v="1"/>
    <n v="466.09199999999998"/>
    <n v="83.896559999999994"/>
    <n v="549.98856000000001"/>
  </r>
  <r>
    <n v="2"/>
    <n v="13"/>
    <d v="2002-09-20T00:00:00"/>
    <n v="1690"/>
    <x v="4"/>
    <x v="8"/>
    <n v="0.24199999999999999"/>
    <x v="1"/>
    <n v="408.97999999999996"/>
    <n v="73.616399999999985"/>
    <n v="482.59639999999996"/>
  </r>
  <r>
    <n v="2"/>
    <n v="13"/>
    <d v="2002-11-08T00:00:00"/>
    <n v="750"/>
    <x v="4"/>
    <x v="8"/>
    <n v="0.24199999999999999"/>
    <x v="1"/>
    <n v="181.5"/>
    <n v="32.67"/>
    <n v="214.17000000000002"/>
  </r>
  <r>
    <n v="2"/>
    <n v="2"/>
    <d v="2002-01-10T00:00:00"/>
    <n v="2092"/>
    <x v="4"/>
    <x v="9"/>
    <n v="1.6335"/>
    <x v="2"/>
    <n v="3417.2819999999997"/>
    <n v="615.11075999999991"/>
    <n v="4032.3927599999997"/>
  </r>
  <r>
    <n v="2"/>
    <n v="2"/>
    <d v="2002-07-19T00:00:00"/>
    <n v="2006"/>
    <x v="4"/>
    <x v="9"/>
    <n v="1.6335"/>
    <x v="2"/>
    <n v="3276.8009999999999"/>
    <n v="589.82417999999996"/>
    <n v="3866.62518"/>
  </r>
  <r>
    <n v="2"/>
    <n v="2"/>
    <d v="2002-05-07T00:00:00"/>
    <n v="1828"/>
    <x v="4"/>
    <x v="9"/>
    <n v="1.6335"/>
    <x v="2"/>
    <n v="2986.038"/>
    <n v="537.48684000000003"/>
    <n v="3523.52484"/>
  </r>
  <r>
    <n v="2"/>
    <n v="2"/>
    <d v="2002-03-22T00:00:00"/>
    <n v="1591"/>
    <x v="4"/>
    <x v="9"/>
    <n v="1.6335"/>
    <x v="2"/>
    <n v="2598.8984999999998"/>
    <n v="467.80172999999996"/>
    <n v="3066.7002299999999"/>
  </r>
  <r>
    <n v="2"/>
    <n v="2"/>
    <d v="2002-07-26T00:00:00"/>
    <n v="1479"/>
    <x v="4"/>
    <x v="9"/>
    <n v="1.6335"/>
    <x v="2"/>
    <n v="2415.9465"/>
    <n v="434.87036999999998"/>
    <n v="2850.8168700000001"/>
  </r>
  <r>
    <n v="2"/>
    <n v="2"/>
    <d v="2002-03-31T00:00:00"/>
    <n v="525"/>
    <x v="4"/>
    <x v="9"/>
    <n v="1.6335"/>
    <x v="2"/>
    <n v="857.58749999999998"/>
    <n v="154.36574999999999"/>
    <n v="1011.95325"/>
  </r>
  <r>
    <n v="2"/>
    <n v="10"/>
    <d v="2002-08-17T00:00:00"/>
    <n v="1335"/>
    <x v="4"/>
    <x v="10"/>
    <n v="0.60499999999999998"/>
    <x v="1"/>
    <n v="807.67499999999995"/>
    <n v="145.38149999999999"/>
    <n v="953.05649999999991"/>
  </r>
  <r>
    <n v="2"/>
    <n v="10"/>
    <d v="2002-02-22T00:00:00"/>
    <n v="1134"/>
    <x v="4"/>
    <x v="10"/>
    <n v="0.60499999999999998"/>
    <x v="1"/>
    <n v="686.06999999999994"/>
    <n v="123.49259999999998"/>
    <n v="809.56259999999997"/>
  </r>
  <r>
    <n v="2"/>
    <n v="10"/>
    <d v="2002-04-15T00:00:00"/>
    <n v="381"/>
    <x v="4"/>
    <x v="10"/>
    <n v="0.60499999999999998"/>
    <x v="1"/>
    <n v="230.505"/>
    <n v="41.490899999999996"/>
    <n v="271.99590000000001"/>
  </r>
  <r>
    <n v="2"/>
    <n v="14"/>
    <d v="2002-05-21T00:00:00"/>
    <n v="2402"/>
    <x v="4"/>
    <x v="11"/>
    <n v="3.63"/>
    <x v="0"/>
    <n v="8719.26"/>
    <n v="1569.4667999999999"/>
    <n v="10288.7268"/>
  </r>
  <r>
    <n v="2"/>
    <n v="14"/>
    <d v="2002-07-31T00:00:00"/>
    <n v="2275"/>
    <x v="4"/>
    <x v="11"/>
    <n v="3.63"/>
    <x v="0"/>
    <n v="8258.25"/>
    <n v="1486.4849999999999"/>
    <n v="9744.7350000000006"/>
  </r>
  <r>
    <n v="2"/>
    <n v="14"/>
    <d v="2002-02-13T00:00:00"/>
    <n v="1732"/>
    <x v="4"/>
    <x v="11"/>
    <n v="3.63"/>
    <x v="0"/>
    <n v="6287.16"/>
    <n v="1131.6887999999999"/>
    <n v="7418.8487999999998"/>
  </r>
  <r>
    <n v="2"/>
    <n v="14"/>
    <d v="2002-07-18T00:00:00"/>
    <n v="258"/>
    <x v="4"/>
    <x v="11"/>
    <n v="3.63"/>
    <x v="0"/>
    <n v="936.54"/>
    <n v="168.57719999999998"/>
    <n v="1105.1171999999999"/>
  </r>
  <r>
    <n v="2"/>
    <n v="4"/>
    <d v="2002-01-08T00:00:00"/>
    <n v="2274"/>
    <x v="4"/>
    <x v="12"/>
    <n v="0.60499999999999998"/>
    <x v="2"/>
    <n v="1375.77"/>
    <n v="247.6386"/>
    <n v="1623.4086"/>
  </r>
  <r>
    <n v="2"/>
    <n v="4"/>
    <d v="2002-10-29T00:00:00"/>
    <n v="2160"/>
    <x v="4"/>
    <x v="12"/>
    <n v="0.60499999999999998"/>
    <x v="2"/>
    <n v="1306.8"/>
    <n v="235.22399999999999"/>
    <n v="1542.0239999999999"/>
  </r>
  <r>
    <n v="2"/>
    <n v="4"/>
    <d v="2002-08-11T00:00:00"/>
    <n v="1177"/>
    <x v="4"/>
    <x v="12"/>
    <n v="0.60499999999999998"/>
    <x v="2"/>
    <n v="712.08499999999992"/>
    <n v="128.17529999999999"/>
    <n v="840.26029999999992"/>
  </r>
  <r>
    <n v="2"/>
    <n v="4"/>
    <d v="2002-07-03T00:00:00"/>
    <n v="498"/>
    <x v="4"/>
    <x v="12"/>
    <n v="0.60499999999999998"/>
    <x v="2"/>
    <n v="301.28999999999996"/>
    <n v="54.232199999999992"/>
    <n v="355.52219999999994"/>
  </r>
  <r>
    <n v="2"/>
    <n v="4"/>
    <d v="2002-12-23T00:00:00"/>
    <n v="273"/>
    <x v="4"/>
    <x v="12"/>
    <n v="0.60499999999999998"/>
    <x v="2"/>
    <n v="165.16499999999999"/>
    <n v="29.729699999999998"/>
    <n v="194.8947"/>
  </r>
  <r>
    <n v="2"/>
    <n v="5"/>
    <d v="2002-07-25T00:00:00"/>
    <n v="1797"/>
    <x v="4"/>
    <x v="13"/>
    <n v="2.5409999999999999"/>
    <x v="1"/>
    <n v="4566.1769999999997"/>
    <n v="821.91185999999993"/>
    <n v="5388.0888599999998"/>
  </r>
  <r>
    <n v="2"/>
    <n v="5"/>
    <d v="2002-03-13T00:00:00"/>
    <n v="1394"/>
    <x v="4"/>
    <x v="13"/>
    <n v="2.5409999999999999"/>
    <x v="1"/>
    <n v="3542.154"/>
    <n v="637.58771999999999"/>
    <n v="4179.74172"/>
  </r>
  <r>
    <n v="2"/>
    <n v="11"/>
    <d v="2003-06-20T00:00:00"/>
    <n v="2358"/>
    <x v="4"/>
    <x v="0"/>
    <n v="1.21"/>
    <x v="0"/>
    <n v="2853.18"/>
    <n v="513.5723999999999"/>
    <n v="3366.7523999999999"/>
  </r>
  <r>
    <n v="2"/>
    <n v="11"/>
    <d v="2003-10-21T00:00:00"/>
    <n v="1572"/>
    <x v="4"/>
    <x v="0"/>
    <n v="1.21"/>
    <x v="0"/>
    <n v="1902.12"/>
    <n v="342.38159999999999"/>
    <n v="2244.5016000000001"/>
  </r>
  <r>
    <n v="2"/>
    <n v="11"/>
    <d v="2003-02-17T00:00:00"/>
    <n v="815"/>
    <x v="4"/>
    <x v="0"/>
    <n v="1.21"/>
    <x v="0"/>
    <n v="986.15"/>
    <n v="177.50699999999998"/>
    <n v="1163.6569999999999"/>
  </r>
  <r>
    <n v="2"/>
    <n v="11"/>
    <d v="2003-10-09T00:00:00"/>
    <n v="630"/>
    <x v="4"/>
    <x v="0"/>
    <n v="1.21"/>
    <x v="0"/>
    <n v="762.3"/>
    <n v="137.214"/>
    <n v="899.5139999999999"/>
  </r>
  <r>
    <n v="2"/>
    <n v="12"/>
    <d v="2003-06-23T00:00:00"/>
    <n v="2207"/>
    <x v="4"/>
    <x v="1"/>
    <n v="2.42"/>
    <x v="0"/>
    <n v="5340.94"/>
    <n v="961.36919999999986"/>
    <n v="6302.3091999999997"/>
  </r>
  <r>
    <n v="2"/>
    <n v="12"/>
    <d v="2003-04-16T00:00:00"/>
    <n v="2195"/>
    <x v="4"/>
    <x v="1"/>
    <n v="2.42"/>
    <x v="0"/>
    <n v="5311.9"/>
    <n v="956.14199999999994"/>
    <n v="6268.0419999999995"/>
  </r>
  <r>
    <n v="2"/>
    <n v="12"/>
    <d v="2003-07-11T00:00:00"/>
    <n v="539"/>
    <x v="4"/>
    <x v="1"/>
    <n v="2.42"/>
    <x v="0"/>
    <n v="1304.3799999999999"/>
    <n v="234.78839999999997"/>
    <n v="1539.1683999999998"/>
  </r>
  <r>
    <n v="2"/>
    <n v="12"/>
    <d v="2003-01-23T00:00:00"/>
    <n v="437"/>
    <x v="4"/>
    <x v="1"/>
    <n v="2.42"/>
    <x v="0"/>
    <n v="1057.54"/>
    <n v="190.35719999999998"/>
    <n v="1247.8971999999999"/>
  </r>
  <r>
    <n v="2"/>
    <n v="9"/>
    <d v="2003-01-08T00:00:00"/>
    <n v="2155"/>
    <x v="4"/>
    <x v="2"/>
    <n v="1.21"/>
    <x v="1"/>
    <n v="2607.5499999999997"/>
    <n v="469.35899999999992"/>
    <n v="3076.9089999999997"/>
  </r>
  <r>
    <n v="2"/>
    <n v="9"/>
    <d v="2003-04-12T00:00:00"/>
    <n v="349"/>
    <x v="4"/>
    <x v="2"/>
    <n v="1.21"/>
    <x v="1"/>
    <n v="422.28999999999996"/>
    <n v="76.012199999999993"/>
    <n v="498.30219999999997"/>
  </r>
  <r>
    <n v="2"/>
    <n v="7"/>
    <d v="2003-01-27T00:00:00"/>
    <n v="2290"/>
    <x v="4"/>
    <x v="3"/>
    <n v="0.96799999999999997"/>
    <x v="2"/>
    <n v="2216.7199999999998"/>
    <n v="399.00959999999998"/>
    <n v="2615.7295999999997"/>
  </r>
  <r>
    <n v="2"/>
    <n v="7"/>
    <d v="2003-05-02T00:00:00"/>
    <n v="2056"/>
    <x v="4"/>
    <x v="3"/>
    <n v="0.96799999999999997"/>
    <x v="2"/>
    <n v="1990.2079999999999"/>
    <n v="358.23743999999994"/>
    <n v="2348.44544"/>
  </r>
  <r>
    <n v="2"/>
    <n v="7"/>
    <d v="2003-08-09T00:00:00"/>
    <n v="1682"/>
    <x v="4"/>
    <x v="3"/>
    <n v="0.96799999999999997"/>
    <x v="2"/>
    <n v="1628.1759999999999"/>
    <n v="293.07167999999996"/>
    <n v="1921.2476799999999"/>
  </r>
  <r>
    <n v="2"/>
    <n v="7"/>
    <d v="2003-02-01T00:00:00"/>
    <n v="1643"/>
    <x v="4"/>
    <x v="3"/>
    <n v="0.96799999999999997"/>
    <x v="2"/>
    <n v="1590.424"/>
    <n v="286.27632"/>
    <n v="1876.7003199999999"/>
  </r>
  <r>
    <n v="2"/>
    <n v="7"/>
    <d v="2003-01-16T00:00:00"/>
    <n v="1046"/>
    <x v="4"/>
    <x v="3"/>
    <n v="0.96799999999999997"/>
    <x v="2"/>
    <n v="1012.528"/>
    <n v="182.25504000000001"/>
    <n v="1194.78304"/>
  </r>
  <r>
    <n v="2"/>
    <n v="3"/>
    <d v="2003-08-25T00:00:00"/>
    <n v="2136"/>
    <x v="4"/>
    <x v="4"/>
    <n v="1.9359999999999999"/>
    <x v="0"/>
    <n v="4135.2960000000003"/>
    <n v="744.35328000000004"/>
    <n v="4879.6492800000005"/>
  </r>
  <r>
    <n v="2"/>
    <n v="3"/>
    <d v="2003-09-23T00:00:00"/>
    <n v="2091"/>
    <x v="4"/>
    <x v="4"/>
    <n v="1.9359999999999999"/>
    <x v="0"/>
    <n v="4048.1759999999999"/>
    <n v="728.67167999999992"/>
    <n v="4776.8476799999999"/>
  </r>
  <r>
    <n v="2"/>
    <n v="3"/>
    <d v="2003-05-15T00:00:00"/>
    <n v="1824"/>
    <x v="4"/>
    <x v="4"/>
    <n v="1.9359999999999999"/>
    <x v="0"/>
    <n v="3531.2640000000001"/>
    <n v="635.62752"/>
    <n v="4166.8915200000001"/>
  </r>
  <r>
    <n v="2"/>
    <n v="3"/>
    <d v="2003-12-19T00:00:00"/>
    <n v="1185"/>
    <x v="4"/>
    <x v="4"/>
    <n v="1.9359999999999999"/>
    <x v="0"/>
    <n v="2294.16"/>
    <n v="412.94879999999995"/>
    <n v="2707.1088"/>
  </r>
  <r>
    <n v="2"/>
    <n v="3"/>
    <d v="2003-10-13T00:00:00"/>
    <n v="1025"/>
    <x v="4"/>
    <x v="4"/>
    <n v="1.9359999999999999"/>
    <x v="0"/>
    <n v="1984.3999999999999"/>
    <n v="357.19199999999995"/>
    <n v="2341.5919999999996"/>
  </r>
  <r>
    <n v="2"/>
    <n v="3"/>
    <d v="2003-02-25T00:00:00"/>
    <n v="608"/>
    <x v="4"/>
    <x v="4"/>
    <n v="1.9359999999999999"/>
    <x v="0"/>
    <n v="1177.088"/>
    <n v="211.87583999999998"/>
    <n v="1388.9638399999999"/>
  </r>
  <r>
    <n v="2"/>
    <n v="3"/>
    <d v="2003-09-17T00:00:00"/>
    <n v="295"/>
    <x v="4"/>
    <x v="4"/>
    <n v="1.9359999999999999"/>
    <x v="0"/>
    <n v="571.12"/>
    <n v="102.80159999999999"/>
    <n v="673.92160000000001"/>
  </r>
  <r>
    <n v="2"/>
    <n v="1"/>
    <d v="2003-01-14T00:00:00"/>
    <n v="2218"/>
    <x v="4"/>
    <x v="5"/>
    <n v="3.9325000000000001"/>
    <x v="0"/>
    <n v="8722.2849999999999"/>
    <n v="1570.0112999999999"/>
    <n v="10292.2963"/>
  </r>
  <r>
    <n v="2"/>
    <n v="1"/>
    <d v="2003-12-15T00:00:00"/>
    <n v="2015"/>
    <x v="4"/>
    <x v="5"/>
    <n v="3.9325000000000001"/>
    <x v="0"/>
    <n v="7923.9875000000002"/>
    <n v="1426.3177499999999"/>
    <n v="9350.3052499999994"/>
  </r>
  <r>
    <n v="2"/>
    <n v="1"/>
    <d v="2003-12-18T00:00:00"/>
    <n v="1927"/>
    <x v="4"/>
    <x v="5"/>
    <n v="3.9325000000000001"/>
    <x v="0"/>
    <n v="7577.9274999999998"/>
    <n v="1364.0269499999999"/>
    <n v="8941.9544499999993"/>
  </r>
  <r>
    <n v="2"/>
    <n v="1"/>
    <d v="2003-02-16T00:00:00"/>
    <n v="865"/>
    <x v="4"/>
    <x v="5"/>
    <n v="3.9325000000000001"/>
    <x v="0"/>
    <n v="3401.6125000000002"/>
    <n v="612.29025000000001"/>
    <n v="4013.9027500000002"/>
  </r>
  <r>
    <n v="2"/>
    <n v="1"/>
    <d v="2003-11-21T00:00:00"/>
    <n v="739"/>
    <x v="4"/>
    <x v="5"/>
    <n v="3.9325000000000001"/>
    <x v="0"/>
    <n v="2906.1175000000003"/>
    <n v="523.10115000000008"/>
    <n v="3429.2186500000003"/>
  </r>
  <r>
    <n v="2"/>
    <n v="8"/>
    <d v="2003-10-22T00:00:00"/>
    <n v="1863"/>
    <x v="4"/>
    <x v="6"/>
    <n v="3.63"/>
    <x v="0"/>
    <n v="6762.69"/>
    <n v="1217.2841999999998"/>
    <n v="7979.9741999999997"/>
  </r>
  <r>
    <n v="2"/>
    <n v="8"/>
    <d v="2003-08-22T00:00:00"/>
    <n v="1557"/>
    <x v="4"/>
    <x v="6"/>
    <n v="3.63"/>
    <x v="0"/>
    <n v="5651.91"/>
    <n v="1017.3438"/>
    <n v="6669.2537999999995"/>
  </r>
  <r>
    <n v="2"/>
    <n v="8"/>
    <d v="2003-05-24T00:00:00"/>
    <n v="1199"/>
    <x v="4"/>
    <x v="6"/>
    <n v="3.63"/>
    <x v="0"/>
    <n v="4352.37"/>
    <n v="783.42660000000001"/>
    <n v="5135.7965999999997"/>
  </r>
  <r>
    <n v="2"/>
    <n v="8"/>
    <d v="2003-08-30T00:00:00"/>
    <n v="818"/>
    <x v="4"/>
    <x v="6"/>
    <n v="3.63"/>
    <x v="0"/>
    <n v="2969.3399999999997"/>
    <n v="534.48119999999994"/>
    <n v="3503.8211999999994"/>
  </r>
  <r>
    <n v="2"/>
    <n v="8"/>
    <d v="2003-06-30T00:00:00"/>
    <n v="756"/>
    <x v="4"/>
    <x v="6"/>
    <n v="3.63"/>
    <x v="0"/>
    <n v="2744.2799999999997"/>
    <n v="493.97039999999993"/>
    <n v="3238.2503999999999"/>
  </r>
  <r>
    <n v="2"/>
    <n v="8"/>
    <d v="2003-01-05T00:00:00"/>
    <n v="510"/>
    <x v="4"/>
    <x v="6"/>
    <n v="3.63"/>
    <x v="0"/>
    <n v="1851.3"/>
    <n v="333.23399999999998"/>
    <n v="2184.5340000000001"/>
  </r>
  <r>
    <n v="2"/>
    <n v="8"/>
    <d v="2003-07-08T00:00:00"/>
    <n v="482"/>
    <x v="4"/>
    <x v="6"/>
    <n v="3.63"/>
    <x v="0"/>
    <n v="1749.6599999999999"/>
    <n v="314.93879999999996"/>
    <n v="2064.5987999999998"/>
  </r>
  <r>
    <n v="2"/>
    <n v="6"/>
    <d v="2003-10-14T00:00:00"/>
    <n v="1784"/>
    <x v="4"/>
    <x v="7"/>
    <n v="2.42"/>
    <x v="0"/>
    <n v="4317.28"/>
    <n v="777.11039999999991"/>
    <n v="5094.3903999999993"/>
  </r>
  <r>
    <n v="2"/>
    <n v="6"/>
    <d v="2003-04-24T00:00:00"/>
    <n v="1622"/>
    <x v="4"/>
    <x v="7"/>
    <n v="2.42"/>
    <x v="0"/>
    <n v="3925.24"/>
    <n v="706.54319999999996"/>
    <n v="4631.7831999999999"/>
  </r>
  <r>
    <n v="2"/>
    <n v="6"/>
    <d v="2003-04-12T00:00:00"/>
    <n v="1419"/>
    <x v="4"/>
    <x v="7"/>
    <n v="2.42"/>
    <x v="0"/>
    <n v="3433.98"/>
    <n v="618.1164"/>
    <n v="4052.0963999999999"/>
  </r>
  <r>
    <n v="2"/>
    <n v="6"/>
    <d v="2003-07-20T00:00:00"/>
    <n v="666"/>
    <x v="4"/>
    <x v="7"/>
    <n v="2.42"/>
    <x v="0"/>
    <n v="1611.72"/>
    <n v="290.1096"/>
    <n v="1901.8296"/>
  </r>
  <r>
    <n v="2"/>
    <n v="13"/>
    <d v="2003-03-14T00:00:00"/>
    <n v="1567"/>
    <x v="4"/>
    <x v="8"/>
    <n v="0.24199999999999999"/>
    <x v="1"/>
    <n v="379.214"/>
    <n v="68.258520000000004"/>
    <n v="447.47252000000003"/>
  </r>
  <r>
    <n v="2"/>
    <n v="13"/>
    <d v="2003-05-02T00:00:00"/>
    <n v="823"/>
    <x v="4"/>
    <x v="8"/>
    <n v="0.24199999999999999"/>
    <x v="1"/>
    <n v="199.166"/>
    <n v="35.849879999999999"/>
    <n v="235.01587999999998"/>
  </r>
  <r>
    <n v="2"/>
    <n v="2"/>
    <d v="2003-04-16T00:00:00"/>
    <n v="2282"/>
    <x v="4"/>
    <x v="9"/>
    <n v="1.6335"/>
    <x v="2"/>
    <n v="3727.6469999999999"/>
    <n v="670.97645999999997"/>
    <n v="4398.6234599999998"/>
  </r>
  <r>
    <n v="2"/>
    <n v="2"/>
    <d v="2003-01-05T00:00:00"/>
    <n v="1182"/>
    <x v="4"/>
    <x v="9"/>
    <n v="1.6335"/>
    <x v="2"/>
    <n v="1930.797"/>
    <n v="347.54345999999998"/>
    <n v="2278.3404599999999"/>
  </r>
  <r>
    <n v="2"/>
    <n v="10"/>
    <d v="2003-06-12T00:00:00"/>
    <n v="1569"/>
    <x v="4"/>
    <x v="10"/>
    <n v="0.60499999999999998"/>
    <x v="1"/>
    <n v="949.245"/>
    <n v="170.86410000000001"/>
    <n v="1120.1091000000001"/>
  </r>
  <r>
    <n v="2"/>
    <n v="14"/>
    <d v="2003-06-10T00:00:00"/>
    <n v="2330"/>
    <x v="4"/>
    <x v="11"/>
    <n v="3.63"/>
    <x v="0"/>
    <n v="8457.9"/>
    <n v="1522.4219999999998"/>
    <n v="9980.3220000000001"/>
  </r>
  <r>
    <n v="2"/>
    <n v="14"/>
    <d v="2003-02-28T00:00:00"/>
    <n v="1927"/>
    <x v="4"/>
    <x v="11"/>
    <n v="3.63"/>
    <x v="0"/>
    <n v="6995.01"/>
    <n v="1259.1017999999999"/>
    <n v="8254.1118000000006"/>
  </r>
  <r>
    <n v="2"/>
    <n v="14"/>
    <d v="2003-02-15T00:00:00"/>
    <n v="1032"/>
    <x v="4"/>
    <x v="11"/>
    <n v="3.63"/>
    <x v="0"/>
    <n v="3746.16"/>
    <n v="674.30879999999991"/>
    <n v="4420.4687999999996"/>
  </r>
  <r>
    <n v="2"/>
    <n v="14"/>
    <d v="2003-10-05T00:00:00"/>
    <n v="720"/>
    <x v="4"/>
    <x v="11"/>
    <n v="3.63"/>
    <x v="0"/>
    <n v="2613.6"/>
    <n v="470.44799999999998"/>
    <n v="3084.0479999999998"/>
  </r>
  <r>
    <n v="2"/>
    <n v="14"/>
    <d v="2003-08-04T00:00:00"/>
    <n v="608"/>
    <x v="4"/>
    <x v="11"/>
    <n v="3.63"/>
    <x v="0"/>
    <n v="2207.04"/>
    <n v="397.2672"/>
    <n v="2604.3072000000002"/>
  </r>
  <r>
    <n v="2"/>
    <n v="4"/>
    <d v="2003-10-24T00:00:00"/>
    <n v="2444"/>
    <x v="4"/>
    <x v="12"/>
    <n v="0.60499999999999998"/>
    <x v="2"/>
    <n v="1478.62"/>
    <n v="266.15159999999997"/>
    <n v="1744.7715999999998"/>
  </r>
  <r>
    <n v="2"/>
    <n v="4"/>
    <d v="2003-10-15T00:00:00"/>
    <n v="2134"/>
    <x v="4"/>
    <x v="12"/>
    <n v="0.60499999999999998"/>
    <x v="2"/>
    <n v="1291.07"/>
    <n v="232.39259999999999"/>
    <n v="1523.4625999999998"/>
  </r>
  <r>
    <n v="2"/>
    <n v="4"/>
    <d v="2003-10-06T00:00:00"/>
    <n v="1960"/>
    <x v="4"/>
    <x v="12"/>
    <n v="0.60499999999999998"/>
    <x v="2"/>
    <n v="1185.8"/>
    <n v="213.44399999999999"/>
    <n v="1399.2439999999999"/>
  </r>
  <r>
    <n v="2"/>
    <n v="4"/>
    <d v="2003-12-11T00:00:00"/>
    <n v="1821"/>
    <x v="4"/>
    <x v="12"/>
    <n v="0.60499999999999998"/>
    <x v="2"/>
    <n v="1101.7049999999999"/>
    <n v="198.30689999999998"/>
    <n v="1300.0119"/>
  </r>
  <r>
    <n v="2"/>
    <n v="4"/>
    <d v="2003-08-19T00:00:00"/>
    <n v="1444"/>
    <x v="4"/>
    <x v="12"/>
    <n v="0.60499999999999998"/>
    <x v="2"/>
    <n v="873.62"/>
    <n v="157.2516"/>
    <n v="1030.8715999999999"/>
  </r>
  <r>
    <n v="2"/>
    <n v="4"/>
    <d v="2003-10-20T00:00:00"/>
    <n v="1238"/>
    <x v="4"/>
    <x v="12"/>
    <n v="0.60499999999999998"/>
    <x v="2"/>
    <n v="748.99"/>
    <n v="134.81819999999999"/>
    <n v="883.80819999999994"/>
  </r>
  <r>
    <n v="2"/>
    <n v="4"/>
    <d v="2003-08-26T00:00:00"/>
    <n v="957"/>
    <x v="4"/>
    <x v="12"/>
    <n v="0.60499999999999998"/>
    <x v="2"/>
    <n v="578.98500000000001"/>
    <n v="104.21729999999999"/>
    <n v="683.20230000000004"/>
  </r>
  <r>
    <n v="2"/>
    <n v="5"/>
    <d v="2003-08-04T00:00:00"/>
    <n v="2390"/>
    <x v="4"/>
    <x v="13"/>
    <n v="2.5409999999999999"/>
    <x v="1"/>
    <n v="6072.99"/>
    <n v="1093.1381999999999"/>
    <n v="7166.1281999999992"/>
  </r>
  <r>
    <n v="2"/>
    <n v="5"/>
    <d v="2003-01-06T00:00:00"/>
    <n v="1755"/>
    <x v="4"/>
    <x v="13"/>
    <n v="2.5409999999999999"/>
    <x v="1"/>
    <n v="4459.4549999999999"/>
    <n v="802.70189999999991"/>
    <n v="5262.1569"/>
  </r>
  <r>
    <n v="2"/>
    <n v="5"/>
    <d v="2003-02-18T00:00:00"/>
    <n v="840"/>
    <x v="4"/>
    <x v="13"/>
    <n v="2.5409999999999999"/>
    <x v="1"/>
    <n v="2134.44"/>
    <n v="384.19920000000002"/>
    <n v="2518.6392000000001"/>
  </r>
  <r>
    <n v="2"/>
    <n v="3"/>
    <d v="2004-05-12T00:00:00"/>
    <n v="251"/>
    <x v="4"/>
    <x v="4"/>
    <n v="1.9359999999999999"/>
    <x v="0"/>
    <n v="485.93599999999998"/>
    <n v="87.46848"/>
    <n v="573.40447999999992"/>
  </r>
  <r>
    <n v="6"/>
    <n v="11"/>
    <d v="1998-01-25T00:00:00"/>
    <n v="2205"/>
    <x v="5"/>
    <x v="0"/>
    <n v="1.21"/>
    <x v="0"/>
    <n v="2668.0499999999997"/>
    <n v="480.24899999999991"/>
    <n v="3148.2989999999995"/>
  </r>
  <r>
    <n v="6"/>
    <n v="11"/>
    <d v="1998-06-10T00:00:00"/>
    <n v="1528"/>
    <x v="5"/>
    <x v="0"/>
    <n v="1.21"/>
    <x v="0"/>
    <n v="1848.8799999999999"/>
    <n v="332.79839999999996"/>
    <n v="2181.6783999999998"/>
  </r>
  <r>
    <n v="6"/>
    <n v="11"/>
    <d v="1998-11-16T00:00:00"/>
    <n v="870"/>
    <x v="5"/>
    <x v="0"/>
    <n v="1.21"/>
    <x v="0"/>
    <n v="1052.7"/>
    <n v="189.48599999999999"/>
    <n v="1242.1860000000001"/>
  </r>
  <r>
    <n v="6"/>
    <n v="11"/>
    <d v="1998-02-26T00:00:00"/>
    <n v="530"/>
    <x v="5"/>
    <x v="0"/>
    <n v="1.21"/>
    <x v="0"/>
    <n v="641.29999999999995"/>
    <n v="115.43399999999998"/>
    <n v="756.73399999999992"/>
  </r>
  <r>
    <n v="6"/>
    <n v="12"/>
    <d v="1998-10-23T00:00:00"/>
    <n v="2480"/>
    <x v="5"/>
    <x v="1"/>
    <n v="2.42"/>
    <x v="0"/>
    <n v="6001.5999999999995"/>
    <n v="1080.2879999999998"/>
    <n v="7081.887999999999"/>
  </r>
  <r>
    <n v="6"/>
    <n v="12"/>
    <d v="1998-08-19T00:00:00"/>
    <n v="2377"/>
    <x v="5"/>
    <x v="1"/>
    <n v="2.42"/>
    <x v="0"/>
    <n v="5752.34"/>
    <n v="1035.4212"/>
    <n v="6787.7611999999999"/>
  </r>
  <r>
    <n v="6"/>
    <n v="12"/>
    <d v="1998-07-05T00:00:00"/>
    <n v="1827"/>
    <x v="5"/>
    <x v="1"/>
    <n v="2.42"/>
    <x v="0"/>
    <n v="4421.34"/>
    <n v="795.84119999999996"/>
    <n v="5217.1812"/>
  </r>
  <r>
    <n v="6"/>
    <n v="12"/>
    <d v="1998-01-04T00:00:00"/>
    <n v="1518"/>
    <x v="5"/>
    <x v="1"/>
    <n v="2.42"/>
    <x v="0"/>
    <n v="3673.56"/>
    <n v="661.24079999999992"/>
    <n v="4334.8008"/>
  </r>
  <r>
    <n v="6"/>
    <n v="12"/>
    <d v="1998-01-04T00:00:00"/>
    <n v="1214"/>
    <x v="5"/>
    <x v="1"/>
    <n v="2.42"/>
    <x v="0"/>
    <n v="2937.88"/>
    <n v="528.8184"/>
    <n v="3466.6984000000002"/>
  </r>
  <r>
    <n v="6"/>
    <n v="12"/>
    <d v="1998-09-23T00:00:00"/>
    <n v="1200"/>
    <x v="5"/>
    <x v="1"/>
    <n v="2.42"/>
    <x v="0"/>
    <n v="2904"/>
    <n v="522.72"/>
    <n v="3426.7200000000003"/>
  </r>
  <r>
    <n v="6"/>
    <n v="12"/>
    <d v="1998-12-08T00:00:00"/>
    <n v="914"/>
    <x v="5"/>
    <x v="1"/>
    <n v="2.42"/>
    <x v="0"/>
    <n v="2211.88"/>
    <n v="398.13839999999999"/>
    <n v="2610.0183999999999"/>
  </r>
  <r>
    <n v="6"/>
    <n v="12"/>
    <d v="1998-07-31T00:00:00"/>
    <n v="473"/>
    <x v="5"/>
    <x v="1"/>
    <n v="2.42"/>
    <x v="0"/>
    <n v="1144.6599999999999"/>
    <n v="206.03879999999995"/>
    <n v="1350.6987999999999"/>
  </r>
  <r>
    <n v="6"/>
    <n v="12"/>
    <d v="1998-11-09T00:00:00"/>
    <n v="328"/>
    <x v="5"/>
    <x v="1"/>
    <n v="2.42"/>
    <x v="0"/>
    <n v="793.76"/>
    <n v="142.8768"/>
    <n v="936.63679999999999"/>
  </r>
  <r>
    <n v="6"/>
    <n v="9"/>
    <d v="1998-04-26T00:00:00"/>
    <n v="1441"/>
    <x v="5"/>
    <x v="2"/>
    <n v="1.21"/>
    <x v="1"/>
    <n v="1743.61"/>
    <n v="313.84979999999996"/>
    <n v="2057.4597999999996"/>
  </r>
  <r>
    <n v="6"/>
    <n v="9"/>
    <d v="1998-01-11T00:00:00"/>
    <n v="896"/>
    <x v="5"/>
    <x v="2"/>
    <n v="1.21"/>
    <x v="1"/>
    <n v="1084.1599999999999"/>
    <n v="195.14879999999997"/>
    <n v="1279.3087999999998"/>
  </r>
  <r>
    <n v="6"/>
    <n v="7"/>
    <d v="1998-05-05T00:00:00"/>
    <n v="1864"/>
    <x v="5"/>
    <x v="3"/>
    <n v="0.96799999999999997"/>
    <x v="2"/>
    <n v="1804.3519999999999"/>
    <n v="324.78335999999996"/>
    <n v="2129.1353599999998"/>
  </r>
  <r>
    <n v="6"/>
    <n v="7"/>
    <d v="1998-05-07T00:00:00"/>
    <n v="1379"/>
    <x v="5"/>
    <x v="3"/>
    <n v="0.96799999999999997"/>
    <x v="2"/>
    <n v="1334.8720000000001"/>
    <n v="240.27696"/>
    <n v="1575.14896"/>
  </r>
  <r>
    <n v="6"/>
    <n v="7"/>
    <d v="1998-03-12T00:00:00"/>
    <n v="1339"/>
    <x v="5"/>
    <x v="3"/>
    <n v="0.96799999999999997"/>
    <x v="2"/>
    <n v="1296.152"/>
    <n v="233.30735999999999"/>
    <n v="1529.4593600000001"/>
  </r>
  <r>
    <n v="6"/>
    <n v="7"/>
    <d v="1998-01-20T00:00:00"/>
    <n v="1312"/>
    <x v="5"/>
    <x v="3"/>
    <n v="0.96799999999999997"/>
    <x v="2"/>
    <n v="1270.0160000000001"/>
    <n v="228.60288"/>
    <n v="1498.61888"/>
  </r>
  <r>
    <n v="6"/>
    <n v="7"/>
    <d v="1998-04-17T00:00:00"/>
    <n v="285"/>
    <x v="5"/>
    <x v="3"/>
    <n v="0.96799999999999997"/>
    <x v="2"/>
    <n v="275.88"/>
    <n v="49.6584"/>
    <n v="325.53840000000002"/>
  </r>
  <r>
    <n v="6"/>
    <n v="3"/>
    <d v="1998-10-17T00:00:00"/>
    <n v="2493"/>
    <x v="5"/>
    <x v="4"/>
    <n v="1.9359999999999999"/>
    <x v="0"/>
    <n v="4826.4479999999994"/>
    <n v="868.76063999999985"/>
    <n v="5695.2086399999989"/>
  </r>
  <r>
    <n v="6"/>
    <n v="3"/>
    <d v="1998-12-27T00:00:00"/>
    <n v="2289"/>
    <x v="5"/>
    <x v="4"/>
    <n v="1.9359999999999999"/>
    <x v="0"/>
    <n v="4431.5039999999999"/>
    <n v="797.67071999999996"/>
    <n v="5229.17472"/>
  </r>
  <r>
    <n v="6"/>
    <n v="3"/>
    <d v="1998-02-26T00:00:00"/>
    <n v="2227"/>
    <x v="5"/>
    <x v="4"/>
    <n v="1.9359999999999999"/>
    <x v="0"/>
    <n v="4311.4719999999998"/>
    <n v="776.06495999999993"/>
    <n v="5087.5369599999995"/>
  </r>
  <r>
    <n v="6"/>
    <n v="3"/>
    <d v="1998-01-27T00:00:00"/>
    <n v="302"/>
    <x v="5"/>
    <x v="4"/>
    <n v="1.9359999999999999"/>
    <x v="0"/>
    <n v="584.67200000000003"/>
    <n v="105.24096"/>
    <n v="689.91296"/>
  </r>
  <r>
    <n v="6"/>
    <n v="1"/>
    <d v="1998-07-05T00:00:00"/>
    <n v="2298"/>
    <x v="5"/>
    <x v="5"/>
    <n v="3.9325000000000001"/>
    <x v="0"/>
    <n v="9036.8850000000002"/>
    <n v="1626.6393"/>
    <n v="10663.524300000001"/>
  </r>
  <r>
    <n v="6"/>
    <n v="1"/>
    <d v="1998-07-06T00:00:00"/>
    <n v="2002"/>
    <x v="5"/>
    <x v="5"/>
    <n v="3.9325000000000001"/>
    <x v="0"/>
    <n v="7872.8649999999998"/>
    <n v="1417.1156999999998"/>
    <n v="9289.9807000000001"/>
  </r>
  <r>
    <n v="6"/>
    <n v="1"/>
    <d v="1998-01-12T00:00:00"/>
    <n v="1804"/>
    <x v="5"/>
    <x v="5"/>
    <n v="3.9325000000000001"/>
    <x v="0"/>
    <n v="7094.2300000000005"/>
    <n v="1276.9614000000001"/>
    <n v="8371.1913999999997"/>
  </r>
  <r>
    <n v="6"/>
    <n v="1"/>
    <d v="1998-06-10T00:00:00"/>
    <n v="1611"/>
    <x v="5"/>
    <x v="5"/>
    <n v="3.9325000000000001"/>
    <x v="0"/>
    <n v="6335.2575000000006"/>
    <n v="1140.34635"/>
    <n v="7475.6038500000004"/>
  </r>
  <r>
    <n v="6"/>
    <n v="1"/>
    <d v="1998-12-30T00:00:00"/>
    <n v="878"/>
    <x v="5"/>
    <x v="5"/>
    <n v="3.9325000000000001"/>
    <x v="0"/>
    <n v="3452.7350000000001"/>
    <n v="621.4923"/>
    <n v="4074.2273"/>
  </r>
  <r>
    <n v="6"/>
    <n v="1"/>
    <d v="1998-02-03T00:00:00"/>
    <n v="794"/>
    <x v="5"/>
    <x v="5"/>
    <n v="3.9325000000000001"/>
    <x v="0"/>
    <n v="3122.4050000000002"/>
    <n v="562.03290000000004"/>
    <n v="3684.4379000000004"/>
  </r>
  <r>
    <n v="6"/>
    <n v="1"/>
    <d v="1998-07-18T00:00:00"/>
    <n v="677"/>
    <x v="5"/>
    <x v="5"/>
    <n v="3.9325000000000001"/>
    <x v="0"/>
    <n v="2662.3025000000002"/>
    <n v="479.21445"/>
    <n v="3141.5169500000002"/>
  </r>
  <r>
    <n v="6"/>
    <n v="1"/>
    <d v="1998-10-26T00:00:00"/>
    <n v="509"/>
    <x v="5"/>
    <x v="5"/>
    <n v="3.9325000000000001"/>
    <x v="0"/>
    <n v="2001.6425000000002"/>
    <n v="360.29565000000002"/>
    <n v="2361.93815"/>
  </r>
  <r>
    <n v="6"/>
    <n v="8"/>
    <d v="1998-05-27T00:00:00"/>
    <n v="1775"/>
    <x v="5"/>
    <x v="6"/>
    <n v="3.63"/>
    <x v="0"/>
    <n v="6443.25"/>
    <n v="1159.7849999999999"/>
    <n v="7603.0349999999999"/>
  </r>
  <r>
    <n v="6"/>
    <n v="8"/>
    <d v="1998-11-03T00:00:00"/>
    <n v="501"/>
    <x v="5"/>
    <x v="6"/>
    <n v="3.63"/>
    <x v="0"/>
    <n v="1818.6299999999999"/>
    <n v="327.35339999999997"/>
    <n v="2145.9834000000001"/>
  </r>
  <r>
    <n v="6"/>
    <n v="8"/>
    <d v="1998-04-16T00:00:00"/>
    <n v="490"/>
    <x v="5"/>
    <x v="6"/>
    <n v="3.63"/>
    <x v="0"/>
    <n v="1778.7"/>
    <n v="320.166"/>
    <n v="2098.866"/>
  </r>
  <r>
    <n v="6"/>
    <n v="6"/>
    <d v="1998-11-03T00:00:00"/>
    <n v="1935"/>
    <x v="5"/>
    <x v="7"/>
    <n v="2.42"/>
    <x v="0"/>
    <n v="4682.7"/>
    <n v="842.88599999999997"/>
    <n v="5525.5859999999993"/>
  </r>
  <r>
    <n v="6"/>
    <n v="6"/>
    <d v="1998-04-09T00:00:00"/>
    <n v="905"/>
    <x v="5"/>
    <x v="7"/>
    <n v="2.42"/>
    <x v="0"/>
    <n v="2190.1"/>
    <n v="394.21799999999996"/>
    <n v="2584.3179999999998"/>
  </r>
  <r>
    <n v="6"/>
    <n v="6"/>
    <d v="1998-09-29T00:00:00"/>
    <n v="828"/>
    <x v="5"/>
    <x v="7"/>
    <n v="2.42"/>
    <x v="0"/>
    <n v="2003.76"/>
    <n v="360.67679999999996"/>
    <n v="2364.4367999999999"/>
  </r>
  <r>
    <n v="6"/>
    <n v="6"/>
    <d v="1998-10-01T00:00:00"/>
    <n v="674"/>
    <x v="5"/>
    <x v="7"/>
    <n v="2.42"/>
    <x v="0"/>
    <n v="1631.08"/>
    <n v="293.59439999999995"/>
    <n v="1924.6743999999999"/>
  </r>
  <r>
    <n v="6"/>
    <n v="6"/>
    <d v="1998-07-04T00:00:00"/>
    <n v="361"/>
    <x v="5"/>
    <x v="7"/>
    <n v="2.42"/>
    <x v="0"/>
    <n v="873.62"/>
    <n v="157.2516"/>
    <n v="1030.8715999999999"/>
  </r>
  <r>
    <n v="6"/>
    <n v="13"/>
    <d v="1998-01-12T00:00:00"/>
    <n v="2264"/>
    <x v="5"/>
    <x v="8"/>
    <n v="0.24199999999999999"/>
    <x v="1"/>
    <n v="547.88800000000003"/>
    <n v="98.619839999999996"/>
    <n v="646.50783999999999"/>
  </r>
  <r>
    <n v="6"/>
    <n v="13"/>
    <d v="1998-05-17T00:00:00"/>
    <n v="1592"/>
    <x v="5"/>
    <x v="8"/>
    <n v="0.24199999999999999"/>
    <x v="1"/>
    <n v="385.26400000000001"/>
    <n v="69.347520000000003"/>
    <n v="454.61152000000004"/>
  </r>
  <r>
    <n v="6"/>
    <n v="13"/>
    <d v="1998-09-20T00:00:00"/>
    <n v="409"/>
    <x v="5"/>
    <x v="8"/>
    <n v="0.24199999999999999"/>
    <x v="1"/>
    <n v="98.977999999999994"/>
    <n v="17.816039999999997"/>
    <n v="116.79404"/>
  </r>
  <r>
    <n v="6"/>
    <n v="2"/>
    <d v="1998-03-20T00:00:00"/>
    <n v="2054"/>
    <x v="5"/>
    <x v="9"/>
    <n v="1.6335"/>
    <x v="2"/>
    <n v="3355.2089999999998"/>
    <n v="603.93761999999992"/>
    <n v="3959.1466199999995"/>
  </r>
  <r>
    <n v="6"/>
    <n v="2"/>
    <d v="1998-01-25T00:00:00"/>
    <n v="1770"/>
    <x v="5"/>
    <x v="9"/>
    <n v="1.6335"/>
    <x v="2"/>
    <n v="2891.2950000000001"/>
    <n v="520.43309999999997"/>
    <n v="3411.7281000000003"/>
  </r>
  <r>
    <n v="6"/>
    <n v="2"/>
    <d v="1998-03-08T00:00:00"/>
    <n v="558"/>
    <x v="5"/>
    <x v="9"/>
    <n v="1.6335"/>
    <x v="2"/>
    <n v="911.49299999999994"/>
    <n v="164.06873999999999"/>
    <n v="1075.5617399999999"/>
  </r>
  <r>
    <n v="6"/>
    <n v="10"/>
    <d v="1998-02-19T00:00:00"/>
    <n v="2254"/>
    <x v="5"/>
    <x v="10"/>
    <n v="0.60499999999999998"/>
    <x v="1"/>
    <n v="1363.67"/>
    <n v="245.4606"/>
    <n v="1609.1306"/>
  </r>
  <r>
    <n v="6"/>
    <n v="10"/>
    <d v="1998-06-13T00:00:00"/>
    <n v="1945"/>
    <x v="5"/>
    <x v="10"/>
    <n v="0.60499999999999998"/>
    <x v="1"/>
    <n v="1176.7249999999999"/>
    <n v="211.81049999999996"/>
    <n v="1388.5355"/>
  </r>
  <r>
    <n v="6"/>
    <n v="10"/>
    <d v="1998-08-03T00:00:00"/>
    <n v="1227"/>
    <x v="5"/>
    <x v="10"/>
    <n v="0.60499999999999998"/>
    <x v="1"/>
    <n v="742.33499999999992"/>
    <n v="133.62029999999999"/>
    <n v="875.95529999999985"/>
  </r>
  <r>
    <n v="6"/>
    <n v="10"/>
    <d v="1998-03-15T00:00:00"/>
    <n v="872"/>
    <x v="5"/>
    <x v="10"/>
    <n v="0.60499999999999998"/>
    <x v="1"/>
    <n v="527.55999999999995"/>
    <n v="94.960799999999992"/>
    <n v="622.52079999999989"/>
  </r>
  <r>
    <n v="6"/>
    <n v="10"/>
    <d v="1998-01-30T00:00:00"/>
    <n v="730"/>
    <x v="5"/>
    <x v="10"/>
    <n v="0.60499999999999998"/>
    <x v="1"/>
    <n v="441.65"/>
    <n v="79.497"/>
    <n v="521.14699999999993"/>
  </r>
  <r>
    <n v="6"/>
    <n v="10"/>
    <d v="1998-01-22T00:00:00"/>
    <n v="422"/>
    <x v="5"/>
    <x v="10"/>
    <n v="0.60499999999999998"/>
    <x v="1"/>
    <n v="255.31"/>
    <n v="45.955799999999996"/>
    <n v="301.26580000000001"/>
  </r>
  <r>
    <n v="6"/>
    <n v="14"/>
    <d v="1998-08-02T00:00:00"/>
    <n v="2490"/>
    <x v="5"/>
    <x v="11"/>
    <n v="3.63"/>
    <x v="0"/>
    <n v="9038.6999999999989"/>
    <n v="1626.9659999999997"/>
    <n v="10665.665999999999"/>
  </r>
  <r>
    <n v="6"/>
    <n v="14"/>
    <d v="1998-03-28T00:00:00"/>
    <n v="2466"/>
    <x v="5"/>
    <x v="11"/>
    <n v="3.63"/>
    <x v="0"/>
    <n v="8951.58"/>
    <n v="1611.2844"/>
    <n v="10562.8644"/>
  </r>
  <r>
    <n v="6"/>
    <n v="14"/>
    <d v="1998-12-18T00:00:00"/>
    <n v="1734"/>
    <x v="5"/>
    <x v="11"/>
    <n v="3.63"/>
    <x v="0"/>
    <n v="6294.42"/>
    <n v="1132.9956"/>
    <n v="7427.4156000000003"/>
  </r>
  <r>
    <n v="6"/>
    <n v="14"/>
    <d v="1998-03-06T00:00:00"/>
    <n v="1653"/>
    <x v="5"/>
    <x v="11"/>
    <n v="3.63"/>
    <x v="0"/>
    <n v="6000.3899999999994"/>
    <n v="1080.0701999999999"/>
    <n v="7080.4601999999995"/>
  </r>
  <r>
    <n v="6"/>
    <n v="14"/>
    <d v="1998-12-06T00:00:00"/>
    <n v="1643"/>
    <x v="5"/>
    <x v="11"/>
    <n v="3.63"/>
    <x v="0"/>
    <n v="5964.09"/>
    <n v="1073.5362"/>
    <n v="7037.6262000000006"/>
  </r>
  <r>
    <n v="6"/>
    <n v="14"/>
    <d v="1998-09-16T00:00:00"/>
    <n v="999"/>
    <x v="5"/>
    <x v="11"/>
    <n v="3.63"/>
    <x v="0"/>
    <n v="3626.37"/>
    <n v="652.74659999999994"/>
    <n v="4279.1165999999994"/>
  </r>
  <r>
    <n v="6"/>
    <n v="14"/>
    <d v="1998-12-27T00:00:00"/>
    <n v="899"/>
    <x v="5"/>
    <x v="11"/>
    <n v="3.63"/>
    <x v="0"/>
    <n v="3263.37"/>
    <n v="587.40659999999991"/>
    <n v="3850.7765999999997"/>
  </r>
  <r>
    <n v="6"/>
    <n v="14"/>
    <d v="1998-08-25T00:00:00"/>
    <n v="727"/>
    <x v="5"/>
    <x v="11"/>
    <n v="3.63"/>
    <x v="0"/>
    <n v="2639.0099999999998"/>
    <n v="475.02179999999993"/>
    <n v="3114.0317999999997"/>
  </r>
  <r>
    <n v="6"/>
    <n v="14"/>
    <d v="1998-11-16T00:00:00"/>
    <n v="362"/>
    <x v="5"/>
    <x v="11"/>
    <n v="3.63"/>
    <x v="0"/>
    <n v="1314.06"/>
    <n v="236.53079999999997"/>
    <n v="1550.5907999999999"/>
  </r>
  <r>
    <n v="6"/>
    <n v="4"/>
    <d v="1998-01-24T00:00:00"/>
    <n v="2351"/>
    <x v="5"/>
    <x v="12"/>
    <n v="0.60499999999999998"/>
    <x v="2"/>
    <n v="1422.355"/>
    <n v="256.02389999999997"/>
    <n v="1678.3788999999999"/>
  </r>
  <r>
    <n v="6"/>
    <n v="4"/>
    <d v="1998-02-26T00:00:00"/>
    <n v="1864"/>
    <x v="5"/>
    <x v="12"/>
    <n v="0.60499999999999998"/>
    <x v="2"/>
    <n v="1127.72"/>
    <n v="202.9896"/>
    <n v="1330.7096000000001"/>
  </r>
  <r>
    <n v="6"/>
    <n v="4"/>
    <d v="1998-07-27T00:00:00"/>
    <n v="1395"/>
    <x v="5"/>
    <x v="12"/>
    <n v="0.60499999999999998"/>
    <x v="2"/>
    <n v="843.97500000000002"/>
    <n v="151.91550000000001"/>
    <n v="995.89049999999997"/>
  </r>
  <r>
    <n v="6"/>
    <n v="4"/>
    <d v="1998-07-20T00:00:00"/>
    <n v="1351"/>
    <x v="5"/>
    <x v="12"/>
    <n v="0.60499999999999998"/>
    <x v="2"/>
    <n v="817.35500000000002"/>
    <n v="147.12389999999999"/>
    <n v="964.47890000000007"/>
  </r>
  <r>
    <n v="6"/>
    <n v="4"/>
    <d v="1998-11-09T00:00:00"/>
    <n v="1271"/>
    <x v="5"/>
    <x v="12"/>
    <n v="0.60499999999999998"/>
    <x v="2"/>
    <n v="768.95499999999993"/>
    <n v="138.41189999999997"/>
    <n v="907.36689999999987"/>
  </r>
  <r>
    <n v="6"/>
    <n v="4"/>
    <d v="1998-08-21T00:00:00"/>
    <n v="1188"/>
    <x v="5"/>
    <x v="12"/>
    <n v="0.60499999999999998"/>
    <x v="2"/>
    <n v="718.74"/>
    <n v="129.3732"/>
    <n v="848.11320000000001"/>
  </r>
  <r>
    <n v="6"/>
    <n v="4"/>
    <d v="1998-05-11T00:00:00"/>
    <n v="1106"/>
    <x v="5"/>
    <x v="12"/>
    <n v="0.60499999999999998"/>
    <x v="2"/>
    <n v="669.13"/>
    <n v="120.4434"/>
    <n v="789.57339999999999"/>
  </r>
  <r>
    <n v="6"/>
    <n v="4"/>
    <d v="1998-11-15T00:00:00"/>
    <n v="1081"/>
    <x v="5"/>
    <x v="12"/>
    <n v="0.60499999999999998"/>
    <x v="2"/>
    <n v="654.005"/>
    <n v="117.7209"/>
    <n v="771.72590000000002"/>
  </r>
  <r>
    <n v="6"/>
    <n v="5"/>
    <d v="1998-03-18T00:00:00"/>
    <n v="2487"/>
    <x v="5"/>
    <x v="13"/>
    <n v="2.5409999999999999"/>
    <x v="1"/>
    <n v="6319.4669999999996"/>
    <n v="1137.50406"/>
    <n v="7456.9710599999999"/>
  </r>
  <r>
    <n v="6"/>
    <n v="5"/>
    <d v="1998-03-23T00:00:00"/>
    <n v="2414"/>
    <x v="5"/>
    <x v="13"/>
    <n v="2.5409999999999999"/>
    <x v="1"/>
    <n v="6133.9740000000002"/>
    <n v="1104.1153199999999"/>
    <n v="7238.08932"/>
  </r>
  <r>
    <n v="6"/>
    <n v="5"/>
    <d v="1998-12-29T00:00:00"/>
    <n v="1943"/>
    <x v="5"/>
    <x v="13"/>
    <n v="2.5409999999999999"/>
    <x v="1"/>
    <n v="4937.1629999999996"/>
    <n v="888.6893399999999"/>
    <n v="5825.8523399999995"/>
  </r>
  <r>
    <n v="6"/>
    <n v="5"/>
    <d v="1998-03-15T00:00:00"/>
    <n v="673"/>
    <x v="5"/>
    <x v="13"/>
    <n v="2.5409999999999999"/>
    <x v="1"/>
    <n v="1710.0929999999998"/>
    <n v="307.81673999999998"/>
    <n v="2017.9097399999998"/>
  </r>
  <r>
    <n v="6"/>
    <n v="11"/>
    <d v="1999-06-16T00:00:00"/>
    <n v="2190"/>
    <x v="5"/>
    <x v="0"/>
    <n v="1.21"/>
    <x v="0"/>
    <n v="2649.9"/>
    <n v="476.98199999999997"/>
    <n v="3126.8820000000001"/>
  </r>
  <r>
    <n v="6"/>
    <n v="11"/>
    <d v="1999-10-08T00:00:00"/>
    <n v="1746"/>
    <x v="5"/>
    <x v="0"/>
    <n v="1.21"/>
    <x v="0"/>
    <n v="2112.66"/>
    <n v="380.27879999999993"/>
    <n v="2492.9387999999999"/>
  </r>
  <r>
    <n v="6"/>
    <n v="11"/>
    <d v="1999-07-04T00:00:00"/>
    <n v="1716"/>
    <x v="5"/>
    <x v="0"/>
    <n v="1.21"/>
    <x v="0"/>
    <n v="2076.36"/>
    <n v="373.7448"/>
    <n v="2450.1048000000001"/>
  </r>
  <r>
    <n v="6"/>
    <n v="11"/>
    <d v="1999-06-04T00:00:00"/>
    <n v="340"/>
    <x v="5"/>
    <x v="0"/>
    <n v="1.21"/>
    <x v="0"/>
    <n v="411.4"/>
    <n v="74.051999999999992"/>
    <n v="485.452"/>
  </r>
  <r>
    <n v="6"/>
    <n v="12"/>
    <d v="1999-09-21T00:00:00"/>
    <n v="2430"/>
    <x v="5"/>
    <x v="1"/>
    <n v="2.42"/>
    <x v="0"/>
    <n v="5880.5999999999995"/>
    <n v="1058.5079999999998"/>
    <n v="6939.1079999999993"/>
  </r>
  <r>
    <n v="6"/>
    <n v="12"/>
    <d v="1999-09-30T00:00:00"/>
    <n v="2197"/>
    <x v="5"/>
    <x v="1"/>
    <n v="2.42"/>
    <x v="0"/>
    <n v="5316.74"/>
    <n v="957.01319999999987"/>
    <n v="6273.7531999999992"/>
  </r>
  <r>
    <n v="6"/>
    <n v="12"/>
    <d v="1999-11-25T00:00:00"/>
    <n v="1328"/>
    <x v="5"/>
    <x v="1"/>
    <n v="2.42"/>
    <x v="0"/>
    <n v="3213.7599999999998"/>
    <n v="578.47679999999991"/>
    <n v="3792.2367999999997"/>
  </r>
  <r>
    <n v="6"/>
    <n v="12"/>
    <d v="1999-11-02T00:00:00"/>
    <n v="743"/>
    <x v="5"/>
    <x v="1"/>
    <n v="2.42"/>
    <x v="0"/>
    <n v="1798.06"/>
    <n v="323.6508"/>
    <n v="2121.7107999999998"/>
  </r>
  <r>
    <n v="6"/>
    <n v="12"/>
    <d v="1999-07-07T00:00:00"/>
    <n v="470"/>
    <x v="5"/>
    <x v="1"/>
    <n v="2.42"/>
    <x v="0"/>
    <n v="1137.3999999999999"/>
    <n v="204.73199999999997"/>
    <n v="1342.1319999999998"/>
  </r>
  <r>
    <n v="6"/>
    <n v="12"/>
    <d v="1999-12-12T00:00:00"/>
    <n v="263"/>
    <x v="5"/>
    <x v="1"/>
    <n v="2.42"/>
    <x v="0"/>
    <n v="636.46"/>
    <n v="114.5628"/>
    <n v="751.02280000000007"/>
  </r>
  <r>
    <n v="6"/>
    <n v="9"/>
    <d v="1999-08-14T00:00:00"/>
    <n v="2469"/>
    <x v="5"/>
    <x v="2"/>
    <n v="1.21"/>
    <x v="1"/>
    <n v="2987.49"/>
    <n v="537.7482"/>
    <n v="3525.2381999999998"/>
  </r>
  <r>
    <n v="6"/>
    <n v="9"/>
    <d v="1999-02-23T00:00:00"/>
    <n v="2346"/>
    <x v="5"/>
    <x v="2"/>
    <n v="1.21"/>
    <x v="1"/>
    <n v="2838.66"/>
    <n v="510.95879999999994"/>
    <n v="3349.6187999999997"/>
  </r>
  <r>
    <n v="6"/>
    <n v="9"/>
    <d v="1999-12-27T00:00:00"/>
    <n v="1901"/>
    <x v="5"/>
    <x v="2"/>
    <n v="1.21"/>
    <x v="1"/>
    <n v="2300.21"/>
    <n v="414.0378"/>
    <n v="2714.2478000000001"/>
  </r>
  <r>
    <n v="6"/>
    <n v="9"/>
    <d v="1999-03-01T00:00:00"/>
    <n v="1097"/>
    <x v="5"/>
    <x v="2"/>
    <n v="1.21"/>
    <x v="1"/>
    <n v="1327.37"/>
    <n v="238.92659999999998"/>
    <n v="1566.2965999999999"/>
  </r>
  <r>
    <n v="6"/>
    <n v="7"/>
    <d v="1999-05-10T00:00:00"/>
    <n v="1877"/>
    <x v="5"/>
    <x v="3"/>
    <n v="0.96799999999999997"/>
    <x v="2"/>
    <n v="1816.9359999999999"/>
    <n v="327.04847999999998"/>
    <n v="2143.9844800000001"/>
  </r>
  <r>
    <n v="6"/>
    <n v="7"/>
    <d v="1999-10-04T00:00:00"/>
    <n v="1591"/>
    <x v="5"/>
    <x v="3"/>
    <n v="0.96799999999999997"/>
    <x v="2"/>
    <n v="1540.088"/>
    <n v="277.21583999999996"/>
    <n v="1817.30384"/>
  </r>
  <r>
    <n v="6"/>
    <n v="7"/>
    <d v="1999-04-03T00:00:00"/>
    <n v="955"/>
    <x v="5"/>
    <x v="3"/>
    <n v="0.96799999999999997"/>
    <x v="2"/>
    <n v="924.43999999999994"/>
    <n v="166.39919999999998"/>
    <n v="1090.8391999999999"/>
  </r>
  <r>
    <n v="6"/>
    <n v="7"/>
    <d v="1999-04-12T00:00:00"/>
    <n v="802"/>
    <x v="5"/>
    <x v="3"/>
    <n v="0.96799999999999997"/>
    <x v="2"/>
    <n v="776.33600000000001"/>
    <n v="139.74047999999999"/>
    <n v="916.07647999999995"/>
  </r>
  <r>
    <n v="6"/>
    <n v="7"/>
    <d v="1999-12-10T00:00:00"/>
    <n v="512"/>
    <x v="5"/>
    <x v="3"/>
    <n v="0.96799999999999997"/>
    <x v="2"/>
    <n v="495.61599999999999"/>
    <n v="89.210879999999989"/>
    <n v="584.82687999999996"/>
  </r>
  <r>
    <n v="6"/>
    <n v="3"/>
    <d v="1999-08-11T00:00:00"/>
    <n v="1835"/>
    <x v="5"/>
    <x v="4"/>
    <n v="1.9359999999999999"/>
    <x v="0"/>
    <n v="3552.56"/>
    <n v="639.46079999999995"/>
    <n v="4192.0208000000002"/>
  </r>
  <r>
    <n v="6"/>
    <n v="3"/>
    <d v="1999-08-12T00:00:00"/>
    <n v="1660"/>
    <x v="5"/>
    <x v="4"/>
    <n v="1.9359999999999999"/>
    <x v="0"/>
    <n v="3213.7599999999998"/>
    <n v="578.47679999999991"/>
    <n v="3792.2367999999997"/>
  </r>
  <r>
    <n v="6"/>
    <n v="3"/>
    <d v="1999-06-06T00:00:00"/>
    <n v="1226"/>
    <x v="5"/>
    <x v="4"/>
    <n v="1.9359999999999999"/>
    <x v="0"/>
    <n v="2373.5360000000001"/>
    <n v="427.23647999999997"/>
    <n v="2800.7724800000001"/>
  </r>
  <r>
    <n v="6"/>
    <n v="3"/>
    <d v="1999-08-07T00:00:00"/>
    <n v="1129"/>
    <x v="5"/>
    <x v="4"/>
    <n v="1.9359999999999999"/>
    <x v="0"/>
    <n v="2185.7440000000001"/>
    <n v="393.43392"/>
    <n v="2579.1779200000001"/>
  </r>
  <r>
    <n v="6"/>
    <n v="1"/>
    <d v="1999-02-03T00:00:00"/>
    <n v="1930"/>
    <x v="5"/>
    <x v="5"/>
    <n v="3.9325000000000001"/>
    <x v="0"/>
    <n v="7589.7250000000004"/>
    <n v="1366.1505"/>
    <n v="8955.8755000000001"/>
  </r>
  <r>
    <n v="6"/>
    <n v="1"/>
    <d v="1999-02-24T00:00:00"/>
    <n v="1914"/>
    <x v="5"/>
    <x v="5"/>
    <n v="3.9325000000000001"/>
    <x v="0"/>
    <n v="7526.8050000000003"/>
    <n v="1354.8249000000001"/>
    <n v="8881.6298999999999"/>
  </r>
  <r>
    <n v="6"/>
    <n v="1"/>
    <d v="1999-08-29T00:00:00"/>
    <n v="1443"/>
    <x v="5"/>
    <x v="5"/>
    <n v="3.9325000000000001"/>
    <x v="0"/>
    <n v="5674.5974999999999"/>
    <n v="1021.4275499999999"/>
    <n v="6696.0250500000002"/>
  </r>
  <r>
    <n v="6"/>
    <n v="1"/>
    <d v="1999-10-20T00:00:00"/>
    <n v="524"/>
    <x v="5"/>
    <x v="5"/>
    <n v="3.9325000000000001"/>
    <x v="0"/>
    <n v="2060.63"/>
    <n v="370.91340000000002"/>
    <n v="2431.5434"/>
  </r>
  <r>
    <n v="6"/>
    <n v="8"/>
    <d v="1999-07-11T00:00:00"/>
    <n v="1961"/>
    <x v="5"/>
    <x v="6"/>
    <n v="3.63"/>
    <x v="0"/>
    <n v="7118.4299999999994"/>
    <n v="1281.3173999999999"/>
    <n v="8399.7474000000002"/>
  </r>
  <r>
    <n v="6"/>
    <n v="8"/>
    <d v="1999-02-22T00:00:00"/>
    <n v="1185"/>
    <x v="5"/>
    <x v="6"/>
    <n v="3.63"/>
    <x v="0"/>
    <n v="4301.55"/>
    <n v="774.279"/>
    <n v="5075.8289999999997"/>
  </r>
  <r>
    <n v="6"/>
    <n v="8"/>
    <d v="1999-01-28T00:00:00"/>
    <n v="1065"/>
    <x v="5"/>
    <x v="6"/>
    <n v="3.63"/>
    <x v="0"/>
    <n v="3865.95"/>
    <n v="695.87099999999998"/>
    <n v="4561.8209999999999"/>
  </r>
  <r>
    <n v="6"/>
    <n v="8"/>
    <d v="1999-12-01T00:00:00"/>
    <n v="502"/>
    <x v="5"/>
    <x v="6"/>
    <n v="3.63"/>
    <x v="0"/>
    <n v="1822.26"/>
    <n v="328.0068"/>
    <n v="2150.2667999999999"/>
  </r>
  <r>
    <n v="6"/>
    <n v="8"/>
    <d v="1999-10-23T00:00:00"/>
    <n v="367"/>
    <x v="5"/>
    <x v="6"/>
    <n v="3.63"/>
    <x v="0"/>
    <n v="1332.21"/>
    <n v="239.7978"/>
    <n v="1572.0078000000001"/>
  </r>
  <r>
    <n v="6"/>
    <n v="8"/>
    <d v="1999-12-06T00:00:00"/>
    <n v="333"/>
    <x v="5"/>
    <x v="6"/>
    <n v="3.63"/>
    <x v="0"/>
    <n v="1208.79"/>
    <n v="217.58219999999997"/>
    <n v="1426.3722"/>
  </r>
  <r>
    <n v="6"/>
    <n v="6"/>
    <d v="1999-12-02T00:00:00"/>
    <n v="2401"/>
    <x v="5"/>
    <x v="7"/>
    <n v="2.42"/>
    <x v="0"/>
    <n v="5810.42"/>
    <n v="1045.8756000000001"/>
    <n v="6856.2956000000004"/>
  </r>
  <r>
    <n v="6"/>
    <n v="6"/>
    <d v="1999-10-07T00:00:00"/>
    <n v="1551"/>
    <x v="5"/>
    <x v="7"/>
    <n v="2.42"/>
    <x v="0"/>
    <n v="3753.42"/>
    <n v="675.61559999999997"/>
    <n v="4429.0356000000002"/>
  </r>
  <r>
    <n v="6"/>
    <n v="6"/>
    <d v="1999-07-11T00:00:00"/>
    <n v="423"/>
    <x v="5"/>
    <x v="7"/>
    <n v="2.42"/>
    <x v="0"/>
    <n v="1023.66"/>
    <n v="184.25879999999998"/>
    <n v="1207.9187999999999"/>
  </r>
  <r>
    <n v="6"/>
    <n v="13"/>
    <d v="1999-11-25T00:00:00"/>
    <n v="2359"/>
    <x v="5"/>
    <x v="8"/>
    <n v="0.24199999999999999"/>
    <x v="1"/>
    <n v="570.87799999999993"/>
    <n v="102.75803999999998"/>
    <n v="673.63603999999987"/>
  </r>
  <r>
    <n v="6"/>
    <n v="13"/>
    <d v="1999-01-02T00:00:00"/>
    <n v="2071"/>
    <x v="5"/>
    <x v="8"/>
    <n v="0.24199999999999999"/>
    <x v="1"/>
    <n v="501.18199999999996"/>
    <n v="90.212759999999989"/>
    <n v="591.39475999999991"/>
  </r>
  <r>
    <n v="6"/>
    <n v="13"/>
    <d v="1999-10-04T00:00:00"/>
    <n v="1974"/>
    <x v="5"/>
    <x v="8"/>
    <n v="0.24199999999999999"/>
    <x v="1"/>
    <n v="477.70799999999997"/>
    <n v="85.987439999999992"/>
    <n v="563.69543999999996"/>
  </r>
  <r>
    <n v="6"/>
    <n v="13"/>
    <d v="1999-08-22T00:00:00"/>
    <n v="280"/>
    <x v="5"/>
    <x v="8"/>
    <n v="0.24199999999999999"/>
    <x v="1"/>
    <n v="67.759999999999991"/>
    <n v="12.196799999999998"/>
    <n v="79.956799999999987"/>
  </r>
  <r>
    <n v="6"/>
    <n v="2"/>
    <d v="1999-01-10T00:00:00"/>
    <n v="1753"/>
    <x v="5"/>
    <x v="9"/>
    <n v="1.6335"/>
    <x v="2"/>
    <n v="2863.5254999999997"/>
    <n v="515.43458999999996"/>
    <n v="3378.9600899999996"/>
  </r>
  <r>
    <n v="6"/>
    <n v="2"/>
    <d v="1999-01-25T00:00:00"/>
    <n v="831"/>
    <x v="5"/>
    <x v="9"/>
    <n v="1.6335"/>
    <x v="2"/>
    <n v="1357.4385"/>
    <n v="244.33892999999998"/>
    <n v="1601.7774299999999"/>
  </r>
  <r>
    <n v="6"/>
    <n v="10"/>
    <d v="1999-03-09T00:00:00"/>
    <n v="1879"/>
    <x v="5"/>
    <x v="10"/>
    <n v="0.60499999999999998"/>
    <x v="1"/>
    <n v="1136.7950000000001"/>
    <n v="204.62309999999999"/>
    <n v="1341.4181000000001"/>
  </r>
  <r>
    <n v="6"/>
    <n v="10"/>
    <d v="1999-11-24T00:00:00"/>
    <n v="1112"/>
    <x v="5"/>
    <x v="10"/>
    <n v="0.60499999999999998"/>
    <x v="1"/>
    <n v="672.76"/>
    <n v="121.09679999999999"/>
    <n v="793.85680000000002"/>
  </r>
  <r>
    <n v="6"/>
    <n v="10"/>
    <d v="1999-02-01T00:00:00"/>
    <n v="934"/>
    <x v="5"/>
    <x v="10"/>
    <n v="0.60499999999999998"/>
    <x v="1"/>
    <n v="565.06999999999994"/>
    <n v="101.71259999999998"/>
    <n v="666.78259999999989"/>
  </r>
  <r>
    <n v="6"/>
    <n v="14"/>
    <d v="1999-07-16T00:00:00"/>
    <n v="2433"/>
    <x v="5"/>
    <x v="11"/>
    <n v="3.63"/>
    <x v="0"/>
    <n v="8831.7899999999991"/>
    <n v="1589.7221999999997"/>
    <n v="10421.512199999999"/>
  </r>
  <r>
    <n v="6"/>
    <n v="14"/>
    <d v="1999-01-11T00:00:00"/>
    <n v="2382"/>
    <x v="5"/>
    <x v="11"/>
    <n v="3.63"/>
    <x v="0"/>
    <n v="8646.66"/>
    <n v="1556.3987999999999"/>
    <n v="10203.058799999999"/>
  </r>
  <r>
    <n v="6"/>
    <n v="14"/>
    <d v="1999-12-05T00:00:00"/>
    <n v="2106"/>
    <x v="5"/>
    <x v="11"/>
    <n v="3.63"/>
    <x v="0"/>
    <n v="7644.78"/>
    <n v="1376.0603999999998"/>
    <n v="9020.8403999999991"/>
  </r>
  <r>
    <n v="6"/>
    <n v="14"/>
    <d v="1999-02-27T00:00:00"/>
    <n v="491"/>
    <x v="5"/>
    <x v="11"/>
    <n v="3.63"/>
    <x v="0"/>
    <n v="1782.33"/>
    <n v="320.81939999999997"/>
    <n v="2103.1493999999998"/>
  </r>
  <r>
    <n v="6"/>
    <n v="4"/>
    <d v="1999-02-25T00:00:00"/>
    <n v="2136"/>
    <x v="5"/>
    <x v="12"/>
    <n v="0.60499999999999998"/>
    <x v="2"/>
    <n v="1292.28"/>
    <n v="232.6104"/>
    <n v="1524.8904"/>
  </r>
  <r>
    <n v="6"/>
    <n v="4"/>
    <d v="1999-05-18T00:00:00"/>
    <n v="2078"/>
    <x v="5"/>
    <x v="12"/>
    <n v="0.60499999999999998"/>
    <x v="2"/>
    <n v="1257.19"/>
    <n v="226.29419999999999"/>
    <n v="1483.4842000000001"/>
  </r>
  <r>
    <n v="6"/>
    <n v="5"/>
    <d v="1999-03-29T00:00:00"/>
    <n v="1495"/>
    <x v="5"/>
    <x v="13"/>
    <n v="2.5409999999999999"/>
    <x v="1"/>
    <n v="3798.7950000000001"/>
    <n v="683.78309999999999"/>
    <n v="4482.5780999999997"/>
  </r>
  <r>
    <n v="6"/>
    <n v="5"/>
    <d v="1999-05-23T00:00:00"/>
    <n v="1423"/>
    <x v="5"/>
    <x v="13"/>
    <n v="2.5409999999999999"/>
    <x v="1"/>
    <n v="3615.8429999999998"/>
    <n v="650.85173999999995"/>
    <n v="4266.6947399999999"/>
  </r>
  <r>
    <n v="6"/>
    <n v="5"/>
    <d v="1999-12-15T00:00:00"/>
    <n v="588"/>
    <x v="5"/>
    <x v="13"/>
    <n v="2.5409999999999999"/>
    <x v="1"/>
    <n v="1494.1079999999999"/>
    <n v="268.93943999999999"/>
    <n v="1763.0474399999998"/>
  </r>
  <r>
    <n v="6"/>
    <n v="11"/>
    <d v="2000-07-29T00:00:00"/>
    <n v="1060"/>
    <x v="5"/>
    <x v="0"/>
    <n v="1.21"/>
    <x v="0"/>
    <n v="1282.5999999999999"/>
    <n v="230.86799999999997"/>
    <n v="1513.4679999999998"/>
  </r>
  <r>
    <n v="6"/>
    <n v="11"/>
    <d v="2000-04-30T00:00:00"/>
    <n v="1078"/>
    <x v="5"/>
    <x v="0"/>
    <n v="1.21"/>
    <x v="0"/>
    <n v="1304.3799999999999"/>
    <n v="234.78839999999997"/>
    <n v="1539.1683999999998"/>
  </r>
  <r>
    <n v="6"/>
    <n v="11"/>
    <d v="2000-01-09T00:00:00"/>
    <n v="818"/>
    <x v="5"/>
    <x v="0"/>
    <n v="1.21"/>
    <x v="0"/>
    <n v="989.78"/>
    <n v="178.16039999999998"/>
    <n v="1167.9404"/>
  </r>
  <r>
    <n v="6"/>
    <n v="11"/>
    <d v="2000-04-18T00:00:00"/>
    <n v="1479"/>
    <x v="5"/>
    <x v="0"/>
    <n v="1.21"/>
    <x v="0"/>
    <n v="1789.59"/>
    <n v="322.12619999999998"/>
    <n v="2111.7161999999998"/>
  </r>
  <r>
    <n v="6"/>
    <n v="11"/>
    <d v="2000-07-18T00:00:00"/>
    <n v="2346"/>
    <x v="5"/>
    <x v="0"/>
    <n v="1.21"/>
    <x v="0"/>
    <n v="2838.66"/>
    <n v="510.95879999999994"/>
    <n v="3349.6187999999997"/>
  </r>
  <r>
    <n v="6"/>
    <n v="11"/>
    <d v="2000-10-15T00:00:00"/>
    <n v="2403"/>
    <x v="5"/>
    <x v="0"/>
    <n v="1.21"/>
    <x v="0"/>
    <n v="2907.63"/>
    <n v="523.37339999999995"/>
    <n v="3431.0034000000001"/>
  </r>
  <r>
    <n v="6"/>
    <n v="11"/>
    <d v="2000-10-31T00:00:00"/>
    <n v="2404"/>
    <x v="5"/>
    <x v="0"/>
    <n v="1.21"/>
    <x v="0"/>
    <n v="2908.8399999999997"/>
    <n v="523.59119999999996"/>
    <n v="3432.4311999999995"/>
  </r>
  <r>
    <n v="6"/>
    <n v="12"/>
    <d v="2000-05-31T00:00:00"/>
    <n v="1687"/>
    <x v="5"/>
    <x v="1"/>
    <n v="2.42"/>
    <x v="0"/>
    <n v="4082.54"/>
    <n v="734.85719999999992"/>
    <n v="4817.3971999999994"/>
  </r>
  <r>
    <n v="6"/>
    <n v="12"/>
    <d v="2000-12-02T00:00:00"/>
    <n v="1992"/>
    <x v="5"/>
    <x v="1"/>
    <n v="2.42"/>
    <x v="0"/>
    <n v="4820.6399999999994"/>
    <n v="867.71519999999987"/>
    <n v="5688.3551999999991"/>
  </r>
  <r>
    <n v="6"/>
    <n v="9"/>
    <d v="2000-07-04T00:00:00"/>
    <n v="1601"/>
    <x v="5"/>
    <x v="2"/>
    <n v="1.21"/>
    <x v="1"/>
    <n v="1937.21"/>
    <n v="348.69779999999997"/>
    <n v="2285.9078"/>
  </r>
  <r>
    <n v="6"/>
    <n v="9"/>
    <d v="2000-04-26T00:00:00"/>
    <n v="2018"/>
    <x v="5"/>
    <x v="2"/>
    <n v="1.21"/>
    <x v="1"/>
    <n v="2441.7799999999997"/>
    <n v="439.52039999999994"/>
    <n v="2881.3003999999996"/>
  </r>
  <r>
    <n v="6"/>
    <n v="7"/>
    <d v="2000-06-26T00:00:00"/>
    <n v="1445"/>
    <x v="5"/>
    <x v="3"/>
    <n v="0.96799999999999997"/>
    <x v="2"/>
    <n v="1398.76"/>
    <n v="251.77679999999998"/>
    <n v="1650.5367999999999"/>
  </r>
  <r>
    <n v="6"/>
    <n v="7"/>
    <d v="2000-08-30T00:00:00"/>
    <n v="1732"/>
    <x v="5"/>
    <x v="3"/>
    <n v="0.96799999999999997"/>
    <x v="2"/>
    <n v="1676.576"/>
    <n v="301.78368"/>
    <n v="1978.35968"/>
  </r>
  <r>
    <n v="6"/>
    <n v="7"/>
    <d v="2000-09-30T00:00:00"/>
    <n v="2099"/>
    <x v="5"/>
    <x v="3"/>
    <n v="0.96799999999999997"/>
    <x v="2"/>
    <n v="2031.8319999999999"/>
    <n v="365.72975999999994"/>
    <n v="2397.5617599999996"/>
  </r>
  <r>
    <n v="6"/>
    <n v="7"/>
    <d v="2000-10-08T00:00:00"/>
    <n v="842"/>
    <x v="5"/>
    <x v="3"/>
    <n v="0.96799999999999997"/>
    <x v="2"/>
    <n v="815.05599999999993"/>
    <n v="146.71007999999998"/>
    <n v="961.76607999999987"/>
  </r>
  <r>
    <n v="6"/>
    <n v="3"/>
    <d v="2000-09-28T00:00:00"/>
    <n v="1496"/>
    <x v="5"/>
    <x v="4"/>
    <n v="1.9359999999999999"/>
    <x v="0"/>
    <n v="2896.2559999999999"/>
    <n v="521.32607999999993"/>
    <n v="3417.5820799999997"/>
  </r>
  <r>
    <n v="6"/>
    <n v="3"/>
    <d v="2000-03-19T00:00:00"/>
    <n v="1811"/>
    <x v="5"/>
    <x v="4"/>
    <n v="1.9359999999999999"/>
    <x v="0"/>
    <n v="3506.096"/>
    <n v="631.09727999999996"/>
    <n v="4137.1932799999995"/>
  </r>
  <r>
    <n v="6"/>
    <n v="3"/>
    <d v="2000-07-03T00:00:00"/>
    <n v="1968"/>
    <x v="5"/>
    <x v="4"/>
    <n v="1.9359999999999999"/>
    <x v="0"/>
    <n v="3810.0479999999998"/>
    <n v="685.80863999999997"/>
    <n v="4495.85664"/>
  </r>
  <r>
    <n v="6"/>
    <n v="3"/>
    <d v="2000-06-25T00:00:00"/>
    <n v="2153"/>
    <x v="5"/>
    <x v="4"/>
    <n v="1.9359999999999999"/>
    <x v="0"/>
    <n v="4168.2079999999996"/>
    <n v="750.27743999999996"/>
    <n v="4918.4854399999995"/>
  </r>
  <r>
    <n v="6"/>
    <n v="3"/>
    <d v="2000-10-08T00:00:00"/>
    <n v="851"/>
    <x v="5"/>
    <x v="4"/>
    <n v="1.9359999999999999"/>
    <x v="0"/>
    <n v="1647.5360000000001"/>
    <n v="296.55648000000002"/>
    <n v="1944.09248"/>
  </r>
  <r>
    <n v="6"/>
    <n v="1"/>
    <d v="2000-05-07T00:00:00"/>
    <n v="1848"/>
    <x v="5"/>
    <x v="5"/>
    <n v="3.9325000000000001"/>
    <x v="0"/>
    <n v="7267.26"/>
    <n v="1308.1068"/>
    <n v="8575.3667999999998"/>
  </r>
  <r>
    <n v="6"/>
    <n v="1"/>
    <d v="2000-04-11T00:00:00"/>
    <n v="2195"/>
    <x v="5"/>
    <x v="5"/>
    <n v="3.9325000000000001"/>
    <x v="0"/>
    <n v="8631.8374999999996"/>
    <n v="1553.7307499999999"/>
    <n v="10185.56825"/>
  </r>
  <r>
    <n v="6"/>
    <n v="1"/>
    <d v="2000-01-02T00:00:00"/>
    <n v="2239"/>
    <x v="5"/>
    <x v="5"/>
    <n v="3.9325000000000001"/>
    <x v="0"/>
    <n v="8804.8675000000003"/>
    <n v="1584.8761500000001"/>
    <n v="10389.74365"/>
  </r>
  <r>
    <n v="6"/>
    <n v="1"/>
    <d v="2000-02-15T00:00:00"/>
    <n v="2479"/>
    <x v="5"/>
    <x v="5"/>
    <n v="3.9325000000000001"/>
    <x v="0"/>
    <n v="9748.6674999999996"/>
    <n v="1754.7601499999998"/>
    <n v="11503.42765"/>
  </r>
  <r>
    <n v="6"/>
    <n v="8"/>
    <d v="2000-08-23T00:00:00"/>
    <n v="1537"/>
    <x v="5"/>
    <x v="6"/>
    <n v="3.63"/>
    <x v="0"/>
    <n v="5579.3099999999995"/>
    <n v="1004.2757999999999"/>
    <n v="6583.5857999999989"/>
  </r>
  <r>
    <n v="6"/>
    <n v="8"/>
    <d v="2000-01-27T00:00:00"/>
    <n v="1643"/>
    <x v="5"/>
    <x v="6"/>
    <n v="3.63"/>
    <x v="0"/>
    <n v="5964.09"/>
    <n v="1073.5362"/>
    <n v="7037.6262000000006"/>
  </r>
  <r>
    <n v="6"/>
    <n v="8"/>
    <d v="2000-07-16T00:00:00"/>
    <n v="1647"/>
    <x v="5"/>
    <x v="6"/>
    <n v="3.63"/>
    <x v="0"/>
    <n v="5978.61"/>
    <n v="1076.1497999999999"/>
    <n v="7054.7597999999998"/>
  </r>
  <r>
    <n v="6"/>
    <n v="6"/>
    <d v="2000-12-15T00:00:00"/>
    <n v="1356"/>
    <x v="5"/>
    <x v="7"/>
    <n v="2.42"/>
    <x v="0"/>
    <n v="3281.52"/>
    <n v="590.67359999999996"/>
    <n v="3872.1936000000001"/>
  </r>
  <r>
    <n v="6"/>
    <n v="6"/>
    <d v="2000-06-13T00:00:00"/>
    <n v="1394"/>
    <x v="5"/>
    <x v="7"/>
    <n v="2.42"/>
    <x v="0"/>
    <n v="3373.48"/>
    <n v="607.22640000000001"/>
    <n v="3980.7064"/>
  </r>
  <r>
    <n v="6"/>
    <n v="6"/>
    <d v="2000-07-07T00:00:00"/>
    <n v="424"/>
    <x v="5"/>
    <x v="7"/>
    <n v="2.42"/>
    <x v="0"/>
    <n v="1026.08"/>
    <n v="184.69439999999997"/>
    <n v="1210.7743999999998"/>
  </r>
  <r>
    <n v="6"/>
    <n v="6"/>
    <d v="2000-01-19T00:00:00"/>
    <n v="1664"/>
    <x v="5"/>
    <x v="7"/>
    <n v="2.42"/>
    <x v="0"/>
    <n v="4026.88"/>
    <n v="724.83839999999998"/>
    <n v="4751.7183999999997"/>
  </r>
  <r>
    <n v="6"/>
    <n v="6"/>
    <d v="2000-02-27T00:00:00"/>
    <n v="1974"/>
    <x v="5"/>
    <x v="7"/>
    <n v="2.42"/>
    <x v="0"/>
    <n v="4777.08"/>
    <n v="859.87439999999992"/>
    <n v="5636.9543999999996"/>
  </r>
  <r>
    <n v="6"/>
    <n v="13"/>
    <d v="2000-07-02T00:00:00"/>
    <n v="1151"/>
    <x v="5"/>
    <x v="8"/>
    <n v="0.24199999999999999"/>
    <x v="1"/>
    <n v="278.54199999999997"/>
    <n v="50.137559999999993"/>
    <n v="328.67955999999998"/>
  </r>
  <r>
    <n v="6"/>
    <n v="13"/>
    <d v="2000-01-31T00:00:00"/>
    <n v="1195"/>
    <x v="5"/>
    <x v="8"/>
    <n v="0.24199999999999999"/>
    <x v="1"/>
    <n v="289.19"/>
    <n v="52.054199999999994"/>
    <n v="341.24419999999998"/>
  </r>
  <r>
    <n v="6"/>
    <n v="13"/>
    <d v="2000-04-15T00:00:00"/>
    <n v="1763"/>
    <x v="5"/>
    <x v="8"/>
    <n v="0.24199999999999999"/>
    <x v="1"/>
    <n v="426.64600000000002"/>
    <n v="76.796279999999996"/>
    <n v="503.44227999999998"/>
  </r>
  <r>
    <n v="6"/>
    <n v="13"/>
    <d v="2000-02-22T00:00:00"/>
    <n v="692"/>
    <x v="5"/>
    <x v="8"/>
    <n v="0.24199999999999999"/>
    <x v="1"/>
    <n v="167.464"/>
    <n v="30.143519999999999"/>
    <n v="197.60751999999999"/>
  </r>
  <r>
    <n v="6"/>
    <n v="13"/>
    <d v="2000-11-08T00:00:00"/>
    <n v="1998"/>
    <x v="5"/>
    <x v="8"/>
    <n v="0.24199999999999999"/>
    <x v="1"/>
    <n v="483.51599999999996"/>
    <n v="87.032879999999992"/>
    <n v="570.54887999999994"/>
  </r>
  <r>
    <n v="6"/>
    <n v="13"/>
    <d v="2000-10-25T00:00:00"/>
    <n v="2450"/>
    <x v="5"/>
    <x v="8"/>
    <n v="0.24199999999999999"/>
    <x v="1"/>
    <n v="592.9"/>
    <n v="106.72199999999999"/>
    <n v="699.62199999999996"/>
  </r>
  <r>
    <n v="6"/>
    <n v="2"/>
    <d v="2000-01-23T00:00:00"/>
    <n v="1393"/>
    <x v="5"/>
    <x v="9"/>
    <n v="1.6335"/>
    <x v="2"/>
    <n v="2275.4654999999998"/>
    <n v="409.58378999999996"/>
    <n v="2685.0492899999999"/>
  </r>
  <r>
    <n v="6"/>
    <n v="2"/>
    <d v="2000-06-26T00:00:00"/>
    <n v="1899"/>
    <x v="5"/>
    <x v="9"/>
    <n v="1.6335"/>
    <x v="2"/>
    <n v="3102.0164999999997"/>
    <n v="558.3629699999999"/>
    <n v="3660.3794699999999"/>
  </r>
  <r>
    <n v="6"/>
    <n v="2"/>
    <d v="2000-01-14T00:00:00"/>
    <n v="2138"/>
    <x v="5"/>
    <x v="9"/>
    <n v="1.6335"/>
    <x v="2"/>
    <n v="3492.4229999999998"/>
    <n v="628.63613999999995"/>
    <n v="4121.0591399999994"/>
  </r>
  <r>
    <n v="6"/>
    <n v="2"/>
    <d v="2000-10-24T00:00:00"/>
    <n v="2478"/>
    <x v="5"/>
    <x v="9"/>
    <n v="1.6335"/>
    <x v="2"/>
    <n v="4047.8130000000001"/>
    <n v="728.60634000000005"/>
    <n v="4776.4193400000004"/>
  </r>
  <r>
    <n v="6"/>
    <n v="2"/>
    <d v="2000-05-27T00:00:00"/>
    <n v="2495"/>
    <x v="5"/>
    <x v="9"/>
    <n v="1.6335"/>
    <x v="2"/>
    <n v="4075.5825"/>
    <n v="733.60484999999994"/>
    <n v="4809.1873500000002"/>
  </r>
  <r>
    <n v="6"/>
    <n v="10"/>
    <d v="2000-12-11T00:00:00"/>
    <n v="1608"/>
    <x v="5"/>
    <x v="10"/>
    <n v="0.60499999999999998"/>
    <x v="1"/>
    <n v="972.83999999999992"/>
    <n v="175.11119999999997"/>
    <n v="1147.9512"/>
  </r>
  <r>
    <n v="6"/>
    <n v="10"/>
    <d v="2000-05-08T00:00:00"/>
    <n v="667"/>
    <x v="5"/>
    <x v="10"/>
    <n v="0.60499999999999998"/>
    <x v="1"/>
    <n v="403.53499999999997"/>
    <n v="72.636299999999991"/>
    <n v="476.17129999999997"/>
  </r>
  <r>
    <n v="6"/>
    <n v="10"/>
    <d v="2000-11-04T00:00:00"/>
    <n v="549"/>
    <x v="5"/>
    <x v="10"/>
    <n v="0.60499999999999998"/>
    <x v="1"/>
    <n v="332.14499999999998"/>
    <n v="59.786099999999998"/>
    <n v="391.93109999999996"/>
  </r>
  <r>
    <n v="6"/>
    <n v="14"/>
    <d v="2000-07-08T00:00:00"/>
    <n v="1988"/>
    <x v="5"/>
    <x v="11"/>
    <n v="3.63"/>
    <x v="0"/>
    <n v="7216.44"/>
    <n v="1298.9591999999998"/>
    <n v="8515.3991999999998"/>
  </r>
  <r>
    <n v="6"/>
    <n v="14"/>
    <d v="2000-08-19T00:00:00"/>
    <n v="2217"/>
    <x v="5"/>
    <x v="11"/>
    <n v="3.63"/>
    <x v="0"/>
    <n v="8047.71"/>
    <n v="1448.5878"/>
    <n v="9496.2978000000003"/>
  </r>
  <r>
    <n v="6"/>
    <n v="14"/>
    <d v="2000-11-06T00:00:00"/>
    <n v="2331"/>
    <x v="5"/>
    <x v="11"/>
    <n v="3.63"/>
    <x v="0"/>
    <n v="8461.5300000000007"/>
    <n v="1523.0754000000002"/>
    <n v="9984.6054000000004"/>
  </r>
  <r>
    <n v="6"/>
    <n v="14"/>
    <d v="2000-05-03T00:00:00"/>
    <n v="861"/>
    <x v="5"/>
    <x v="11"/>
    <n v="3.63"/>
    <x v="0"/>
    <n v="3125.43"/>
    <n v="562.5773999999999"/>
    <n v="3688.0073999999995"/>
  </r>
  <r>
    <n v="6"/>
    <n v="4"/>
    <d v="2000-04-15T00:00:00"/>
    <n v="977"/>
    <x v="5"/>
    <x v="12"/>
    <n v="0.60499999999999998"/>
    <x v="2"/>
    <n v="591.08500000000004"/>
    <n v="106.39530000000001"/>
    <n v="697.48030000000006"/>
  </r>
  <r>
    <n v="6"/>
    <n v="4"/>
    <d v="2000-11-18T00:00:00"/>
    <n v="276"/>
    <x v="5"/>
    <x v="12"/>
    <n v="0.60499999999999998"/>
    <x v="2"/>
    <n v="166.98"/>
    <n v="30.056399999999996"/>
    <n v="197.03639999999999"/>
  </r>
  <r>
    <n v="6"/>
    <n v="5"/>
    <d v="2000-11-02T00:00:00"/>
    <n v="1150"/>
    <x v="5"/>
    <x v="13"/>
    <n v="2.5409999999999999"/>
    <x v="1"/>
    <n v="2922.15"/>
    <n v="525.98699999999997"/>
    <n v="3448.1370000000002"/>
  </r>
  <r>
    <n v="6"/>
    <n v="5"/>
    <d v="2000-06-11T00:00:00"/>
    <n v="1643"/>
    <x v="5"/>
    <x v="13"/>
    <n v="2.5409999999999999"/>
    <x v="1"/>
    <n v="4174.8630000000003"/>
    <n v="751.47534000000007"/>
    <n v="4926.3383400000002"/>
  </r>
  <r>
    <n v="6"/>
    <n v="5"/>
    <d v="2000-02-15T00:00:00"/>
    <n v="330"/>
    <x v="5"/>
    <x v="13"/>
    <n v="2.5409999999999999"/>
    <x v="1"/>
    <n v="838.53"/>
    <n v="150.93539999999999"/>
    <n v="989.46539999999993"/>
  </r>
  <r>
    <n v="6"/>
    <n v="11"/>
    <d v="2001-11-01T00:00:00"/>
    <n v="2444"/>
    <x v="5"/>
    <x v="0"/>
    <n v="1.21"/>
    <x v="0"/>
    <n v="2957.24"/>
    <n v="532.30319999999995"/>
    <n v="3489.5431999999996"/>
  </r>
  <r>
    <n v="6"/>
    <n v="11"/>
    <d v="2001-07-26T00:00:00"/>
    <n v="1844"/>
    <x v="5"/>
    <x v="0"/>
    <n v="1.21"/>
    <x v="0"/>
    <n v="2231.2399999999998"/>
    <n v="401.62319999999994"/>
    <n v="2632.8631999999998"/>
  </r>
  <r>
    <n v="6"/>
    <n v="11"/>
    <d v="2001-12-23T00:00:00"/>
    <n v="1437"/>
    <x v="5"/>
    <x v="0"/>
    <n v="1.21"/>
    <x v="0"/>
    <n v="1738.77"/>
    <n v="312.97859999999997"/>
    <n v="2051.7485999999999"/>
  </r>
  <r>
    <n v="6"/>
    <n v="12"/>
    <d v="2001-01-20T00:00:00"/>
    <n v="2198"/>
    <x v="5"/>
    <x v="1"/>
    <n v="2.42"/>
    <x v="0"/>
    <n v="5319.16"/>
    <n v="957.44879999999989"/>
    <n v="6276.6088"/>
  </r>
  <r>
    <n v="6"/>
    <n v="12"/>
    <d v="2001-10-19T00:00:00"/>
    <n v="2096"/>
    <x v="5"/>
    <x v="1"/>
    <n v="2.42"/>
    <x v="0"/>
    <n v="5072.32"/>
    <n v="913.0175999999999"/>
    <n v="5985.3375999999998"/>
  </r>
  <r>
    <n v="6"/>
    <n v="12"/>
    <d v="2001-01-22T00:00:00"/>
    <n v="1471"/>
    <x v="5"/>
    <x v="1"/>
    <n v="2.42"/>
    <x v="0"/>
    <n v="3559.8199999999997"/>
    <n v="640.7675999999999"/>
    <n v="4200.5875999999998"/>
  </r>
  <r>
    <n v="6"/>
    <n v="12"/>
    <d v="2001-05-21T00:00:00"/>
    <n v="1419"/>
    <x v="5"/>
    <x v="1"/>
    <n v="2.42"/>
    <x v="0"/>
    <n v="3433.98"/>
    <n v="618.1164"/>
    <n v="4052.0963999999999"/>
  </r>
  <r>
    <n v="6"/>
    <n v="12"/>
    <d v="2001-07-26T00:00:00"/>
    <n v="1400"/>
    <x v="5"/>
    <x v="1"/>
    <n v="2.42"/>
    <x v="0"/>
    <n v="3388"/>
    <n v="609.84"/>
    <n v="3997.84"/>
  </r>
  <r>
    <n v="6"/>
    <n v="12"/>
    <d v="2001-10-30T00:00:00"/>
    <n v="1171"/>
    <x v="5"/>
    <x v="1"/>
    <n v="2.42"/>
    <x v="0"/>
    <n v="2833.8199999999997"/>
    <n v="510.08759999999995"/>
    <n v="3343.9075999999995"/>
  </r>
  <r>
    <n v="6"/>
    <n v="12"/>
    <d v="2001-12-11T00:00:00"/>
    <n v="1138"/>
    <x v="5"/>
    <x v="1"/>
    <n v="2.42"/>
    <x v="0"/>
    <n v="2753.96"/>
    <n v="495.71280000000002"/>
    <n v="3249.6728000000003"/>
  </r>
  <r>
    <n v="6"/>
    <n v="12"/>
    <d v="2001-09-04T00:00:00"/>
    <n v="282"/>
    <x v="5"/>
    <x v="1"/>
    <n v="2.42"/>
    <x v="0"/>
    <n v="682.43999999999994"/>
    <n v="122.83919999999999"/>
    <n v="805.27919999999995"/>
  </r>
  <r>
    <n v="6"/>
    <n v="9"/>
    <d v="2001-02-08T00:00:00"/>
    <n v="2274"/>
    <x v="5"/>
    <x v="2"/>
    <n v="1.21"/>
    <x v="1"/>
    <n v="2751.54"/>
    <n v="495.27719999999999"/>
    <n v="3246.8172"/>
  </r>
  <r>
    <n v="6"/>
    <n v="9"/>
    <d v="2001-03-22T00:00:00"/>
    <n v="1996"/>
    <x v="5"/>
    <x v="2"/>
    <n v="1.21"/>
    <x v="1"/>
    <n v="2415.16"/>
    <n v="434.72879999999998"/>
    <n v="2849.8887999999997"/>
  </r>
  <r>
    <n v="6"/>
    <n v="9"/>
    <d v="2001-11-14T00:00:00"/>
    <n v="1995"/>
    <x v="5"/>
    <x v="2"/>
    <n v="1.21"/>
    <x v="1"/>
    <n v="2413.9499999999998"/>
    <n v="434.51099999999997"/>
    <n v="2848.4609999999998"/>
  </r>
  <r>
    <n v="6"/>
    <n v="9"/>
    <d v="2001-07-28T00:00:00"/>
    <n v="253"/>
    <x v="5"/>
    <x v="2"/>
    <n v="1.21"/>
    <x v="1"/>
    <n v="306.13"/>
    <n v="55.103400000000001"/>
    <n v="361.23340000000002"/>
  </r>
  <r>
    <n v="6"/>
    <n v="7"/>
    <d v="2001-02-04T00:00:00"/>
    <n v="2495"/>
    <x v="5"/>
    <x v="3"/>
    <n v="0.96799999999999997"/>
    <x v="2"/>
    <n v="2415.16"/>
    <n v="434.72879999999998"/>
    <n v="2849.8887999999997"/>
  </r>
  <r>
    <n v="6"/>
    <n v="7"/>
    <d v="2001-04-03T00:00:00"/>
    <n v="2257"/>
    <x v="5"/>
    <x v="3"/>
    <n v="0.96799999999999997"/>
    <x v="2"/>
    <n v="2184.7759999999998"/>
    <n v="393.25967999999995"/>
    <n v="2578.03568"/>
  </r>
  <r>
    <n v="6"/>
    <n v="7"/>
    <d v="2001-04-21T00:00:00"/>
    <n v="1815"/>
    <x v="5"/>
    <x v="3"/>
    <n v="0.96799999999999997"/>
    <x v="2"/>
    <n v="1756.9199999999998"/>
    <n v="316.24559999999997"/>
    <n v="2073.1655999999998"/>
  </r>
  <r>
    <n v="6"/>
    <n v="7"/>
    <d v="2001-09-09T00:00:00"/>
    <n v="1601"/>
    <x v="5"/>
    <x v="3"/>
    <n v="0.96799999999999997"/>
    <x v="2"/>
    <n v="1549.768"/>
    <n v="278.95823999999999"/>
    <n v="1828.72624"/>
  </r>
  <r>
    <n v="6"/>
    <n v="7"/>
    <d v="2001-07-31T00:00:00"/>
    <n v="1316"/>
    <x v="5"/>
    <x v="3"/>
    <n v="0.96799999999999997"/>
    <x v="2"/>
    <n v="1273.8879999999999"/>
    <n v="229.29983999999999"/>
    <n v="1503.1878399999998"/>
  </r>
  <r>
    <n v="6"/>
    <n v="7"/>
    <d v="2001-08-31T00:00:00"/>
    <n v="965"/>
    <x v="5"/>
    <x v="3"/>
    <n v="0.96799999999999997"/>
    <x v="2"/>
    <n v="934.12"/>
    <n v="168.14159999999998"/>
    <n v="1102.2616"/>
  </r>
  <r>
    <n v="6"/>
    <n v="7"/>
    <d v="2001-06-29T00:00:00"/>
    <n v="404"/>
    <x v="5"/>
    <x v="3"/>
    <n v="0.96799999999999997"/>
    <x v="2"/>
    <n v="391.072"/>
    <n v="70.392960000000002"/>
    <n v="461.46496000000002"/>
  </r>
  <r>
    <n v="6"/>
    <n v="3"/>
    <d v="2001-08-16T00:00:00"/>
    <n v="1549"/>
    <x v="5"/>
    <x v="4"/>
    <n v="1.9359999999999999"/>
    <x v="0"/>
    <n v="2998.864"/>
    <n v="539.79552000000001"/>
    <n v="3538.6595200000002"/>
  </r>
  <r>
    <n v="6"/>
    <n v="3"/>
    <d v="2001-08-29T00:00:00"/>
    <n v="1187"/>
    <x v="5"/>
    <x v="4"/>
    <n v="1.9359999999999999"/>
    <x v="0"/>
    <n v="2298.0320000000002"/>
    <n v="413.64576"/>
    <n v="2711.67776"/>
  </r>
  <r>
    <n v="6"/>
    <n v="3"/>
    <d v="2001-12-07T00:00:00"/>
    <n v="482"/>
    <x v="5"/>
    <x v="4"/>
    <n v="1.9359999999999999"/>
    <x v="0"/>
    <n v="933.15199999999993"/>
    <n v="167.96735999999999"/>
    <n v="1101.1193599999999"/>
  </r>
  <r>
    <n v="6"/>
    <n v="1"/>
    <d v="2001-10-17T00:00:00"/>
    <n v="1880"/>
    <x v="5"/>
    <x v="5"/>
    <n v="3.9325000000000001"/>
    <x v="0"/>
    <n v="7393.1"/>
    <n v="1330.758"/>
    <n v="8723.8580000000002"/>
  </r>
  <r>
    <n v="6"/>
    <n v="1"/>
    <d v="2001-07-10T00:00:00"/>
    <n v="1665"/>
    <x v="5"/>
    <x v="5"/>
    <n v="3.9325000000000001"/>
    <x v="0"/>
    <n v="6547.6125000000002"/>
    <n v="1178.57025"/>
    <n v="7726.1827499999999"/>
  </r>
  <r>
    <n v="6"/>
    <n v="1"/>
    <d v="2001-10-29T00:00:00"/>
    <n v="1560"/>
    <x v="5"/>
    <x v="5"/>
    <n v="3.9325000000000001"/>
    <x v="0"/>
    <n v="6134.7"/>
    <n v="1104.2459999999999"/>
    <n v="7238.9459999999999"/>
  </r>
  <r>
    <n v="6"/>
    <n v="1"/>
    <d v="2001-01-31T00:00:00"/>
    <n v="716"/>
    <x v="5"/>
    <x v="5"/>
    <n v="3.9325000000000001"/>
    <x v="0"/>
    <n v="2815.67"/>
    <n v="506.82060000000001"/>
    <n v="3322.4906000000001"/>
  </r>
  <r>
    <n v="6"/>
    <n v="1"/>
    <d v="2001-10-02T00:00:00"/>
    <n v="354"/>
    <x v="5"/>
    <x v="5"/>
    <n v="3.9325000000000001"/>
    <x v="0"/>
    <n v="1392.105"/>
    <n v="250.5789"/>
    <n v="1642.6839"/>
  </r>
  <r>
    <n v="6"/>
    <n v="8"/>
    <d v="2001-03-28T00:00:00"/>
    <n v="2439"/>
    <x v="5"/>
    <x v="6"/>
    <n v="3.63"/>
    <x v="0"/>
    <n v="8853.57"/>
    <n v="1593.6425999999999"/>
    <n v="10447.212599999999"/>
  </r>
  <r>
    <n v="6"/>
    <n v="8"/>
    <d v="2001-03-25T00:00:00"/>
    <n v="1671"/>
    <x v="5"/>
    <x v="6"/>
    <n v="3.63"/>
    <x v="0"/>
    <n v="6065.73"/>
    <n v="1091.8313999999998"/>
    <n v="7157.5613999999996"/>
  </r>
  <r>
    <n v="6"/>
    <n v="8"/>
    <d v="2001-01-17T00:00:00"/>
    <n v="891"/>
    <x v="5"/>
    <x v="6"/>
    <n v="3.63"/>
    <x v="0"/>
    <n v="3234.33"/>
    <n v="582.17939999999999"/>
    <n v="3816.5093999999999"/>
  </r>
  <r>
    <n v="6"/>
    <n v="8"/>
    <d v="2001-06-17T00:00:00"/>
    <n v="659"/>
    <x v="5"/>
    <x v="6"/>
    <n v="3.63"/>
    <x v="0"/>
    <n v="2392.17"/>
    <n v="430.59059999999999"/>
    <n v="2822.7606000000001"/>
  </r>
  <r>
    <n v="6"/>
    <n v="6"/>
    <d v="2001-07-24T00:00:00"/>
    <n v="2120"/>
    <x v="5"/>
    <x v="7"/>
    <n v="2.42"/>
    <x v="0"/>
    <n v="5130.3999999999996"/>
    <n v="923.47199999999987"/>
    <n v="6053.8719999999994"/>
  </r>
  <r>
    <n v="6"/>
    <n v="6"/>
    <d v="2001-06-29T00:00:00"/>
    <n v="1686"/>
    <x v="5"/>
    <x v="7"/>
    <n v="2.42"/>
    <x v="0"/>
    <n v="4080.12"/>
    <n v="734.4215999999999"/>
    <n v="4814.5415999999996"/>
  </r>
  <r>
    <n v="6"/>
    <n v="6"/>
    <d v="2001-07-14T00:00:00"/>
    <n v="1627"/>
    <x v="5"/>
    <x v="7"/>
    <n v="2.42"/>
    <x v="0"/>
    <n v="3937.3399999999997"/>
    <n v="708.72119999999995"/>
    <n v="4646.0612000000001"/>
  </r>
  <r>
    <n v="6"/>
    <n v="6"/>
    <d v="2001-12-28T00:00:00"/>
    <n v="1324"/>
    <x v="5"/>
    <x v="7"/>
    <n v="2.42"/>
    <x v="0"/>
    <n v="3204.08"/>
    <n v="576.73439999999994"/>
    <n v="3780.8143999999998"/>
  </r>
  <r>
    <n v="6"/>
    <n v="6"/>
    <d v="2001-11-28T00:00:00"/>
    <n v="801"/>
    <x v="5"/>
    <x v="7"/>
    <n v="2.42"/>
    <x v="0"/>
    <n v="1938.4199999999998"/>
    <n v="348.91559999999998"/>
    <n v="2287.3355999999999"/>
  </r>
  <r>
    <n v="6"/>
    <n v="6"/>
    <d v="2001-07-23T00:00:00"/>
    <n v="788"/>
    <x v="5"/>
    <x v="7"/>
    <n v="2.42"/>
    <x v="0"/>
    <n v="1906.96"/>
    <n v="343.25279999999998"/>
    <n v="2250.2128000000002"/>
  </r>
  <r>
    <n v="6"/>
    <n v="6"/>
    <d v="2001-01-11T00:00:00"/>
    <n v="319"/>
    <x v="5"/>
    <x v="7"/>
    <n v="2.42"/>
    <x v="0"/>
    <n v="771.98"/>
    <n v="138.9564"/>
    <n v="910.93640000000005"/>
  </r>
  <r>
    <n v="6"/>
    <n v="6"/>
    <d v="2001-02-10T00:00:00"/>
    <n v="286"/>
    <x v="5"/>
    <x v="7"/>
    <n v="2.42"/>
    <x v="0"/>
    <n v="692.12"/>
    <n v="124.58159999999999"/>
    <n v="816.70159999999998"/>
  </r>
  <r>
    <n v="6"/>
    <n v="13"/>
    <d v="2001-12-05T00:00:00"/>
    <n v="2240"/>
    <x v="5"/>
    <x v="8"/>
    <n v="0.24199999999999999"/>
    <x v="1"/>
    <n v="542.07999999999993"/>
    <n v="97.574399999999983"/>
    <n v="639.6543999999999"/>
  </r>
  <r>
    <n v="6"/>
    <n v="13"/>
    <d v="2001-05-29T00:00:00"/>
    <n v="2049"/>
    <x v="5"/>
    <x v="8"/>
    <n v="0.24199999999999999"/>
    <x v="1"/>
    <n v="495.858"/>
    <n v="89.254440000000002"/>
    <n v="585.11243999999999"/>
  </r>
  <r>
    <n v="6"/>
    <n v="13"/>
    <d v="2001-03-13T00:00:00"/>
    <n v="1178"/>
    <x v="5"/>
    <x v="8"/>
    <n v="0.24199999999999999"/>
    <x v="1"/>
    <n v="285.07599999999996"/>
    <n v="51.313679999999991"/>
    <n v="336.38967999999994"/>
  </r>
  <r>
    <n v="6"/>
    <n v="13"/>
    <d v="2001-09-08T00:00:00"/>
    <n v="901"/>
    <x v="5"/>
    <x v="8"/>
    <n v="0.24199999999999999"/>
    <x v="1"/>
    <n v="218.042"/>
    <n v="39.24756"/>
    <n v="257.28955999999999"/>
  </r>
  <r>
    <n v="6"/>
    <n v="13"/>
    <d v="2001-04-19T00:00:00"/>
    <n v="377"/>
    <x v="5"/>
    <x v="8"/>
    <n v="0.24199999999999999"/>
    <x v="1"/>
    <n v="91.233999999999995"/>
    <n v="16.42212"/>
    <n v="107.65611999999999"/>
  </r>
  <r>
    <n v="6"/>
    <n v="13"/>
    <d v="2001-02-12T00:00:00"/>
    <n v="376"/>
    <x v="5"/>
    <x v="8"/>
    <n v="0.24199999999999999"/>
    <x v="1"/>
    <n v="90.99199999999999"/>
    <n v="16.378559999999997"/>
    <n v="107.37055999999998"/>
  </r>
  <r>
    <n v="6"/>
    <n v="2"/>
    <d v="2001-12-02T00:00:00"/>
    <n v="1497"/>
    <x v="5"/>
    <x v="9"/>
    <n v="1.6335"/>
    <x v="2"/>
    <n v="2445.3494999999998"/>
    <n v="440.16290999999995"/>
    <n v="2885.5124099999998"/>
  </r>
  <r>
    <n v="6"/>
    <n v="2"/>
    <d v="2001-04-25T00:00:00"/>
    <n v="738"/>
    <x v="5"/>
    <x v="9"/>
    <n v="1.6335"/>
    <x v="2"/>
    <n v="1205.5229999999999"/>
    <n v="216.99413999999999"/>
    <n v="1422.5171399999999"/>
  </r>
  <r>
    <n v="6"/>
    <n v="2"/>
    <d v="2001-07-20T00:00:00"/>
    <n v="617"/>
    <x v="5"/>
    <x v="9"/>
    <n v="1.6335"/>
    <x v="2"/>
    <n v="1007.8695"/>
    <n v="181.41650999999999"/>
    <n v="1189.28601"/>
  </r>
  <r>
    <n v="6"/>
    <n v="2"/>
    <d v="2001-10-24T00:00:00"/>
    <n v="343"/>
    <x v="5"/>
    <x v="9"/>
    <n v="1.6335"/>
    <x v="2"/>
    <n v="560.29049999999995"/>
    <n v="100.85228999999998"/>
    <n v="661.14278999999988"/>
  </r>
  <r>
    <n v="6"/>
    <n v="10"/>
    <d v="2001-02-08T00:00:00"/>
    <n v="2278"/>
    <x v="5"/>
    <x v="10"/>
    <n v="0.60499999999999998"/>
    <x v="1"/>
    <n v="1378.19"/>
    <n v="248.07419999999999"/>
    <n v="1626.2642000000001"/>
  </r>
  <r>
    <n v="6"/>
    <n v="10"/>
    <d v="2001-01-02T00:00:00"/>
    <n v="1019"/>
    <x v="5"/>
    <x v="10"/>
    <n v="0.60499999999999998"/>
    <x v="1"/>
    <n v="616.495"/>
    <n v="110.9691"/>
    <n v="727.46410000000003"/>
  </r>
  <r>
    <n v="6"/>
    <n v="10"/>
    <d v="2001-07-31T00:00:00"/>
    <n v="773"/>
    <x v="5"/>
    <x v="10"/>
    <n v="0.60499999999999998"/>
    <x v="1"/>
    <n v="467.66499999999996"/>
    <n v="84.179699999999997"/>
    <n v="551.84469999999999"/>
  </r>
  <r>
    <n v="6"/>
    <n v="10"/>
    <d v="2001-12-13T00:00:00"/>
    <n v="639"/>
    <x v="5"/>
    <x v="10"/>
    <n v="0.60499999999999998"/>
    <x v="1"/>
    <n v="386.59499999999997"/>
    <n v="69.587099999999992"/>
    <n v="456.18209999999999"/>
  </r>
  <r>
    <n v="6"/>
    <n v="14"/>
    <d v="2001-07-22T00:00:00"/>
    <n v="1814"/>
    <x v="5"/>
    <x v="11"/>
    <n v="3.63"/>
    <x v="0"/>
    <n v="6584.82"/>
    <n v="1185.2675999999999"/>
    <n v="7770.0875999999998"/>
  </r>
  <r>
    <n v="6"/>
    <n v="14"/>
    <d v="2001-05-03T00:00:00"/>
    <n v="971"/>
    <x v="5"/>
    <x v="11"/>
    <n v="3.63"/>
    <x v="0"/>
    <n v="3524.73"/>
    <n v="634.45140000000004"/>
    <n v="4159.1814000000004"/>
  </r>
  <r>
    <n v="6"/>
    <n v="4"/>
    <d v="2001-07-07T00:00:00"/>
    <n v="2206"/>
    <x v="5"/>
    <x v="12"/>
    <n v="0.60499999999999998"/>
    <x v="2"/>
    <n v="1334.6299999999999"/>
    <n v="240.23339999999996"/>
    <n v="1574.8633999999997"/>
  </r>
  <r>
    <n v="6"/>
    <n v="4"/>
    <d v="2001-12-30T00:00:00"/>
    <n v="1547"/>
    <x v="5"/>
    <x v="12"/>
    <n v="0.60499999999999998"/>
    <x v="2"/>
    <n v="935.93499999999995"/>
    <n v="168.46829999999997"/>
    <n v="1104.4032999999999"/>
  </r>
  <r>
    <n v="6"/>
    <n v="4"/>
    <d v="2001-01-03T00:00:00"/>
    <n v="1279"/>
    <x v="5"/>
    <x v="12"/>
    <n v="0.60499999999999998"/>
    <x v="2"/>
    <n v="773.79499999999996"/>
    <n v="139.28309999999999"/>
    <n v="913.07809999999995"/>
  </r>
  <r>
    <n v="6"/>
    <n v="4"/>
    <d v="2001-02-10T00:00:00"/>
    <n v="802"/>
    <x v="5"/>
    <x v="12"/>
    <n v="0.60499999999999998"/>
    <x v="2"/>
    <n v="485.21"/>
    <n v="87.337799999999987"/>
    <n v="572.54779999999994"/>
  </r>
  <r>
    <n v="6"/>
    <n v="4"/>
    <d v="2001-11-11T00:00:00"/>
    <n v="567"/>
    <x v="5"/>
    <x v="12"/>
    <n v="0.60499999999999998"/>
    <x v="2"/>
    <n v="343.03499999999997"/>
    <n v="61.746299999999991"/>
    <n v="404.78129999999999"/>
  </r>
  <r>
    <n v="6"/>
    <n v="4"/>
    <d v="2001-03-11T00:00:00"/>
    <n v="473"/>
    <x v="5"/>
    <x v="12"/>
    <n v="0.60499999999999998"/>
    <x v="2"/>
    <n v="286.16499999999996"/>
    <n v="51.509699999999988"/>
    <n v="337.67469999999997"/>
  </r>
  <r>
    <n v="6"/>
    <n v="5"/>
    <d v="2001-09-20T00:00:00"/>
    <n v="1912"/>
    <x v="5"/>
    <x v="13"/>
    <n v="2.5409999999999999"/>
    <x v="1"/>
    <n v="4858.3919999999998"/>
    <n v="874.51055999999994"/>
    <n v="5732.9025599999995"/>
  </r>
  <r>
    <n v="6"/>
    <n v="5"/>
    <d v="2001-05-08T00:00:00"/>
    <n v="1734"/>
    <x v="5"/>
    <x v="13"/>
    <n v="2.5409999999999999"/>
    <x v="1"/>
    <n v="4406.0940000000001"/>
    <n v="793.09691999999995"/>
    <n v="5199.19092"/>
  </r>
  <r>
    <n v="6"/>
    <n v="5"/>
    <d v="2001-04-21T00:00:00"/>
    <n v="1733"/>
    <x v="5"/>
    <x v="13"/>
    <n v="2.5409999999999999"/>
    <x v="1"/>
    <n v="4403.5529999999999"/>
    <n v="792.6395399999999"/>
    <n v="5196.19254"/>
  </r>
  <r>
    <n v="6"/>
    <n v="5"/>
    <d v="2001-12-02T00:00:00"/>
    <n v="1543"/>
    <x v="5"/>
    <x v="13"/>
    <n v="2.5409999999999999"/>
    <x v="1"/>
    <n v="3920.7629999999999"/>
    <n v="705.7373399999999"/>
    <n v="4626.5003399999996"/>
  </r>
  <r>
    <n v="6"/>
    <n v="5"/>
    <d v="2001-11-06T00:00:00"/>
    <n v="873"/>
    <x v="5"/>
    <x v="13"/>
    <n v="2.5409999999999999"/>
    <x v="1"/>
    <n v="2218.2930000000001"/>
    <n v="399.29273999999998"/>
    <n v="2617.58574"/>
  </r>
  <r>
    <n v="6"/>
    <n v="5"/>
    <d v="2001-08-22T00:00:00"/>
    <n v="869"/>
    <x v="5"/>
    <x v="13"/>
    <n v="2.5409999999999999"/>
    <x v="1"/>
    <n v="2208.1289999999999"/>
    <n v="397.46321999999998"/>
    <n v="2605.59222"/>
  </r>
  <r>
    <n v="6"/>
    <n v="5"/>
    <d v="2001-03-23T00:00:00"/>
    <n v="643"/>
    <x v="5"/>
    <x v="13"/>
    <n v="2.5409999999999999"/>
    <x v="1"/>
    <n v="1633.8630000000001"/>
    <n v="294.09534000000002"/>
    <n v="1927.9583400000001"/>
  </r>
  <r>
    <n v="6"/>
    <n v="11"/>
    <d v="2002-12-15T00:00:00"/>
    <n v="2312"/>
    <x v="5"/>
    <x v="0"/>
    <n v="1.21"/>
    <x v="0"/>
    <n v="2797.52"/>
    <n v="503.55359999999996"/>
    <n v="3301.0735999999997"/>
  </r>
  <r>
    <n v="6"/>
    <n v="11"/>
    <d v="2002-05-24T00:00:00"/>
    <n v="1499"/>
    <x v="5"/>
    <x v="0"/>
    <n v="1.21"/>
    <x v="0"/>
    <n v="1813.79"/>
    <n v="326.48219999999998"/>
    <n v="2140.2721999999999"/>
  </r>
  <r>
    <n v="6"/>
    <n v="12"/>
    <d v="2002-01-09T00:00:00"/>
    <n v="2405"/>
    <x v="5"/>
    <x v="1"/>
    <n v="2.42"/>
    <x v="0"/>
    <n v="5820.0999999999995"/>
    <n v="1047.6179999999999"/>
    <n v="6867.7179999999989"/>
  </r>
  <r>
    <n v="6"/>
    <n v="12"/>
    <d v="2002-09-23T00:00:00"/>
    <n v="1683"/>
    <x v="5"/>
    <x v="1"/>
    <n v="2.42"/>
    <x v="0"/>
    <n v="4072.8599999999997"/>
    <n v="733.11479999999995"/>
    <n v="4805.9748"/>
  </r>
  <r>
    <n v="6"/>
    <n v="12"/>
    <d v="2002-05-14T00:00:00"/>
    <n v="1177"/>
    <x v="5"/>
    <x v="1"/>
    <n v="2.42"/>
    <x v="0"/>
    <n v="2848.3399999999997"/>
    <n v="512.70119999999997"/>
    <n v="3361.0411999999997"/>
  </r>
  <r>
    <n v="6"/>
    <n v="12"/>
    <d v="2002-12-21T00:00:00"/>
    <n v="1105"/>
    <x v="5"/>
    <x v="1"/>
    <n v="2.42"/>
    <x v="0"/>
    <n v="2674.1"/>
    <n v="481.33799999999997"/>
    <n v="3155.4380000000001"/>
  </r>
  <r>
    <n v="6"/>
    <n v="12"/>
    <d v="2002-01-25T00:00:00"/>
    <n v="486"/>
    <x v="5"/>
    <x v="1"/>
    <n v="2.42"/>
    <x v="0"/>
    <n v="1176.1199999999999"/>
    <n v="211.70159999999998"/>
    <n v="1387.8215999999998"/>
  </r>
  <r>
    <n v="6"/>
    <n v="12"/>
    <d v="2002-06-15T00:00:00"/>
    <n v="408"/>
    <x v="5"/>
    <x v="1"/>
    <n v="2.42"/>
    <x v="0"/>
    <n v="987.36"/>
    <n v="177.72479999999999"/>
    <n v="1165.0848000000001"/>
  </r>
  <r>
    <n v="6"/>
    <n v="12"/>
    <d v="2002-09-23T00:00:00"/>
    <n v="294"/>
    <x v="5"/>
    <x v="1"/>
    <n v="2.42"/>
    <x v="0"/>
    <n v="711.48"/>
    <n v="128.06639999999999"/>
    <n v="839.54639999999995"/>
  </r>
  <r>
    <n v="6"/>
    <n v="12"/>
    <d v="2002-05-04T00:00:00"/>
    <n v="262"/>
    <x v="5"/>
    <x v="1"/>
    <n v="2.42"/>
    <x v="0"/>
    <n v="634.04"/>
    <n v="114.12719999999999"/>
    <n v="748.16719999999998"/>
  </r>
  <r>
    <n v="6"/>
    <n v="9"/>
    <d v="2002-07-30T00:00:00"/>
    <n v="2290"/>
    <x v="5"/>
    <x v="2"/>
    <n v="1.21"/>
    <x v="1"/>
    <n v="2770.9"/>
    <n v="498.762"/>
    <n v="3269.6620000000003"/>
  </r>
  <r>
    <n v="6"/>
    <n v="9"/>
    <d v="2002-04-01T00:00:00"/>
    <n v="1897"/>
    <x v="5"/>
    <x v="2"/>
    <n v="1.21"/>
    <x v="1"/>
    <n v="2295.37"/>
    <n v="413.16659999999996"/>
    <n v="2708.5365999999999"/>
  </r>
  <r>
    <n v="6"/>
    <n v="9"/>
    <d v="2002-11-20T00:00:00"/>
    <n v="1775"/>
    <x v="5"/>
    <x v="2"/>
    <n v="1.21"/>
    <x v="1"/>
    <n v="2147.75"/>
    <n v="386.59499999999997"/>
    <n v="2534.3449999999998"/>
  </r>
  <r>
    <n v="6"/>
    <n v="9"/>
    <d v="2002-08-09T00:00:00"/>
    <n v="1452"/>
    <x v="5"/>
    <x v="2"/>
    <n v="1.21"/>
    <x v="1"/>
    <n v="1756.9199999999998"/>
    <n v="316.24559999999997"/>
    <n v="2073.1655999999998"/>
  </r>
  <r>
    <n v="6"/>
    <n v="9"/>
    <d v="2002-07-15T00:00:00"/>
    <n v="1418"/>
    <x v="5"/>
    <x v="2"/>
    <n v="1.21"/>
    <x v="1"/>
    <n v="1715.78"/>
    <n v="308.84039999999999"/>
    <n v="2024.6204"/>
  </r>
  <r>
    <n v="6"/>
    <n v="9"/>
    <d v="2002-06-17T00:00:00"/>
    <n v="939"/>
    <x v="5"/>
    <x v="2"/>
    <n v="1.21"/>
    <x v="1"/>
    <n v="1136.19"/>
    <n v="204.51419999999999"/>
    <n v="1340.7042000000001"/>
  </r>
  <r>
    <n v="6"/>
    <n v="9"/>
    <d v="2002-04-12T00:00:00"/>
    <n v="902"/>
    <x v="5"/>
    <x v="2"/>
    <n v="1.21"/>
    <x v="1"/>
    <n v="1091.42"/>
    <n v="196.4556"/>
    <n v="1287.8756000000001"/>
  </r>
  <r>
    <n v="6"/>
    <n v="7"/>
    <d v="2002-10-18T00:00:00"/>
    <n v="2430"/>
    <x v="5"/>
    <x v="3"/>
    <n v="0.96799999999999997"/>
    <x v="2"/>
    <n v="2352.2399999999998"/>
    <n v="423.40319999999997"/>
    <n v="2775.6431999999995"/>
  </r>
  <r>
    <n v="6"/>
    <n v="7"/>
    <d v="2002-01-08T00:00:00"/>
    <n v="2153"/>
    <x v="5"/>
    <x v="3"/>
    <n v="0.96799999999999997"/>
    <x v="2"/>
    <n v="2084.1039999999998"/>
    <n v="375.13871999999998"/>
    <n v="2459.2427199999997"/>
  </r>
  <r>
    <n v="6"/>
    <n v="7"/>
    <d v="2002-05-14T00:00:00"/>
    <n v="1795"/>
    <x v="5"/>
    <x v="3"/>
    <n v="0.96799999999999997"/>
    <x v="2"/>
    <n v="1737.56"/>
    <n v="312.76079999999996"/>
    <n v="2050.3208"/>
  </r>
  <r>
    <n v="6"/>
    <n v="7"/>
    <d v="2002-10-13T00:00:00"/>
    <n v="1458"/>
    <x v="5"/>
    <x v="3"/>
    <n v="0.96799999999999997"/>
    <x v="2"/>
    <n v="1411.3440000000001"/>
    <n v="254.04192"/>
    <n v="1665.3859200000002"/>
  </r>
  <r>
    <n v="6"/>
    <n v="7"/>
    <d v="2002-09-24T00:00:00"/>
    <n v="1456"/>
    <x v="5"/>
    <x v="3"/>
    <n v="0.96799999999999997"/>
    <x v="2"/>
    <n v="1409.4079999999999"/>
    <n v="253.69343999999998"/>
    <n v="1663.1014399999999"/>
  </r>
  <r>
    <n v="6"/>
    <n v="7"/>
    <d v="2002-04-13T00:00:00"/>
    <n v="1030"/>
    <x v="5"/>
    <x v="3"/>
    <n v="0.96799999999999997"/>
    <x v="2"/>
    <n v="997.04"/>
    <n v="179.46719999999999"/>
    <n v="1176.5072"/>
  </r>
  <r>
    <n v="6"/>
    <n v="7"/>
    <d v="2002-04-22T00:00:00"/>
    <n v="605"/>
    <x v="5"/>
    <x v="3"/>
    <n v="0.96799999999999997"/>
    <x v="2"/>
    <n v="585.64"/>
    <n v="105.4152"/>
    <n v="691.05520000000001"/>
  </r>
  <r>
    <n v="6"/>
    <n v="3"/>
    <d v="2002-03-04T00:00:00"/>
    <n v="1541"/>
    <x v="5"/>
    <x v="4"/>
    <n v="1.9359999999999999"/>
    <x v="0"/>
    <n v="2983.3759999999997"/>
    <n v="537.00767999999994"/>
    <n v="3520.3836799999999"/>
  </r>
  <r>
    <n v="6"/>
    <n v="3"/>
    <d v="2002-06-01T00:00:00"/>
    <n v="1410"/>
    <x v="5"/>
    <x v="4"/>
    <n v="1.9359999999999999"/>
    <x v="0"/>
    <n v="2729.7599999999998"/>
    <n v="491.35679999999996"/>
    <n v="3221.1167999999998"/>
  </r>
  <r>
    <n v="6"/>
    <n v="3"/>
    <d v="2002-09-02T00:00:00"/>
    <n v="1383"/>
    <x v="5"/>
    <x v="4"/>
    <n v="1.9359999999999999"/>
    <x v="0"/>
    <n v="2677.4879999999998"/>
    <n v="481.94783999999993"/>
    <n v="3159.4358399999996"/>
  </r>
  <r>
    <n v="6"/>
    <n v="3"/>
    <d v="2002-06-21T00:00:00"/>
    <n v="1290"/>
    <x v="5"/>
    <x v="4"/>
    <n v="1.9359999999999999"/>
    <x v="0"/>
    <n v="2497.44"/>
    <n v="449.53919999999999"/>
    <n v="2946.9792000000002"/>
  </r>
  <r>
    <n v="6"/>
    <n v="3"/>
    <d v="2002-10-10T00:00:00"/>
    <n v="631"/>
    <x v="5"/>
    <x v="4"/>
    <n v="1.9359999999999999"/>
    <x v="0"/>
    <n v="1221.616"/>
    <n v="219.89087999999998"/>
    <n v="1441.5068799999999"/>
  </r>
  <r>
    <n v="6"/>
    <n v="1"/>
    <d v="2002-09-08T00:00:00"/>
    <n v="1947"/>
    <x v="5"/>
    <x v="5"/>
    <n v="3.9325000000000001"/>
    <x v="0"/>
    <n v="7656.5775000000003"/>
    <n v="1378.1839500000001"/>
    <n v="9034.76145"/>
  </r>
  <r>
    <n v="6"/>
    <n v="1"/>
    <d v="2002-07-31T00:00:00"/>
    <n v="1886"/>
    <x v="5"/>
    <x v="5"/>
    <n v="3.9325000000000001"/>
    <x v="0"/>
    <n v="7416.6950000000006"/>
    <n v="1335.0051000000001"/>
    <n v="8751.7001"/>
  </r>
  <r>
    <n v="6"/>
    <n v="1"/>
    <d v="2002-03-26T00:00:00"/>
    <n v="1854"/>
    <x v="5"/>
    <x v="5"/>
    <n v="3.9325000000000001"/>
    <x v="0"/>
    <n v="7290.8550000000005"/>
    <n v="1312.3539000000001"/>
    <n v="8603.2089000000014"/>
  </r>
  <r>
    <n v="6"/>
    <n v="1"/>
    <d v="2002-11-02T00:00:00"/>
    <n v="847"/>
    <x v="5"/>
    <x v="5"/>
    <n v="3.9325000000000001"/>
    <x v="0"/>
    <n v="3330.8274999999999"/>
    <n v="599.54894999999999"/>
    <n v="3930.3764499999997"/>
  </r>
  <r>
    <n v="6"/>
    <n v="1"/>
    <d v="2002-03-13T00:00:00"/>
    <n v="778"/>
    <x v="5"/>
    <x v="5"/>
    <n v="3.9325000000000001"/>
    <x v="0"/>
    <n v="3059.4850000000001"/>
    <n v="550.70730000000003"/>
    <n v="3610.1923000000002"/>
  </r>
  <r>
    <n v="6"/>
    <n v="8"/>
    <d v="2002-09-15T00:00:00"/>
    <n v="2024"/>
    <x v="5"/>
    <x v="6"/>
    <n v="3.63"/>
    <x v="0"/>
    <n v="7347.12"/>
    <n v="1322.4815999999998"/>
    <n v="8669.6016"/>
  </r>
  <r>
    <n v="6"/>
    <n v="8"/>
    <d v="2002-07-26T00:00:00"/>
    <n v="1915"/>
    <x v="5"/>
    <x v="6"/>
    <n v="3.63"/>
    <x v="0"/>
    <n v="6951.45"/>
    <n v="1251.261"/>
    <n v="8202.7109999999993"/>
  </r>
  <r>
    <n v="6"/>
    <n v="6"/>
    <d v="2002-01-22T00:00:00"/>
    <n v="2122"/>
    <x v="5"/>
    <x v="7"/>
    <n v="2.42"/>
    <x v="0"/>
    <n v="5135.24"/>
    <n v="924.34319999999991"/>
    <n v="6059.5832"/>
  </r>
  <r>
    <n v="6"/>
    <n v="6"/>
    <d v="2002-01-30T00:00:00"/>
    <n v="1048"/>
    <x v="5"/>
    <x v="7"/>
    <n v="2.42"/>
    <x v="0"/>
    <n v="2536.16"/>
    <n v="456.50879999999995"/>
    <n v="2992.6687999999999"/>
  </r>
  <r>
    <n v="6"/>
    <n v="6"/>
    <d v="2002-02-07T00:00:00"/>
    <n v="988"/>
    <x v="5"/>
    <x v="7"/>
    <n v="2.42"/>
    <x v="0"/>
    <n v="2390.96"/>
    <n v="430.37279999999998"/>
    <n v="2821.3328000000001"/>
  </r>
  <r>
    <n v="6"/>
    <n v="6"/>
    <d v="2002-03-18T00:00:00"/>
    <n v="638"/>
    <x v="5"/>
    <x v="7"/>
    <n v="2.42"/>
    <x v="0"/>
    <n v="1543.96"/>
    <n v="277.9128"/>
    <n v="1821.8728000000001"/>
  </r>
  <r>
    <n v="6"/>
    <n v="6"/>
    <d v="2002-04-04T00:00:00"/>
    <n v="521"/>
    <x v="5"/>
    <x v="7"/>
    <n v="2.42"/>
    <x v="0"/>
    <n v="1260.82"/>
    <n v="226.94759999999999"/>
    <n v="1487.7675999999999"/>
  </r>
  <r>
    <n v="6"/>
    <n v="6"/>
    <d v="2002-12-03T00:00:00"/>
    <n v="259"/>
    <x v="5"/>
    <x v="7"/>
    <n v="2.42"/>
    <x v="0"/>
    <n v="626.78"/>
    <n v="112.82039999999999"/>
    <n v="739.60039999999992"/>
  </r>
  <r>
    <n v="6"/>
    <n v="13"/>
    <d v="2002-02-11T00:00:00"/>
    <n v="2268"/>
    <x v="5"/>
    <x v="8"/>
    <n v="0.24199999999999999"/>
    <x v="1"/>
    <n v="548.85599999999999"/>
    <n v="98.794079999999994"/>
    <n v="647.65008"/>
  </r>
  <r>
    <n v="6"/>
    <n v="13"/>
    <d v="2002-09-14T00:00:00"/>
    <n v="1865"/>
    <x v="5"/>
    <x v="8"/>
    <n v="0.24199999999999999"/>
    <x v="1"/>
    <n v="451.33"/>
    <n v="81.239399999999989"/>
    <n v="532.56939999999997"/>
  </r>
  <r>
    <n v="6"/>
    <n v="13"/>
    <d v="2002-06-26T00:00:00"/>
    <n v="1692"/>
    <x v="5"/>
    <x v="8"/>
    <n v="0.24199999999999999"/>
    <x v="1"/>
    <n v="409.464"/>
    <n v="73.703519999999997"/>
    <n v="483.16751999999997"/>
  </r>
  <r>
    <n v="6"/>
    <n v="13"/>
    <d v="2002-06-10T00:00:00"/>
    <n v="1479"/>
    <x v="5"/>
    <x v="8"/>
    <n v="0.24199999999999999"/>
    <x v="1"/>
    <n v="357.91800000000001"/>
    <n v="64.425240000000002"/>
    <n v="422.34324000000004"/>
  </r>
  <r>
    <n v="6"/>
    <n v="13"/>
    <d v="2002-02-06T00:00:00"/>
    <n v="1468"/>
    <x v="5"/>
    <x v="8"/>
    <n v="0.24199999999999999"/>
    <x v="1"/>
    <n v="355.25599999999997"/>
    <n v="63.946079999999995"/>
    <n v="419.20207999999997"/>
  </r>
  <r>
    <n v="6"/>
    <n v="2"/>
    <d v="2002-01-10T00:00:00"/>
    <n v="2462"/>
    <x v="5"/>
    <x v="9"/>
    <n v="1.6335"/>
    <x v="2"/>
    <n v="4021.6769999999997"/>
    <n v="723.90185999999994"/>
    <n v="4745.5788599999996"/>
  </r>
  <r>
    <n v="6"/>
    <n v="2"/>
    <d v="2002-04-04T00:00:00"/>
    <n v="1935"/>
    <x v="5"/>
    <x v="9"/>
    <n v="1.6335"/>
    <x v="2"/>
    <n v="3160.8224999999998"/>
    <n v="568.94804999999997"/>
    <n v="3729.7705499999997"/>
  </r>
  <r>
    <n v="6"/>
    <n v="2"/>
    <d v="2002-03-07T00:00:00"/>
    <n v="1272"/>
    <x v="5"/>
    <x v="9"/>
    <n v="1.6335"/>
    <x v="2"/>
    <n v="2077.8119999999999"/>
    <n v="374.00615999999997"/>
    <n v="2451.8181599999998"/>
  </r>
  <r>
    <n v="6"/>
    <n v="2"/>
    <d v="2002-10-22T00:00:00"/>
    <n v="374"/>
    <x v="5"/>
    <x v="9"/>
    <n v="1.6335"/>
    <x v="2"/>
    <n v="610.92899999999997"/>
    <n v="109.96722"/>
    <n v="720.89621999999997"/>
  </r>
  <r>
    <n v="6"/>
    <n v="10"/>
    <d v="2002-04-23T00:00:00"/>
    <n v="2445"/>
    <x v="5"/>
    <x v="10"/>
    <n v="0.60499999999999998"/>
    <x v="1"/>
    <n v="1479.2249999999999"/>
    <n v="266.26049999999998"/>
    <n v="1745.4854999999998"/>
  </r>
  <r>
    <n v="6"/>
    <n v="10"/>
    <d v="2002-09-08T00:00:00"/>
    <n v="1811"/>
    <x v="5"/>
    <x v="10"/>
    <n v="0.60499999999999998"/>
    <x v="1"/>
    <n v="1095.655"/>
    <n v="197.21789999999999"/>
    <n v="1292.8728999999998"/>
  </r>
  <r>
    <n v="6"/>
    <n v="10"/>
    <d v="2002-03-07T00:00:00"/>
    <n v="1158"/>
    <x v="5"/>
    <x v="10"/>
    <n v="0.60499999999999998"/>
    <x v="1"/>
    <n v="700.59"/>
    <n v="126.1062"/>
    <n v="826.69620000000009"/>
  </r>
  <r>
    <n v="6"/>
    <n v="10"/>
    <d v="2002-07-20T00:00:00"/>
    <n v="454"/>
    <x v="5"/>
    <x v="10"/>
    <n v="0.60499999999999998"/>
    <x v="1"/>
    <n v="274.67"/>
    <n v="49.440600000000003"/>
    <n v="324.11060000000003"/>
  </r>
  <r>
    <n v="6"/>
    <n v="14"/>
    <d v="2002-08-30T00:00:00"/>
    <n v="1453"/>
    <x v="5"/>
    <x v="11"/>
    <n v="3.63"/>
    <x v="0"/>
    <n v="5274.3899999999994"/>
    <n v="949.39019999999982"/>
    <n v="6223.7801999999992"/>
  </r>
  <r>
    <n v="6"/>
    <n v="14"/>
    <d v="2002-01-15T00:00:00"/>
    <n v="1347"/>
    <x v="5"/>
    <x v="11"/>
    <n v="3.63"/>
    <x v="0"/>
    <n v="4889.6099999999997"/>
    <n v="880.12979999999993"/>
    <n v="5769.7397999999994"/>
  </r>
  <r>
    <n v="6"/>
    <n v="14"/>
    <d v="2002-01-20T00:00:00"/>
    <n v="1058"/>
    <x v="5"/>
    <x v="11"/>
    <n v="3.63"/>
    <x v="0"/>
    <n v="3840.54"/>
    <n v="691.29719999999998"/>
    <n v="4531.8371999999999"/>
  </r>
  <r>
    <n v="6"/>
    <n v="14"/>
    <d v="2002-02-19T00:00:00"/>
    <n v="830"/>
    <x v="5"/>
    <x v="11"/>
    <n v="3.63"/>
    <x v="0"/>
    <n v="3012.9"/>
    <n v="542.322"/>
    <n v="3555.2220000000002"/>
  </r>
  <r>
    <n v="6"/>
    <n v="4"/>
    <d v="2002-08-23T00:00:00"/>
    <n v="2397"/>
    <x v="5"/>
    <x v="12"/>
    <n v="0.60499999999999998"/>
    <x v="2"/>
    <n v="1450.1849999999999"/>
    <n v="261.0333"/>
    <n v="1711.2183"/>
  </r>
  <r>
    <n v="6"/>
    <n v="4"/>
    <d v="2002-04-08T00:00:00"/>
    <n v="1488"/>
    <x v="5"/>
    <x v="12"/>
    <n v="0.60499999999999998"/>
    <x v="2"/>
    <n v="900.24"/>
    <n v="162.04319999999998"/>
    <n v="1062.2832000000001"/>
  </r>
  <r>
    <n v="6"/>
    <n v="4"/>
    <d v="2002-04-13T00:00:00"/>
    <n v="1448"/>
    <x v="5"/>
    <x v="12"/>
    <n v="0.60499999999999998"/>
    <x v="2"/>
    <n v="876.04"/>
    <n v="157.68719999999999"/>
    <n v="1033.7272"/>
  </r>
  <r>
    <n v="6"/>
    <n v="4"/>
    <d v="2002-08-13T00:00:00"/>
    <n v="1415"/>
    <x v="5"/>
    <x v="12"/>
    <n v="0.60499999999999998"/>
    <x v="2"/>
    <n v="856.07499999999993"/>
    <n v="154.09349999999998"/>
    <n v="1010.1684999999999"/>
  </r>
  <r>
    <n v="6"/>
    <n v="4"/>
    <d v="2002-02-01T00:00:00"/>
    <n v="1189"/>
    <x v="5"/>
    <x v="12"/>
    <n v="0.60499999999999998"/>
    <x v="2"/>
    <n v="719.34500000000003"/>
    <n v="129.4821"/>
    <n v="848.82709999999997"/>
  </r>
  <r>
    <n v="6"/>
    <n v="4"/>
    <d v="2002-08-10T00:00:00"/>
    <n v="843"/>
    <x v="5"/>
    <x v="12"/>
    <n v="0.60499999999999998"/>
    <x v="2"/>
    <n v="510.01499999999999"/>
    <n v="91.802699999999987"/>
    <n v="601.81769999999995"/>
  </r>
  <r>
    <n v="6"/>
    <n v="4"/>
    <d v="2002-06-22T00:00:00"/>
    <n v="458"/>
    <x v="5"/>
    <x v="12"/>
    <n v="0.60499999999999998"/>
    <x v="2"/>
    <n v="277.08999999999997"/>
    <n v="49.876199999999997"/>
    <n v="326.96619999999996"/>
  </r>
  <r>
    <n v="6"/>
    <n v="5"/>
    <d v="2002-10-04T00:00:00"/>
    <n v="2038"/>
    <x v="5"/>
    <x v="13"/>
    <n v="2.5409999999999999"/>
    <x v="1"/>
    <n v="5178.558"/>
    <n v="932.14044000000001"/>
    <n v="6110.6984400000001"/>
  </r>
  <r>
    <n v="6"/>
    <n v="5"/>
    <d v="2002-12-31T00:00:00"/>
    <n v="343"/>
    <x v="5"/>
    <x v="13"/>
    <n v="2.5409999999999999"/>
    <x v="1"/>
    <n v="871.56299999999999"/>
    <n v="156.88133999999999"/>
    <n v="1028.44434"/>
  </r>
  <r>
    <n v="6"/>
    <n v="11"/>
    <d v="2003-03-27T00:00:00"/>
    <n v="1925"/>
    <x v="5"/>
    <x v="0"/>
    <n v="1.21"/>
    <x v="0"/>
    <n v="2329.25"/>
    <n v="419.26499999999999"/>
    <n v="2748.5149999999999"/>
  </r>
  <r>
    <n v="6"/>
    <n v="12"/>
    <d v="2003-12-23T00:00:00"/>
    <n v="1541"/>
    <x v="5"/>
    <x v="1"/>
    <n v="2.42"/>
    <x v="0"/>
    <n v="3729.22"/>
    <n v="671.25959999999998"/>
    <n v="4400.4795999999997"/>
  </r>
  <r>
    <n v="6"/>
    <n v="12"/>
    <d v="2003-02-13T00:00:00"/>
    <n v="1037"/>
    <x v="5"/>
    <x v="1"/>
    <n v="2.42"/>
    <x v="0"/>
    <n v="2509.54"/>
    <n v="451.71719999999999"/>
    <n v="2961.2572"/>
  </r>
  <r>
    <n v="6"/>
    <n v="12"/>
    <d v="2003-02-04T00:00:00"/>
    <n v="863"/>
    <x v="5"/>
    <x v="1"/>
    <n v="2.42"/>
    <x v="0"/>
    <n v="2088.46"/>
    <n v="375.9228"/>
    <n v="2464.3827999999999"/>
  </r>
  <r>
    <n v="6"/>
    <n v="12"/>
    <d v="2003-10-23T00:00:00"/>
    <n v="467"/>
    <x v="5"/>
    <x v="1"/>
    <n v="2.42"/>
    <x v="0"/>
    <n v="1130.1399999999999"/>
    <n v="203.42519999999996"/>
    <n v="1333.5651999999998"/>
  </r>
  <r>
    <n v="6"/>
    <n v="9"/>
    <d v="2003-10-24T00:00:00"/>
    <n v="2362"/>
    <x v="5"/>
    <x v="2"/>
    <n v="1.21"/>
    <x v="1"/>
    <n v="2858.02"/>
    <n v="514.44359999999995"/>
    <n v="3372.4636"/>
  </r>
  <r>
    <n v="6"/>
    <n v="9"/>
    <d v="2003-01-10T00:00:00"/>
    <n v="2356"/>
    <x v="5"/>
    <x v="2"/>
    <n v="1.21"/>
    <x v="1"/>
    <n v="2850.7599999999998"/>
    <n v="513.13679999999999"/>
    <n v="3363.8967999999995"/>
  </r>
  <r>
    <n v="6"/>
    <n v="9"/>
    <d v="2003-12-21T00:00:00"/>
    <n v="1375"/>
    <x v="5"/>
    <x v="2"/>
    <n v="1.21"/>
    <x v="1"/>
    <n v="1663.75"/>
    <n v="299.47499999999997"/>
    <n v="1963.2249999999999"/>
  </r>
  <r>
    <n v="6"/>
    <n v="9"/>
    <d v="2003-01-25T00:00:00"/>
    <n v="1345"/>
    <x v="5"/>
    <x v="2"/>
    <n v="1.21"/>
    <x v="1"/>
    <n v="1627.45"/>
    <n v="292.94099999999997"/>
    <n v="1920.3910000000001"/>
  </r>
  <r>
    <n v="6"/>
    <n v="9"/>
    <d v="2003-03-30T00:00:00"/>
    <n v="395"/>
    <x v="5"/>
    <x v="2"/>
    <n v="1.21"/>
    <x v="1"/>
    <n v="477.95"/>
    <n v="86.030999999999992"/>
    <n v="563.98099999999999"/>
  </r>
  <r>
    <n v="6"/>
    <n v="9"/>
    <d v="2003-12-05T00:00:00"/>
    <n v="268"/>
    <x v="5"/>
    <x v="2"/>
    <n v="1.21"/>
    <x v="1"/>
    <n v="324.27999999999997"/>
    <n v="58.370399999999989"/>
    <n v="382.65039999999999"/>
  </r>
  <r>
    <n v="6"/>
    <n v="7"/>
    <d v="2003-05-09T00:00:00"/>
    <n v="1871"/>
    <x v="5"/>
    <x v="3"/>
    <n v="0.96799999999999997"/>
    <x v="2"/>
    <n v="1811.1279999999999"/>
    <n v="326.00304"/>
    <n v="2137.1310399999998"/>
  </r>
  <r>
    <n v="6"/>
    <n v="7"/>
    <d v="2003-09-24T00:00:00"/>
    <n v="1567"/>
    <x v="5"/>
    <x v="3"/>
    <n v="0.96799999999999997"/>
    <x v="2"/>
    <n v="1516.856"/>
    <n v="273.03408000000002"/>
    <n v="1789.8900800000001"/>
  </r>
  <r>
    <n v="6"/>
    <n v="7"/>
    <d v="2003-03-19T00:00:00"/>
    <n v="1542"/>
    <x v="5"/>
    <x v="3"/>
    <n v="0.96799999999999997"/>
    <x v="2"/>
    <n v="1492.6559999999999"/>
    <n v="268.67807999999997"/>
    <n v="1761.3340799999999"/>
  </r>
  <r>
    <n v="6"/>
    <n v="7"/>
    <d v="2003-02-12T00:00:00"/>
    <n v="855"/>
    <x v="5"/>
    <x v="3"/>
    <n v="0.96799999999999997"/>
    <x v="2"/>
    <n v="827.64"/>
    <n v="148.9752"/>
    <n v="976.61519999999996"/>
  </r>
  <r>
    <n v="6"/>
    <n v="3"/>
    <d v="2003-09-11T00:00:00"/>
    <n v="2205"/>
    <x v="5"/>
    <x v="4"/>
    <n v="1.9359999999999999"/>
    <x v="0"/>
    <n v="4268.88"/>
    <n v="768.39840000000004"/>
    <n v="5037.2784000000001"/>
  </r>
  <r>
    <n v="6"/>
    <n v="3"/>
    <d v="2003-06-23T00:00:00"/>
    <n v="1990"/>
    <x v="5"/>
    <x v="4"/>
    <n v="1.9359999999999999"/>
    <x v="0"/>
    <n v="3852.64"/>
    <n v="693.47519999999997"/>
    <n v="4546.1152000000002"/>
  </r>
  <r>
    <n v="6"/>
    <n v="3"/>
    <d v="2003-09-18T00:00:00"/>
    <n v="1739"/>
    <x v="5"/>
    <x v="4"/>
    <n v="1.9359999999999999"/>
    <x v="0"/>
    <n v="3366.7039999999997"/>
    <n v="606.00671999999997"/>
    <n v="3972.7107199999996"/>
  </r>
  <r>
    <n v="6"/>
    <n v="3"/>
    <d v="2003-07-31T00:00:00"/>
    <n v="1575"/>
    <x v="5"/>
    <x v="4"/>
    <n v="1.9359999999999999"/>
    <x v="0"/>
    <n v="3049.2"/>
    <n v="548.85599999999999"/>
    <n v="3598.0559999999996"/>
  </r>
  <r>
    <n v="6"/>
    <n v="3"/>
    <d v="2003-04-18T00:00:00"/>
    <n v="954"/>
    <x v="5"/>
    <x v="4"/>
    <n v="1.9359999999999999"/>
    <x v="0"/>
    <n v="1846.944"/>
    <n v="332.44991999999996"/>
    <n v="2179.39392"/>
  </r>
  <r>
    <n v="6"/>
    <n v="3"/>
    <d v="2003-08-27T00:00:00"/>
    <n v="596"/>
    <x v="5"/>
    <x v="4"/>
    <n v="1.9359999999999999"/>
    <x v="0"/>
    <n v="1153.856"/>
    <n v="207.69407999999999"/>
    <n v="1361.55008"/>
  </r>
  <r>
    <n v="6"/>
    <n v="1"/>
    <d v="2003-08-24T00:00:00"/>
    <n v="2120"/>
    <x v="5"/>
    <x v="5"/>
    <n v="3.9325000000000001"/>
    <x v="0"/>
    <n v="8336.9"/>
    <n v="1500.6419999999998"/>
    <n v="9837.5419999999995"/>
  </r>
  <r>
    <n v="6"/>
    <n v="1"/>
    <d v="2003-08-13T00:00:00"/>
    <n v="2086"/>
    <x v="5"/>
    <x v="5"/>
    <n v="3.9325000000000001"/>
    <x v="0"/>
    <n v="8203.1949999999997"/>
    <n v="1476.5750999999998"/>
    <n v="9679.7700999999997"/>
  </r>
  <r>
    <n v="6"/>
    <n v="1"/>
    <d v="2003-12-02T00:00:00"/>
    <n v="1471"/>
    <x v="5"/>
    <x v="5"/>
    <n v="3.9325000000000001"/>
    <x v="0"/>
    <n v="5784.7075000000004"/>
    <n v="1041.2473500000001"/>
    <n v="6825.9548500000001"/>
  </r>
  <r>
    <n v="6"/>
    <n v="1"/>
    <d v="2003-01-21T00:00:00"/>
    <n v="994"/>
    <x v="5"/>
    <x v="5"/>
    <n v="3.9325000000000001"/>
    <x v="0"/>
    <n v="3908.9050000000002"/>
    <n v="703.60289999999998"/>
    <n v="4612.5079000000005"/>
  </r>
  <r>
    <n v="6"/>
    <n v="8"/>
    <d v="2003-04-19T00:00:00"/>
    <n v="905"/>
    <x v="5"/>
    <x v="6"/>
    <n v="3.63"/>
    <x v="0"/>
    <n v="3285.15"/>
    <n v="591.327"/>
    <n v="3876.4769999999999"/>
  </r>
  <r>
    <n v="6"/>
    <n v="8"/>
    <d v="2003-12-15T00:00:00"/>
    <n v="525"/>
    <x v="5"/>
    <x v="6"/>
    <n v="3.63"/>
    <x v="0"/>
    <n v="1905.75"/>
    <n v="343.03499999999997"/>
    <n v="2248.7849999999999"/>
  </r>
  <r>
    <n v="6"/>
    <n v="6"/>
    <d v="2003-05-31T00:00:00"/>
    <n v="2149"/>
    <x v="5"/>
    <x v="7"/>
    <n v="2.42"/>
    <x v="0"/>
    <n v="5200.58"/>
    <n v="936.10439999999994"/>
    <n v="6136.6844000000001"/>
  </r>
  <r>
    <n v="6"/>
    <n v="6"/>
    <d v="2003-07-14T00:00:00"/>
    <n v="1965"/>
    <x v="5"/>
    <x v="7"/>
    <n v="2.42"/>
    <x v="0"/>
    <n v="4755.3"/>
    <n v="855.95399999999995"/>
    <n v="5611.2539999999999"/>
  </r>
  <r>
    <n v="6"/>
    <n v="6"/>
    <d v="2003-01-13T00:00:00"/>
    <n v="1689"/>
    <x v="5"/>
    <x v="7"/>
    <n v="2.42"/>
    <x v="0"/>
    <n v="4087.3799999999997"/>
    <n v="735.72839999999997"/>
    <n v="4823.1083999999992"/>
  </r>
  <r>
    <n v="6"/>
    <n v="6"/>
    <d v="2003-07-26T00:00:00"/>
    <n v="1117"/>
    <x v="5"/>
    <x v="7"/>
    <n v="2.42"/>
    <x v="0"/>
    <n v="2703.14"/>
    <n v="486.56519999999995"/>
    <n v="3189.7051999999999"/>
  </r>
  <r>
    <n v="6"/>
    <n v="6"/>
    <d v="2003-11-21T00:00:00"/>
    <n v="421"/>
    <x v="5"/>
    <x v="7"/>
    <n v="2.42"/>
    <x v="0"/>
    <n v="1018.8199999999999"/>
    <n v="183.38759999999999"/>
    <n v="1202.2076"/>
  </r>
  <r>
    <n v="6"/>
    <n v="13"/>
    <d v="2003-02-25T00:00:00"/>
    <n v="2202"/>
    <x v="5"/>
    <x v="8"/>
    <n v="0.24199999999999999"/>
    <x v="1"/>
    <n v="532.88400000000001"/>
    <n v="95.919119999999992"/>
    <n v="628.80312000000004"/>
  </r>
  <r>
    <n v="6"/>
    <n v="13"/>
    <d v="2003-12-04T00:00:00"/>
    <n v="2092"/>
    <x v="5"/>
    <x v="8"/>
    <n v="0.24199999999999999"/>
    <x v="1"/>
    <n v="506.26400000000001"/>
    <n v="91.127520000000004"/>
    <n v="597.39152000000001"/>
  </r>
  <r>
    <n v="6"/>
    <n v="13"/>
    <d v="2003-05-09T00:00:00"/>
    <n v="1288"/>
    <x v="5"/>
    <x v="8"/>
    <n v="0.24199999999999999"/>
    <x v="1"/>
    <n v="311.69599999999997"/>
    <n v="56.105279999999993"/>
    <n v="367.80127999999996"/>
  </r>
  <r>
    <n v="6"/>
    <n v="13"/>
    <d v="2003-09-30T00:00:00"/>
    <n v="1124"/>
    <x v="5"/>
    <x v="8"/>
    <n v="0.24199999999999999"/>
    <x v="1"/>
    <n v="272.00799999999998"/>
    <n v="48.961439999999996"/>
    <n v="320.96943999999996"/>
  </r>
  <r>
    <n v="6"/>
    <n v="13"/>
    <d v="2003-11-10T00:00:00"/>
    <n v="836"/>
    <x v="5"/>
    <x v="8"/>
    <n v="0.24199999999999999"/>
    <x v="1"/>
    <n v="202.31199999999998"/>
    <n v="36.416159999999998"/>
    <n v="238.72815999999997"/>
  </r>
  <r>
    <n v="6"/>
    <n v="2"/>
    <d v="2003-03-08T00:00:00"/>
    <n v="2335"/>
    <x v="5"/>
    <x v="9"/>
    <n v="1.6335"/>
    <x v="2"/>
    <n v="3814.2224999999999"/>
    <n v="686.56004999999993"/>
    <n v="4500.7825499999999"/>
  </r>
  <r>
    <n v="6"/>
    <n v="2"/>
    <d v="2003-03-07T00:00:00"/>
    <n v="2276"/>
    <x v="5"/>
    <x v="9"/>
    <n v="1.6335"/>
    <x v="2"/>
    <n v="3717.846"/>
    <n v="669.21227999999996"/>
    <n v="4387.0582800000002"/>
  </r>
  <r>
    <n v="6"/>
    <n v="2"/>
    <d v="2003-10-22T00:00:00"/>
    <n v="2158"/>
    <x v="5"/>
    <x v="9"/>
    <n v="1.6335"/>
    <x v="2"/>
    <n v="3525.0929999999998"/>
    <n v="634.51673999999991"/>
    <n v="4159.6097399999999"/>
  </r>
  <r>
    <n v="6"/>
    <n v="2"/>
    <d v="2003-01-31T00:00:00"/>
    <n v="1472"/>
    <x v="5"/>
    <x v="9"/>
    <n v="1.6335"/>
    <x v="2"/>
    <n v="2404.5119999999997"/>
    <n v="432.81215999999995"/>
    <n v="2837.3241599999997"/>
  </r>
  <r>
    <n v="6"/>
    <n v="2"/>
    <d v="2003-03-08T00:00:00"/>
    <n v="1113"/>
    <x v="5"/>
    <x v="9"/>
    <n v="1.6335"/>
    <x v="2"/>
    <n v="1818.0854999999999"/>
    <n v="327.25538999999998"/>
    <n v="2145.3408899999999"/>
  </r>
  <r>
    <n v="6"/>
    <n v="2"/>
    <d v="2003-12-12T00:00:00"/>
    <n v="505"/>
    <x v="5"/>
    <x v="9"/>
    <n v="1.6335"/>
    <x v="2"/>
    <n v="824.91750000000002"/>
    <n v="148.48515"/>
    <n v="973.40264999999999"/>
  </r>
  <r>
    <n v="6"/>
    <n v="2"/>
    <d v="2003-09-20T00:00:00"/>
    <n v="461"/>
    <x v="5"/>
    <x v="9"/>
    <n v="1.6335"/>
    <x v="2"/>
    <n v="753.04349999999999"/>
    <n v="135.54783"/>
    <n v="888.59132999999997"/>
  </r>
  <r>
    <n v="6"/>
    <n v="2"/>
    <d v="2003-09-30T00:00:00"/>
    <n v="373"/>
    <x v="5"/>
    <x v="9"/>
    <n v="1.6335"/>
    <x v="2"/>
    <n v="609.29549999999995"/>
    <n v="109.67318999999999"/>
    <n v="718.96868999999992"/>
  </r>
  <r>
    <n v="6"/>
    <n v="10"/>
    <d v="2003-03-22T00:00:00"/>
    <n v="2148"/>
    <x v="5"/>
    <x v="10"/>
    <n v="0.60499999999999998"/>
    <x v="1"/>
    <n v="1299.54"/>
    <n v="233.91719999999998"/>
    <n v="1533.4571999999998"/>
  </r>
  <r>
    <n v="6"/>
    <n v="10"/>
    <d v="2003-08-16T00:00:00"/>
    <n v="1141"/>
    <x v="5"/>
    <x v="10"/>
    <n v="0.60499999999999998"/>
    <x v="1"/>
    <n v="690.30499999999995"/>
    <n v="124.25489999999999"/>
    <n v="814.55989999999997"/>
  </r>
  <r>
    <n v="6"/>
    <n v="10"/>
    <d v="2003-01-09T00:00:00"/>
    <n v="1007"/>
    <x v="5"/>
    <x v="10"/>
    <n v="0.60499999999999998"/>
    <x v="1"/>
    <n v="609.23500000000001"/>
    <n v="109.6623"/>
    <n v="718.89729999999997"/>
  </r>
  <r>
    <n v="6"/>
    <n v="10"/>
    <d v="2003-12-03T00:00:00"/>
    <n v="867"/>
    <x v="5"/>
    <x v="10"/>
    <n v="0.60499999999999998"/>
    <x v="1"/>
    <n v="524.53499999999997"/>
    <n v="94.416299999999993"/>
    <n v="618.95129999999995"/>
  </r>
  <r>
    <n v="6"/>
    <n v="10"/>
    <d v="2003-08-07T00:00:00"/>
    <n v="824"/>
    <x v="5"/>
    <x v="10"/>
    <n v="0.60499999999999998"/>
    <x v="1"/>
    <n v="498.52"/>
    <n v="89.733599999999996"/>
    <n v="588.25360000000001"/>
  </r>
  <r>
    <n v="6"/>
    <n v="10"/>
    <d v="2003-04-05T00:00:00"/>
    <n v="745"/>
    <x v="5"/>
    <x v="10"/>
    <n v="0.60499999999999998"/>
    <x v="1"/>
    <n v="450.72499999999997"/>
    <n v="81.130499999999998"/>
    <n v="531.85550000000001"/>
  </r>
  <r>
    <n v="6"/>
    <n v="10"/>
    <d v="2003-06-25T00:00:00"/>
    <n v="319"/>
    <x v="5"/>
    <x v="10"/>
    <n v="0.60499999999999998"/>
    <x v="1"/>
    <n v="192.995"/>
    <n v="34.739100000000001"/>
    <n v="227.73410000000001"/>
  </r>
  <r>
    <n v="6"/>
    <n v="14"/>
    <d v="2003-04-01T00:00:00"/>
    <n v="2320"/>
    <x v="5"/>
    <x v="11"/>
    <n v="3.63"/>
    <x v="0"/>
    <n v="8421.6"/>
    <n v="1515.8879999999999"/>
    <n v="9937.4880000000012"/>
  </r>
  <r>
    <n v="6"/>
    <n v="14"/>
    <d v="2003-08-08T00:00:00"/>
    <n v="1620"/>
    <x v="5"/>
    <x v="11"/>
    <n v="3.63"/>
    <x v="0"/>
    <n v="5880.5999999999995"/>
    <n v="1058.5079999999998"/>
    <n v="6939.1079999999993"/>
  </r>
  <r>
    <n v="6"/>
    <n v="14"/>
    <d v="2003-03-25T00:00:00"/>
    <n v="1102"/>
    <x v="5"/>
    <x v="11"/>
    <n v="3.63"/>
    <x v="0"/>
    <n v="4000.2599999999998"/>
    <n v="720.04679999999996"/>
    <n v="4720.3067999999994"/>
  </r>
  <r>
    <n v="6"/>
    <n v="14"/>
    <d v="2003-10-01T00:00:00"/>
    <n v="827"/>
    <x v="5"/>
    <x v="11"/>
    <n v="3.63"/>
    <x v="0"/>
    <n v="3002.0099999999998"/>
    <n v="540.3617999999999"/>
    <n v="3542.3717999999999"/>
  </r>
  <r>
    <n v="6"/>
    <n v="14"/>
    <d v="2003-08-04T00:00:00"/>
    <n v="725"/>
    <x v="5"/>
    <x v="11"/>
    <n v="3.63"/>
    <x v="0"/>
    <n v="2631.75"/>
    <n v="473.71499999999997"/>
    <n v="3105.4650000000001"/>
  </r>
  <r>
    <n v="6"/>
    <n v="4"/>
    <d v="2003-11-07T00:00:00"/>
    <n v="2455"/>
    <x v="5"/>
    <x v="12"/>
    <n v="0.60499999999999998"/>
    <x v="2"/>
    <n v="1485.2749999999999"/>
    <n v="267.34949999999998"/>
    <n v="1752.6244999999999"/>
  </r>
  <r>
    <n v="6"/>
    <n v="4"/>
    <d v="2003-01-11T00:00:00"/>
    <n v="2286"/>
    <x v="5"/>
    <x v="12"/>
    <n v="0.60499999999999998"/>
    <x v="2"/>
    <n v="1383.03"/>
    <n v="248.94539999999998"/>
    <n v="1631.9754"/>
  </r>
  <r>
    <n v="6"/>
    <n v="4"/>
    <d v="2003-03-12T00:00:00"/>
    <n v="2185"/>
    <x v="5"/>
    <x v="12"/>
    <n v="0.60499999999999998"/>
    <x v="2"/>
    <n v="1321.925"/>
    <n v="237.94649999999999"/>
    <n v="1559.8715"/>
  </r>
  <r>
    <n v="6"/>
    <n v="4"/>
    <d v="2003-07-11T00:00:00"/>
    <n v="2141"/>
    <x v="5"/>
    <x v="12"/>
    <n v="0.60499999999999998"/>
    <x v="2"/>
    <n v="1295.3050000000001"/>
    <n v="233.1549"/>
    <n v="1528.4599000000001"/>
  </r>
  <r>
    <n v="6"/>
    <n v="4"/>
    <d v="2003-02-01T00:00:00"/>
    <n v="1132"/>
    <x v="5"/>
    <x v="12"/>
    <n v="0.60499999999999998"/>
    <x v="2"/>
    <n v="684.86"/>
    <n v="123.2748"/>
    <n v="808.13480000000004"/>
  </r>
  <r>
    <n v="6"/>
    <n v="4"/>
    <d v="2003-05-28T00:00:00"/>
    <n v="356"/>
    <x v="5"/>
    <x v="12"/>
    <n v="0.60499999999999998"/>
    <x v="2"/>
    <n v="215.38"/>
    <n v="38.7684"/>
    <n v="254.14839999999998"/>
  </r>
  <r>
    <n v="6"/>
    <n v="5"/>
    <d v="2003-07-27T00:00:00"/>
    <n v="2377"/>
    <x v="5"/>
    <x v="13"/>
    <n v="2.5409999999999999"/>
    <x v="1"/>
    <n v="6039.9569999999994"/>
    <n v="1087.1922599999998"/>
    <n v="7127.1492599999992"/>
  </r>
  <r>
    <n v="6"/>
    <n v="5"/>
    <d v="2003-07-09T00:00:00"/>
    <n v="2195"/>
    <x v="5"/>
    <x v="13"/>
    <n v="2.5409999999999999"/>
    <x v="1"/>
    <n v="5577.4949999999999"/>
    <n v="1003.9490999999999"/>
    <n v="6581.4440999999997"/>
  </r>
  <r>
    <n v="6"/>
    <n v="5"/>
    <d v="2003-11-28T00:00:00"/>
    <n v="419"/>
    <x v="5"/>
    <x v="13"/>
    <n v="2.5409999999999999"/>
    <x v="1"/>
    <n v="1064.6789999999999"/>
    <n v="191.64221999999998"/>
    <n v="1256.3212199999998"/>
  </r>
  <r>
    <n v="6"/>
    <n v="5"/>
    <d v="2003-05-09T00:00:00"/>
    <n v="397"/>
    <x v="5"/>
    <x v="13"/>
    <n v="2.5409999999999999"/>
    <x v="1"/>
    <n v="1008.7769999999999"/>
    <n v="181.57985999999997"/>
    <n v="1190.3568599999999"/>
  </r>
  <r>
    <n v="3"/>
    <n v="11"/>
    <d v="1998-08-02T00:00:00"/>
    <n v="1776"/>
    <x v="6"/>
    <x v="0"/>
    <n v="1.21"/>
    <x v="0"/>
    <n v="2148.96"/>
    <n v="386.81279999999998"/>
    <n v="2535.7728000000002"/>
  </r>
  <r>
    <n v="3"/>
    <n v="11"/>
    <d v="1998-08-18T00:00:00"/>
    <n v="1518"/>
    <x v="6"/>
    <x v="0"/>
    <n v="1.21"/>
    <x v="0"/>
    <n v="1836.78"/>
    <n v="330.62039999999996"/>
    <n v="2167.4004"/>
  </r>
  <r>
    <n v="3"/>
    <n v="11"/>
    <d v="1998-01-05T00:00:00"/>
    <n v="854"/>
    <x v="6"/>
    <x v="0"/>
    <n v="1.21"/>
    <x v="0"/>
    <n v="1033.3399999999999"/>
    <n v="186.00119999999998"/>
    <n v="1219.3411999999998"/>
  </r>
  <r>
    <n v="3"/>
    <n v="11"/>
    <d v="1998-03-05T00:00:00"/>
    <n v="704"/>
    <x v="6"/>
    <x v="0"/>
    <n v="1.21"/>
    <x v="0"/>
    <n v="851.83999999999992"/>
    <n v="153.33119999999997"/>
    <n v="1005.1711999999999"/>
  </r>
  <r>
    <n v="3"/>
    <n v="12"/>
    <d v="1998-12-31T00:00:00"/>
    <n v="1772"/>
    <x v="6"/>
    <x v="1"/>
    <n v="2.42"/>
    <x v="0"/>
    <n v="4288.24"/>
    <n v="771.88319999999999"/>
    <n v="5060.1232"/>
  </r>
  <r>
    <n v="3"/>
    <n v="12"/>
    <d v="1998-01-28T00:00:00"/>
    <n v="1617"/>
    <x v="6"/>
    <x v="1"/>
    <n v="2.42"/>
    <x v="0"/>
    <n v="3913.14"/>
    <n v="704.36519999999996"/>
    <n v="4617.5051999999996"/>
  </r>
  <r>
    <n v="3"/>
    <n v="12"/>
    <d v="1998-01-08T00:00:00"/>
    <n v="1369"/>
    <x v="6"/>
    <x v="1"/>
    <n v="2.42"/>
    <x v="0"/>
    <n v="3312.98"/>
    <n v="596.33640000000003"/>
    <n v="3909.3164000000002"/>
  </r>
  <r>
    <n v="3"/>
    <n v="12"/>
    <d v="1998-11-05T00:00:00"/>
    <n v="1308"/>
    <x v="6"/>
    <x v="1"/>
    <n v="2.42"/>
    <x v="0"/>
    <n v="3165.36"/>
    <n v="569.76480000000004"/>
    <n v="3735.1248000000001"/>
  </r>
  <r>
    <n v="3"/>
    <n v="12"/>
    <d v="1998-03-16T00:00:00"/>
    <n v="1130"/>
    <x v="6"/>
    <x v="1"/>
    <n v="2.42"/>
    <x v="0"/>
    <n v="2734.6"/>
    <n v="492.22799999999995"/>
    <n v="3226.828"/>
  </r>
  <r>
    <n v="3"/>
    <n v="12"/>
    <d v="1998-10-23T00:00:00"/>
    <n v="738"/>
    <x v="6"/>
    <x v="1"/>
    <n v="2.42"/>
    <x v="0"/>
    <n v="1785.96"/>
    <n v="321.47280000000001"/>
    <n v="2107.4328"/>
  </r>
  <r>
    <n v="3"/>
    <n v="12"/>
    <d v="1998-03-28T00:00:00"/>
    <n v="709"/>
    <x v="6"/>
    <x v="1"/>
    <n v="2.42"/>
    <x v="0"/>
    <n v="1715.78"/>
    <n v="308.84039999999999"/>
    <n v="2024.6204"/>
  </r>
  <r>
    <n v="3"/>
    <n v="9"/>
    <d v="1998-05-12T00:00:00"/>
    <n v="2244"/>
    <x v="6"/>
    <x v="2"/>
    <n v="1.21"/>
    <x v="1"/>
    <n v="2715.24"/>
    <n v="488.74319999999994"/>
    <n v="3203.9831999999997"/>
  </r>
  <r>
    <n v="3"/>
    <n v="9"/>
    <d v="1998-08-14T00:00:00"/>
    <n v="1330"/>
    <x v="6"/>
    <x v="2"/>
    <n v="1.21"/>
    <x v="1"/>
    <n v="1609.3"/>
    <n v="289.67399999999998"/>
    <n v="1898.9739999999999"/>
  </r>
  <r>
    <n v="3"/>
    <n v="9"/>
    <d v="1998-04-27T00:00:00"/>
    <n v="489"/>
    <x v="6"/>
    <x v="2"/>
    <n v="1.21"/>
    <x v="1"/>
    <n v="591.68999999999994"/>
    <n v="106.50419999999998"/>
    <n v="698.19419999999991"/>
  </r>
  <r>
    <n v="3"/>
    <n v="9"/>
    <d v="1998-05-31T00:00:00"/>
    <n v="384"/>
    <x v="6"/>
    <x v="2"/>
    <n v="1.21"/>
    <x v="1"/>
    <n v="464.64"/>
    <n v="83.635199999999998"/>
    <n v="548.27520000000004"/>
  </r>
  <r>
    <n v="3"/>
    <n v="9"/>
    <d v="1998-01-30T00:00:00"/>
    <n v="268"/>
    <x v="6"/>
    <x v="2"/>
    <n v="1.21"/>
    <x v="1"/>
    <n v="324.27999999999997"/>
    <n v="58.370399999999989"/>
    <n v="382.65039999999999"/>
  </r>
  <r>
    <n v="3"/>
    <n v="3"/>
    <d v="1998-09-19T00:00:00"/>
    <n v="1743"/>
    <x v="6"/>
    <x v="4"/>
    <n v="1.9359999999999999"/>
    <x v="0"/>
    <n v="3374.4479999999999"/>
    <n v="607.40063999999995"/>
    <n v="3981.8486399999997"/>
  </r>
  <r>
    <n v="3"/>
    <n v="3"/>
    <d v="1998-06-28T00:00:00"/>
    <n v="1467"/>
    <x v="6"/>
    <x v="4"/>
    <n v="1.9359999999999999"/>
    <x v="0"/>
    <n v="2840.1120000000001"/>
    <n v="511.22016000000002"/>
    <n v="3351.3321599999999"/>
  </r>
  <r>
    <n v="3"/>
    <n v="3"/>
    <d v="1998-07-28T00:00:00"/>
    <n v="928"/>
    <x v="6"/>
    <x v="4"/>
    <n v="1.9359999999999999"/>
    <x v="0"/>
    <n v="1796.6079999999999"/>
    <n v="323.38943999999998"/>
    <n v="2119.9974400000001"/>
  </r>
  <r>
    <n v="3"/>
    <n v="1"/>
    <d v="1998-10-21T00:00:00"/>
    <n v="2298"/>
    <x v="6"/>
    <x v="5"/>
    <n v="3.9325000000000001"/>
    <x v="0"/>
    <n v="9036.8850000000002"/>
    <n v="1626.6393"/>
    <n v="10663.524300000001"/>
  </r>
  <r>
    <n v="3"/>
    <n v="1"/>
    <d v="1998-09-12T00:00:00"/>
    <n v="1151"/>
    <x v="6"/>
    <x v="5"/>
    <n v="3.9325000000000001"/>
    <x v="0"/>
    <n v="4526.3074999999999"/>
    <n v="814.73534999999993"/>
    <n v="5341.0428499999998"/>
  </r>
  <r>
    <n v="3"/>
    <n v="1"/>
    <d v="1998-06-25T00:00:00"/>
    <n v="804"/>
    <x v="6"/>
    <x v="5"/>
    <n v="3.9325000000000001"/>
    <x v="0"/>
    <n v="3161.73"/>
    <n v="569.1114"/>
    <n v="3730.8414000000002"/>
  </r>
  <r>
    <n v="3"/>
    <n v="8"/>
    <d v="1998-05-30T00:00:00"/>
    <n v="1993"/>
    <x v="6"/>
    <x v="6"/>
    <n v="3.63"/>
    <x v="0"/>
    <n v="7234.59"/>
    <n v="1302.2262000000001"/>
    <n v="8536.8162000000011"/>
  </r>
  <r>
    <n v="3"/>
    <n v="8"/>
    <d v="1998-11-15T00:00:00"/>
    <n v="1637"/>
    <x v="6"/>
    <x v="6"/>
    <n v="3.63"/>
    <x v="0"/>
    <n v="5942.3099999999995"/>
    <n v="1069.6157999999998"/>
    <n v="7011.9257999999991"/>
  </r>
  <r>
    <n v="3"/>
    <n v="8"/>
    <d v="1998-04-26T00:00:00"/>
    <n v="1345"/>
    <x v="6"/>
    <x v="6"/>
    <n v="3.63"/>
    <x v="0"/>
    <n v="4882.3499999999995"/>
    <n v="878.82299999999987"/>
    <n v="5761.1729999999989"/>
  </r>
  <r>
    <n v="3"/>
    <n v="8"/>
    <d v="1998-02-04T00:00:00"/>
    <n v="1199"/>
    <x v="6"/>
    <x v="6"/>
    <n v="3.63"/>
    <x v="0"/>
    <n v="4352.37"/>
    <n v="783.42660000000001"/>
    <n v="5135.7965999999997"/>
  </r>
  <r>
    <n v="3"/>
    <n v="8"/>
    <d v="1998-03-29T00:00:00"/>
    <n v="1142"/>
    <x v="6"/>
    <x v="6"/>
    <n v="3.63"/>
    <x v="0"/>
    <n v="4145.46"/>
    <n v="746.18279999999993"/>
    <n v="4891.6427999999996"/>
  </r>
  <r>
    <n v="3"/>
    <n v="8"/>
    <d v="1998-02-01T00:00:00"/>
    <n v="869"/>
    <x v="6"/>
    <x v="6"/>
    <n v="3.63"/>
    <x v="0"/>
    <n v="3154.47"/>
    <n v="567.80459999999994"/>
    <n v="3722.2745999999997"/>
  </r>
  <r>
    <n v="3"/>
    <n v="8"/>
    <d v="1998-11-16T00:00:00"/>
    <n v="471"/>
    <x v="6"/>
    <x v="6"/>
    <n v="3.63"/>
    <x v="0"/>
    <n v="1709.73"/>
    <n v="307.75139999999999"/>
    <n v="2017.4814000000001"/>
  </r>
  <r>
    <n v="3"/>
    <n v="8"/>
    <d v="1998-12-27T00:00:00"/>
    <n v="312"/>
    <x v="6"/>
    <x v="6"/>
    <n v="3.63"/>
    <x v="0"/>
    <n v="1132.56"/>
    <n v="203.86079999999998"/>
    <n v="1336.4207999999999"/>
  </r>
  <r>
    <n v="3"/>
    <n v="6"/>
    <d v="1998-10-02T00:00:00"/>
    <n v="1493"/>
    <x v="6"/>
    <x v="7"/>
    <n v="2.42"/>
    <x v="0"/>
    <n v="3613.06"/>
    <n v="650.35079999999994"/>
    <n v="4263.4107999999997"/>
  </r>
  <r>
    <n v="3"/>
    <n v="6"/>
    <d v="1998-06-07T00:00:00"/>
    <n v="806"/>
    <x v="6"/>
    <x v="7"/>
    <n v="2.42"/>
    <x v="0"/>
    <n v="1950.52"/>
    <n v="351.09359999999998"/>
    <n v="2301.6136000000001"/>
  </r>
  <r>
    <n v="3"/>
    <n v="6"/>
    <d v="1998-01-11T00:00:00"/>
    <n v="625"/>
    <x v="6"/>
    <x v="7"/>
    <n v="2.42"/>
    <x v="0"/>
    <n v="1512.5"/>
    <n v="272.25"/>
    <n v="1784.75"/>
  </r>
  <r>
    <n v="3"/>
    <n v="13"/>
    <d v="1998-01-31T00:00:00"/>
    <n v="1693"/>
    <x v="6"/>
    <x v="8"/>
    <n v="0.24199999999999999"/>
    <x v="1"/>
    <n v="409.70599999999996"/>
    <n v="73.747079999999997"/>
    <n v="483.45307999999994"/>
  </r>
  <r>
    <n v="3"/>
    <n v="13"/>
    <d v="1998-03-15T00:00:00"/>
    <n v="469"/>
    <x v="6"/>
    <x v="8"/>
    <n v="0.24199999999999999"/>
    <x v="1"/>
    <n v="113.49799999999999"/>
    <n v="20.429639999999999"/>
    <n v="133.92764"/>
  </r>
  <r>
    <n v="3"/>
    <n v="13"/>
    <d v="1998-05-22T00:00:00"/>
    <n v="428"/>
    <x v="6"/>
    <x v="8"/>
    <n v="0.24199999999999999"/>
    <x v="1"/>
    <n v="103.57599999999999"/>
    <n v="18.64368"/>
    <n v="122.21968"/>
  </r>
  <r>
    <n v="3"/>
    <n v="2"/>
    <d v="1998-04-15T00:00:00"/>
    <n v="2398"/>
    <x v="6"/>
    <x v="9"/>
    <n v="1.6335"/>
    <x v="2"/>
    <n v="3917.1329999999998"/>
    <n v="705.08393999999998"/>
    <n v="4622.2169400000002"/>
  </r>
  <r>
    <n v="3"/>
    <n v="2"/>
    <d v="1998-11-18T00:00:00"/>
    <n v="1607"/>
    <x v="6"/>
    <x v="9"/>
    <n v="1.6335"/>
    <x v="2"/>
    <n v="2625.0344999999998"/>
    <n v="472.50620999999995"/>
    <n v="3097.5407099999998"/>
  </r>
  <r>
    <n v="3"/>
    <n v="2"/>
    <d v="1998-12-19T00:00:00"/>
    <n v="1499"/>
    <x v="6"/>
    <x v="9"/>
    <n v="1.6335"/>
    <x v="2"/>
    <n v="2448.6165000000001"/>
    <n v="440.75097"/>
    <n v="2889.3674700000001"/>
  </r>
  <r>
    <n v="3"/>
    <n v="2"/>
    <d v="1998-02-27T00:00:00"/>
    <n v="1047"/>
    <x v="6"/>
    <x v="9"/>
    <n v="1.6335"/>
    <x v="2"/>
    <n v="1710.2745"/>
    <n v="307.84940999999998"/>
    <n v="2018.12391"/>
  </r>
  <r>
    <n v="3"/>
    <n v="2"/>
    <d v="1998-08-20T00:00:00"/>
    <n v="522"/>
    <x v="6"/>
    <x v="9"/>
    <n v="1.6335"/>
    <x v="2"/>
    <n v="852.68700000000001"/>
    <n v="153.48365999999999"/>
    <n v="1006.17066"/>
  </r>
  <r>
    <n v="3"/>
    <n v="10"/>
    <d v="1998-12-09T00:00:00"/>
    <n v="1998"/>
    <x v="6"/>
    <x v="10"/>
    <n v="0.60499999999999998"/>
    <x v="1"/>
    <n v="1208.79"/>
    <n v="217.58219999999997"/>
    <n v="1426.3722"/>
  </r>
  <r>
    <n v="3"/>
    <n v="10"/>
    <d v="1998-02-23T00:00:00"/>
    <n v="1325"/>
    <x v="6"/>
    <x v="10"/>
    <n v="0.60499999999999998"/>
    <x v="1"/>
    <n v="801.625"/>
    <n v="144.29249999999999"/>
    <n v="945.91750000000002"/>
  </r>
  <r>
    <n v="3"/>
    <n v="10"/>
    <d v="1998-09-14T00:00:00"/>
    <n v="937"/>
    <x v="6"/>
    <x v="10"/>
    <n v="0.60499999999999998"/>
    <x v="1"/>
    <n v="566.88499999999999"/>
    <n v="102.0393"/>
    <n v="668.92430000000002"/>
  </r>
  <r>
    <n v="3"/>
    <n v="10"/>
    <d v="1998-04-04T00:00:00"/>
    <n v="750"/>
    <x v="6"/>
    <x v="10"/>
    <n v="0.60499999999999998"/>
    <x v="1"/>
    <n v="453.75"/>
    <n v="81.674999999999997"/>
    <n v="535.42499999999995"/>
  </r>
  <r>
    <n v="3"/>
    <n v="10"/>
    <d v="1998-12-17T00:00:00"/>
    <n v="646"/>
    <x v="6"/>
    <x v="10"/>
    <n v="0.60499999999999998"/>
    <x v="1"/>
    <n v="390.83"/>
    <n v="70.349399999999989"/>
    <n v="461.17939999999999"/>
  </r>
  <r>
    <n v="3"/>
    <n v="14"/>
    <d v="1998-02-24T00:00:00"/>
    <n v="2039"/>
    <x v="6"/>
    <x v="11"/>
    <n v="3.63"/>
    <x v="0"/>
    <n v="7401.57"/>
    <n v="1332.2826"/>
    <n v="8733.8526000000002"/>
  </r>
  <r>
    <n v="3"/>
    <n v="14"/>
    <d v="1998-06-23T00:00:00"/>
    <n v="1733"/>
    <x v="6"/>
    <x v="11"/>
    <n v="3.63"/>
    <x v="0"/>
    <n v="6290.79"/>
    <n v="1132.3422"/>
    <n v="7423.1322"/>
  </r>
  <r>
    <n v="3"/>
    <n v="14"/>
    <d v="1998-04-16T00:00:00"/>
    <n v="1357"/>
    <x v="6"/>
    <x v="11"/>
    <n v="3.63"/>
    <x v="0"/>
    <n v="4925.91"/>
    <n v="886.66379999999992"/>
    <n v="5812.5738000000001"/>
  </r>
  <r>
    <n v="3"/>
    <n v="14"/>
    <d v="1998-03-20T00:00:00"/>
    <n v="1323"/>
    <x v="6"/>
    <x v="11"/>
    <n v="3.63"/>
    <x v="0"/>
    <n v="4802.49"/>
    <n v="864.44819999999993"/>
    <n v="5666.9381999999996"/>
  </r>
  <r>
    <n v="3"/>
    <n v="14"/>
    <d v="1998-12-24T00:00:00"/>
    <n v="976"/>
    <x v="6"/>
    <x v="11"/>
    <n v="3.63"/>
    <x v="0"/>
    <n v="3542.88"/>
    <n v="637.71839999999997"/>
    <n v="4180.5983999999999"/>
  </r>
  <r>
    <n v="3"/>
    <n v="14"/>
    <d v="1998-12-04T00:00:00"/>
    <n v="657"/>
    <x v="6"/>
    <x v="11"/>
    <n v="3.63"/>
    <x v="0"/>
    <n v="2384.91"/>
    <n v="429.28379999999999"/>
    <n v="2814.1938"/>
  </r>
  <r>
    <n v="3"/>
    <n v="4"/>
    <d v="1998-01-03T00:00:00"/>
    <n v="1987"/>
    <x v="6"/>
    <x v="12"/>
    <n v="0.60499999999999998"/>
    <x v="2"/>
    <n v="1202.135"/>
    <n v="216.3843"/>
    <n v="1418.5192999999999"/>
  </r>
  <r>
    <n v="3"/>
    <n v="4"/>
    <d v="1998-09-15T00:00:00"/>
    <n v="1693"/>
    <x v="6"/>
    <x v="12"/>
    <n v="0.60499999999999998"/>
    <x v="2"/>
    <n v="1024.2649999999999"/>
    <n v="184.36769999999996"/>
    <n v="1208.6326999999999"/>
  </r>
  <r>
    <n v="3"/>
    <n v="4"/>
    <d v="1998-05-15T00:00:00"/>
    <n v="1593"/>
    <x v="6"/>
    <x v="12"/>
    <n v="0.60499999999999998"/>
    <x v="2"/>
    <n v="963.76499999999999"/>
    <n v="173.4777"/>
    <n v="1137.2427"/>
  </r>
  <r>
    <n v="3"/>
    <n v="4"/>
    <d v="1998-11-08T00:00:00"/>
    <n v="1023"/>
    <x v="6"/>
    <x v="12"/>
    <n v="0.60499999999999998"/>
    <x v="2"/>
    <n v="618.91499999999996"/>
    <n v="111.40469999999999"/>
    <n v="730.31970000000001"/>
  </r>
  <r>
    <n v="3"/>
    <n v="4"/>
    <d v="1998-10-24T00:00:00"/>
    <n v="846"/>
    <x v="6"/>
    <x v="12"/>
    <n v="0.60499999999999998"/>
    <x v="2"/>
    <n v="511.83"/>
    <n v="92.12939999999999"/>
    <n v="603.95939999999996"/>
  </r>
  <r>
    <n v="3"/>
    <n v="4"/>
    <d v="1998-08-22T00:00:00"/>
    <n v="764"/>
    <x v="6"/>
    <x v="12"/>
    <n v="0.60499999999999998"/>
    <x v="2"/>
    <n v="462.21999999999997"/>
    <n v="83.19959999999999"/>
    <n v="545.41959999999995"/>
  </r>
  <r>
    <n v="3"/>
    <n v="4"/>
    <d v="1998-08-07T00:00:00"/>
    <n v="453"/>
    <x v="6"/>
    <x v="12"/>
    <n v="0.60499999999999998"/>
    <x v="2"/>
    <n v="274.065"/>
    <n v="49.331699999999998"/>
    <n v="323.39670000000001"/>
  </r>
  <r>
    <n v="3"/>
    <n v="5"/>
    <d v="1998-02-06T00:00:00"/>
    <n v="2256"/>
    <x v="6"/>
    <x v="13"/>
    <n v="2.5409999999999999"/>
    <x v="1"/>
    <n v="5732.4960000000001"/>
    <n v="1031.8492799999999"/>
    <n v="6764.3452799999995"/>
  </r>
  <r>
    <n v="3"/>
    <n v="5"/>
    <d v="1998-03-20T00:00:00"/>
    <n v="1886"/>
    <x v="6"/>
    <x v="13"/>
    <n v="2.5409999999999999"/>
    <x v="1"/>
    <n v="4792.326"/>
    <n v="862.61867999999993"/>
    <n v="5654.9446799999996"/>
  </r>
  <r>
    <n v="3"/>
    <n v="5"/>
    <d v="1998-08-04T00:00:00"/>
    <n v="1210"/>
    <x v="6"/>
    <x v="13"/>
    <n v="2.5409999999999999"/>
    <x v="1"/>
    <n v="3074.61"/>
    <n v="553.4298"/>
    <n v="3628.0398"/>
  </r>
  <r>
    <n v="3"/>
    <n v="5"/>
    <d v="1998-12-03T00:00:00"/>
    <n v="1108"/>
    <x v="6"/>
    <x v="13"/>
    <n v="2.5409999999999999"/>
    <x v="1"/>
    <n v="2815.4279999999999"/>
    <n v="506.77703999999994"/>
    <n v="3322.2050399999998"/>
  </r>
  <r>
    <n v="3"/>
    <n v="5"/>
    <d v="1998-12-08T00:00:00"/>
    <n v="935"/>
    <x v="6"/>
    <x v="13"/>
    <n v="2.5409999999999999"/>
    <x v="1"/>
    <n v="2375.835"/>
    <n v="427.65030000000002"/>
    <n v="2803.4853000000003"/>
  </r>
  <r>
    <n v="3"/>
    <n v="5"/>
    <d v="1998-11-29T00:00:00"/>
    <n v="495"/>
    <x v="6"/>
    <x v="13"/>
    <n v="2.5409999999999999"/>
    <x v="1"/>
    <n v="1257.7950000000001"/>
    <n v="226.40309999999999"/>
    <n v="1484.1981000000001"/>
  </r>
  <r>
    <n v="3"/>
    <n v="11"/>
    <d v="1999-12-16T00:00:00"/>
    <n v="2247"/>
    <x v="6"/>
    <x v="0"/>
    <n v="1.21"/>
    <x v="0"/>
    <n v="2718.87"/>
    <n v="489.39659999999998"/>
    <n v="3208.2665999999999"/>
  </r>
  <r>
    <n v="3"/>
    <n v="11"/>
    <d v="1999-04-04T00:00:00"/>
    <n v="1937"/>
    <x v="6"/>
    <x v="0"/>
    <n v="1.21"/>
    <x v="0"/>
    <n v="2343.77"/>
    <n v="421.87860000000001"/>
    <n v="2765.6486"/>
  </r>
  <r>
    <n v="3"/>
    <n v="11"/>
    <d v="1999-11-04T00:00:00"/>
    <n v="1317"/>
    <x v="6"/>
    <x v="0"/>
    <n v="1.21"/>
    <x v="0"/>
    <n v="1593.57"/>
    <n v="286.8426"/>
    <n v="1880.4125999999999"/>
  </r>
  <r>
    <n v="3"/>
    <n v="11"/>
    <d v="1999-01-31T00:00:00"/>
    <n v="1023"/>
    <x v="6"/>
    <x v="0"/>
    <n v="1.21"/>
    <x v="0"/>
    <n v="1237.83"/>
    <n v="222.80939999999998"/>
    <n v="1460.6394"/>
  </r>
  <r>
    <n v="3"/>
    <n v="11"/>
    <d v="1999-11-13T00:00:00"/>
    <n v="672"/>
    <x v="6"/>
    <x v="0"/>
    <n v="1.21"/>
    <x v="0"/>
    <n v="813.12"/>
    <n v="146.36159999999998"/>
    <n v="959.48159999999996"/>
  </r>
  <r>
    <n v="3"/>
    <n v="11"/>
    <d v="1999-12-12T00:00:00"/>
    <n v="257"/>
    <x v="6"/>
    <x v="0"/>
    <n v="1.21"/>
    <x v="0"/>
    <n v="310.96999999999997"/>
    <n v="55.974599999999995"/>
    <n v="366.94459999999998"/>
  </r>
  <r>
    <n v="3"/>
    <n v="12"/>
    <d v="1999-07-16T00:00:00"/>
    <n v="1901"/>
    <x v="6"/>
    <x v="1"/>
    <n v="2.42"/>
    <x v="0"/>
    <n v="4600.42"/>
    <n v="828.07560000000001"/>
    <n v="5428.4956000000002"/>
  </r>
  <r>
    <n v="3"/>
    <n v="12"/>
    <d v="1999-03-30T00:00:00"/>
    <n v="1515"/>
    <x v="6"/>
    <x v="1"/>
    <n v="2.42"/>
    <x v="0"/>
    <n v="3666.2999999999997"/>
    <n v="659.93399999999997"/>
    <n v="4326.2339999999995"/>
  </r>
  <r>
    <n v="3"/>
    <n v="12"/>
    <d v="1999-05-08T00:00:00"/>
    <n v="1287"/>
    <x v="6"/>
    <x v="1"/>
    <n v="2.42"/>
    <x v="0"/>
    <n v="3114.54"/>
    <n v="560.61720000000003"/>
    <n v="3675.1572000000001"/>
  </r>
  <r>
    <n v="3"/>
    <n v="12"/>
    <d v="1999-01-03T00:00:00"/>
    <n v="1253"/>
    <x v="6"/>
    <x v="1"/>
    <n v="2.42"/>
    <x v="0"/>
    <n v="3032.2599999999998"/>
    <n v="545.80679999999995"/>
    <n v="3578.0667999999996"/>
  </r>
  <r>
    <n v="3"/>
    <n v="12"/>
    <d v="1999-06-16T00:00:00"/>
    <n v="1173"/>
    <x v="6"/>
    <x v="1"/>
    <n v="2.42"/>
    <x v="0"/>
    <n v="2838.66"/>
    <n v="510.95879999999994"/>
    <n v="3349.6187999999997"/>
  </r>
  <r>
    <n v="3"/>
    <n v="12"/>
    <d v="1999-11-13T00:00:00"/>
    <n v="1025"/>
    <x v="6"/>
    <x v="1"/>
    <n v="2.42"/>
    <x v="0"/>
    <n v="2480.5"/>
    <n v="446.49"/>
    <n v="2926.99"/>
  </r>
  <r>
    <n v="3"/>
    <n v="12"/>
    <d v="1999-08-20T00:00:00"/>
    <n v="1024"/>
    <x v="6"/>
    <x v="1"/>
    <n v="2.42"/>
    <x v="0"/>
    <n v="2478.08"/>
    <n v="446.05439999999999"/>
    <n v="2924.1343999999999"/>
  </r>
  <r>
    <n v="3"/>
    <n v="12"/>
    <d v="1999-01-15T00:00:00"/>
    <n v="970"/>
    <x v="6"/>
    <x v="1"/>
    <n v="2.42"/>
    <x v="0"/>
    <n v="2347.4"/>
    <n v="422.53199999999998"/>
    <n v="2769.9320000000002"/>
  </r>
  <r>
    <n v="3"/>
    <n v="9"/>
    <d v="1999-03-26T00:00:00"/>
    <n v="2428"/>
    <x v="6"/>
    <x v="2"/>
    <n v="1.21"/>
    <x v="1"/>
    <n v="2937.88"/>
    <n v="528.8184"/>
    <n v="3466.6984000000002"/>
  </r>
  <r>
    <n v="3"/>
    <n v="9"/>
    <d v="1999-04-15T00:00:00"/>
    <n v="1770"/>
    <x v="6"/>
    <x v="2"/>
    <n v="1.21"/>
    <x v="1"/>
    <n v="2141.6999999999998"/>
    <n v="385.50599999999997"/>
    <n v="2527.2059999999997"/>
  </r>
  <r>
    <n v="3"/>
    <n v="9"/>
    <d v="1999-10-12T00:00:00"/>
    <n v="1453"/>
    <x v="6"/>
    <x v="2"/>
    <n v="1.21"/>
    <x v="1"/>
    <n v="1758.1299999999999"/>
    <n v="316.46339999999998"/>
    <n v="2074.5933999999997"/>
  </r>
  <r>
    <n v="3"/>
    <n v="9"/>
    <d v="1999-01-20T00:00:00"/>
    <n v="1162"/>
    <x v="6"/>
    <x v="2"/>
    <n v="1.21"/>
    <x v="1"/>
    <n v="1406.02"/>
    <n v="253.08359999999999"/>
    <n v="1659.1035999999999"/>
  </r>
  <r>
    <n v="3"/>
    <n v="7"/>
    <d v="1999-04-27T00:00:00"/>
    <n v="2412"/>
    <x v="6"/>
    <x v="3"/>
    <n v="0.96799999999999997"/>
    <x v="2"/>
    <n v="2334.8159999999998"/>
    <n v="420.26687999999996"/>
    <n v="2755.0828799999999"/>
  </r>
  <r>
    <n v="3"/>
    <n v="7"/>
    <d v="1999-10-30T00:00:00"/>
    <n v="1552"/>
    <x v="6"/>
    <x v="3"/>
    <n v="0.96799999999999997"/>
    <x v="2"/>
    <n v="1502.336"/>
    <n v="270.42048"/>
    <n v="1772.75648"/>
  </r>
  <r>
    <n v="3"/>
    <n v="3"/>
    <d v="1999-06-13T00:00:00"/>
    <n v="2351"/>
    <x v="6"/>
    <x v="4"/>
    <n v="1.9359999999999999"/>
    <x v="0"/>
    <n v="4551.5360000000001"/>
    <n v="819.27647999999999"/>
    <n v="5370.8124800000005"/>
  </r>
  <r>
    <n v="3"/>
    <n v="3"/>
    <d v="1999-06-04T00:00:00"/>
    <n v="1602"/>
    <x v="6"/>
    <x v="4"/>
    <n v="1.9359999999999999"/>
    <x v="0"/>
    <n v="3101.4719999999998"/>
    <n v="558.26495999999997"/>
    <n v="3659.7369599999997"/>
  </r>
  <r>
    <n v="3"/>
    <n v="3"/>
    <d v="1999-01-06T00:00:00"/>
    <n v="1187"/>
    <x v="6"/>
    <x v="4"/>
    <n v="1.9359999999999999"/>
    <x v="0"/>
    <n v="2298.0320000000002"/>
    <n v="413.64576"/>
    <n v="2711.67776"/>
  </r>
  <r>
    <n v="3"/>
    <n v="3"/>
    <d v="1999-06-22T00:00:00"/>
    <n v="995"/>
    <x v="6"/>
    <x v="4"/>
    <n v="1.9359999999999999"/>
    <x v="0"/>
    <n v="1926.32"/>
    <n v="346.73759999999999"/>
    <n v="2273.0576000000001"/>
  </r>
  <r>
    <n v="3"/>
    <n v="3"/>
    <d v="1999-07-14T00:00:00"/>
    <n v="892"/>
    <x v="6"/>
    <x v="4"/>
    <n v="1.9359999999999999"/>
    <x v="0"/>
    <n v="1726.912"/>
    <n v="310.84415999999999"/>
    <n v="2037.7561599999999"/>
  </r>
  <r>
    <n v="3"/>
    <n v="3"/>
    <d v="1999-03-21T00:00:00"/>
    <n v="586"/>
    <x v="6"/>
    <x v="4"/>
    <n v="1.9359999999999999"/>
    <x v="0"/>
    <n v="1134.4959999999999"/>
    <n v="204.20927999999998"/>
    <n v="1338.7052799999999"/>
  </r>
  <r>
    <n v="3"/>
    <n v="1"/>
    <d v="1999-04-26T00:00:00"/>
    <n v="2403"/>
    <x v="6"/>
    <x v="5"/>
    <n v="3.9325000000000001"/>
    <x v="0"/>
    <n v="9449.7975000000006"/>
    <n v="1700.9635499999999"/>
    <n v="11150.761050000001"/>
  </r>
  <r>
    <n v="3"/>
    <n v="1"/>
    <d v="1999-05-17T00:00:00"/>
    <n v="2074"/>
    <x v="6"/>
    <x v="5"/>
    <n v="3.9325000000000001"/>
    <x v="0"/>
    <n v="8156.0050000000001"/>
    <n v="1468.0808999999999"/>
    <n v="9624.0859"/>
  </r>
  <r>
    <n v="3"/>
    <n v="8"/>
    <d v="1999-04-17T00:00:00"/>
    <n v="2358"/>
    <x v="6"/>
    <x v="6"/>
    <n v="3.63"/>
    <x v="0"/>
    <n v="8559.5399999999991"/>
    <n v="1540.7171999999998"/>
    <n v="10100.257199999998"/>
  </r>
  <r>
    <n v="3"/>
    <n v="8"/>
    <d v="1999-03-21T00:00:00"/>
    <n v="2260"/>
    <x v="6"/>
    <x v="6"/>
    <n v="3.63"/>
    <x v="0"/>
    <n v="8203.7999999999993"/>
    <n v="1476.6839999999997"/>
    <n v="9680.4839999999986"/>
  </r>
  <r>
    <n v="3"/>
    <n v="8"/>
    <d v="1999-10-31T00:00:00"/>
    <n v="673"/>
    <x v="6"/>
    <x v="6"/>
    <n v="3.63"/>
    <x v="0"/>
    <n v="2442.9899999999998"/>
    <n v="439.73819999999995"/>
    <n v="2882.7281999999996"/>
  </r>
  <r>
    <n v="3"/>
    <n v="8"/>
    <d v="1999-08-29T00:00:00"/>
    <n v="522"/>
    <x v="6"/>
    <x v="6"/>
    <n v="3.63"/>
    <x v="0"/>
    <n v="1894.86"/>
    <n v="341.07479999999998"/>
    <n v="2235.9348"/>
  </r>
  <r>
    <n v="3"/>
    <n v="6"/>
    <d v="1999-11-04T00:00:00"/>
    <n v="2268"/>
    <x v="6"/>
    <x v="7"/>
    <n v="2.42"/>
    <x v="0"/>
    <n v="5488.5599999999995"/>
    <n v="987.94079999999985"/>
    <n v="6476.5007999999998"/>
  </r>
  <r>
    <n v="3"/>
    <n v="6"/>
    <d v="1999-11-24T00:00:00"/>
    <n v="2074"/>
    <x v="6"/>
    <x v="7"/>
    <n v="2.42"/>
    <x v="0"/>
    <n v="5019.08"/>
    <n v="903.43439999999998"/>
    <n v="5922.5144"/>
  </r>
  <r>
    <n v="3"/>
    <n v="6"/>
    <d v="1999-04-12T00:00:00"/>
    <n v="1455"/>
    <x v="6"/>
    <x v="7"/>
    <n v="2.42"/>
    <x v="0"/>
    <n v="3521.1"/>
    <n v="633.798"/>
    <n v="4154.8980000000001"/>
  </r>
  <r>
    <n v="3"/>
    <n v="6"/>
    <d v="1999-07-14T00:00:00"/>
    <n v="738"/>
    <x v="6"/>
    <x v="7"/>
    <n v="2.42"/>
    <x v="0"/>
    <n v="1785.96"/>
    <n v="321.47280000000001"/>
    <n v="2107.4328"/>
  </r>
  <r>
    <n v="3"/>
    <n v="13"/>
    <d v="1999-01-10T00:00:00"/>
    <n v="648"/>
    <x v="6"/>
    <x v="8"/>
    <n v="0.24199999999999999"/>
    <x v="1"/>
    <n v="156.816"/>
    <n v="28.226879999999998"/>
    <n v="185.04288"/>
  </r>
  <r>
    <n v="3"/>
    <n v="2"/>
    <d v="1999-11-12T00:00:00"/>
    <n v="2209"/>
    <x v="6"/>
    <x v="9"/>
    <n v="1.6335"/>
    <x v="2"/>
    <n v="3608.4014999999999"/>
    <n v="649.51226999999994"/>
    <n v="4257.9137700000001"/>
  </r>
  <r>
    <n v="3"/>
    <n v="2"/>
    <d v="1999-12-13T00:00:00"/>
    <n v="1938"/>
    <x v="6"/>
    <x v="9"/>
    <n v="1.6335"/>
    <x v="2"/>
    <n v="3165.723"/>
    <n v="569.83013999999991"/>
    <n v="3735.55314"/>
  </r>
  <r>
    <n v="3"/>
    <n v="2"/>
    <d v="1999-03-26T00:00:00"/>
    <n v="487"/>
    <x v="6"/>
    <x v="9"/>
    <n v="1.6335"/>
    <x v="2"/>
    <n v="795.5145"/>
    <n v="143.19261"/>
    <n v="938.70711000000006"/>
  </r>
  <r>
    <n v="3"/>
    <n v="10"/>
    <d v="1999-08-04T00:00:00"/>
    <n v="1359"/>
    <x v="6"/>
    <x v="10"/>
    <n v="0.60499999999999998"/>
    <x v="1"/>
    <n v="822.19499999999994"/>
    <n v="147.99509999999998"/>
    <n v="970.19009999999992"/>
  </r>
  <r>
    <n v="3"/>
    <n v="10"/>
    <d v="1999-06-04T00:00:00"/>
    <n v="1004"/>
    <x v="6"/>
    <x v="10"/>
    <n v="0.60499999999999998"/>
    <x v="1"/>
    <n v="607.41999999999996"/>
    <n v="109.33559999999999"/>
    <n v="716.75559999999996"/>
  </r>
  <r>
    <n v="3"/>
    <n v="10"/>
    <d v="1999-06-20T00:00:00"/>
    <n v="619"/>
    <x v="6"/>
    <x v="10"/>
    <n v="0.60499999999999998"/>
    <x v="1"/>
    <n v="374.495"/>
    <n v="67.409099999999995"/>
    <n v="441.90409999999997"/>
  </r>
  <r>
    <n v="3"/>
    <n v="10"/>
    <d v="1999-08-23T00:00:00"/>
    <n v="610"/>
    <x v="6"/>
    <x v="10"/>
    <n v="0.60499999999999998"/>
    <x v="1"/>
    <n v="369.05"/>
    <n v="66.429000000000002"/>
    <n v="435.47900000000004"/>
  </r>
  <r>
    <n v="3"/>
    <n v="14"/>
    <d v="1999-07-03T00:00:00"/>
    <n v="2282"/>
    <x v="6"/>
    <x v="11"/>
    <n v="3.63"/>
    <x v="0"/>
    <n v="8283.66"/>
    <n v="1491.0588"/>
    <n v="9774.7188000000006"/>
  </r>
  <r>
    <n v="3"/>
    <n v="14"/>
    <d v="1999-06-07T00:00:00"/>
    <n v="1268"/>
    <x v="6"/>
    <x v="11"/>
    <n v="3.63"/>
    <x v="0"/>
    <n v="4602.84"/>
    <n v="828.51120000000003"/>
    <n v="5431.3512000000001"/>
  </r>
  <r>
    <n v="3"/>
    <n v="14"/>
    <d v="1999-04-07T00:00:00"/>
    <n v="410"/>
    <x v="6"/>
    <x v="11"/>
    <n v="3.63"/>
    <x v="0"/>
    <n v="1488.3"/>
    <n v="267.89400000000001"/>
    <n v="1756.194"/>
  </r>
  <r>
    <n v="3"/>
    <n v="4"/>
    <d v="1999-04-19T00:00:00"/>
    <n v="2420"/>
    <x v="6"/>
    <x v="12"/>
    <n v="0.60499999999999998"/>
    <x v="2"/>
    <n v="1464.1"/>
    <n v="263.53799999999995"/>
    <n v="1727.6379999999999"/>
  </r>
  <r>
    <n v="3"/>
    <n v="4"/>
    <d v="1999-02-15T00:00:00"/>
    <n v="2146"/>
    <x v="6"/>
    <x v="12"/>
    <n v="0.60499999999999998"/>
    <x v="2"/>
    <n v="1298.33"/>
    <n v="233.69939999999997"/>
    <n v="1532.0293999999999"/>
  </r>
  <r>
    <n v="3"/>
    <n v="4"/>
    <d v="1999-04-02T00:00:00"/>
    <n v="1802"/>
    <x v="6"/>
    <x v="12"/>
    <n v="0.60499999999999998"/>
    <x v="2"/>
    <n v="1090.21"/>
    <n v="196.23779999999999"/>
    <n v="1286.4477999999999"/>
  </r>
  <r>
    <n v="3"/>
    <n v="4"/>
    <d v="1999-01-08T00:00:00"/>
    <n v="1691"/>
    <x v="6"/>
    <x v="12"/>
    <n v="0.60499999999999998"/>
    <x v="2"/>
    <n v="1023.0549999999999"/>
    <n v="184.14989999999997"/>
    <n v="1207.2049"/>
  </r>
  <r>
    <n v="3"/>
    <n v="4"/>
    <d v="1999-03-09T00:00:00"/>
    <n v="1684"/>
    <x v="6"/>
    <x v="12"/>
    <n v="0.60499999999999998"/>
    <x v="2"/>
    <n v="1018.8199999999999"/>
    <n v="183.38759999999999"/>
    <n v="1202.2076"/>
  </r>
  <r>
    <n v="3"/>
    <n v="4"/>
    <d v="1999-06-29T00:00:00"/>
    <n v="1580"/>
    <x v="6"/>
    <x v="12"/>
    <n v="0.60499999999999998"/>
    <x v="2"/>
    <n v="955.9"/>
    <n v="172.06199999999998"/>
    <n v="1127.962"/>
  </r>
  <r>
    <n v="3"/>
    <n v="5"/>
    <d v="1999-07-08T00:00:00"/>
    <n v="2323"/>
    <x v="6"/>
    <x v="13"/>
    <n v="2.5409999999999999"/>
    <x v="1"/>
    <n v="5902.7429999999995"/>
    <n v="1062.4937399999999"/>
    <n v="6965.2367399999994"/>
  </r>
  <r>
    <n v="3"/>
    <n v="5"/>
    <d v="1999-12-13T00:00:00"/>
    <n v="2205"/>
    <x v="6"/>
    <x v="13"/>
    <n v="2.5409999999999999"/>
    <x v="1"/>
    <n v="5602.9049999999997"/>
    <n v="1008.5228999999999"/>
    <n v="6611.4278999999997"/>
  </r>
  <r>
    <n v="3"/>
    <n v="5"/>
    <d v="1999-08-19T00:00:00"/>
    <n v="1519"/>
    <x v="6"/>
    <x v="13"/>
    <n v="2.5409999999999999"/>
    <x v="1"/>
    <n v="3859.779"/>
    <n v="694.76022"/>
    <n v="4554.5392199999997"/>
  </r>
  <r>
    <n v="3"/>
    <n v="5"/>
    <d v="1999-08-17T00:00:00"/>
    <n v="622"/>
    <x v="6"/>
    <x v="13"/>
    <n v="2.5409999999999999"/>
    <x v="1"/>
    <n v="1580.502"/>
    <n v="284.49035999999995"/>
    <n v="1864.99236"/>
  </r>
  <r>
    <n v="3"/>
    <n v="5"/>
    <d v="1999-10-04T00:00:00"/>
    <n v="505"/>
    <x v="6"/>
    <x v="13"/>
    <n v="2.5409999999999999"/>
    <x v="1"/>
    <n v="1283.2049999999999"/>
    <n v="230.97689999999997"/>
    <n v="1514.1818999999998"/>
  </r>
  <r>
    <n v="3"/>
    <n v="5"/>
    <d v="1999-07-10T00:00:00"/>
    <n v="483"/>
    <x v="6"/>
    <x v="13"/>
    <n v="2.5409999999999999"/>
    <x v="1"/>
    <n v="1227.3029999999999"/>
    <n v="220.91453999999996"/>
    <n v="1448.2175399999999"/>
  </r>
  <r>
    <n v="3"/>
    <n v="5"/>
    <d v="1999-03-29T00:00:00"/>
    <n v="288"/>
    <x v="6"/>
    <x v="13"/>
    <n v="2.5409999999999999"/>
    <x v="1"/>
    <n v="731.80799999999999"/>
    <n v="131.72543999999999"/>
    <n v="863.53343999999993"/>
  </r>
  <r>
    <n v="3"/>
    <n v="11"/>
    <d v="2000-04-27T00:00:00"/>
    <n v="2225"/>
    <x v="6"/>
    <x v="0"/>
    <n v="1.21"/>
    <x v="0"/>
    <n v="2692.25"/>
    <n v="484.60499999999996"/>
    <n v="3176.855"/>
  </r>
  <r>
    <n v="3"/>
    <n v="11"/>
    <d v="2000-07-01T00:00:00"/>
    <n v="1657"/>
    <x v="6"/>
    <x v="0"/>
    <n v="1.21"/>
    <x v="0"/>
    <n v="2004.97"/>
    <n v="360.89459999999997"/>
    <n v="2365.8645999999999"/>
  </r>
  <r>
    <n v="3"/>
    <n v="11"/>
    <d v="2000-12-12T00:00:00"/>
    <n v="1498"/>
    <x v="6"/>
    <x v="0"/>
    <n v="1.21"/>
    <x v="0"/>
    <n v="1812.58"/>
    <n v="326.26439999999997"/>
    <n v="2138.8444"/>
  </r>
  <r>
    <n v="3"/>
    <n v="12"/>
    <d v="2000-02-24T00:00:00"/>
    <n v="2381"/>
    <x v="6"/>
    <x v="1"/>
    <n v="2.42"/>
    <x v="0"/>
    <n v="5762.0199999999995"/>
    <n v="1037.1635999999999"/>
    <n v="6799.1835999999994"/>
  </r>
  <r>
    <n v="3"/>
    <n v="12"/>
    <d v="2000-02-03T00:00:00"/>
    <n v="2233"/>
    <x v="6"/>
    <x v="1"/>
    <n v="2.42"/>
    <x v="0"/>
    <n v="5403.86"/>
    <n v="972.69479999999987"/>
    <n v="6376.5547999999999"/>
  </r>
  <r>
    <n v="3"/>
    <n v="12"/>
    <d v="2000-07-18T00:00:00"/>
    <n v="1371"/>
    <x v="6"/>
    <x v="1"/>
    <n v="2.42"/>
    <x v="0"/>
    <n v="3317.8199999999997"/>
    <n v="597.20759999999996"/>
    <n v="3915.0275999999994"/>
  </r>
  <r>
    <n v="3"/>
    <n v="12"/>
    <d v="2000-10-31T00:00:00"/>
    <n v="766"/>
    <x v="6"/>
    <x v="1"/>
    <n v="2.42"/>
    <x v="0"/>
    <n v="1853.72"/>
    <n v="333.6696"/>
    <n v="2187.3896"/>
  </r>
  <r>
    <n v="3"/>
    <n v="12"/>
    <d v="2000-04-05T00:00:00"/>
    <n v="446"/>
    <x v="6"/>
    <x v="1"/>
    <n v="2.42"/>
    <x v="0"/>
    <n v="1079.32"/>
    <n v="194.27759999999998"/>
    <n v="1273.5975999999998"/>
  </r>
  <r>
    <n v="3"/>
    <n v="9"/>
    <d v="2000-04-08T00:00:00"/>
    <n v="1550"/>
    <x v="6"/>
    <x v="2"/>
    <n v="1.21"/>
    <x v="1"/>
    <n v="1875.5"/>
    <n v="337.59"/>
    <n v="2213.09"/>
  </r>
  <r>
    <n v="3"/>
    <n v="7"/>
    <d v="2000-02-12T00:00:00"/>
    <n v="2421"/>
    <x v="6"/>
    <x v="3"/>
    <n v="0.96799999999999997"/>
    <x v="2"/>
    <n v="2343.5279999999998"/>
    <n v="421.83503999999994"/>
    <n v="2765.3630399999997"/>
  </r>
  <r>
    <n v="3"/>
    <n v="7"/>
    <d v="2000-07-03T00:00:00"/>
    <n v="2243"/>
    <x v="6"/>
    <x v="3"/>
    <n v="0.96799999999999997"/>
    <x v="2"/>
    <n v="2171.2240000000002"/>
    <n v="390.82032000000004"/>
    <n v="2562.04432"/>
  </r>
  <r>
    <n v="3"/>
    <n v="7"/>
    <d v="2000-10-22T00:00:00"/>
    <n v="1461"/>
    <x v="6"/>
    <x v="3"/>
    <n v="0.96799999999999997"/>
    <x v="2"/>
    <n v="1414.248"/>
    <n v="254.56464"/>
    <n v="1668.8126400000001"/>
  </r>
  <r>
    <n v="3"/>
    <n v="7"/>
    <d v="2000-04-20T00:00:00"/>
    <n v="1079"/>
    <x v="6"/>
    <x v="3"/>
    <n v="0.96799999999999997"/>
    <x v="2"/>
    <n v="1044.472"/>
    <n v="188.00495999999998"/>
    <n v="1232.47696"/>
  </r>
  <r>
    <n v="3"/>
    <n v="7"/>
    <d v="2000-03-21T00:00:00"/>
    <n v="401"/>
    <x v="6"/>
    <x v="3"/>
    <n v="0.96799999999999997"/>
    <x v="2"/>
    <n v="388.16800000000001"/>
    <n v="69.870239999999995"/>
    <n v="458.03823999999997"/>
  </r>
  <r>
    <n v="3"/>
    <n v="7"/>
    <d v="2000-05-20T00:00:00"/>
    <n v="323"/>
    <x v="6"/>
    <x v="3"/>
    <n v="0.96799999999999997"/>
    <x v="2"/>
    <n v="312.66399999999999"/>
    <n v="56.279519999999998"/>
    <n v="368.94351999999998"/>
  </r>
  <r>
    <n v="3"/>
    <n v="3"/>
    <d v="2000-04-08T00:00:00"/>
    <n v="1958"/>
    <x v="6"/>
    <x v="4"/>
    <n v="1.9359999999999999"/>
    <x v="0"/>
    <n v="3790.6880000000001"/>
    <n v="682.32384000000002"/>
    <n v="4473.0118400000001"/>
  </r>
  <r>
    <n v="3"/>
    <n v="3"/>
    <d v="2000-09-07T00:00:00"/>
    <n v="1742"/>
    <x v="6"/>
    <x v="4"/>
    <n v="1.9359999999999999"/>
    <x v="0"/>
    <n v="3372.5119999999997"/>
    <n v="607.05215999999996"/>
    <n v="3979.5641599999999"/>
  </r>
  <r>
    <n v="3"/>
    <n v="3"/>
    <d v="2000-05-08T00:00:00"/>
    <n v="1240"/>
    <x v="6"/>
    <x v="4"/>
    <n v="1.9359999999999999"/>
    <x v="0"/>
    <n v="2400.64"/>
    <n v="432.11519999999996"/>
    <n v="2832.7551999999996"/>
  </r>
  <r>
    <n v="3"/>
    <n v="3"/>
    <d v="2000-03-16T00:00:00"/>
    <n v="738"/>
    <x v="6"/>
    <x v="4"/>
    <n v="1.9359999999999999"/>
    <x v="0"/>
    <n v="1428.768"/>
    <n v="257.17824000000002"/>
    <n v="1685.94624"/>
  </r>
  <r>
    <n v="3"/>
    <n v="3"/>
    <d v="2000-12-16T00:00:00"/>
    <n v="710"/>
    <x v="6"/>
    <x v="4"/>
    <n v="1.9359999999999999"/>
    <x v="0"/>
    <n v="1374.56"/>
    <n v="247.42079999999999"/>
    <n v="1621.9807999999998"/>
  </r>
  <r>
    <n v="3"/>
    <n v="3"/>
    <d v="2000-08-02T00:00:00"/>
    <n v="381"/>
    <x v="6"/>
    <x v="4"/>
    <n v="1.9359999999999999"/>
    <x v="0"/>
    <n v="737.61599999999999"/>
    <n v="132.77088000000001"/>
    <n v="870.38688000000002"/>
  </r>
  <r>
    <n v="3"/>
    <n v="1"/>
    <d v="2000-08-23T00:00:00"/>
    <n v="1873"/>
    <x v="6"/>
    <x v="5"/>
    <n v="3.9325000000000001"/>
    <x v="0"/>
    <n v="7365.5725000000002"/>
    <n v="1325.80305"/>
    <n v="8691.3755500000007"/>
  </r>
  <r>
    <n v="3"/>
    <n v="1"/>
    <d v="2000-10-14T00:00:00"/>
    <n v="554"/>
    <x v="6"/>
    <x v="5"/>
    <n v="3.9325000000000001"/>
    <x v="0"/>
    <n v="2178.605"/>
    <n v="392.14889999999997"/>
    <n v="2570.7539000000002"/>
  </r>
  <r>
    <n v="3"/>
    <n v="8"/>
    <d v="2000-05-15T00:00:00"/>
    <n v="1721"/>
    <x v="6"/>
    <x v="6"/>
    <n v="3.63"/>
    <x v="0"/>
    <n v="6247.23"/>
    <n v="1124.5013999999999"/>
    <n v="7371.7313999999997"/>
  </r>
  <r>
    <n v="3"/>
    <n v="8"/>
    <d v="2000-02-03T00:00:00"/>
    <n v="1628"/>
    <x v="6"/>
    <x v="6"/>
    <n v="3.63"/>
    <x v="0"/>
    <n v="5909.6399999999994"/>
    <n v="1063.7351999999998"/>
    <n v="6973.3751999999995"/>
  </r>
  <r>
    <n v="3"/>
    <n v="8"/>
    <d v="2000-03-03T00:00:00"/>
    <n v="1551"/>
    <x v="6"/>
    <x v="6"/>
    <n v="3.63"/>
    <x v="0"/>
    <n v="5630.13"/>
    <n v="1013.4234"/>
    <n v="6643.5533999999998"/>
  </r>
  <r>
    <n v="3"/>
    <n v="8"/>
    <d v="2000-07-19T00:00:00"/>
    <n v="720"/>
    <x v="6"/>
    <x v="6"/>
    <n v="3.63"/>
    <x v="0"/>
    <n v="2613.6"/>
    <n v="470.44799999999998"/>
    <n v="3084.0479999999998"/>
  </r>
  <r>
    <n v="3"/>
    <n v="8"/>
    <d v="2000-07-01T00:00:00"/>
    <n v="682"/>
    <x v="6"/>
    <x v="6"/>
    <n v="3.63"/>
    <x v="0"/>
    <n v="2475.66"/>
    <n v="445.61879999999996"/>
    <n v="2921.2788"/>
  </r>
  <r>
    <n v="3"/>
    <n v="8"/>
    <d v="2000-08-01T00:00:00"/>
    <n v="652"/>
    <x v="6"/>
    <x v="6"/>
    <n v="3.63"/>
    <x v="0"/>
    <n v="2366.7599999999998"/>
    <n v="426.01679999999993"/>
    <n v="2792.7767999999996"/>
  </r>
  <r>
    <n v="3"/>
    <n v="8"/>
    <d v="2000-11-25T00:00:00"/>
    <n v="614"/>
    <x v="6"/>
    <x v="6"/>
    <n v="3.63"/>
    <x v="0"/>
    <n v="2228.8199999999997"/>
    <n v="401.18759999999992"/>
    <n v="2630.0075999999995"/>
  </r>
  <r>
    <n v="3"/>
    <n v="8"/>
    <d v="2000-12-30T00:00:00"/>
    <n v="460"/>
    <x v="6"/>
    <x v="6"/>
    <n v="3.63"/>
    <x v="0"/>
    <n v="1669.8"/>
    <n v="300.56399999999996"/>
    <n v="1970.364"/>
  </r>
  <r>
    <n v="3"/>
    <n v="8"/>
    <d v="2000-07-30T00:00:00"/>
    <n v="302"/>
    <x v="6"/>
    <x v="6"/>
    <n v="3.63"/>
    <x v="0"/>
    <n v="1096.26"/>
    <n v="197.32679999999999"/>
    <n v="1293.5868"/>
  </r>
  <r>
    <n v="3"/>
    <n v="6"/>
    <d v="2000-10-10T00:00:00"/>
    <n v="2086"/>
    <x v="6"/>
    <x v="7"/>
    <n v="2.42"/>
    <x v="0"/>
    <n v="5048.12"/>
    <n v="908.66159999999991"/>
    <n v="5956.7816000000003"/>
  </r>
  <r>
    <n v="3"/>
    <n v="6"/>
    <d v="2000-06-27T00:00:00"/>
    <n v="2071"/>
    <x v="6"/>
    <x v="7"/>
    <n v="2.42"/>
    <x v="0"/>
    <n v="5011.82"/>
    <n v="902.12759999999992"/>
    <n v="5913.9475999999995"/>
  </r>
  <r>
    <n v="3"/>
    <n v="6"/>
    <d v="2000-12-29T00:00:00"/>
    <n v="1872"/>
    <x v="6"/>
    <x v="7"/>
    <n v="2.42"/>
    <x v="0"/>
    <n v="4530.24"/>
    <n v="815.44319999999993"/>
    <n v="5345.6831999999995"/>
  </r>
  <r>
    <n v="3"/>
    <n v="6"/>
    <d v="2000-07-16T00:00:00"/>
    <n v="1646"/>
    <x v="6"/>
    <x v="7"/>
    <n v="2.42"/>
    <x v="0"/>
    <n v="3983.3199999999997"/>
    <n v="716.99759999999992"/>
    <n v="4700.3175999999994"/>
  </r>
  <r>
    <n v="3"/>
    <n v="6"/>
    <d v="2000-01-23T00:00:00"/>
    <n v="1246"/>
    <x v="6"/>
    <x v="7"/>
    <n v="2.42"/>
    <x v="0"/>
    <n v="3015.3199999999997"/>
    <n v="542.75759999999991"/>
    <n v="3558.0775999999996"/>
  </r>
  <r>
    <n v="3"/>
    <n v="6"/>
    <d v="2000-02-11T00:00:00"/>
    <n v="1080"/>
    <x v="6"/>
    <x v="7"/>
    <n v="2.42"/>
    <x v="0"/>
    <n v="2613.6"/>
    <n v="470.44799999999998"/>
    <n v="3084.0479999999998"/>
  </r>
  <r>
    <n v="3"/>
    <n v="13"/>
    <d v="2000-01-31T00:00:00"/>
    <n v="2292"/>
    <x v="6"/>
    <x v="8"/>
    <n v="0.24199999999999999"/>
    <x v="1"/>
    <n v="554.66399999999999"/>
    <n v="99.839519999999993"/>
    <n v="654.50351999999998"/>
  </r>
  <r>
    <n v="3"/>
    <n v="13"/>
    <d v="2000-10-06T00:00:00"/>
    <n v="1807"/>
    <x v="6"/>
    <x v="8"/>
    <n v="0.24199999999999999"/>
    <x v="1"/>
    <n v="437.29399999999998"/>
    <n v="78.712919999999997"/>
    <n v="516.00692000000004"/>
  </r>
  <r>
    <n v="3"/>
    <n v="13"/>
    <d v="2000-11-10T00:00:00"/>
    <n v="1708"/>
    <x v="6"/>
    <x v="8"/>
    <n v="0.24199999999999999"/>
    <x v="1"/>
    <n v="413.33600000000001"/>
    <n v="74.400480000000002"/>
    <n v="487.73648000000003"/>
  </r>
  <r>
    <n v="3"/>
    <n v="2"/>
    <d v="2000-08-16T00:00:00"/>
    <n v="2233"/>
    <x v="6"/>
    <x v="9"/>
    <n v="1.6335"/>
    <x v="2"/>
    <n v="3647.6055000000001"/>
    <n v="656.56898999999999"/>
    <n v="4304.1744900000003"/>
  </r>
  <r>
    <n v="3"/>
    <n v="2"/>
    <d v="2000-02-24T00:00:00"/>
    <n v="1580"/>
    <x v="6"/>
    <x v="9"/>
    <n v="1.6335"/>
    <x v="2"/>
    <n v="2580.9299999999998"/>
    <n v="464.56739999999996"/>
    <n v="3045.4973999999997"/>
  </r>
  <r>
    <n v="3"/>
    <n v="2"/>
    <d v="2000-11-08T00:00:00"/>
    <n v="1338"/>
    <x v="6"/>
    <x v="9"/>
    <n v="1.6335"/>
    <x v="2"/>
    <n v="2185.623"/>
    <n v="393.41214000000002"/>
    <n v="2579.03514"/>
  </r>
  <r>
    <n v="3"/>
    <n v="2"/>
    <d v="2000-02-07T00:00:00"/>
    <n v="1022"/>
    <x v="6"/>
    <x v="9"/>
    <n v="1.6335"/>
    <x v="2"/>
    <n v="1669.4369999999999"/>
    <n v="300.49865999999997"/>
    <n v="1969.9356599999999"/>
  </r>
  <r>
    <n v="3"/>
    <n v="2"/>
    <d v="2000-09-19T00:00:00"/>
    <n v="1003"/>
    <x v="6"/>
    <x v="9"/>
    <n v="1.6335"/>
    <x v="2"/>
    <n v="1638.4005"/>
    <n v="294.91208999999998"/>
    <n v="1933.31259"/>
  </r>
  <r>
    <n v="3"/>
    <n v="10"/>
    <d v="2000-08-03T00:00:00"/>
    <n v="2260"/>
    <x v="6"/>
    <x v="10"/>
    <n v="0.60499999999999998"/>
    <x v="1"/>
    <n v="1367.3"/>
    <n v="246.11399999999998"/>
    <n v="1613.414"/>
  </r>
  <r>
    <n v="3"/>
    <n v="10"/>
    <d v="2000-08-03T00:00:00"/>
    <n v="1786"/>
    <x v="6"/>
    <x v="10"/>
    <n v="0.60499999999999998"/>
    <x v="1"/>
    <n v="1080.53"/>
    <n v="194.49539999999999"/>
    <n v="1275.0254"/>
  </r>
  <r>
    <n v="3"/>
    <n v="10"/>
    <d v="2000-10-21T00:00:00"/>
    <n v="1050"/>
    <x v="6"/>
    <x v="10"/>
    <n v="0.60499999999999998"/>
    <x v="1"/>
    <n v="635.25"/>
    <n v="114.345"/>
    <n v="749.59500000000003"/>
  </r>
  <r>
    <n v="3"/>
    <n v="10"/>
    <d v="2000-04-18T00:00:00"/>
    <n v="977"/>
    <x v="6"/>
    <x v="10"/>
    <n v="0.60499999999999998"/>
    <x v="1"/>
    <n v="591.08500000000004"/>
    <n v="106.39530000000001"/>
    <n v="697.48030000000006"/>
  </r>
  <r>
    <n v="3"/>
    <n v="10"/>
    <d v="2000-10-31T00:00:00"/>
    <n v="331"/>
    <x v="6"/>
    <x v="10"/>
    <n v="0.60499999999999998"/>
    <x v="1"/>
    <n v="200.255"/>
    <n v="36.045899999999996"/>
    <n v="236.30089999999998"/>
  </r>
  <r>
    <n v="3"/>
    <n v="14"/>
    <d v="2000-01-05T00:00:00"/>
    <n v="2379"/>
    <x v="6"/>
    <x v="11"/>
    <n v="3.63"/>
    <x v="0"/>
    <n v="8635.77"/>
    <n v="1554.4386"/>
    <n v="10190.2086"/>
  </r>
  <r>
    <n v="3"/>
    <n v="14"/>
    <d v="2000-10-27T00:00:00"/>
    <n v="1909"/>
    <x v="6"/>
    <x v="11"/>
    <n v="3.63"/>
    <x v="0"/>
    <n v="6929.67"/>
    <n v="1247.3406"/>
    <n v="8177.0105999999996"/>
  </r>
  <r>
    <n v="3"/>
    <n v="14"/>
    <d v="2000-10-03T00:00:00"/>
    <n v="1677"/>
    <x v="6"/>
    <x v="11"/>
    <n v="3.63"/>
    <x v="0"/>
    <n v="6087.51"/>
    <n v="1095.7518"/>
    <n v="7183.2618000000002"/>
  </r>
  <r>
    <n v="3"/>
    <n v="14"/>
    <d v="2000-07-21T00:00:00"/>
    <n v="1649"/>
    <x v="6"/>
    <x v="11"/>
    <n v="3.63"/>
    <x v="0"/>
    <n v="5985.87"/>
    <n v="1077.4566"/>
    <n v="7063.3266000000003"/>
  </r>
  <r>
    <n v="3"/>
    <n v="14"/>
    <d v="2000-06-24T00:00:00"/>
    <n v="1028"/>
    <x v="6"/>
    <x v="11"/>
    <n v="3.63"/>
    <x v="0"/>
    <n v="3731.64"/>
    <n v="671.6952"/>
    <n v="4403.3351999999995"/>
  </r>
  <r>
    <n v="3"/>
    <n v="4"/>
    <d v="2000-04-18T00:00:00"/>
    <n v="1061"/>
    <x v="6"/>
    <x v="12"/>
    <n v="0.60499999999999998"/>
    <x v="2"/>
    <n v="641.90499999999997"/>
    <n v="115.54289999999999"/>
    <n v="757.4479"/>
  </r>
  <r>
    <n v="3"/>
    <n v="4"/>
    <d v="2000-07-19T00:00:00"/>
    <n v="927"/>
    <x v="6"/>
    <x v="12"/>
    <n v="0.60499999999999998"/>
    <x v="2"/>
    <n v="560.83500000000004"/>
    <n v="100.9503"/>
    <n v="661.78530000000001"/>
  </r>
  <r>
    <n v="3"/>
    <n v="5"/>
    <d v="2000-04-04T00:00:00"/>
    <n v="1933"/>
    <x v="6"/>
    <x v="13"/>
    <n v="2.5409999999999999"/>
    <x v="1"/>
    <n v="4911.7529999999997"/>
    <n v="884.1155399999999"/>
    <n v="5795.8685399999995"/>
  </r>
  <r>
    <n v="3"/>
    <n v="5"/>
    <d v="2000-09-08T00:00:00"/>
    <n v="1681"/>
    <x v="6"/>
    <x v="13"/>
    <n v="2.5409999999999999"/>
    <x v="1"/>
    <n v="4271.4210000000003"/>
    <n v="768.85577999999998"/>
    <n v="5040.2767800000001"/>
  </r>
  <r>
    <n v="3"/>
    <n v="5"/>
    <d v="2000-10-24T00:00:00"/>
    <n v="1636"/>
    <x v="6"/>
    <x v="13"/>
    <n v="2.5409999999999999"/>
    <x v="1"/>
    <n v="4157.076"/>
    <n v="748.27368000000001"/>
    <n v="4905.3496800000003"/>
  </r>
  <r>
    <n v="3"/>
    <n v="5"/>
    <d v="2000-06-18T00:00:00"/>
    <n v="767"/>
    <x v="6"/>
    <x v="13"/>
    <n v="2.5409999999999999"/>
    <x v="1"/>
    <n v="1948.9469999999999"/>
    <n v="350.81045999999998"/>
    <n v="2299.7574599999998"/>
  </r>
  <r>
    <n v="3"/>
    <n v="11"/>
    <d v="2001-05-12T00:00:00"/>
    <n v="1589"/>
    <x v="6"/>
    <x v="0"/>
    <n v="1.21"/>
    <x v="0"/>
    <n v="1922.69"/>
    <n v="346.08420000000001"/>
    <n v="2268.7741999999998"/>
  </r>
  <r>
    <n v="3"/>
    <n v="11"/>
    <d v="2001-01-18T00:00:00"/>
    <n v="924"/>
    <x v="6"/>
    <x v="0"/>
    <n v="1.21"/>
    <x v="0"/>
    <n v="1118.04"/>
    <n v="201.24719999999999"/>
    <n v="1319.2872"/>
  </r>
  <r>
    <n v="3"/>
    <n v="12"/>
    <d v="2001-12-03T00:00:00"/>
    <n v="1600"/>
    <x v="6"/>
    <x v="1"/>
    <n v="2.42"/>
    <x v="0"/>
    <n v="3872"/>
    <n v="696.95999999999992"/>
    <n v="4568.96"/>
  </r>
  <r>
    <n v="3"/>
    <n v="12"/>
    <d v="2001-03-31T00:00:00"/>
    <n v="1550"/>
    <x v="6"/>
    <x v="1"/>
    <n v="2.42"/>
    <x v="0"/>
    <n v="3751"/>
    <n v="675.18"/>
    <n v="4426.18"/>
  </r>
  <r>
    <n v="3"/>
    <n v="12"/>
    <d v="2001-09-15T00:00:00"/>
    <n v="1346"/>
    <x v="6"/>
    <x v="1"/>
    <n v="2.42"/>
    <x v="0"/>
    <n v="3257.3199999999997"/>
    <n v="586.31759999999997"/>
    <n v="3843.6375999999996"/>
  </r>
  <r>
    <n v="3"/>
    <n v="12"/>
    <d v="2001-05-16T00:00:00"/>
    <n v="980"/>
    <x v="6"/>
    <x v="1"/>
    <n v="2.42"/>
    <x v="0"/>
    <n v="2371.6"/>
    <n v="426.88799999999998"/>
    <n v="2798.4879999999998"/>
  </r>
  <r>
    <n v="3"/>
    <n v="12"/>
    <d v="2001-06-28T00:00:00"/>
    <n v="898"/>
    <x v="6"/>
    <x v="1"/>
    <n v="2.42"/>
    <x v="0"/>
    <n v="2173.16"/>
    <n v="391.16879999999998"/>
    <n v="2564.3287999999998"/>
  </r>
  <r>
    <n v="3"/>
    <n v="12"/>
    <d v="2001-01-20T00:00:00"/>
    <n v="620"/>
    <x v="6"/>
    <x v="1"/>
    <n v="2.42"/>
    <x v="0"/>
    <n v="1500.3999999999999"/>
    <n v="270.07199999999995"/>
    <n v="1770.4719999999998"/>
  </r>
  <r>
    <n v="3"/>
    <n v="12"/>
    <d v="2001-10-23T00:00:00"/>
    <n v="358"/>
    <x v="6"/>
    <x v="1"/>
    <n v="2.42"/>
    <x v="0"/>
    <n v="866.36"/>
    <n v="155.94479999999999"/>
    <n v="1022.3048"/>
  </r>
  <r>
    <n v="3"/>
    <n v="9"/>
    <d v="2001-09-11T00:00:00"/>
    <n v="2267"/>
    <x v="6"/>
    <x v="2"/>
    <n v="1.21"/>
    <x v="1"/>
    <n v="2743.0699999999997"/>
    <n v="493.75259999999992"/>
    <n v="3236.8225999999995"/>
  </r>
  <r>
    <n v="3"/>
    <n v="9"/>
    <d v="2001-09-28T00:00:00"/>
    <n v="1798"/>
    <x v="6"/>
    <x v="2"/>
    <n v="1.21"/>
    <x v="1"/>
    <n v="2175.58"/>
    <n v="391.6044"/>
    <n v="2567.1844000000001"/>
  </r>
  <r>
    <n v="3"/>
    <n v="7"/>
    <d v="2001-12-12T00:00:00"/>
    <n v="2280"/>
    <x v="6"/>
    <x v="3"/>
    <n v="0.96799999999999997"/>
    <x v="2"/>
    <n v="2207.04"/>
    <n v="397.2672"/>
    <n v="2604.3072000000002"/>
  </r>
  <r>
    <n v="3"/>
    <n v="7"/>
    <d v="2001-12-02T00:00:00"/>
    <n v="1940"/>
    <x v="6"/>
    <x v="3"/>
    <n v="0.96799999999999997"/>
    <x v="2"/>
    <n v="1877.9199999999998"/>
    <n v="338.02559999999994"/>
    <n v="2215.9456"/>
  </r>
  <r>
    <n v="3"/>
    <n v="7"/>
    <d v="2001-09-25T00:00:00"/>
    <n v="1851"/>
    <x v="6"/>
    <x v="3"/>
    <n v="0.96799999999999997"/>
    <x v="2"/>
    <n v="1791.768"/>
    <n v="322.51823999999999"/>
    <n v="2114.2862399999999"/>
  </r>
  <r>
    <n v="3"/>
    <n v="7"/>
    <d v="2001-06-06T00:00:00"/>
    <n v="1700"/>
    <x v="6"/>
    <x v="3"/>
    <n v="0.96799999999999997"/>
    <x v="2"/>
    <n v="1645.6"/>
    <n v="296.20799999999997"/>
    <n v="1941.808"/>
  </r>
  <r>
    <n v="3"/>
    <n v="7"/>
    <d v="2001-11-28T00:00:00"/>
    <n v="1165"/>
    <x v="6"/>
    <x v="3"/>
    <n v="0.96799999999999997"/>
    <x v="2"/>
    <n v="1127.72"/>
    <n v="202.9896"/>
    <n v="1330.7096000000001"/>
  </r>
  <r>
    <n v="3"/>
    <n v="7"/>
    <d v="2001-08-28T00:00:00"/>
    <n v="904"/>
    <x v="6"/>
    <x v="3"/>
    <n v="0.96799999999999997"/>
    <x v="2"/>
    <n v="875.072"/>
    <n v="157.51295999999999"/>
    <n v="1032.5849599999999"/>
  </r>
  <r>
    <n v="3"/>
    <n v="7"/>
    <d v="2001-09-04T00:00:00"/>
    <n v="700"/>
    <x v="6"/>
    <x v="3"/>
    <n v="0.96799999999999997"/>
    <x v="2"/>
    <n v="677.6"/>
    <n v="121.968"/>
    <n v="799.56799999999998"/>
  </r>
  <r>
    <n v="3"/>
    <n v="7"/>
    <d v="2001-10-26T00:00:00"/>
    <n v="561"/>
    <x v="6"/>
    <x v="3"/>
    <n v="0.96799999999999997"/>
    <x v="2"/>
    <n v="543.048"/>
    <n v="97.748639999999995"/>
    <n v="640.79664000000002"/>
  </r>
  <r>
    <n v="3"/>
    <n v="7"/>
    <d v="2001-05-30T00:00:00"/>
    <n v="335"/>
    <x v="6"/>
    <x v="3"/>
    <n v="0.96799999999999997"/>
    <x v="2"/>
    <n v="324.27999999999997"/>
    <n v="58.370399999999989"/>
    <n v="382.65039999999999"/>
  </r>
  <r>
    <n v="3"/>
    <n v="3"/>
    <d v="2001-04-23T00:00:00"/>
    <n v="985"/>
    <x v="6"/>
    <x v="4"/>
    <n v="1.9359999999999999"/>
    <x v="0"/>
    <n v="1906.96"/>
    <n v="343.25279999999998"/>
    <n v="2250.2128000000002"/>
  </r>
  <r>
    <n v="3"/>
    <n v="1"/>
    <d v="2001-02-10T00:00:00"/>
    <n v="2386"/>
    <x v="6"/>
    <x v="5"/>
    <n v="3.9325000000000001"/>
    <x v="0"/>
    <n v="9382.9449999999997"/>
    <n v="1688.9300999999998"/>
    <n v="11071.875099999999"/>
  </r>
  <r>
    <n v="3"/>
    <n v="1"/>
    <d v="2001-10-02T00:00:00"/>
    <n v="1410"/>
    <x v="6"/>
    <x v="5"/>
    <n v="3.9325000000000001"/>
    <x v="0"/>
    <n v="5544.8249999999998"/>
    <n v="998.06849999999997"/>
    <n v="6542.8935000000001"/>
  </r>
  <r>
    <n v="3"/>
    <n v="1"/>
    <d v="2001-03-18T00:00:00"/>
    <n v="1161"/>
    <x v="6"/>
    <x v="5"/>
    <n v="3.9325000000000001"/>
    <x v="0"/>
    <n v="4565.6324999999997"/>
    <n v="821.81384999999989"/>
    <n v="5387.4463499999993"/>
  </r>
  <r>
    <n v="3"/>
    <n v="1"/>
    <d v="2001-04-10T00:00:00"/>
    <n v="1073"/>
    <x v="6"/>
    <x v="5"/>
    <n v="3.9325000000000001"/>
    <x v="0"/>
    <n v="4219.5725000000002"/>
    <n v="759.52305000000001"/>
    <n v="4979.09555"/>
  </r>
  <r>
    <n v="3"/>
    <n v="1"/>
    <d v="2001-09-19T00:00:00"/>
    <n v="906"/>
    <x v="6"/>
    <x v="5"/>
    <n v="3.9325000000000001"/>
    <x v="0"/>
    <n v="3562.8450000000003"/>
    <n v="641.31209999999999"/>
    <n v="4204.1571000000004"/>
  </r>
  <r>
    <n v="3"/>
    <n v="1"/>
    <d v="2001-05-02T00:00:00"/>
    <n v="617"/>
    <x v="6"/>
    <x v="5"/>
    <n v="3.9325000000000001"/>
    <x v="0"/>
    <n v="2426.3525"/>
    <n v="436.74345"/>
    <n v="2863.0959499999999"/>
  </r>
  <r>
    <n v="3"/>
    <n v="8"/>
    <d v="2001-10-29T00:00:00"/>
    <n v="1677"/>
    <x v="6"/>
    <x v="6"/>
    <n v="3.63"/>
    <x v="0"/>
    <n v="6087.51"/>
    <n v="1095.7518"/>
    <n v="7183.2618000000002"/>
  </r>
  <r>
    <n v="3"/>
    <n v="8"/>
    <d v="2001-09-15T00:00:00"/>
    <n v="1540"/>
    <x v="6"/>
    <x v="6"/>
    <n v="3.63"/>
    <x v="0"/>
    <n v="5590.2"/>
    <n v="1006.2359999999999"/>
    <n v="6596.4359999999997"/>
  </r>
  <r>
    <n v="3"/>
    <n v="8"/>
    <d v="2001-10-27T00:00:00"/>
    <n v="1201"/>
    <x v="6"/>
    <x v="6"/>
    <n v="3.63"/>
    <x v="0"/>
    <n v="4359.63"/>
    <n v="784.73339999999996"/>
    <n v="5144.3634000000002"/>
  </r>
  <r>
    <n v="3"/>
    <n v="8"/>
    <d v="2001-02-23T00:00:00"/>
    <n v="972"/>
    <x v="6"/>
    <x v="6"/>
    <n v="3.63"/>
    <x v="0"/>
    <n v="3528.3599999999997"/>
    <n v="635.10479999999995"/>
    <n v="4163.4647999999997"/>
  </r>
  <r>
    <n v="3"/>
    <n v="8"/>
    <d v="2001-07-27T00:00:00"/>
    <n v="749"/>
    <x v="6"/>
    <x v="6"/>
    <n v="3.63"/>
    <x v="0"/>
    <n v="2718.87"/>
    <n v="489.39659999999998"/>
    <n v="3208.2665999999999"/>
  </r>
  <r>
    <n v="3"/>
    <n v="8"/>
    <d v="2001-05-19T00:00:00"/>
    <n v="733"/>
    <x v="6"/>
    <x v="6"/>
    <n v="3.63"/>
    <x v="0"/>
    <n v="2660.79"/>
    <n v="478.94219999999996"/>
    <n v="3139.7321999999999"/>
  </r>
  <r>
    <n v="3"/>
    <n v="6"/>
    <d v="2001-01-10T00:00:00"/>
    <n v="1959"/>
    <x v="6"/>
    <x v="7"/>
    <n v="2.42"/>
    <x v="0"/>
    <n v="4740.78"/>
    <n v="853.34039999999993"/>
    <n v="5594.1203999999998"/>
  </r>
  <r>
    <n v="3"/>
    <n v="6"/>
    <d v="2001-12-22T00:00:00"/>
    <n v="1154"/>
    <x v="6"/>
    <x v="7"/>
    <n v="2.42"/>
    <x v="0"/>
    <n v="2792.68"/>
    <n v="502.68239999999997"/>
    <n v="3295.3624"/>
  </r>
  <r>
    <n v="3"/>
    <n v="6"/>
    <d v="2001-08-09T00:00:00"/>
    <n v="1063"/>
    <x v="6"/>
    <x v="7"/>
    <n v="2.42"/>
    <x v="0"/>
    <n v="2572.46"/>
    <n v="463.0428"/>
    <n v="3035.5028000000002"/>
  </r>
  <r>
    <n v="3"/>
    <n v="6"/>
    <d v="2001-05-22T00:00:00"/>
    <n v="1051"/>
    <x v="6"/>
    <x v="7"/>
    <n v="2.42"/>
    <x v="0"/>
    <n v="2543.42"/>
    <n v="457.81560000000002"/>
    <n v="3001.2356"/>
  </r>
  <r>
    <n v="3"/>
    <n v="6"/>
    <d v="2001-03-30T00:00:00"/>
    <n v="548"/>
    <x v="6"/>
    <x v="7"/>
    <n v="2.42"/>
    <x v="0"/>
    <n v="1326.1599999999999"/>
    <n v="238.70879999999997"/>
    <n v="1564.8687999999997"/>
  </r>
  <r>
    <n v="3"/>
    <n v="6"/>
    <d v="2001-12-19T00:00:00"/>
    <n v="348"/>
    <x v="6"/>
    <x v="7"/>
    <n v="2.42"/>
    <x v="0"/>
    <n v="842.16"/>
    <n v="151.58879999999999"/>
    <n v="993.74879999999996"/>
  </r>
  <r>
    <n v="3"/>
    <n v="13"/>
    <d v="2001-12-04T00:00:00"/>
    <n v="2442"/>
    <x v="6"/>
    <x v="8"/>
    <n v="0.24199999999999999"/>
    <x v="1"/>
    <n v="590.96399999999994"/>
    <n v="106.37351999999998"/>
    <n v="697.33751999999993"/>
  </r>
  <r>
    <n v="3"/>
    <n v="13"/>
    <d v="2001-12-13T00:00:00"/>
    <n v="2092"/>
    <x v="6"/>
    <x v="8"/>
    <n v="0.24199999999999999"/>
    <x v="1"/>
    <n v="506.26400000000001"/>
    <n v="91.127520000000004"/>
    <n v="597.39152000000001"/>
  </r>
  <r>
    <n v="3"/>
    <n v="13"/>
    <d v="2001-03-03T00:00:00"/>
    <n v="1842"/>
    <x v="6"/>
    <x v="8"/>
    <n v="0.24199999999999999"/>
    <x v="1"/>
    <n v="445.76400000000001"/>
    <n v="80.237520000000004"/>
    <n v="526.00152000000003"/>
  </r>
  <r>
    <n v="3"/>
    <n v="13"/>
    <d v="2001-03-25T00:00:00"/>
    <n v="1462"/>
    <x v="6"/>
    <x v="8"/>
    <n v="0.24199999999999999"/>
    <x v="1"/>
    <n v="353.80399999999997"/>
    <n v="63.684719999999992"/>
    <n v="417.48871999999994"/>
  </r>
  <r>
    <n v="3"/>
    <n v="13"/>
    <d v="2001-04-24T00:00:00"/>
    <n v="1247"/>
    <x v="6"/>
    <x v="8"/>
    <n v="0.24199999999999999"/>
    <x v="1"/>
    <n v="301.774"/>
    <n v="54.319319999999998"/>
    <n v="356.09332000000001"/>
  </r>
  <r>
    <n v="3"/>
    <n v="13"/>
    <d v="2001-06-19T00:00:00"/>
    <n v="632"/>
    <x v="6"/>
    <x v="8"/>
    <n v="0.24199999999999999"/>
    <x v="1"/>
    <n v="152.94399999999999"/>
    <n v="27.529919999999997"/>
    <n v="180.47391999999999"/>
  </r>
  <r>
    <n v="3"/>
    <n v="13"/>
    <d v="2001-04-28T00:00:00"/>
    <n v="597"/>
    <x v="6"/>
    <x v="8"/>
    <n v="0.24199999999999999"/>
    <x v="1"/>
    <n v="144.47399999999999"/>
    <n v="26.005319999999998"/>
    <n v="170.47931999999997"/>
  </r>
  <r>
    <n v="3"/>
    <n v="13"/>
    <d v="2001-12-29T00:00:00"/>
    <n v="276"/>
    <x v="6"/>
    <x v="8"/>
    <n v="0.24199999999999999"/>
    <x v="1"/>
    <n v="66.792000000000002"/>
    <n v="12.02256"/>
    <n v="78.81456"/>
  </r>
  <r>
    <n v="3"/>
    <n v="2"/>
    <d v="2001-04-29T00:00:00"/>
    <n v="2384"/>
    <x v="6"/>
    <x v="9"/>
    <n v="1.6335"/>
    <x v="2"/>
    <n v="3894.2639999999997"/>
    <n v="700.96751999999992"/>
    <n v="4595.2315199999994"/>
  </r>
  <r>
    <n v="3"/>
    <n v="2"/>
    <d v="2001-07-21T00:00:00"/>
    <n v="1326"/>
    <x v="6"/>
    <x v="9"/>
    <n v="1.6335"/>
    <x v="2"/>
    <n v="2166.0209999999997"/>
    <n v="389.88377999999994"/>
    <n v="2555.9047799999998"/>
  </r>
  <r>
    <n v="3"/>
    <n v="10"/>
    <d v="2001-06-18T00:00:00"/>
    <n v="1568"/>
    <x v="6"/>
    <x v="10"/>
    <n v="0.60499999999999998"/>
    <x v="1"/>
    <n v="948.64"/>
    <n v="170.7552"/>
    <n v="1119.3951999999999"/>
  </r>
  <r>
    <n v="3"/>
    <n v="14"/>
    <d v="2001-12-08T00:00:00"/>
    <n v="2247"/>
    <x v="6"/>
    <x v="11"/>
    <n v="3.63"/>
    <x v="0"/>
    <n v="8156.61"/>
    <n v="1468.1897999999999"/>
    <n v="9624.7997999999989"/>
  </r>
  <r>
    <n v="3"/>
    <n v="14"/>
    <d v="2001-08-25T00:00:00"/>
    <n v="2244"/>
    <x v="6"/>
    <x v="11"/>
    <n v="3.63"/>
    <x v="0"/>
    <n v="8145.7199999999993"/>
    <n v="1466.2295999999999"/>
    <n v="9611.9495999999999"/>
  </r>
  <r>
    <n v="3"/>
    <n v="14"/>
    <d v="2001-03-01T00:00:00"/>
    <n v="2225"/>
    <x v="6"/>
    <x v="11"/>
    <n v="3.63"/>
    <x v="0"/>
    <n v="8076.75"/>
    <n v="1453.8150000000001"/>
    <n v="9530.5650000000005"/>
  </r>
  <r>
    <n v="3"/>
    <n v="14"/>
    <d v="2001-01-08T00:00:00"/>
    <n v="1783"/>
    <x v="6"/>
    <x v="11"/>
    <n v="3.63"/>
    <x v="0"/>
    <n v="6472.29"/>
    <n v="1165.0121999999999"/>
    <n v="7637.3022000000001"/>
  </r>
  <r>
    <n v="3"/>
    <n v="14"/>
    <d v="2001-02-25T00:00:00"/>
    <n v="1685"/>
    <x v="6"/>
    <x v="11"/>
    <n v="3.63"/>
    <x v="0"/>
    <n v="6116.55"/>
    <n v="1100.979"/>
    <n v="7217.5290000000005"/>
  </r>
  <r>
    <n v="3"/>
    <n v="14"/>
    <d v="2001-02-15T00:00:00"/>
    <n v="1669"/>
    <x v="6"/>
    <x v="11"/>
    <n v="3.63"/>
    <x v="0"/>
    <n v="6058.47"/>
    <n v="1090.5246"/>
    <n v="7148.9946"/>
  </r>
  <r>
    <n v="3"/>
    <n v="14"/>
    <d v="2001-11-20T00:00:00"/>
    <n v="1647"/>
    <x v="6"/>
    <x v="11"/>
    <n v="3.63"/>
    <x v="0"/>
    <n v="5978.61"/>
    <n v="1076.1497999999999"/>
    <n v="7054.7597999999998"/>
  </r>
  <r>
    <n v="3"/>
    <n v="4"/>
    <d v="2001-10-16T00:00:00"/>
    <n v="2035"/>
    <x v="6"/>
    <x v="12"/>
    <n v="0.60499999999999998"/>
    <x v="2"/>
    <n v="1231.175"/>
    <n v="221.61149999999998"/>
    <n v="1452.7864999999999"/>
  </r>
  <r>
    <n v="3"/>
    <n v="4"/>
    <d v="2001-07-20T00:00:00"/>
    <n v="1973"/>
    <x v="6"/>
    <x v="12"/>
    <n v="0.60499999999999998"/>
    <x v="2"/>
    <n v="1193.665"/>
    <n v="214.85969999999998"/>
    <n v="1408.5246999999999"/>
  </r>
  <r>
    <n v="3"/>
    <n v="4"/>
    <d v="2001-09-15T00:00:00"/>
    <n v="1506"/>
    <x v="6"/>
    <x v="12"/>
    <n v="0.60499999999999998"/>
    <x v="2"/>
    <n v="911.13"/>
    <n v="164.0034"/>
    <n v="1075.1333999999999"/>
  </r>
  <r>
    <n v="3"/>
    <n v="4"/>
    <d v="2001-11-13T00:00:00"/>
    <n v="1426"/>
    <x v="6"/>
    <x v="12"/>
    <n v="0.60499999999999998"/>
    <x v="2"/>
    <n v="862.73"/>
    <n v="155.29140000000001"/>
    <n v="1018.0214000000001"/>
  </r>
  <r>
    <n v="3"/>
    <n v="4"/>
    <d v="2001-11-23T00:00:00"/>
    <n v="682"/>
    <x v="6"/>
    <x v="12"/>
    <n v="0.60499999999999998"/>
    <x v="2"/>
    <n v="412.61"/>
    <n v="74.269800000000004"/>
    <n v="486.87980000000005"/>
  </r>
  <r>
    <n v="3"/>
    <n v="4"/>
    <d v="2001-04-15T00:00:00"/>
    <n v="578"/>
    <x v="6"/>
    <x v="12"/>
    <n v="0.60499999999999998"/>
    <x v="2"/>
    <n v="349.69"/>
    <n v="62.944199999999995"/>
    <n v="412.63419999999996"/>
  </r>
  <r>
    <n v="3"/>
    <n v="5"/>
    <d v="2001-07-30T00:00:00"/>
    <n v="2094"/>
    <x v="6"/>
    <x v="13"/>
    <n v="2.5409999999999999"/>
    <x v="1"/>
    <n v="5320.8540000000003"/>
    <n v="957.75372000000004"/>
    <n v="6278.60772"/>
  </r>
  <r>
    <n v="3"/>
    <n v="5"/>
    <d v="2001-05-11T00:00:00"/>
    <n v="1342"/>
    <x v="6"/>
    <x v="13"/>
    <n v="2.5409999999999999"/>
    <x v="1"/>
    <n v="3410.0219999999999"/>
    <n v="613.80395999999996"/>
    <n v="4023.8259600000001"/>
  </r>
  <r>
    <n v="3"/>
    <n v="5"/>
    <d v="2001-06-14T00:00:00"/>
    <n v="1219"/>
    <x v="6"/>
    <x v="13"/>
    <n v="2.5409999999999999"/>
    <x v="1"/>
    <n v="3097.4789999999998"/>
    <n v="557.54621999999995"/>
    <n v="3655.0252199999995"/>
  </r>
  <r>
    <n v="3"/>
    <n v="5"/>
    <d v="2001-01-30T00:00:00"/>
    <n v="989"/>
    <x v="6"/>
    <x v="13"/>
    <n v="2.5409999999999999"/>
    <x v="1"/>
    <n v="2513.049"/>
    <n v="452.34881999999999"/>
    <n v="2965.3978200000001"/>
  </r>
  <r>
    <n v="3"/>
    <n v="5"/>
    <d v="2001-04-19T00:00:00"/>
    <n v="875"/>
    <x v="6"/>
    <x v="13"/>
    <n v="2.5409999999999999"/>
    <x v="1"/>
    <n v="2223.375"/>
    <n v="400.20749999999998"/>
    <n v="2623.5825"/>
  </r>
  <r>
    <n v="3"/>
    <n v="11"/>
    <d v="2002-01-22T00:00:00"/>
    <n v="2180"/>
    <x v="6"/>
    <x v="0"/>
    <n v="1.21"/>
    <x v="0"/>
    <n v="2637.7999999999997"/>
    <n v="474.80399999999992"/>
    <n v="3112.6039999999998"/>
  </r>
  <r>
    <n v="3"/>
    <n v="11"/>
    <d v="2002-05-14T00:00:00"/>
    <n v="1973"/>
    <x v="6"/>
    <x v="0"/>
    <n v="1.21"/>
    <x v="0"/>
    <n v="2387.33"/>
    <n v="429.71939999999995"/>
    <n v="2817.0493999999999"/>
  </r>
  <r>
    <n v="3"/>
    <n v="11"/>
    <d v="2002-02-28T00:00:00"/>
    <n v="1424"/>
    <x v="6"/>
    <x v="0"/>
    <n v="1.21"/>
    <x v="0"/>
    <n v="1723.04"/>
    <n v="310.1472"/>
    <n v="2033.1871999999998"/>
  </r>
  <r>
    <n v="3"/>
    <n v="11"/>
    <d v="2002-11-11T00:00:00"/>
    <n v="513"/>
    <x v="6"/>
    <x v="0"/>
    <n v="1.21"/>
    <x v="0"/>
    <n v="620.73"/>
    <n v="111.73139999999999"/>
    <n v="732.46140000000003"/>
  </r>
  <r>
    <n v="3"/>
    <n v="12"/>
    <d v="2002-03-23T00:00:00"/>
    <n v="1777"/>
    <x v="6"/>
    <x v="1"/>
    <n v="2.42"/>
    <x v="0"/>
    <n v="4300.34"/>
    <n v="774.06119999999999"/>
    <n v="5074.4012000000002"/>
  </r>
  <r>
    <n v="3"/>
    <n v="12"/>
    <d v="2002-04-27T00:00:00"/>
    <n v="1646"/>
    <x v="6"/>
    <x v="1"/>
    <n v="2.42"/>
    <x v="0"/>
    <n v="3983.3199999999997"/>
    <n v="716.99759999999992"/>
    <n v="4700.3175999999994"/>
  </r>
  <r>
    <n v="3"/>
    <n v="12"/>
    <d v="2002-12-24T00:00:00"/>
    <n v="1544"/>
    <x v="6"/>
    <x v="1"/>
    <n v="2.42"/>
    <x v="0"/>
    <n v="3736.48"/>
    <n v="672.56639999999993"/>
    <n v="4409.0464000000002"/>
  </r>
  <r>
    <n v="3"/>
    <n v="12"/>
    <d v="2002-11-15T00:00:00"/>
    <n v="1401"/>
    <x v="6"/>
    <x v="1"/>
    <n v="2.42"/>
    <x v="0"/>
    <n v="3390.42"/>
    <n v="610.27559999999994"/>
    <n v="4000.6956"/>
  </r>
  <r>
    <n v="3"/>
    <n v="12"/>
    <d v="2002-01-20T00:00:00"/>
    <n v="659"/>
    <x v="6"/>
    <x v="1"/>
    <n v="2.42"/>
    <x v="0"/>
    <n v="1594.78"/>
    <n v="287.06039999999996"/>
    <n v="1881.8404"/>
  </r>
  <r>
    <n v="3"/>
    <n v="12"/>
    <d v="2002-12-12T00:00:00"/>
    <n v="625"/>
    <x v="6"/>
    <x v="1"/>
    <n v="2.42"/>
    <x v="0"/>
    <n v="1512.5"/>
    <n v="272.25"/>
    <n v="1784.75"/>
  </r>
  <r>
    <n v="3"/>
    <n v="9"/>
    <d v="2002-09-22T00:00:00"/>
    <n v="2477"/>
    <x v="6"/>
    <x v="2"/>
    <n v="1.21"/>
    <x v="1"/>
    <n v="2997.17"/>
    <n v="539.49059999999997"/>
    <n v="3536.6606000000002"/>
  </r>
  <r>
    <n v="3"/>
    <n v="9"/>
    <d v="2002-03-13T00:00:00"/>
    <n v="2375"/>
    <x v="6"/>
    <x v="2"/>
    <n v="1.21"/>
    <x v="1"/>
    <n v="2873.75"/>
    <n v="517.27499999999998"/>
    <n v="3391.0250000000001"/>
  </r>
  <r>
    <n v="3"/>
    <n v="9"/>
    <d v="2002-01-17T00:00:00"/>
    <n v="1816"/>
    <x v="6"/>
    <x v="2"/>
    <n v="1.21"/>
    <x v="1"/>
    <n v="2197.36"/>
    <n v="395.52480000000003"/>
    <n v="2592.8848000000003"/>
  </r>
  <r>
    <n v="3"/>
    <n v="9"/>
    <d v="2002-04-23T00:00:00"/>
    <n v="1508"/>
    <x v="6"/>
    <x v="2"/>
    <n v="1.21"/>
    <x v="1"/>
    <n v="1824.6799999999998"/>
    <n v="328.44239999999996"/>
    <n v="2153.1223999999997"/>
  </r>
  <r>
    <n v="3"/>
    <n v="9"/>
    <d v="2002-09-21T00:00:00"/>
    <n v="884"/>
    <x v="6"/>
    <x v="2"/>
    <n v="1.21"/>
    <x v="1"/>
    <n v="1069.6399999999999"/>
    <n v="192.53519999999997"/>
    <n v="1262.1751999999999"/>
  </r>
  <r>
    <n v="3"/>
    <n v="9"/>
    <d v="2002-02-15T00:00:00"/>
    <n v="431"/>
    <x v="6"/>
    <x v="2"/>
    <n v="1.21"/>
    <x v="1"/>
    <n v="521.51"/>
    <n v="93.871799999999993"/>
    <n v="615.3818"/>
  </r>
  <r>
    <n v="3"/>
    <n v="7"/>
    <d v="2002-03-22T00:00:00"/>
    <n v="2278"/>
    <x v="6"/>
    <x v="3"/>
    <n v="0.96799999999999997"/>
    <x v="2"/>
    <n v="2205.1039999999998"/>
    <n v="396.91871999999995"/>
    <n v="2602.0227199999999"/>
  </r>
  <r>
    <n v="3"/>
    <n v="7"/>
    <d v="2002-11-07T00:00:00"/>
    <n v="603"/>
    <x v="6"/>
    <x v="3"/>
    <n v="0.96799999999999997"/>
    <x v="2"/>
    <n v="583.70399999999995"/>
    <n v="105.06671999999999"/>
    <n v="688.77071999999998"/>
  </r>
  <r>
    <n v="3"/>
    <n v="7"/>
    <d v="2002-10-02T00:00:00"/>
    <n v="521"/>
    <x v="6"/>
    <x v="3"/>
    <n v="0.96799999999999997"/>
    <x v="2"/>
    <n v="504.32799999999997"/>
    <n v="90.779039999999995"/>
    <n v="595.10703999999998"/>
  </r>
  <r>
    <n v="3"/>
    <n v="7"/>
    <d v="2002-07-18T00:00:00"/>
    <n v="358"/>
    <x v="6"/>
    <x v="3"/>
    <n v="0.96799999999999997"/>
    <x v="2"/>
    <n v="346.54399999999998"/>
    <n v="62.377919999999996"/>
    <n v="408.92192"/>
  </r>
  <r>
    <n v="3"/>
    <n v="7"/>
    <d v="2002-10-05T00:00:00"/>
    <n v="279"/>
    <x v="6"/>
    <x v="3"/>
    <n v="0.96799999999999997"/>
    <x v="2"/>
    <n v="270.072"/>
    <n v="48.612960000000001"/>
    <n v="318.68495999999999"/>
  </r>
  <r>
    <n v="3"/>
    <n v="3"/>
    <d v="2002-04-10T00:00:00"/>
    <n v="2333"/>
    <x v="6"/>
    <x v="4"/>
    <n v="1.9359999999999999"/>
    <x v="0"/>
    <n v="4516.6880000000001"/>
    <n v="813.00383999999997"/>
    <n v="5329.6918400000004"/>
  </r>
  <r>
    <n v="3"/>
    <n v="3"/>
    <d v="2002-11-22T00:00:00"/>
    <n v="1988"/>
    <x v="6"/>
    <x v="4"/>
    <n v="1.9359999999999999"/>
    <x v="0"/>
    <n v="3848.768"/>
    <n v="692.77823999999998"/>
    <n v="4541.5462399999997"/>
  </r>
  <r>
    <n v="3"/>
    <n v="3"/>
    <d v="2002-01-27T00:00:00"/>
    <n v="1865"/>
    <x v="6"/>
    <x v="4"/>
    <n v="1.9359999999999999"/>
    <x v="0"/>
    <n v="3610.64"/>
    <n v="649.91519999999991"/>
    <n v="4260.5551999999998"/>
  </r>
  <r>
    <n v="3"/>
    <n v="3"/>
    <d v="2002-06-26T00:00:00"/>
    <n v="1562"/>
    <x v="6"/>
    <x v="4"/>
    <n v="1.9359999999999999"/>
    <x v="0"/>
    <n v="3024.0319999999997"/>
    <n v="544.32575999999995"/>
    <n v="3568.3577599999999"/>
  </r>
  <r>
    <n v="3"/>
    <n v="3"/>
    <d v="2002-09-17T00:00:00"/>
    <n v="1492"/>
    <x v="6"/>
    <x v="4"/>
    <n v="1.9359999999999999"/>
    <x v="0"/>
    <n v="2888.5119999999997"/>
    <n v="519.93215999999995"/>
    <n v="3408.4441599999996"/>
  </r>
  <r>
    <n v="3"/>
    <n v="1"/>
    <d v="2002-01-23T00:00:00"/>
    <n v="2500"/>
    <x v="6"/>
    <x v="5"/>
    <n v="3.9325000000000001"/>
    <x v="0"/>
    <n v="9831.25"/>
    <n v="1769.625"/>
    <n v="11600.875"/>
  </r>
  <r>
    <n v="3"/>
    <n v="1"/>
    <d v="2002-01-17T00:00:00"/>
    <n v="1922"/>
    <x v="6"/>
    <x v="5"/>
    <n v="3.9325000000000001"/>
    <x v="0"/>
    <n v="7558.2650000000003"/>
    <n v="1360.4876999999999"/>
    <n v="8918.7527000000009"/>
  </r>
  <r>
    <n v="3"/>
    <n v="1"/>
    <d v="2002-06-29T00:00:00"/>
    <n v="1611"/>
    <x v="6"/>
    <x v="5"/>
    <n v="3.9325000000000001"/>
    <x v="0"/>
    <n v="6335.2575000000006"/>
    <n v="1140.34635"/>
    <n v="7475.6038500000004"/>
  </r>
  <r>
    <n v="3"/>
    <n v="1"/>
    <d v="2002-07-31T00:00:00"/>
    <n v="1075"/>
    <x v="6"/>
    <x v="5"/>
    <n v="3.9325000000000001"/>
    <x v="0"/>
    <n v="4227.4375"/>
    <n v="760.93875000000003"/>
    <n v="4988.3762500000003"/>
  </r>
  <r>
    <n v="3"/>
    <n v="8"/>
    <d v="2002-04-17T00:00:00"/>
    <n v="1648"/>
    <x v="6"/>
    <x v="6"/>
    <n v="3.63"/>
    <x v="0"/>
    <n v="5982.24"/>
    <n v="1076.8031999999998"/>
    <n v="7059.0432000000001"/>
  </r>
  <r>
    <n v="3"/>
    <n v="8"/>
    <d v="2002-11-22T00:00:00"/>
    <n v="1570"/>
    <x v="6"/>
    <x v="6"/>
    <n v="3.63"/>
    <x v="0"/>
    <n v="5699.0999999999995"/>
    <n v="1025.838"/>
    <n v="6724.9379999999992"/>
  </r>
  <r>
    <n v="3"/>
    <n v="8"/>
    <d v="2002-02-27T00:00:00"/>
    <n v="1270"/>
    <x v="6"/>
    <x v="6"/>
    <n v="3.63"/>
    <x v="0"/>
    <n v="4610.0999999999995"/>
    <n v="829.81799999999987"/>
    <n v="5439.9179999999997"/>
  </r>
  <r>
    <n v="3"/>
    <n v="8"/>
    <d v="2002-06-08T00:00:00"/>
    <n v="365"/>
    <x v="6"/>
    <x v="6"/>
    <n v="3.63"/>
    <x v="0"/>
    <n v="1324.95"/>
    <n v="238.49099999999999"/>
    <n v="1563.441"/>
  </r>
  <r>
    <n v="3"/>
    <n v="8"/>
    <d v="2002-03-07T00:00:00"/>
    <n v="365"/>
    <x v="6"/>
    <x v="6"/>
    <n v="3.63"/>
    <x v="0"/>
    <n v="1324.95"/>
    <n v="238.49099999999999"/>
    <n v="1563.441"/>
  </r>
  <r>
    <n v="3"/>
    <n v="6"/>
    <d v="2002-09-14T00:00:00"/>
    <n v="2340"/>
    <x v="6"/>
    <x v="7"/>
    <n v="2.42"/>
    <x v="0"/>
    <n v="5662.8"/>
    <n v="1019.304"/>
    <n v="6682.1040000000003"/>
  </r>
  <r>
    <n v="3"/>
    <n v="6"/>
    <d v="2002-09-09T00:00:00"/>
    <n v="2163"/>
    <x v="6"/>
    <x v="7"/>
    <n v="2.42"/>
    <x v="0"/>
    <n v="5234.46"/>
    <n v="942.20280000000002"/>
    <n v="6176.6628000000001"/>
  </r>
  <r>
    <n v="3"/>
    <n v="6"/>
    <d v="2002-05-14T00:00:00"/>
    <n v="1331"/>
    <x v="6"/>
    <x v="7"/>
    <n v="2.42"/>
    <x v="0"/>
    <n v="3221.02"/>
    <n v="579.78359999999998"/>
    <n v="3800.8036000000002"/>
  </r>
  <r>
    <n v="3"/>
    <n v="6"/>
    <d v="2002-09-10T00:00:00"/>
    <n v="869"/>
    <x v="6"/>
    <x v="7"/>
    <n v="2.42"/>
    <x v="0"/>
    <n v="2102.98"/>
    <n v="378.53640000000001"/>
    <n v="2481.5164"/>
  </r>
  <r>
    <n v="3"/>
    <n v="13"/>
    <d v="2002-11-01T00:00:00"/>
    <n v="2153"/>
    <x v="6"/>
    <x v="8"/>
    <n v="0.24199999999999999"/>
    <x v="1"/>
    <n v="521.02599999999995"/>
    <n v="93.784679999999994"/>
    <n v="614.81067999999993"/>
  </r>
  <r>
    <n v="3"/>
    <n v="13"/>
    <d v="2002-09-06T00:00:00"/>
    <n v="1853"/>
    <x v="6"/>
    <x v="8"/>
    <n v="0.24199999999999999"/>
    <x v="1"/>
    <n v="448.42599999999999"/>
    <n v="80.716679999999997"/>
    <n v="529.14267999999993"/>
  </r>
  <r>
    <n v="3"/>
    <n v="13"/>
    <d v="2002-07-27T00:00:00"/>
    <n v="1629"/>
    <x v="6"/>
    <x v="8"/>
    <n v="0.24199999999999999"/>
    <x v="1"/>
    <n v="394.21799999999996"/>
    <n v="70.959239999999994"/>
    <n v="465.17723999999998"/>
  </r>
  <r>
    <n v="3"/>
    <n v="13"/>
    <d v="2002-10-26T00:00:00"/>
    <n v="1455"/>
    <x v="6"/>
    <x v="8"/>
    <n v="0.24199999999999999"/>
    <x v="1"/>
    <n v="352.11"/>
    <n v="63.379800000000003"/>
    <n v="415.4898"/>
  </r>
  <r>
    <n v="3"/>
    <n v="2"/>
    <d v="2002-05-06T00:00:00"/>
    <n v="1979"/>
    <x v="6"/>
    <x v="9"/>
    <n v="1.6335"/>
    <x v="2"/>
    <n v="3232.6965"/>
    <n v="581.88536999999997"/>
    <n v="3814.58187"/>
  </r>
  <r>
    <n v="3"/>
    <n v="2"/>
    <d v="2002-10-18T00:00:00"/>
    <n v="1487"/>
    <x v="6"/>
    <x v="9"/>
    <n v="1.6335"/>
    <x v="2"/>
    <n v="2429.0144999999998"/>
    <n v="437.22260999999992"/>
    <n v="2866.2371099999996"/>
  </r>
  <r>
    <n v="3"/>
    <n v="2"/>
    <d v="2002-10-23T00:00:00"/>
    <n v="1273"/>
    <x v="6"/>
    <x v="9"/>
    <n v="1.6335"/>
    <x v="2"/>
    <n v="2079.4454999999998"/>
    <n v="374.30018999999993"/>
    <n v="2453.7456899999997"/>
  </r>
  <r>
    <n v="3"/>
    <n v="2"/>
    <d v="2002-01-02T00:00:00"/>
    <n v="1178"/>
    <x v="6"/>
    <x v="9"/>
    <n v="1.6335"/>
    <x v="2"/>
    <n v="1924.2629999999999"/>
    <n v="346.36733999999996"/>
    <n v="2270.6303399999997"/>
  </r>
  <r>
    <n v="3"/>
    <n v="10"/>
    <d v="2002-12-16T00:00:00"/>
    <n v="2445"/>
    <x v="6"/>
    <x v="10"/>
    <n v="0.60499999999999998"/>
    <x v="1"/>
    <n v="1479.2249999999999"/>
    <n v="266.26049999999998"/>
    <n v="1745.4854999999998"/>
  </r>
  <r>
    <n v="3"/>
    <n v="10"/>
    <d v="2002-07-04T00:00:00"/>
    <n v="2305"/>
    <x v="6"/>
    <x v="10"/>
    <n v="0.60499999999999998"/>
    <x v="1"/>
    <n v="1394.5249999999999"/>
    <n v="251.01449999999997"/>
    <n v="1645.5394999999999"/>
  </r>
  <r>
    <n v="3"/>
    <n v="10"/>
    <d v="2002-11-30T00:00:00"/>
    <n v="2111"/>
    <x v="6"/>
    <x v="10"/>
    <n v="0.60499999999999998"/>
    <x v="1"/>
    <n v="1277.155"/>
    <n v="229.88789999999997"/>
    <n v="1507.0428999999999"/>
  </r>
  <r>
    <n v="3"/>
    <n v="10"/>
    <d v="2002-05-17T00:00:00"/>
    <n v="1841"/>
    <x v="6"/>
    <x v="10"/>
    <n v="0.60499999999999998"/>
    <x v="1"/>
    <n v="1113.8050000000001"/>
    <n v="200.48490000000001"/>
    <n v="1314.2899"/>
  </r>
  <r>
    <n v="3"/>
    <n v="10"/>
    <d v="2002-03-06T00:00:00"/>
    <n v="489"/>
    <x v="6"/>
    <x v="10"/>
    <n v="0.60499999999999998"/>
    <x v="1"/>
    <n v="295.84499999999997"/>
    <n v="53.252099999999992"/>
    <n v="349.09709999999995"/>
  </r>
  <r>
    <n v="3"/>
    <n v="14"/>
    <d v="2002-07-29T00:00:00"/>
    <n v="1806"/>
    <x v="6"/>
    <x v="11"/>
    <n v="3.63"/>
    <x v="0"/>
    <n v="6555.78"/>
    <n v="1180.0403999999999"/>
    <n v="7735.8203999999996"/>
  </r>
  <r>
    <n v="3"/>
    <n v="14"/>
    <d v="2002-11-26T00:00:00"/>
    <n v="1532"/>
    <x v="6"/>
    <x v="11"/>
    <n v="3.63"/>
    <x v="0"/>
    <n v="5561.16"/>
    <n v="1001.0088"/>
    <n v="6562.1687999999995"/>
  </r>
  <r>
    <n v="3"/>
    <n v="14"/>
    <d v="2002-05-30T00:00:00"/>
    <n v="295"/>
    <x v="6"/>
    <x v="11"/>
    <n v="3.63"/>
    <x v="0"/>
    <n v="1070.8499999999999"/>
    <n v="192.75299999999999"/>
    <n v="1263.6029999999998"/>
  </r>
  <r>
    <n v="3"/>
    <n v="4"/>
    <d v="2002-05-06T00:00:00"/>
    <n v="2478"/>
    <x v="6"/>
    <x v="12"/>
    <n v="0.60499999999999998"/>
    <x v="2"/>
    <n v="1499.19"/>
    <n v="269.85419999999999"/>
    <n v="1769.0442"/>
  </r>
  <r>
    <n v="3"/>
    <n v="4"/>
    <d v="2002-06-08T00:00:00"/>
    <n v="2212"/>
    <x v="6"/>
    <x v="12"/>
    <n v="0.60499999999999998"/>
    <x v="2"/>
    <n v="1338.26"/>
    <n v="240.88679999999999"/>
    <n v="1579.1468"/>
  </r>
  <r>
    <n v="3"/>
    <n v="4"/>
    <d v="2002-01-18T00:00:00"/>
    <n v="1559"/>
    <x v="6"/>
    <x v="12"/>
    <n v="0.60499999999999998"/>
    <x v="2"/>
    <n v="943.19499999999994"/>
    <n v="169.77509999999998"/>
    <n v="1112.9701"/>
  </r>
  <r>
    <n v="3"/>
    <n v="4"/>
    <d v="2002-08-09T00:00:00"/>
    <n v="1361"/>
    <x v="6"/>
    <x v="12"/>
    <n v="0.60499999999999998"/>
    <x v="2"/>
    <n v="823.40499999999997"/>
    <n v="148.21289999999999"/>
    <n v="971.61789999999996"/>
  </r>
  <r>
    <n v="3"/>
    <n v="4"/>
    <d v="2002-11-18T00:00:00"/>
    <n v="1204"/>
    <x v="6"/>
    <x v="12"/>
    <n v="0.60499999999999998"/>
    <x v="2"/>
    <n v="728.42"/>
    <n v="131.1156"/>
    <n v="859.53559999999993"/>
  </r>
  <r>
    <n v="3"/>
    <n v="4"/>
    <d v="2002-09-12T00:00:00"/>
    <n v="354"/>
    <x v="6"/>
    <x v="12"/>
    <n v="0.60499999999999998"/>
    <x v="2"/>
    <n v="214.17"/>
    <n v="38.550599999999996"/>
    <n v="252.72059999999999"/>
  </r>
  <r>
    <n v="3"/>
    <n v="5"/>
    <d v="2002-02-02T00:00:00"/>
    <n v="1535"/>
    <x v="6"/>
    <x v="13"/>
    <n v="2.5409999999999999"/>
    <x v="1"/>
    <n v="3900.4349999999999"/>
    <n v="702.07830000000001"/>
    <n v="4602.5132999999996"/>
  </r>
  <r>
    <n v="3"/>
    <n v="5"/>
    <d v="2002-07-24T00:00:00"/>
    <n v="1185"/>
    <x v="6"/>
    <x v="13"/>
    <n v="2.5409999999999999"/>
    <x v="1"/>
    <n v="3011.085"/>
    <n v="541.99530000000004"/>
    <n v="3553.0803000000001"/>
  </r>
  <r>
    <n v="3"/>
    <n v="5"/>
    <d v="2002-08-17T00:00:00"/>
    <n v="284"/>
    <x v="6"/>
    <x v="13"/>
    <n v="2.5409999999999999"/>
    <x v="1"/>
    <n v="721.64400000000001"/>
    <n v="129.89591999999999"/>
    <n v="851.53991999999994"/>
  </r>
  <r>
    <n v="3"/>
    <n v="11"/>
    <d v="2003-06-04T00:00:00"/>
    <n v="1047"/>
    <x v="6"/>
    <x v="0"/>
    <n v="1.21"/>
    <x v="0"/>
    <n v="1266.8699999999999"/>
    <n v="228.03659999999996"/>
    <n v="1494.9065999999998"/>
  </r>
  <r>
    <n v="3"/>
    <n v="11"/>
    <d v="2003-11-17T00:00:00"/>
    <n v="1038"/>
    <x v="6"/>
    <x v="0"/>
    <n v="1.21"/>
    <x v="0"/>
    <n v="1255.98"/>
    <n v="226.07640000000001"/>
    <n v="1482.0563999999999"/>
  </r>
  <r>
    <n v="3"/>
    <n v="11"/>
    <d v="2003-02-28T00:00:00"/>
    <n v="378"/>
    <x v="6"/>
    <x v="0"/>
    <n v="1.21"/>
    <x v="0"/>
    <n v="457.38"/>
    <n v="82.328400000000002"/>
    <n v="539.70839999999998"/>
  </r>
  <r>
    <n v="3"/>
    <n v="11"/>
    <d v="2003-11-29T00:00:00"/>
    <n v="363"/>
    <x v="6"/>
    <x v="0"/>
    <n v="1.21"/>
    <x v="0"/>
    <n v="439.22999999999996"/>
    <n v="79.061399999999992"/>
    <n v="518.29139999999995"/>
  </r>
  <r>
    <n v="3"/>
    <n v="12"/>
    <d v="2003-07-09T00:00:00"/>
    <n v="2443"/>
    <x v="6"/>
    <x v="1"/>
    <n v="2.42"/>
    <x v="0"/>
    <n v="5912.0599999999995"/>
    <n v="1064.1707999999999"/>
    <n v="6976.2307999999994"/>
  </r>
  <r>
    <n v="3"/>
    <n v="12"/>
    <d v="2003-05-23T00:00:00"/>
    <n v="2310"/>
    <x v="6"/>
    <x v="1"/>
    <n v="2.42"/>
    <x v="0"/>
    <n v="5590.2"/>
    <n v="1006.2359999999999"/>
    <n v="6596.4359999999997"/>
  </r>
  <r>
    <n v="3"/>
    <n v="12"/>
    <d v="2003-02-10T00:00:00"/>
    <n v="1568"/>
    <x v="6"/>
    <x v="1"/>
    <n v="2.42"/>
    <x v="0"/>
    <n v="3794.56"/>
    <n v="683.02080000000001"/>
    <n v="4477.5807999999997"/>
  </r>
  <r>
    <n v="3"/>
    <n v="12"/>
    <d v="2003-10-23T00:00:00"/>
    <n v="1441"/>
    <x v="6"/>
    <x v="1"/>
    <n v="2.42"/>
    <x v="0"/>
    <n v="3487.22"/>
    <n v="627.69959999999992"/>
    <n v="4114.9195999999993"/>
  </r>
  <r>
    <n v="3"/>
    <n v="12"/>
    <d v="2003-04-11T00:00:00"/>
    <n v="469"/>
    <x v="6"/>
    <x v="1"/>
    <n v="2.42"/>
    <x v="0"/>
    <n v="1134.98"/>
    <n v="204.29640000000001"/>
    <n v="1339.2764"/>
  </r>
  <r>
    <n v="3"/>
    <n v="9"/>
    <d v="2003-06-20T00:00:00"/>
    <n v="2425"/>
    <x v="6"/>
    <x v="2"/>
    <n v="1.21"/>
    <x v="1"/>
    <n v="2934.25"/>
    <n v="528.16499999999996"/>
    <n v="3462.415"/>
  </r>
  <r>
    <n v="3"/>
    <n v="9"/>
    <d v="2003-11-04T00:00:00"/>
    <n v="2296"/>
    <x v="6"/>
    <x v="2"/>
    <n v="1.21"/>
    <x v="1"/>
    <n v="2778.16"/>
    <n v="500.06879999999995"/>
    <n v="3278.2287999999999"/>
  </r>
  <r>
    <n v="3"/>
    <n v="9"/>
    <d v="2003-09-29T00:00:00"/>
    <n v="2012"/>
    <x v="6"/>
    <x v="2"/>
    <n v="1.21"/>
    <x v="1"/>
    <n v="2434.52"/>
    <n v="438.21359999999999"/>
    <n v="2872.7336"/>
  </r>
  <r>
    <n v="3"/>
    <n v="9"/>
    <d v="2003-09-19T00:00:00"/>
    <n v="1932"/>
    <x v="6"/>
    <x v="2"/>
    <n v="1.21"/>
    <x v="1"/>
    <n v="2337.7199999999998"/>
    <n v="420.78959999999995"/>
    <n v="2758.5095999999999"/>
  </r>
  <r>
    <n v="3"/>
    <n v="9"/>
    <d v="2003-03-17T00:00:00"/>
    <n v="1810"/>
    <x v="6"/>
    <x v="2"/>
    <n v="1.21"/>
    <x v="1"/>
    <n v="2190.1"/>
    <n v="394.21799999999996"/>
    <n v="2584.3179999999998"/>
  </r>
  <r>
    <n v="3"/>
    <n v="9"/>
    <d v="2003-11-06T00:00:00"/>
    <n v="1736"/>
    <x v="6"/>
    <x v="2"/>
    <n v="1.21"/>
    <x v="1"/>
    <n v="2100.56"/>
    <n v="378.10079999999999"/>
    <n v="2478.6608000000001"/>
  </r>
  <r>
    <n v="3"/>
    <n v="9"/>
    <d v="2003-03-31T00:00:00"/>
    <n v="1604"/>
    <x v="6"/>
    <x v="2"/>
    <n v="1.21"/>
    <x v="1"/>
    <n v="1940.84"/>
    <n v="349.35119999999995"/>
    <n v="2290.1911999999998"/>
  </r>
  <r>
    <n v="3"/>
    <n v="7"/>
    <d v="2003-09-12T00:00:00"/>
    <n v="2424"/>
    <x v="6"/>
    <x v="3"/>
    <n v="0.96799999999999997"/>
    <x v="2"/>
    <n v="2346.4319999999998"/>
    <n v="422.35775999999993"/>
    <n v="2768.7897599999997"/>
  </r>
  <r>
    <n v="3"/>
    <n v="7"/>
    <d v="2003-01-21T00:00:00"/>
    <n v="1454"/>
    <x v="6"/>
    <x v="3"/>
    <n v="0.96799999999999997"/>
    <x v="2"/>
    <n v="1407.472"/>
    <n v="253.34495999999999"/>
    <n v="1660.8169599999999"/>
  </r>
  <r>
    <n v="3"/>
    <n v="7"/>
    <d v="2003-01-12T00:00:00"/>
    <n v="377"/>
    <x v="6"/>
    <x v="3"/>
    <n v="0.96799999999999997"/>
    <x v="2"/>
    <n v="364.93599999999998"/>
    <n v="65.688479999999998"/>
    <n v="430.62447999999995"/>
  </r>
  <r>
    <n v="3"/>
    <n v="3"/>
    <d v="2003-10-08T00:00:00"/>
    <n v="2247"/>
    <x v="6"/>
    <x v="4"/>
    <n v="1.9359999999999999"/>
    <x v="0"/>
    <n v="4350.192"/>
    <n v="783.03455999999994"/>
    <n v="5133.2265600000001"/>
  </r>
  <r>
    <n v="3"/>
    <n v="3"/>
    <d v="2003-12-21T00:00:00"/>
    <n v="2130"/>
    <x v="6"/>
    <x v="4"/>
    <n v="1.9359999999999999"/>
    <x v="0"/>
    <n v="4123.68"/>
    <n v="742.26240000000007"/>
    <n v="4865.9423999999999"/>
  </r>
  <r>
    <n v="3"/>
    <n v="3"/>
    <d v="2003-01-03T00:00:00"/>
    <n v="1020"/>
    <x v="6"/>
    <x v="4"/>
    <n v="1.9359999999999999"/>
    <x v="0"/>
    <n v="1974.72"/>
    <n v="355.44959999999998"/>
    <n v="2330.1696000000002"/>
  </r>
  <r>
    <n v="3"/>
    <n v="3"/>
    <d v="2003-04-05T00:00:00"/>
    <n v="815"/>
    <x v="6"/>
    <x v="4"/>
    <n v="1.9359999999999999"/>
    <x v="0"/>
    <n v="1577.84"/>
    <n v="284.01119999999997"/>
    <n v="1861.8511999999998"/>
  </r>
  <r>
    <n v="3"/>
    <n v="3"/>
    <d v="2003-01-06T00:00:00"/>
    <n v="627"/>
    <x v="6"/>
    <x v="4"/>
    <n v="1.9359999999999999"/>
    <x v="0"/>
    <n v="1213.8720000000001"/>
    <n v="218.49696"/>
    <n v="1432.36896"/>
  </r>
  <r>
    <n v="3"/>
    <n v="1"/>
    <d v="2003-02-25T00:00:00"/>
    <n v="2387"/>
    <x v="6"/>
    <x v="5"/>
    <n v="3.9325000000000001"/>
    <x v="0"/>
    <n v="9386.8775000000005"/>
    <n v="1689.63795"/>
    <n v="11076.515450000001"/>
  </r>
  <r>
    <n v="3"/>
    <n v="1"/>
    <d v="2003-07-06T00:00:00"/>
    <n v="2167"/>
    <x v="6"/>
    <x v="5"/>
    <n v="3.9325000000000001"/>
    <x v="0"/>
    <n v="8521.7275000000009"/>
    <n v="1533.9109500000002"/>
    <n v="10055.63845"/>
  </r>
  <r>
    <n v="3"/>
    <n v="1"/>
    <d v="2003-08-09T00:00:00"/>
    <n v="557"/>
    <x v="6"/>
    <x v="5"/>
    <n v="3.9325000000000001"/>
    <x v="0"/>
    <n v="2190.4025000000001"/>
    <n v="394.27244999999999"/>
    <n v="2584.6749500000001"/>
  </r>
  <r>
    <n v="3"/>
    <n v="1"/>
    <d v="2003-05-06T00:00:00"/>
    <n v="276"/>
    <x v="6"/>
    <x v="5"/>
    <n v="3.9325000000000001"/>
    <x v="0"/>
    <n v="1085.3700000000001"/>
    <n v="195.36660000000001"/>
    <n v="1280.7366000000002"/>
  </r>
  <r>
    <n v="3"/>
    <n v="8"/>
    <d v="2003-08-29T00:00:00"/>
    <n v="2081"/>
    <x v="6"/>
    <x v="6"/>
    <n v="3.63"/>
    <x v="0"/>
    <n v="7554.03"/>
    <n v="1359.7253999999998"/>
    <n v="8913.7554"/>
  </r>
  <r>
    <n v="3"/>
    <n v="8"/>
    <d v="2003-02-24T00:00:00"/>
    <n v="1916"/>
    <x v="6"/>
    <x v="6"/>
    <n v="3.63"/>
    <x v="0"/>
    <n v="6955.08"/>
    <n v="1251.9143999999999"/>
    <n v="8206.9943999999996"/>
  </r>
  <r>
    <n v="3"/>
    <n v="8"/>
    <d v="2003-12-26T00:00:00"/>
    <n v="1785"/>
    <x v="6"/>
    <x v="6"/>
    <n v="3.63"/>
    <x v="0"/>
    <n v="6479.55"/>
    <n v="1166.319"/>
    <n v="7645.8690000000006"/>
  </r>
  <r>
    <n v="3"/>
    <n v="8"/>
    <d v="2003-05-01T00:00:00"/>
    <n v="1383"/>
    <x v="6"/>
    <x v="6"/>
    <n v="3.63"/>
    <x v="0"/>
    <n v="5020.29"/>
    <n v="903.65219999999999"/>
    <n v="5923.9421999999995"/>
  </r>
  <r>
    <n v="3"/>
    <n v="8"/>
    <d v="2003-08-17T00:00:00"/>
    <n v="1326"/>
    <x v="6"/>
    <x v="6"/>
    <n v="3.63"/>
    <x v="0"/>
    <n v="4813.38"/>
    <n v="866.40840000000003"/>
    <n v="5679.7884000000004"/>
  </r>
  <r>
    <n v="3"/>
    <n v="8"/>
    <d v="2003-11-15T00:00:00"/>
    <n v="1067"/>
    <x v="6"/>
    <x v="6"/>
    <n v="3.63"/>
    <x v="0"/>
    <n v="3873.21"/>
    <n v="697.17779999999993"/>
    <n v="4570.3878000000004"/>
  </r>
  <r>
    <n v="3"/>
    <n v="8"/>
    <d v="2003-02-03T00:00:00"/>
    <n v="268"/>
    <x v="6"/>
    <x v="6"/>
    <n v="3.63"/>
    <x v="0"/>
    <n v="972.83999999999992"/>
    <n v="175.11119999999997"/>
    <n v="1147.9512"/>
  </r>
  <r>
    <n v="3"/>
    <n v="6"/>
    <d v="2003-03-31T00:00:00"/>
    <n v="2460"/>
    <x v="6"/>
    <x v="7"/>
    <n v="2.42"/>
    <x v="0"/>
    <n v="5953.2"/>
    <n v="1071.576"/>
    <n v="7024.7759999999998"/>
  </r>
  <r>
    <n v="3"/>
    <n v="6"/>
    <d v="2003-11-26T00:00:00"/>
    <n v="2400"/>
    <x v="6"/>
    <x v="7"/>
    <n v="2.42"/>
    <x v="0"/>
    <n v="5808"/>
    <n v="1045.44"/>
    <n v="6853.4400000000005"/>
  </r>
  <r>
    <n v="3"/>
    <n v="6"/>
    <d v="2003-10-21T00:00:00"/>
    <n v="1464"/>
    <x v="6"/>
    <x v="7"/>
    <n v="2.42"/>
    <x v="0"/>
    <n v="3542.88"/>
    <n v="637.71839999999997"/>
    <n v="4180.5983999999999"/>
  </r>
  <r>
    <n v="3"/>
    <n v="6"/>
    <d v="2003-10-08T00:00:00"/>
    <n v="1016"/>
    <x v="6"/>
    <x v="7"/>
    <n v="2.42"/>
    <x v="0"/>
    <n v="2458.7199999999998"/>
    <n v="442.56959999999992"/>
    <n v="2901.2895999999996"/>
  </r>
  <r>
    <n v="3"/>
    <n v="6"/>
    <d v="2003-09-10T00:00:00"/>
    <n v="353"/>
    <x v="6"/>
    <x v="7"/>
    <n v="2.42"/>
    <x v="0"/>
    <n v="854.26"/>
    <n v="153.76679999999999"/>
    <n v="1008.0268"/>
  </r>
  <r>
    <n v="3"/>
    <n v="13"/>
    <d v="2003-02-26T00:00:00"/>
    <n v="2310"/>
    <x v="6"/>
    <x v="8"/>
    <n v="0.24199999999999999"/>
    <x v="1"/>
    <n v="559.02"/>
    <n v="100.6236"/>
    <n v="659.64359999999999"/>
  </r>
  <r>
    <n v="3"/>
    <n v="13"/>
    <d v="2003-11-25T00:00:00"/>
    <n v="1746"/>
    <x v="6"/>
    <x v="8"/>
    <n v="0.24199999999999999"/>
    <x v="1"/>
    <n v="422.53199999999998"/>
    <n v="76.055759999999992"/>
    <n v="498.58776"/>
  </r>
  <r>
    <n v="3"/>
    <n v="13"/>
    <d v="2003-01-03T00:00:00"/>
    <n v="978"/>
    <x v="6"/>
    <x v="8"/>
    <n v="0.24199999999999999"/>
    <x v="1"/>
    <n v="236.67599999999999"/>
    <n v="42.601679999999995"/>
    <n v="279.27767999999998"/>
  </r>
  <r>
    <n v="3"/>
    <n v="13"/>
    <d v="2003-01-02T00:00:00"/>
    <n v="657"/>
    <x v="6"/>
    <x v="8"/>
    <n v="0.24199999999999999"/>
    <x v="1"/>
    <n v="158.994"/>
    <n v="28.618919999999999"/>
    <n v="187.61292"/>
  </r>
  <r>
    <n v="3"/>
    <n v="2"/>
    <d v="2003-04-06T00:00:00"/>
    <n v="1690"/>
    <x v="6"/>
    <x v="9"/>
    <n v="1.6335"/>
    <x v="2"/>
    <n v="2760.6149999999998"/>
    <n v="496.91069999999996"/>
    <n v="3257.5256999999997"/>
  </r>
  <r>
    <n v="3"/>
    <n v="2"/>
    <d v="2003-10-20T00:00:00"/>
    <n v="1675"/>
    <x v="6"/>
    <x v="9"/>
    <n v="1.6335"/>
    <x v="2"/>
    <n v="2736.1124999999997"/>
    <n v="492.50024999999994"/>
    <n v="3228.6127499999998"/>
  </r>
  <r>
    <n v="3"/>
    <n v="2"/>
    <d v="2003-04-29T00:00:00"/>
    <n v="1426"/>
    <x v="6"/>
    <x v="9"/>
    <n v="1.6335"/>
    <x v="2"/>
    <n v="2329.3710000000001"/>
    <n v="419.28678000000002"/>
    <n v="2748.65778"/>
  </r>
  <r>
    <n v="3"/>
    <n v="2"/>
    <d v="2003-04-04T00:00:00"/>
    <n v="1343"/>
    <x v="6"/>
    <x v="9"/>
    <n v="1.6335"/>
    <x v="2"/>
    <n v="2193.7905000000001"/>
    <n v="394.88229000000001"/>
    <n v="2588.6727900000001"/>
  </r>
  <r>
    <n v="3"/>
    <n v="2"/>
    <d v="2003-07-26T00:00:00"/>
    <n v="1283"/>
    <x v="6"/>
    <x v="9"/>
    <n v="1.6335"/>
    <x v="2"/>
    <n v="2095.7804999999998"/>
    <n v="377.24048999999997"/>
    <n v="2473.02099"/>
  </r>
  <r>
    <n v="3"/>
    <n v="2"/>
    <d v="2003-07-16T00:00:00"/>
    <n v="778"/>
    <x v="6"/>
    <x v="9"/>
    <n v="1.6335"/>
    <x v="2"/>
    <n v="1270.8630000000001"/>
    <n v="228.75533999999999"/>
    <n v="1499.61834"/>
  </r>
  <r>
    <n v="3"/>
    <n v="2"/>
    <d v="2003-12-22T00:00:00"/>
    <n v="624"/>
    <x v="6"/>
    <x v="9"/>
    <n v="1.6335"/>
    <x v="2"/>
    <n v="1019.304"/>
    <n v="183.47471999999999"/>
    <n v="1202.77872"/>
  </r>
  <r>
    <n v="3"/>
    <n v="2"/>
    <d v="2003-08-12T00:00:00"/>
    <n v="351"/>
    <x v="6"/>
    <x v="9"/>
    <n v="1.6335"/>
    <x v="2"/>
    <n v="573.35849999999994"/>
    <n v="103.20452999999999"/>
    <n v="676.56302999999991"/>
  </r>
  <r>
    <n v="3"/>
    <n v="10"/>
    <d v="2003-02-05T00:00:00"/>
    <n v="1907"/>
    <x v="6"/>
    <x v="10"/>
    <n v="0.60499999999999998"/>
    <x v="1"/>
    <n v="1153.7349999999999"/>
    <n v="207.67229999999998"/>
    <n v="1361.4072999999999"/>
  </r>
  <r>
    <n v="3"/>
    <n v="14"/>
    <d v="2003-05-08T00:00:00"/>
    <n v="2380"/>
    <x v="6"/>
    <x v="11"/>
    <n v="3.63"/>
    <x v="0"/>
    <n v="8639.4"/>
    <n v="1555.0919999999999"/>
    <n v="10194.492"/>
  </r>
  <r>
    <n v="3"/>
    <n v="14"/>
    <d v="2003-05-01T00:00:00"/>
    <n v="2368"/>
    <x v="6"/>
    <x v="11"/>
    <n v="3.63"/>
    <x v="0"/>
    <n v="8595.84"/>
    <n v="1547.2511999999999"/>
    <n v="10143.091200000001"/>
  </r>
  <r>
    <n v="3"/>
    <n v="14"/>
    <d v="2003-07-11T00:00:00"/>
    <n v="2278"/>
    <x v="6"/>
    <x v="11"/>
    <n v="3.63"/>
    <x v="0"/>
    <n v="8269.14"/>
    <n v="1488.4451999999999"/>
    <n v="9757.5851999999995"/>
  </r>
  <r>
    <n v="3"/>
    <n v="14"/>
    <d v="2003-03-30T00:00:00"/>
    <n v="2118"/>
    <x v="6"/>
    <x v="11"/>
    <n v="3.63"/>
    <x v="0"/>
    <n v="7688.34"/>
    <n v="1383.9012"/>
    <n v="9072.2412000000004"/>
  </r>
  <r>
    <n v="3"/>
    <n v="14"/>
    <d v="2003-04-19T00:00:00"/>
    <n v="1738"/>
    <x v="6"/>
    <x v="11"/>
    <n v="3.63"/>
    <x v="0"/>
    <n v="6308.94"/>
    <n v="1135.6091999999999"/>
    <n v="7444.5491999999995"/>
  </r>
  <r>
    <n v="3"/>
    <n v="14"/>
    <d v="2003-04-11T00:00:00"/>
    <n v="504"/>
    <x v="6"/>
    <x v="11"/>
    <n v="3.63"/>
    <x v="0"/>
    <n v="1829.52"/>
    <n v="329.31360000000001"/>
    <n v="2158.8335999999999"/>
  </r>
  <r>
    <n v="3"/>
    <n v="4"/>
    <d v="2003-01-10T00:00:00"/>
    <n v="2328"/>
    <x v="6"/>
    <x v="12"/>
    <n v="0.60499999999999998"/>
    <x v="2"/>
    <n v="1408.44"/>
    <n v="253.51920000000001"/>
    <n v="1661.9592"/>
  </r>
  <r>
    <n v="3"/>
    <n v="4"/>
    <d v="2003-03-13T00:00:00"/>
    <n v="1941"/>
    <x v="6"/>
    <x v="12"/>
    <n v="0.60499999999999998"/>
    <x v="2"/>
    <n v="1174.3050000000001"/>
    <n v="211.3749"/>
    <n v="1385.6799000000001"/>
  </r>
  <r>
    <n v="3"/>
    <n v="4"/>
    <d v="2003-08-05T00:00:00"/>
    <n v="1664"/>
    <x v="6"/>
    <x v="12"/>
    <n v="0.60499999999999998"/>
    <x v="2"/>
    <n v="1006.72"/>
    <n v="181.20959999999999"/>
    <n v="1187.9295999999999"/>
  </r>
  <r>
    <n v="3"/>
    <n v="5"/>
    <d v="2003-05-08T00:00:00"/>
    <n v="2306"/>
    <x v="6"/>
    <x v="13"/>
    <n v="2.5409999999999999"/>
    <x v="1"/>
    <n v="5859.5460000000003"/>
    <n v="1054.71828"/>
    <n v="6914.2642800000003"/>
  </r>
  <r>
    <n v="3"/>
    <n v="5"/>
    <d v="2003-04-11T00:00:00"/>
    <n v="2292"/>
    <x v="6"/>
    <x v="13"/>
    <n v="2.5409999999999999"/>
    <x v="1"/>
    <n v="5823.9719999999998"/>
    <n v="1048.3149599999999"/>
    <n v="6872.2869599999995"/>
  </r>
  <r>
    <n v="3"/>
    <n v="5"/>
    <d v="2003-11-24T00:00:00"/>
    <n v="293"/>
    <x v="6"/>
    <x v="13"/>
    <n v="2.5409999999999999"/>
    <x v="1"/>
    <n v="744.51300000000003"/>
    <n v="134.01233999999999"/>
    <n v="878.52534000000003"/>
  </r>
  <r>
    <n v="13"/>
    <n v="11"/>
    <d v="1998-09-26T00:00:00"/>
    <n v="1517"/>
    <x v="7"/>
    <x v="0"/>
    <n v="1.21"/>
    <x v="0"/>
    <n v="1835.57"/>
    <n v="330.40259999999995"/>
    <n v="2165.9726000000001"/>
  </r>
  <r>
    <n v="13"/>
    <n v="11"/>
    <d v="1998-03-05T00:00:00"/>
    <n v="1508"/>
    <x v="7"/>
    <x v="0"/>
    <n v="1.21"/>
    <x v="0"/>
    <n v="1824.6799999999998"/>
    <n v="328.44239999999996"/>
    <n v="2153.1223999999997"/>
  </r>
  <r>
    <n v="13"/>
    <n v="11"/>
    <d v="1998-02-27T00:00:00"/>
    <n v="786"/>
    <x v="7"/>
    <x v="0"/>
    <n v="1.21"/>
    <x v="0"/>
    <n v="951.06"/>
    <n v="171.1908"/>
    <n v="1122.2508"/>
  </r>
  <r>
    <n v="13"/>
    <n v="12"/>
    <d v="1998-07-22T00:00:00"/>
    <n v="2480"/>
    <x v="7"/>
    <x v="1"/>
    <n v="2.42"/>
    <x v="0"/>
    <n v="6001.5999999999995"/>
    <n v="1080.2879999999998"/>
    <n v="7081.887999999999"/>
  </r>
  <r>
    <n v="13"/>
    <n v="12"/>
    <d v="1998-07-01T00:00:00"/>
    <n v="2203"/>
    <x v="7"/>
    <x v="1"/>
    <n v="2.42"/>
    <x v="0"/>
    <n v="5331.26"/>
    <n v="959.6268"/>
    <n v="6290.8868000000002"/>
  </r>
  <r>
    <n v="13"/>
    <n v="12"/>
    <d v="1998-04-12T00:00:00"/>
    <n v="1629"/>
    <x v="7"/>
    <x v="1"/>
    <n v="2.42"/>
    <x v="0"/>
    <n v="3942.18"/>
    <n v="709.5924"/>
    <n v="4651.7723999999998"/>
  </r>
  <r>
    <n v="13"/>
    <n v="12"/>
    <d v="1998-05-23T00:00:00"/>
    <n v="1433"/>
    <x v="7"/>
    <x v="1"/>
    <n v="2.42"/>
    <x v="0"/>
    <n v="3467.8599999999997"/>
    <n v="624.21479999999997"/>
    <n v="4092.0747999999994"/>
  </r>
  <r>
    <n v="13"/>
    <n v="12"/>
    <d v="1998-08-25T00:00:00"/>
    <n v="1277"/>
    <x v="7"/>
    <x v="1"/>
    <n v="2.42"/>
    <x v="0"/>
    <n v="3090.3399999999997"/>
    <n v="556.26119999999992"/>
    <n v="3646.6011999999996"/>
  </r>
  <r>
    <n v="13"/>
    <n v="12"/>
    <d v="1998-07-02T00:00:00"/>
    <n v="819"/>
    <x v="7"/>
    <x v="1"/>
    <n v="2.42"/>
    <x v="0"/>
    <n v="1981.98"/>
    <n v="356.75639999999999"/>
    <n v="2338.7363999999998"/>
  </r>
  <r>
    <n v="13"/>
    <n v="12"/>
    <d v="1998-12-27T00:00:00"/>
    <n v="817"/>
    <x v="7"/>
    <x v="1"/>
    <n v="2.42"/>
    <x v="0"/>
    <n v="1977.1399999999999"/>
    <n v="355.88519999999994"/>
    <n v="2333.0252"/>
  </r>
  <r>
    <n v="13"/>
    <n v="12"/>
    <d v="1998-11-25T00:00:00"/>
    <n v="525"/>
    <x v="7"/>
    <x v="1"/>
    <n v="2.42"/>
    <x v="0"/>
    <n v="1270.5"/>
    <n v="228.69"/>
    <n v="1499.19"/>
  </r>
  <r>
    <n v="13"/>
    <n v="12"/>
    <d v="1998-03-08T00:00:00"/>
    <n v="367"/>
    <x v="7"/>
    <x v="1"/>
    <n v="2.42"/>
    <x v="0"/>
    <n v="888.14"/>
    <n v="159.86519999999999"/>
    <n v="1048.0052000000001"/>
  </r>
  <r>
    <n v="13"/>
    <n v="12"/>
    <d v="1998-05-07T00:00:00"/>
    <n v="308"/>
    <x v="7"/>
    <x v="1"/>
    <n v="2.42"/>
    <x v="0"/>
    <n v="745.36"/>
    <n v="134.16479999999999"/>
    <n v="879.52480000000003"/>
  </r>
  <r>
    <n v="13"/>
    <n v="9"/>
    <d v="1998-05-31T00:00:00"/>
    <n v="2136"/>
    <x v="7"/>
    <x v="2"/>
    <n v="1.21"/>
    <x v="1"/>
    <n v="2584.56"/>
    <n v="465.2208"/>
    <n v="3049.7808"/>
  </r>
  <r>
    <n v="13"/>
    <n v="9"/>
    <d v="1998-02-01T00:00:00"/>
    <n v="1737"/>
    <x v="7"/>
    <x v="2"/>
    <n v="1.21"/>
    <x v="1"/>
    <n v="2101.77"/>
    <n v="378.3186"/>
    <n v="2480.0886"/>
  </r>
  <r>
    <n v="13"/>
    <n v="9"/>
    <d v="1998-04-15T00:00:00"/>
    <n v="1288"/>
    <x v="7"/>
    <x v="2"/>
    <n v="1.21"/>
    <x v="1"/>
    <n v="1558.48"/>
    <n v="280.52639999999997"/>
    <n v="1839.0064"/>
  </r>
  <r>
    <n v="13"/>
    <n v="9"/>
    <d v="1998-09-23T00:00:00"/>
    <n v="1026"/>
    <x v="7"/>
    <x v="2"/>
    <n v="1.21"/>
    <x v="1"/>
    <n v="1241.46"/>
    <n v="223.46279999999999"/>
    <n v="1464.9228000000001"/>
  </r>
  <r>
    <n v="13"/>
    <n v="7"/>
    <d v="1998-09-13T00:00:00"/>
    <n v="2138"/>
    <x v="7"/>
    <x v="3"/>
    <n v="0.96799999999999997"/>
    <x v="2"/>
    <n v="2069.5839999999998"/>
    <n v="372.52511999999996"/>
    <n v="2442.1091199999996"/>
  </r>
  <r>
    <n v="13"/>
    <n v="7"/>
    <d v="1998-03-09T00:00:00"/>
    <n v="2132"/>
    <x v="7"/>
    <x v="3"/>
    <n v="0.96799999999999997"/>
    <x v="2"/>
    <n v="2063.7759999999998"/>
    <n v="371.47967999999997"/>
    <n v="2435.2556799999998"/>
  </r>
  <r>
    <n v="13"/>
    <n v="7"/>
    <d v="1998-04-29T00:00:00"/>
    <n v="1879"/>
    <x v="7"/>
    <x v="3"/>
    <n v="0.96799999999999997"/>
    <x v="2"/>
    <n v="1818.8719999999998"/>
    <n v="327.39695999999998"/>
    <n v="2146.2689599999999"/>
  </r>
  <r>
    <n v="13"/>
    <n v="7"/>
    <d v="1998-02-20T00:00:00"/>
    <n v="957"/>
    <x v="7"/>
    <x v="3"/>
    <n v="0.96799999999999997"/>
    <x v="2"/>
    <n v="926.37599999999998"/>
    <n v="166.74768"/>
    <n v="1093.1236799999999"/>
  </r>
  <r>
    <n v="13"/>
    <n v="3"/>
    <d v="1998-06-07T00:00:00"/>
    <n v="1275"/>
    <x v="7"/>
    <x v="4"/>
    <n v="1.9359999999999999"/>
    <x v="0"/>
    <n v="2468.4"/>
    <n v="444.31200000000001"/>
    <n v="2912.712"/>
  </r>
  <r>
    <n v="13"/>
    <n v="3"/>
    <d v="1998-12-04T00:00:00"/>
    <n v="1210"/>
    <x v="7"/>
    <x v="4"/>
    <n v="1.9359999999999999"/>
    <x v="0"/>
    <n v="2342.56"/>
    <n v="421.66079999999999"/>
    <n v="2764.2208000000001"/>
  </r>
  <r>
    <n v="13"/>
    <n v="1"/>
    <d v="1998-03-10T00:00:00"/>
    <n v="2388"/>
    <x v="7"/>
    <x v="5"/>
    <n v="3.9325000000000001"/>
    <x v="0"/>
    <n v="9390.81"/>
    <n v="1690.3457999999998"/>
    <n v="11081.155799999999"/>
  </r>
  <r>
    <n v="13"/>
    <n v="1"/>
    <d v="1998-04-04T00:00:00"/>
    <n v="2102"/>
    <x v="7"/>
    <x v="5"/>
    <n v="3.9325000000000001"/>
    <x v="0"/>
    <n v="8266.1149999999998"/>
    <n v="1487.9006999999999"/>
    <n v="9754.0156999999999"/>
  </r>
  <r>
    <n v="13"/>
    <n v="1"/>
    <d v="1998-08-13T00:00:00"/>
    <n v="1575"/>
    <x v="7"/>
    <x v="5"/>
    <n v="3.9325000000000001"/>
    <x v="0"/>
    <n v="6193.6875"/>
    <n v="1114.86375"/>
    <n v="7308.5512500000004"/>
  </r>
  <r>
    <n v="13"/>
    <n v="1"/>
    <d v="1998-01-10T00:00:00"/>
    <n v="1409"/>
    <x v="7"/>
    <x v="5"/>
    <n v="3.9325000000000001"/>
    <x v="0"/>
    <n v="5540.8924999999999"/>
    <n v="997.36064999999996"/>
    <n v="6538.2531499999996"/>
  </r>
  <r>
    <n v="13"/>
    <n v="1"/>
    <d v="1998-04-28T00:00:00"/>
    <n v="982"/>
    <x v="7"/>
    <x v="5"/>
    <n v="3.9325000000000001"/>
    <x v="0"/>
    <n v="3861.7150000000001"/>
    <n v="695.1087"/>
    <n v="4556.8236999999999"/>
  </r>
  <r>
    <n v="13"/>
    <n v="1"/>
    <d v="1998-12-10T00:00:00"/>
    <n v="604"/>
    <x v="7"/>
    <x v="5"/>
    <n v="3.9325000000000001"/>
    <x v="0"/>
    <n v="2375.23"/>
    <n v="427.54140000000001"/>
    <n v="2802.7714000000001"/>
  </r>
  <r>
    <n v="13"/>
    <n v="1"/>
    <d v="1998-11-28T00:00:00"/>
    <n v="482"/>
    <x v="7"/>
    <x v="5"/>
    <n v="3.9325000000000001"/>
    <x v="0"/>
    <n v="1895.4650000000001"/>
    <n v="341.18369999999999"/>
    <n v="2236.6487000000002"/>
  </r>
  <r>
    <n v="13"/>
    <n v="1"/>
    <d v="1998-08-25T00:00:00"/>
    <n v="255"/>
    <x v="7"/>
    <x v="5"/>
    <n v="3.9325000000000001"/>
    <x v="0"/>
    <n v="1002.7875"/>
    <n v="180.50174999999999"/>
    <n v="1183.28925"/>
  </r>
  <r>
    <n v="13"/>
    <n v="8"/>
    <d v="1998-07-08T00:00:00"/>
    <n v="2082"/>
    <x v="7"/>
    <x v="6"/>
    <n v="3.63"/>
    <x v="0"/>
    <n v="7557.66"/>
    <n v="1360.3788"/>
    <n v="8918.0388000000003"/>
  </r>
  <r>
    <n v="13"/>
    <n v="8"/>
    <d v="1998-05-28T00:00:00"/>
    <n v="1528"/>
    <x v="7"/>
    <x v="6"/>
    <n v="3.63"/>
    <x v="0"/>
    <n v="5546.6399999999994"/>
    <n v="998.39519999999982"/>
    <n v="6545.0351999999993"/>
  </r>
  <r>
    <n v="13"/>
    <n v="6"/>
    <d v="1998-12-29T00:00:00"/>
    <n v="1270"/>
    <x v="7"/>
    <x v="7"/>
    <n v="2.42"/>
    <x v="0"/>
    <n v="3073.4"/>
    <n v="553.21199999999999"/>
    <n v="3626.6120000000001"/>
  </r>
  <r>
    <n v="13"/>
    <n v="6"/>
    <d v="1998-02-10T00:00:00"/>
    <n v="948"/>
    <x v="7"/>
    <x v="7"/>
    <n v="2.42"/>
    <x v="0"/>
    <n v="2294.16"/>
    <n v="412.94879999999995"/>
    <n v="2707.1088"/>
  </r>
  <r>
    <n v="13"/>
    <n v="6"/>
    <d v="1998-07-26T00:00:00"/>
    <n v="806"/>
    <x v="7"/>
    <x v="7"/>
    <n v="2.42"/>
    <x v="0"/>
    <n v="1950.52"/>
    <n v="351.09359999999998"/>
    <n v="2301.6136000000001"/>
  </r>
  <r>
    <n v="13"/>
    <n v="13"/>
    <d v="1998-06-27T00:00:00"/>
    <n v="2164"/>
    <x v="7"/>
    <x v="8"/>
    <n v="0.24199999999999999"/>
    <x v="1"/>
    <n v="523.68799999999999"/>
    <n v="94.263839999999988"/>
    <n v="617.95183999999995"/>
  </r>
  <r>
    <n v="13"/>
    <n v="13"/>
    <d v="1998-02-09T00:00:00"/>
    <n v="2128"/>
    <x v="7"/>
    <x v="8"/>
    <n v="0.24199999999999999"/>
    <x v="1"/>
    <n v="514.976"/>
    <n v="92.695679999999996"/>
    <n v="607.67168000000004"/>
  </r>
  <r>
    <n v="13"/>
    <n v="13"/>
    <d v="1998-09-23T00:00:00"/>
    <n v="1197"/>
    <x v="7"/>
    <x v="8"/>
    <n v="0.24199999999999999"/>
    <x v="1"/>
    <n v="289.67399999999998"/>
    <n v="52.141319999999993"/>
    <n v="341.81531999999999"/>
  </r>
  <r>
    <n v="13"/>
    <n v="13"/>
    <d v="1998-09-22T00:00:00"/>
    <n v="1009"/>
    <x v="7"/>
    <x v="8"/>
    <n v="0.24199999999999999"/>
    <x v="1"/>
    <n v="244.178"/>
    <n v="43.952039999999997"/>
    <n v="288.13004000000001"/>
  </r>
  <r>
    <n v="13"/>
    <n v="13"/>
    <d v="1998-06-20T00:00:00"/>
    <n v="661"/>
    <x v="7"/>
    <x v="8"/>
    <n v="0.24199999999999999"/>
    <x v="1"/>
    <n v="159.96199999999999"/>
    <n v="28.793159999999997"/>
    <n v="188.75515999999999"/>
  </r>
  <r>
    <n v="13"/>
    <n v="13"/>
    <d v="1998-05-23T00:00:00"/>
    <n v="496"/>
    <x v="7"/>
    <x v="8"/>
    <n v="0.24199999999999999"/>
    <x v="1"/>
    <n v="120.032"/>
    <n v="21.60576"/>
    <n v="141.63775999999999"/>
  </r>
  <r>
    <n v="13"/>
    <n v="2"/>
    <d v="1998-02-07T00:00:00"/>
    <n v="1338"/>
    <x v="7"/>
    <x v="9"/>
    <n v="1.6335"/>
    <x v="2"/>
    <n v="2185.623"/>
    <n v="393.41214000000002"/>
    <n v="2579.03514"/>
  </r>
  <r>
    <n v="13"/>
    <n v="2"/>
    <d v="1998-01-06T00:00:00"/>
    <n v="940"/>
    <x v="7"/>
    <x v="9"/>
    <n v="1.6335"/>
    <x v="2"/>
    <n v="1535.49"/>
    <n v="276.38819999999998"/>
    <n v="1811.8782000000001"/>
  </r>
  <r>
    <n v="13"/>
    <n v="2"/>
    <d v="1998-12-19T00:00:00"/>
    <n v="911"/>
    <x v="7"/>
    <x v="9"/>
    <n v="1.6335"/>
    <x v="2"/>
    <n v="1488.1185"/>
    <n v="267.86133000000001"/>
    <n v="1755.97983"/>
  </r>
  <r>
    <n v="13"/>
    <n v="2"/>
    <d v="1998-06-21T00:00:00"/>
    <n v="793"/>
    <x v="7"/>
    <x v="9"/>
    <n v="1.6335"/>
    <x v="2"/>
    <n v="1295.3654999999999"/>
    <n v="233.16578999999996"/>
    <n v="1528.5312899999999"/>
  </r>
  <r>
    <n v="13"/>
    <n v="2"/>
    <d v="1998-03-01T00:00:00"/>
    <n v="702"/>
    <x v="7"/>
    <x v="9"/>
    <n v="1.6335"/>
    <x v="2"/>
    <n v="1146.7169999999999"/>
    <n v="206.40905999999998"/>
    <n v="1353.1260599999998"/>
  </r>
  <r>
    <n v="13"/>
    <n v="10"/>
    <d v="1998-11-21T00:00:00"/>
    <n v="1621"/>
    <x v="7"/>
    <x v="10"/>
    <n v="0.60499999999999998"/>
    <x v="1"/>
    <n v="980.70499999999993"/>
    <n v="176.52689999999998"/>
    <n v="1157.2319"/>
  </r>
  <r>
    <n v="13"/>
    <n v="10"/>
    <d v="1998-07-11T00:00:00"/>
    <n v="1129"/>
    <x v="7"/>
    <x v="10"/>
    <n v="0.60499999999999998"/>
    <x v="1"/>
    <n v="683.04499999999996"/>
    <n v="122.94809999999998"/>
    <n v="805.99309999999991"/>
  </r>
  <r>
    <n v="13"/>
    <n v="10"/>
    <d v="1998-06-20T00:00:00"/>
    <n v="1033"/>
    <x v="7"/>
    <x v="10"/>
    <n v="0.60499999999999998"/>
    <x v="1"/>
    <n v="624.96500000000003"/>
    <n v="112.4937"/>
    <n v="737.45870000000002"/>
  </r>
  <r>
    <n v="13"/>
    <n v="14"/>
    <d v="1998-08-05T00:00:00"/>
    <n v="2465"/>
    <x v="7"/>
    <x v="11"/>
    <n v="3.63"/>
    <x v="0"/>
    <n v="8947.9499999999989"/>
    <n v="1610.6309999999996"/>
    <n v="10558.580999999998"/>
  </r>
  <r>
    <n v="13"/>
    <n v="14"/>
    <d v="1998-09-10T00:00:00"/>
    <n v="1978"/>
    <x v="7"/>
    <x v="11"/>
    <n v="3.63"/>
    <x v="0"/>
    <n v="7180.1399999999994"/>
    <n v="1292.4251999999999"/>
    <n v="8472.5651999999991"/>
  </r>
  <r>
    <n v="13"/>
    <n v="14"/>
    <d v="1998-02-24T00:00:00"/>
    <n v="1397"/>
    <x v="7"/>
    <x v="11"/>
    <n v="3.63"/>
    <x v="0"/>
    <n v="5071.1099999999997"/>
    <n v="912.79979999999989"/>
    <n v="5983.9097999999994"/>
  </r>
  <r>
    <n v="13"/>
    <n v="14"/>
    <d v="1998-01-28T00:00:00"/>
    <n v="266"/>
    <x v="7"/>
    <x v="11"/>
    <n v="3.63"/>
    <x v="0"/>
    <n v="965.57999999999993"/>
    <n v="173.80439999999999"/>
    <n v="1139.3843999999999"/>
  </r>
  <r>
    <n v="13"/>
    <n v="4"/>
    <d v="1998-02-23T00:00:00"/>
    <n v="1871"/>
    <x v="7"/>
    <x v="12"/>
    <n v="0.60499999999999998"/>
    <x v="2"/>
    <n v="1131.9549999999999"/>
    <n v="203.75189999999998"/>
    <n v="1335.7068999999999"/>
  </r>
  <r>
    <n v="13"/>
    <n v="4"/>
    <d v="1998-03-29T00:00:00"/>
    <n v="1385"/>
    <x v="7"/>
    <x v="12"/>
    <n v="0.60499999999999998"/>
    <x v="2"/>
    <n v="837.92499999999995"/>
    <n v="150.82649999999998"/>
    <n v="988.75149999999996"/>
  </r>
  <r>
    <n v="13"/>
    <n v="5"/>
    <d v="1998-12-12T00:00:00"/>
    <n v="2475"/>
    <x v="7"/>
    <x v="13"/>
    <n v="2.5409999999999999"/>
    <x v="1"/>
    <n v="6288.9749999999995"/>
    <n v="1132.0154999999997"/>
    <n v="7420.990499999999"/>
  </r>
  <r>
    <n v="13"/>
    <n v="5"/>
    <d v="1998-07-14T00:00:00"/>
    <n v="2333"/>
    <x v="7"/>
    <x v="13"/>
    <n v="2.5409999999999999"/>
    <x v="1"/>
    <n v="5928.1530000000002"/>
    <n v="1067.06754"/>
    <n v="6995.2205400000003"/>
  </r>
  <r>
    <n v="13"/>
    <n v="5"/>
    <d v="1998-10-26T00:00:00"/>
    <n v="2313"/>
    <x v="7"/>
    <x v="13"/>
    <n v="2.5409999999999999"/>
    <x v="1"/>
    <n v="5877.3329999999996"/>
    <n v="1057.91994"/>
    <n v="6935.2529399999994"/>
  </r>
  <r>
    <n v="13"/>
    <n v="5"/>
    <d v="1998-09-12T00:00:00"/>
    <n v="1898"/>
    <x v="7"/>
    <x v="13"/>
    <n v="2.5409999999999999"/>
    <x v="1"/>
    <n v="4822.8180000000002"/>
    <n v="868.10724000000005"/>
    <n v="5690.9252400000005"/>
  </r>
  <r>
    <n v="13"/>
    <n v="5"/>
    <d v="1998-08-23T00:00:00"/>
    <n v="710"/>
    <x v="7"/>
    <x v="13"/>
    <n v="2.5409999999999999"/>
    <x v="1"/>
    <n v="1804.11"/>
    <n v="324.73979999999995"/>
    <n v="2128.8498"/>
  </r>
  <r>
    <n v="13"/>
    <n v="5"/>
    <d v="1998-10-11T00:00:00"/>
    <n v="424"/>
    <x v="7"/>
    <x v="13"/>
    <n v="2.5409999999999999"/>
    <x v="1"/>
    <n v="1077.384"/>
    <n v="193.92911999999998"/>
    <n v="1271.31312"/>
  </r>
  <r>
    <n v="13"/>
    <n v="5"/>
    <d v="1998-09-07T00:00:00"/>
    <n v="291"/>
    <x v="7"/>
    <x v="13"/>
    <n v="2.5409999999999999"/>
    <x v="1"/>
    <n v="739.43099999999993"/>
    <n v="133.09757999999999"/>
    <n v="872.52857999999992"/>
  </r>
  <r>
    <n v="13"/>
    <n v="5"/>
    <d v="1998-08-18T00:00:00"/>
    <n v="279"/>
    <x v="7"/>
    <x v="13"/>
    <n v="2.5409999999999999"/>
    <x v="1"/>
    <n v="708.93899999999996"/>
    <n v="127.60901999999999"/>
    <n v="836.54801999999995"/>
  </r>
  <r>
    <n v="13"/>
    <n v="11"/>
    <d v="1999-03-21T00:00:00"/>
    <n v="1653"/>
    <x v="7"/>
    <x v="0"/>
    <n v="1.21"/>
    <x v="0"/>
    <n v="2000.1299999999999"/>
    <n v="360.02339999999998"/>
    <n v="2360.1533999999997"/>
  </r>
  <r>
    <n v="13"/>
    <n v="11"/>
    <d v="1999-09-09T00:00:00"/>
    <n v="1519"/>
    <x v="7"/>
    <x v="0"/>
    <n v="1.21"/>
    <x v="0"/>
    <n v="1837.99"/>
    <n v="330.83819999999997"/>
    <n v="2168.8281999999999"/>
  </r>
  <r>
    <n v="13"/>
    <n v="11"/>
    <d v="1999-12-12T00:00:00"/>
    <n v="581"/>
    <x v="7"/>
    <x v="0"/>
    <n v="1.21"/>
    <x v="0"/>
    <n v="703.01"/>
    <n v="126.54179999999999"/>
    <n v="829.55179999999996"/>
  </r>
  <r>
    <n v="13"/>
    <n v="11"/>
    <d v="1999-07-30T00:00:00"/>
    <n v="366"/>
    <x v="7"/>
    <x v="0"/>
    <n v="1.21"/>
    <x v="0"/>
    <n v="442.86"/>
    <n v="79.714799999999997"/>
    <n v="522.57479999999998"/>
  </r>
  <r>
    <n v="13"/>
    <n v="12"/>
    <d v="1999-05-25T00:00:00"/>
    <n v="2451"/>
    <x v="7"/>
    <x v="1"/>
    <n v="2.42"/>
    <x v="0"/>
    <n v="5931.42"/>
    <n v="1067.6556"/>
    <n v="6999.0756000000001"/>
  </r>
  <r>
    <n v="13"/>
    <n v="12"/>
    <d v="1999-05-23T00:00:00"/>
    <n v="1192"/>
    <x v="7"/>
    <x v="1"/>
    <n v="2.42"/>
    <x v="0"/>
    <n v="2884.64"/>
    <n v="519.23519999999996"/>
    <n v="3403.8751999999999"/>
  </r>
  <r>
    <n v="13"/>
    <n v="9"/>
    <d v="1999-07-05T00:00:00"/>
    <n v="2160"/>
    <x v="7"/>
    <x v="2"/>
    <n v="1.21"/>
    <x v="1"/>
    <n v="2613.6"/>
    <n v="470.44799999999998"/>
    <n v="3084.0479999999998"/>
  </r>
  <r>
    <n v="13"/>
    <n v="9"/>
    <d v="1999-05-24T00:00:00"/>
    <n v="2154"/>
    <x v="7"/>
    <x v="2"/>
    <n v="1.21"/>
    <x v="1"/>
    <n v="2606.34"/>
    <n v="469.14120000000003"/>
    <n v="3075.4812000000002"/>
  </r>
  <r>
    <n v="13"/>
    <n v="9"/>
    <d v="1999-09-06T00:00:00"/>
    <n v="1802"/>
    <x v="7"/>
    <x v="2"/>
    <n v="1.21"/>
    <x v="1"/>
    <n v="2180.42"/>
    <n v="392.47559999999999"/>
    <n v="2572.8955999999998"/>
  </r>
  <r>
    <n v="13"/>
    <n v="9"/>
    <d v="1999-12-11T00:00:00"/>
    <n v="930"/>
    <x v="7"/>
    <x v="2"/>
    <n v="1.21"/>
    <x v="1"/>
    <n v="1125.3"/>
    <n v="202.55399999999997"/>
    <n v="1327.8539999999998"/>
  </r>
  <r>
    <n v="13"/>
    <n v="9"/>
    <d v="1999-06-09T00:00:00"/>
    <n v="652"/>
    <x v="7"/>
    <x v="2"/>
    <n v="1.21"/>
    <x v="1"/>
    <n v="788.92"/>
    <n v="142.00559999999999"/>
    <n v="930.92559999999992"/>
  </r>
  <r>
    <n v="13"/>
    <n v="9"/>
    <d v="1999-01-03T00:00:00"/>
    <n v="467"/>
    <x v="7"/>
    <x v="2"/>
    <n v="1.21"/>
    <x v="1"/>
    <n v="565.06999999999994"/>
    <n v="101.71259999999998"/>
    <n v="666.78259999999989"/>
  </r>
  <r>
    <n v="13"/>
    <n v="7"/>
    <d v="1999-09-17T00:00:00"/>
    <n v="2395"/>
    <x v="7"/>
    <x v="3"/>
    <n v="0.96799999999999997"/>
    <x v="2"/>
    <n v="2318.36"/>
    <n v="417.3048"/>
    <n v="2735.6648"/>
  </r>
  <r>
    <n v="13"/>
    <n v="7"/>
    <d v="1999-01-20T00:00:00"/>
    <n v="1776"/>
    <x v="7"/>
    <x v="3"/>
    <n v="0.96799999999999997"/>
    <x v="2"/>
    <n v="1719.1679999999999"/>
    <n v="309.45023999999995"/>
    <n v="2028.6182399999998"/>
  </r>
  <r>
    <n v="13"/>
    <n v="7"/>
    <d v="1999-04-03T00:00:00"/>
    <n v="1655"/>
    <x v="7"/>
    <x v="3"/>
    <n v="0.96799999999999997"/>
    <x v="2"/>
    <n v="1602.04"/>
    <n v="288.36719999999997"/>
    <n v="1890.4071999999999"/>
  </r>
  <r>
    <n v="13"/>
    <n v="7"/>
    <d v="1999-01-18T00:00:00"/>
    <n v="1119"/>
    <x v="7"/>
    <x v="3"/>
    <n v="0.96799999999999997"/>
    <x v="2"/>
    <n v="1083.192"/>
    <n v="194.97456"/>
    <n v="1278.1665600000001"/>
  </r>
  <r>
    <n v="13"/>
    <n v="7"/>
    <d v="1999-01-27T00:00:00"/>
    <n v="830"/>
    <x v="7"/>
    <x v="3"/>
    <n v="0.96799999999999997"/>
    <x v="2"/>
    <n v="803.43999999999994"/>
    <n v="144.61919999999998"/>
    <n v="948.05919999999992"/>
  </r>
  <r>
    <n v="13"/>
    <n v="7"/>
    <d v="1999-02-16T00:00:00"/>
    <n v="279"/>
    <x v="7"/>
    <x v="3"/>
    <n v="0.96799999999999997"/>
    <x v="2"/>
    <n v="270.072"/>
    <n v="48.612960000000001"/>
    <n v="318.68495999999999"/>
  </r>
  <r>
    <n v="13"/>
    <n v="7"/>
    <d v="1999-08-29T00:00:00"/>
    <n v="262"/>
    <x v="7"/>
    <x v="3"/>
    <n v="0.96799999999999997"/>
    <x v="2"/>
    <n v="253.61599999999999"/>
    <n v="45.650879999999994"/>
    <n v="299.26687999999996"/>
  </r>
  <r>
    <n v="13"/>
    <n v="3"/>
    <d v="1999-01-18T00:00:00"/>
    <n v="2061"/>
    <x v="7"/>
    <x v="4"/>
    <n v="1.9359999999999999"/>
    <x v="0"/>
    <n v="3990.096"/>
    <n v="718.21727999999996"/>
    <n v="4708.3132800000003"/>
  </r>
  <r>
    <n v="13"/>
    <n v="3"/>
    <d v="1999-08-10T00:00:00"/>
    <n v="1621"/>
    <x v="7"/>
    <x v="4"/>
    <n v="1.9359999999999999"/>
    <x v="0"/>
    <n v="3138.2559999999999"/>
    <n v="564.88607999999999"/>
    <n v="3703.1420799999996"/>
  </r>
  <r>
    <n v="13"/>
    <n v="3"/>
    <d v="1999-04-26T00:00:00"/>
    <n v="1362"/>
    <x v="7"/>
    <x v="4"/>
    <n v="1.9359999999999999"/>
    <x v="0"/>
    <n v="2636.8319999999999"/>
    <n v="474.62975999999998"/>
    <n v="3111.4617599999997"/>
  </r>
  <r>
    <n v="13"/>
    <n v="3"/>
    <d v="1999-01-15T00:00:00"/>
    <n v="1342"/>
    <x v="7"/>
    <x v="4"/>
    <n v="1.9359999999999999"/>
    <x v="0"/>
    <n v="2598.1120000000001"/>
    <n v="467.66016000000002"/>
    <n v="3065.77216"/>
  </r>
  <r>
    <n v="13"/>
    <n v="3"/>
    <d v="1999-03-19T00:00:00"/>
    <n v="1053"/>
    <x v="7"/>
    <x v="4"/>
    <n v="1.9359999999999999"/>
    <x v="0"/>
    <n v="2038.6079999999999"/>
    <n v="366.94943999999998"/>
    <n v="2405.55744"/>
  </r>
  <r>
    <n v="13"/>
    <n v="3"/>
    <d v="1999-09-15T00:00:00"/>
    <n v="338"/>
    <x v="7"/>
    <x v="4"/>
    <n v="1.9359999999999999"/>
    <x v="0"/>
    <n v="654.36799999999994"/>
    <n v="117.78623999999998"/>
    <n v="772.15423999999996"/>
  </r>
  <r>
    <n v="13"/>
    <n v="1"/>
    <d v="1999-02-14T00:00:00"/>
    <n v="1970"/>
    <x v="7"/>
    <x v="5"/>
    <n v="3.9325000000000001"/>
    <x v="0"/>
    <n v="7747.0250000000005"/>
    <n v="1394.4645"/>
    <n v="9141.4894999999997"/>
  </r>
  <r>
    <n v="13"/>
    <n v="1"/>
    <d v="1999-10-21T00:00:00"/>
    <n v="735"/>
    <x v="7"/>
    <x v="5"/>
    <n v="3.9325000000000001"/>
    <x v="0"/>
    <n v="2890.3875000000003"/>
    <n v="520.26975000000004"/>
    <n v="3410.6572500000002"/>
  </r>
  <r>
    <n v="13"/>
    <n v="1"/>
    <d v="1999-02-02T00:00:00"/>
    <n v="337"/>
    <x v="7"/>
    <x v="5"/>
    <n v="3.9325000000000001"/>
    <x v="0"/>
    <n v="1325.2525000000001"/>
    <n v="238.54544999999999"/>
    <n v="1563.7979500000001"/>
  </r>
  <r>
    <n v="13"/>
    <n v="8"/>
    <d v="1999-01-05T00:00:00"/>
    <n v="2322"/>
    <x v="7"/>
    <x v="6"/>
    <n v="3.63"/>
    <x v="0"/>
    <n v="8428.86"/>
    <n v="1517.1948"/>
    <n v="9946.0547999999999"/>
  </r>
  <r>
    <n v="13"/>
    <n v="8"/>
    <d v="1999-07-25T00:00:00"/>
    <n v="1944"/>
    <x v="7"/>
    <x v="6"/>
    <n v="3.63"/>
    <x v="0"/>
    <n v="7056.7199999999993"/>
    <n v="1270.2095999999999"/>
    <n v="8326.9295999999995"/>
  </r>
  <r>
    <n v="13"/>
    <n v="8"/>
    <d v="1999-10-25T00:00:00"/>
    <n v="448"/>
    <x v="7"/>
    <x v="6"/>
    <n v="3.63"/>
    <x v="0"/>
    <n v="1626.24"/>
    <n v="292.72319999999996"/>
    <n v="1918.9631999999999"/>
  </r>
  <r>
    <n v="13"/>
    <n v="6"/>
    <d v="1999-07-08T00:00:00"/>
    <n v="2498"/>
    <x v="7"/>
    <x v="7"/>
    <n v="2.42"/>
    <x v="0"/>
    <n v="6045.16"/>
    <n v="1088.1288"/>
    <n v="7133.2888000000003"/>
  </r>
  <r>
    <n v="13"/>
    <n v="6"/>
    <d v="1999-05-25T00:00:00"/>
    <n v="2207"/>
    <x v="7"/>
    <x v="7"/>
    <n v="2.42"/>
    <x v="0"/>
    <n v="5340.94"/>
    <n v="961.36919999999986"/>
    <n v="6302.3091999999997"/>
  </r>
  <r>
    <n v="13"/>
    <n v="6"/>
    <d v="1999-02-08T00:00:00"/>
    <n v="1958"/>
    <x v="7"/>
    <x v="7"/>
    <n v="2.42"/>
    <x v="0"/>
    <n v="4738.3599999999997"/>
    <n v="852.90479999999991"/>
    <n v="5591.2647999999999"/>
  </r>
  <r>
    <n v="13"/>
    <n v="6"/>
    <d v="1999-03-10T00:00:00"/>
    <n v="1276"/>
    <x v="7"/>
    <x v="7"/>
    <n v="2.42"/>
    <x v="0"/>
    <n v="3087.92"/>
    <n v="555.82560000000001"/>
    <n v="3643.7456000000002"/>
  </r>
  <r>
    <n v="13"/>
    <n v="6"/>
    <d v="1999-07-27T00:00:00"/>
    <n v="1274"/>
    <x v="7"/>
    <x v="7"/>
    <n v="2.42"/>
    <x v="0"/>
    <n v="3083.08"/>
    <n v="554.95439999999996"/>
    <n v="3638.0344"/>
  </r>
  <r>
    <n v="13"/>
    <n v="6"/>
    <d v="1999-06-29T00:00:00"/>
    <n v="654"/>
    <x v="7"/>
    <x v="7"/>
    <n v="2.42"/>
    <x v="0"/>
    <n v="1582.68"/>
    <n v="284.88240000000002"/>
    <n v="1867.5624"/>
  </r>
  <r>
    <n v="13"/>
    <n v="6"/>
    <d v="1999-07-23T00:00:00"/>
    <n v="285"/>
    <x v="7"/>
    <x v="7"/>
    <n v="2.42"/>
    <x v="0"/>
    <n v="689.69999999999993"/>
    <n v="124.14599999999999"/>
    <n v="813.84599999999989"/>
  </r>
  <r>
    <n v="13"/>
    <n v="13"/>
    <d v="1999-02-12T00:00:00"/>
    <n v="757"/>
    <x v="7"/>
    <x v="8"/>
    <n v="0.24199999999999999"/>
    <x v="1"/>
    <n v="183.19399999999999"/>
    <n v="32.974919999999997"/>
    <n v="216.16891999999999"/>
  </r>
  <r>
    <n v="13"/>
    <n v="13"/>
    <d v="1999-04-03T00:00:00"/>
    <n v="497"/>
    <x v="7"/>
    <x v="8"/>
    <n v="0.24199999999999999"/>
    <x v="1"/>
    <n v="120.274"/>
    <n v="21.649319999999999"/>
    <n v="141.92331999999999"/>
  </r>
  <r>
    <n v="13"/>
    <n v="2"/>
    <d v="1999-06-27T00:00:00"/>
    <n v="672"/>
    <x v="7"/>
    <x v="9"/>
    <n v="1.6335"/>
    <x v="2"/>
    <n v="1097.712"/>
    <n v="197.58815999999999"/>
    <n v="1295.30016"/>
  </r>
  <r>
    <n v="13"/>
    <n v="10"/>
    <d v="1999-07-10T00:00:00"/>
    <n v="2440"/>
    <x v="7"/>
    <x v="10"/>
    <n v="0.60499999999999998"/>
    <x v="1"/>
    <n v="1476.2"/>
    <n v="265.71600000000001"/>
    <n v="1741.9160000000002"/>
  </r>
  <r>
    <n v="13"/>
    <n v="10"/>
    <d v="1999-03-19T00:00:00"/>
    <n v="2181"/>
    <x v="7"/>
    <x v="10"/>
    <n v="0.60499999999999998"/>
    <x v="1"/>
    <n v="1319.5049999999999"/>
    <n v="237.51089999999996"/>
    <n v="1557.0158999999999"/>
  </r>
  <r>
    <n v="13"/>
    <n v="10"/>
    <d v="1999-10-13T00:00:00"/>
    <n v="718"/>
    <x v="7"/>
    <x v="10"/>
    <n v="0.60499999999999998"/>
    <x v="1"/>
    <n v="434.39"/>
    <n v="78.19019999999999"/>
    <n v="512.58019999999999"/>
  </r>
  <r>
    <n v="13"/>
    <n v="14"/>
    <d v="1999-12-14T00:00:00"/>
    <n v="1954"/>
    <x v="7"/>
    <x v="11"/>
    <n v="3.63"/>
    <x v="0"/>
    <n v="7093.0199999999995"/>
    <n v="1276.7435999999998"/>
    <n v="8369.7635999999984"/>
  </r>
  <r>
    <n v="13"/>
    <n v="14"/>
    <d v="1999-05-15T00:00:00"/>
    <n v="1682"/>
    <x v="7"/>
    <x v="11"/>
    <n v="3.63"/>
    <x v="0"/>
    <n v="6105.66"/>
    <n v="1099.0187999999998"/>
    <n v="7204.6787999999997"/>
  </r>
  <r>
    <n v="13"/>
    <n v="14"/>
    <d v="1999-02-01T00:00:00"/>
    <n v="1593"/>
    <x v="7"/>
    <x v="11"/>
    <n v="3.63"/>
    <x v="0"/>
    <n v="5782.59"/>
    <n v="1040.8661999999999"/>
    <n v="6823.4562000000005"/>
  </r>
  <r>
    <n v="13"/>
    <n v="14"/>
    <d v="1999-03-04T00:00:00"/>
    <n v="1557"/>
    <x v="7"/>
    <x v="11"/>
    <n v="3.63"/>
    <x v="0"/>
    <n v="5651.91"/>
    <n v="1017.3438"/>
    <n v="6669.2537999999995"/>
  </r>
  <r>
    <n v="13"/>
    <n v="14"/>
    <d v="1999-06-08T00:00:00"/>
    <n v="1533"/>
    <x v="7"/>
    <x v="11"/>
    <n v="3.63"/>
    <x v="0"/>
    <n v="5564.79"/>
    <n v="1001.6622"/>
    <n v="6566.4521999999997"/>
  </r>
  <r>
    <n v="13"/>
    <n v="14"/>
    <d v="1999-11-27T00:00:00"/>
    <n v="899"/>
    <x v="7"/>
    <x v="11"/>
    <n v="3.63"/>
    <x v="0"/>
    <n v="3263.37"/>
    <n v="587.40659999999991"/>
    <n v="3850.7765999999997"/>
  </r>
  <r>
    <n v="13"/>
    <n v="14"/>
    <d v="1999-12-16T00:00:00"/>
    <n v="820"/>
    <x v="7"/>
    <x v="11"/>
    <n v="3.63"/>
    <x v="0"/>
    <n v="2976.6"/>
    <n v="535.78800000000001"/>
    <n v="3512.3879999999999"/>
  </r>
  <r>
    <n v="13"/>
    <n v="14"/>
    <d v="1999-04-10T00:00:00"/>
    <n v="803"/>
    <x v="7"/>
    <x v="11"/>
    <n v="3.63"/>
    <x v="0"/>
    <n v="2914.89"/>
    <n v="524.68020000000001"/>
    <n v="3439.5702000000001"/>
  </r>
  <r>
    <n v="13"/>
    <n v="14"/>
    <d v="1999-10-29T00:00:00"/>
    <n v="467"/>
    <x v="7"/>
    <x v="11"/>
    <n v="3.63"/>
    <x v="0"/>
    <n v="1695.21"/>
    <n v="305.13779999999997"/>
    <n v="2000.3478"/>
  </r>
  <r>
    <n v="13"/>
    <n v="14"/>
    <d v="1999-04-09T00:00:00"/>
    <n v="432"/>
    <x v="7"/>
    <x v="11"/>
    <n v="3.63"/>
    <x v="0"/>
    <n v="1568.1599999999999"/>
    <n v="282.26879999999994"/>
    <n v="1850.4287999999997"/>
  </r>
  <r>
    <n v="13"/>
    <n v="4"/>
    <d v="1999-06-19T00:00:00"/>
    <n v="732"/>
    <x v="7"/>
    <x v="12"/>
    <n v="0.60499999999999998"/>
    <x v="2"/>
    <n v="442.86"/>
    <n v="79.714799999999997"/>
    <n v="522.57479999999998"/>
  </r>
  <r>
    <n v="13"/>
    <n v="4"/>
    <d v="1999-06-04T00:00:00"/>
    <n v="569"/>
    <x v="7"/>
    <x v="12"/>
    <n v="0.60499999999999998"/>
    <x v="2"/>
    <n v="344.245"/>
    <n v="61.964100000000002"/>
    <n v="406.20910000000003"/>
  </r>
  <r>
    <n v="13"/>
    <n v="5"/>
    <d v="1999-06-25T00:00:00"/>
    <n v="1214"/>
    <x v="7"/>
    <x v="13"/>
    <n v="2.5409999999999999"/>
    <x v="1"/>
    <n v="3084.7739999999999"/>
    <n v="555.25932"/>
    <n v="3640.03332"/>
  </r>
  <r>
    <n v="13"/>
    <n v="11"/>
    <d v="2000-08-16T00:00:00"/>
    <n v="1584"/>
    <x v="7"/>
    <x v="0"/>
    <n v="1.21"/>
    <x v="0"/>
    <n v="1916.6399999999999"/>
    <n v="344.99519999999995"/>
    <n v="2261.6351999999997"/>
  </r>
  <r>
    <n v="13"/>
    <n v="11"/>
    <d v="2000-02-22T00:00:00"/>
    <n v="1110"/>
    <x v="7"/>
    <x v="0"/>
    <n v="1.21"/>
    <x v="0"/>
    <n v="1343.1"/>
    <n v="241.75799999999998"/>
    <n v="1584.8579999999999"/>
  </r>
  <r>
    <n v="13"/>
    <n v="12"/>
    <d v="2000-12-21T00:00:00"/>
    <n v="2438"/>
    <x v="7"/>
    <x v="1"/>
    <n v="2.42"/>
    <x v="0"/>
    <n v="5899.96"/>
    <n v="1061.9928"/>
    <n v="6961.9528"/>
  </r>
  <r>
    <n v="13"/>
    <n v="12"/>
    <d v="2000-08-14T00:00:00"/>
    <n v="1932"/>
    <x v="7"/>
    <x v="1"/>
    <n v="2.42"/>
    <x v="0"/>
    <n v="4675.4399999999996"/>
    <n v="841.5791999999999"/>
    <n v="5517.0191999999997"/>
  </r>
  <r>
    <n v="13"/>
    <n v="12"/>
    <d v="2000-02-13T00:00:00"/>
    <n v="1876"/>
    <x v="7"/>
    <x v="1"/>
    <n v="2.42"/>
    <x v="0"/>
    <n v="4539.92"/>
    <n v="817.18560000000002"/>
    <n v="5357.1055999999999"/>
  </r>
  <r>
    <n v="13"/>
    <n v="12"/>
    <d v="2000-05-06T00:00:00"/>
    <n v="1774"/>
    <x v="7"/>
    <x v="1"/>
    <n v="2.42"/>
    <x v="0"/>
    <n v="4293.08"/>
    <n v="772.75439999999992"/>
    <n v="5065.8343999999997"/>
  </r>
  <r>
    <n v="13"/>
    <n v="12"/>
    <d v="2000-09-26T00:00:00"/>
    <n v="1172"/>
    <x v="7"/>
    <x v="1"/>
    <n v="2.42"/>
    <x v="0"/>
    <n v="2836.24"/>
    <n v="510.52319999999992"/>
    <n v="3346.7631999999999"/>
  </r>
  <r>
    <n v="13"/>
    <n v="12"/>
    <d v="2000-10-17T00:00:00"/>
    <n v="978"/>
    <x v="7"/>
    <x v="1"/>
    <n v="2.42"/>
    <x v="0"/>
    <n v="2366.7599999999998"/>
    <n v="426.01679999999993"/>
    <n v="2792.7767999999996"/>
  </r>
  <r>
    <n v="13"/>
    <n v="12"/>
    <d v="2000-09-24T00:00:00"/>
    <n v="420"/>
    <x v="7"/>
    <x v="1"/>
    <n v="2.42"/>
    <x v="0"/>
    <n v="1016.4"/>
    <n v="182.952"/>
    <n v="1199.3519999999999"/>
  </r>
  <r>
    <n v="13"/>
    <n v="9"/>
    <d v="2000-10-16T00:00:00"/>
    <n v="1987"/>
    <x v="7"/>
    <x v="2"/>
    <n v="1.21"/>
    <x v="1"/>
    <n v="2404.27"/>
    <n v="432.76859999999999"/>
    <n v="2837.0385999999999"/>
  </r>
  <r>
    <n v="13"/>
    <n v="9"/>
    <d v="2000-06-08T00:00:00"/>
    <n v="1970"/>
    <x v="7"/>
    <x v="2"/>
    <n v="1.21"/>
    <x v="1"/>
    <n v="2383.6999999999998"/>
    <n v="429.06599999999997"/>
    <n v="2812.7659999999996"/>
  </r>
  <r>
    <n v="13"/>
    <n v="9"/>
    <d v="2000-08-22T00:00:00"/>
    <n v="1377"/>
    <x v="7"/>
    <x v="2"/>
    <n v="1.21"/>
    <x v="1"/>
    <n v="1666.1699999999998"/>
    <n v="299.91059999999999"/>
    <n v="1966.0805999999998"/>
  </r>
  <r>
    <n v="13"/>
    <n v="9"/>
    <d v="2000-10-28T00:00:00"/>
    <n v="1328"/>
    <x v="7"/>
    <x v="2"/>
    <n v="1.21"/>
    <x v="1"/>
    <n v="1606.8799999999999"/>
    <n v="289.23839999999996"/>
    <n v="1896.1183999999998"/>
  </r>
  <r>
    <n v="13"/>
    <n v="9"/>
    <d v="2000-10-03T00:00:00"/>
    <n v="582"/>
    <x v="7"/>
    <x v="2"/>
    <n v="1.21"/>
    <x v="1"/>
    <n v="704.22"/>
    <n v="126.75960000000001"/>
    <n v="830.9796"/>
  </r>
  <r>
    <n v="13"/>
    <n v="9"/>
    <d v="2000-02-25T00:00:00"/>
    <n v="398"/>
    <x v="7"/>
    <x v="2"/>
    <n v="1.21"/>
    <x v="1"/>
    <n v="481.58"/>
    <n v="86.684399999999997"/>
    <n v="568.26440000000002"/>
  </r>
  <r>
    <n v="13"/>
    <n v="9"/>
    <d v="2000-07-22T00:00:00"/>
    <n v="345"/>
    <x v="7"/>
    <x v="2"/>
    <n v="1.21"/>
    <x v="1"/>
    <n v="417.45"/>
    <n v="75.140999999999991"/>
    <n v="492.59100000000001"/>
  </r>
  <r>
    <n v="13"/>
    <n v="7"/>
    <d v="2000-12-11T00:00:00"/>
    <n v="2247"/>
    <x v="7"/>
    <x v="3"/>
    <n v="0.96799999999999997"/>
    <x v="2"/>
    <n v="2175.096"/>
    <n v="391.51727999999997"/>
    <n v="2566.61328"/>
  </r>
  <r>
    <n v="13"/>
    <n v="7"/>
    <d v="2000-11-08T00:00:00"/>
    <n v="1939"/>
    <x v="7"/>
    <x v="3"/>
    <n v="0.96799999999999997"/>
    <x v="2"/>
    <n v="1876.952"/>
    <n v="337.85136"/>
    <n v="2214.8033599999999"/>
  </r>
  <r>
    <n v="13"/>
    <n v="7"/>
    <d v="2000-04-16T00:00:00"/>
    <n v="1611"/>
    <x v="7"/>
    <x v="3"/>
    <n v="0.96799999999999997"/>
    <x v="2"/>
    <n v="1559.4479999999999"/>
    <n v="280.70063999999996"/>
    <n v="1840.1486399999999"/>
  </r>
  <r>
    <n v="13"/>
    <n v="7"/>
    <d v="2000-12-08T00:00:00"/>
    <n v="1118"/>
    <x v="7"/>
    <x v="3"/>
    <n v="0.96799999999999997"/>
    <x v="2"/>
    <n v="1082.2239999999999"/>
    <n v="194.80031999999997"/>
    <n v="1277.02432"/>
  </r>
  <r>
    <n v="13"/>
    <n v="7"/>
    <d v="2000-10-10T00:00:00"/>
    <n v="509"/>
    <x v="7"/>
    <x v="3"/>
    <n v="0.96799999999999997"/>
    <x v="2"/>
    <n v="492.71199999999999"/>
    <n v="88.688159999999996"/>
    <n v="581.40016000000003"/>
  </r>
  <r>
    <n v="13"/>
    <n v="3"/>
    <d v="2000-07-14T00:00:00"/>
    <n v="2453"/>
    <x v="7"/>
    <x v="4"/>
    <n v="1.9359999999999999"/>
    <x v="0"/>
    <n v="4749.0079999999998"/>
    <n v="854.82143999999994"/>
    <n v="5603.8294399999995"/>
  </r>
  <r>
    <n v="13"/>
    <n v="3"/>
    <d v="2000-11-04T00:00:00"/>
    <n v="2107"/>
    <x v="7"/>
    <x v="4"/>
    <n v="1.9359999999999999"/>
    <x v="0"/>
    <n v="4079.152"/>
    <n v="734.24735999999996"/>
    <n v="4813.3993600000003"/>
  </r>
  <r>
    <n v="13"/>
    <n v="3"/>
    <d v="2000-09-12T00:00:00"/>
    <n v="2047"/>
    <x v="7"/>
    <x v="4"/>
    <n v="1.9359999999999999"/>
    <x v="0"/>
    <n v="3962.9919999999997"/>
    <n v="713.33855999999992"/>
    <n v="4676.3305599999994"/>
  </r>
  <r>
    <n v="13"/>
    <n v="3"/>
    <d v="2000-12-11T00:00:00"/>
    <n v="1785"/>
    <x v="7"/>
    <x v="4"/>
    <n v="1.9359999999999999"/>
    <x v="0"/>
    <n v="3455.7599999999998"/>
    <n v="622.03679999999997"/>
    <n v="4077.7967999999996"/>
  </r>
  <r>
    <n v="13"/>
    <n v="3"/>
    <d v="2000-07-28T00:00:00"/>
    <n v="623"/>
    <x v="7"/>
    <x v="4"/>
    <n v="1.9359999999999999"/>
    <x v="0"/>
    <n v="1206.1279999999999"/>
    <n v="217.10303999999999"/>
    <n v="1423.2310399999999"/>
  </r>
  <r>
    <n v="13"/>
    <n v="3"/>
    <d v="2000-04-05T00:00:00"/>
    <n v="303"/>
    <x v="7"/>
    <x v="4"/>
    <n v="1.9359999999999999"/>
    <x v="0"/>
    <n v="586.60799999999995"/>
    <n v="105.58943999999998"/>
    <n v="692.19743999999992"/>
  </r>
  <r>
    <n v="13"/>
    <n v="1"/>
    <d v="2000-05-05T00:00:00"/>
    <n v="2368"/>
    <x v="7"/>
    <x v="5"/>
    <n v="3.9325000000000001"/>
    <x v="0"/>
    <n v="9312.16"/>
    <n v="1676.1887999999999"/>
    <n v="10988.3488"/>
  </r>
  <r>
    <n v="13"/>
    <n v="1"/>
    <d v="2000-01-13T00:00:00"/>
    <n v="2212"/>
    <x v="7"/>
    <x v="5"/>
    <n v="3.9325000000000001"/>
    <x v="0"/>
    <n v="8698.69"/>
    <n v="1565.7642000000001"/>
    <n v="10264.4542"/>
  </r>
  <r>
    <n v="13"/>
    <n v="1"/>
    <d v="2000-02-21T00:00:00"/>
    <n v="2212"/>
    <x v="7"/>
    <x v="5"/>
    <n v="3.9325000000000001"/>
    <x v="0"/>
    <n v="8698.69"/>
    <n v="1565.7642000000001"/>
    <n v="10264.4542"/>
  </r>
  <r>
    <n v="13"/>
    <n v="1"/>
    <d v="2000-06-22T00:00:00"/>
    <n v="1209"/>
    <x v="7"/>
    <x v="5"/>
    <n v="3.9325000000000001"/>
    <x v="0"/>
    <n v="4754.3924999999999"/>
    <n v="855.79064999999991"/>
    <n v="5610.1831499999998"/>
  </r>
  <r>
    <n v="13"/>
    <n v="1"/>
    <d v="2000-02-11T00:00:00"/>
    <n v="588"/>
    <x v="7"/>
    <x v="5"/>
    <n v="3.9325000000000001"/>
    <x v="0"/>
    <n v="2312.31"/>
    <n v="416.2158"/>
    <n v="2728.5257999999999"/>
  </r>
  <r>
    <n v="13"/>
    <n v="1"/>
    <d v="2000-02-18T00:00:00"/>
    <n v="423"/>
    <x v="7"/>
    <x v="5"/>
    <n v="3.9325000000000001"/>
    <x v="0"/>
    <n v="1663.4475"/>
    <n v="299.42054999999999"/>
    <n v="1962.86805"/>
  </r>
  <r>
    <n v="13"/>
    <n v="8"/>
    <d v="2000-10-05T00:00:00"/>
    <n v="1780"/>
    <x v="7"/>
    <x v="6"/>
    <n v="3.63"/>
    <x v="0"/>
    <n v="6461.4"/>
    <n v="1163.0519999999999"/>
    <n v="7624.4519999999993"/>
  </r>
  <r>
    <n v="13"/>
    <n v="6"/>
    <d v="2000-09-06T00:00:00"/>
    <n v="2427"/>
    <x v="7"/>
    <x v="7"/>
    <n v="2.42"/>
    <x v="0"/>
    <n v="5873.34"/>
    <n v="1057.2012"/>
    <n v="6930.5411999999997"/>
  </r>
  <r>
    <n v="13"/>
    <n v="6"/>
    <d v="2000-11-11T00:00:00"/>
    <n v="2298"/>
    <x v="7"/>
    <x v="7"/>
    <n v="2.42"/>
    <x v="0"/>
    <n v="5561.16"/>
    <n v="1001.0088"/>
    <n v="6562.1687999999995"/>
  </r>
  <r>
    <n v="13"/>
    <n v="6"/>
    <d v="2000-11-10T00:00:00"/>
    <n v="1724"/>
    <x v="7"/>
    <x v="7"/>
    <n v="2.42"/>
    <x v="0"/>
    <n v="4172.08"/>
    <n v="750.97439999999995"/>
    <n v="4923.0544"/>
  </r>
  <r>
    <n v="13"/>
    <n v="6"/>
    <d v="2000-08-12T00:00:00"/>
    <n v="1072"/>
    <x v="7"/>
    <x v="7"/>
    <n v="2.42"/>
    <x v="0"/>
    <n v="2594.2399999999998"/>
    <n v="466.96319999999992"/>
    <n v="3061.2031999999999"/>
  </r>
  <r>
    <n v="13"/>
    <n v="6"/>
    <d v="2000-08-01T00:00:00"/>
    <n v="939"/>
    <x v="7"/>
    <x v="7"/>
    <n v="2.42"/>
    <x v="0"/>
    <n v="2272.38"/>
    <n v="409.02839999999998"/>
    <n v="2681.4084000000003"/>
  </r>
  <r>
    <n v="13"/>
    <n v="6"/>
    <d v="2000-05-27T00:00:00"/>
    <n v="743"/>
    <x v="7"/>
    <x v="7"/>
    <n v="2.42"/>
    <x v="0"/>
    <n v="1798.06"/>
    <n v="323.6508"/>
    <n v="2121.7107999999998"/>
  </r>
  <r>
    <n v="13"/>
    <n v="13"/>
    <d v="2000-07-11T00:00:00"/>
    <n v="2455"/>
    <x v="7"/>
    <x v="8"/>
    <n v="0.24199999999999999"/>
    <x v="1"/>
    <n v="594.11"/>
    <n v="106.93980000000001"/>
    <n v="701.0498"/>
  </r>
  <r>
    <n v="13"/>
    <n v="13"/>
    <d v="2000-08-24T00:00:00"/>
    <n v="2304"/>
    <x v="7"/>
    <x v="8"/>
    <n v="0.24199999999999999"/>
    <x v="1"/>
    <n v="557.56799999999998"/>
    <n v="100.36224"/>
    <n v="657.93024000000003"/>
  </r>
  <r>
    <n v="13"/>
    <n v="13"/>
    <d v="2000-03-14T00:00:00"/>
    <n v="1973"/>
    <x v="7"/>
    <x v="8"/>
    <n v="0.24199999999999999"/>
    <x v="1"/>
    <n v="477.46600000000001"/>
    <n v="85.943879999999993"/>
    <n v="563.40988000000004"/>
  </r>
  <r>
    <n v="13"/>
    <n v="13"/>
    <d v="2000-04-09T00:00:00"/>
    <n v="1930"/>
    <x v="7"/>
    <x v="8"/>
    <n v="0.24199999999999999"/>
    <x v="1"/>
    <n v="467.06"/>
    <n v="84.070799999999991"/>
    <n v="551.13080000000002"/>
  </r>
  <r>
    <n v="13"/>
    <n v="13"/>
    <d v="2000-08-19T00:00:00"/>
    <n v="1894"/>
    <x v="7"/>
    <x v="8"/>
    <n v="0.24199999999999999"/>
    <x v="1"/>
    <n v="458.34800000000001"/>
    <n v="82.50264"/>
    <n v="540.85064"/>
  </r>
  <r>
    <n v="13"/>
    <n v="13"/>
    <d v="2000-09-12T00:00:00"/>
    <n v="1291"/>
    <x v="7"/>
    <x v="8"/>
    <n v="0.24199999999999999"/>
    <x v="1"/>
    <n v="312.42199999999997"/>
    <n v="56.235959999999992"/>
    <n v="368.65795999999995"/>
  </r>
  <r>
    <n v="13"/>
    <n v="13"/>
    <d v="2000-02-08T00:00:00"/>
    <n v="461"/>
    <x v="7"/>
    <x v="8"/>
    <n v="0.24199999999999999"/>
    <x v="1"/>
    <n v="111.562"/>
    <n v="20.081160000000001"/>
    <n v="131.64315999999999"/>
  </r>
  <r>
    <n v="13"/>
    <n v="13"/>
    <d v="2000-01-11T00:00:00"/>
    <n v="380"/>
    <x v="7"/>
    <x v="8"/>
    <n v="0.24199999999999999"/>
    <x v="1"/>
    <n v="91.96"/>
    <n v="16.552799999999998"/>
    <n v="108.5128"/>
  </r>
  <r>
    <n v="13"/>
    <n v="13"/>
    <d v="2000-12-17T00:00:00"/>
    <n v="371"/>
    <x v="7"/>
    <x v="8"/>
    <n v="0.24199999999999999"/>
    <x v="1"/>
    <n v="89.781999999999996"/>
    <n v="16.16076"/>
    <n v="105.94275999999999"/>
  </r>
  <r>
    <n v="13"/>
    <n v="2"/>
    <d v="2000-10-12T00:00:00"/>
    <n v="2496"/>
    <x v="7"/>
    <x v="9"/>
    <n v="1.6335"/>
    <x v="2"/>
    <n v="4077.2159999999999"/>
    <n v="733.89887999999996"/>
    <n v="4811.1148800000001"/>
  </r>
  <r>
    <n v="13"/>
    <n v="2"/>
    <d v="2000-03-03T00:00:00"/>
    <n v="2416"/>
    <x v="7"/>
    <x v="9"/>
    <n v="1.6335"/>
    <x v="2"/>
    <n v="3946.5360000000001"/>
    <n v="710.37648000000002"/>
    <n v="4656.91248"/>
  </r>
  <r>
    <n v="13"/>
    <n v="2"/>
    <d v="2000-12-17T00:00:00"/>
    <n v="1800"/>
    <x v="7"/>
    <x v="9"/>
    <n v="1.6335"/>
    <x v="2"/>
    <n v="2940.2999999999997"/>
    <n v="529.25399999999991"/>
    <n v="3469.5539999999996"/>
  </r>
  <r>
    <n v="13"/>
    <n v="10"/>
    <d v="2000-12-26T00:00:00"/>
    <n v="1699"/>
    <x v="7"/>
    <x v="10"/>
    <n v="0.60499999999999998"/>
    <x v="1"/>
    <n v="1027.895"/>
    <n v="185.02109999999999"/>
    <n v="1212.9160999999999"/>
  </r>
  <r>
    <n v="13"/>
    <n v="10"/>
    <d v="2000-03-31T00:00:00"/>
    <n v="691"/>
    <x v="7"/>
    <x v="10"/>
    <n v="0.60499999999999998"/>
    <x v="1"/>
    <n v="418.05500000000001"/>
    <n v="75.249899999999997"/>
    <n v="493.30489999999998"/>
  </r>
  <r>
    <n v="13"/>
    <n v="14"/>
    <d v="2000-11-26T00:00:00"/>
    <n v="1941"/>
    <x v="7"/>
    <x v="11"/>
    <n v="3.63"/>
    <x v="0"/>
    <n v="7045.83"/>
    <n v="1268.2493999999999"/>
    <n v="8314.0794000000005"/>
  </r>
  <r>
    <n v="13"/>
    <n v="14"/>
    <d v="2000-04-08T00:00:00"/>
    <n v="1930"/>
    <x v="7"/>
    <x v="11"/>
    <n v="3.63"/>
    <x v="0"/>
    <n v="7005.9"/>
    <n v="1261.0619999999999"/>
    <n v="8266.9619999999995"/>
  </r>
  <r>
    <n v="13"/>
    <n v="14"/>
    <d v="2000-01-19T00:00:00"/>
    <n v="1705"/>
    <x v="7"/>
    <x v="11"/>
    <n v="3.63"/>
    <x v="0"/>
    <n v="6189.15"/>
    <n v="1114.0469999999998"/>
    <n v="7303.1969999999992"/>
  </r>
  <r>
    <n v="13"/>
    <n v="14"/>
    <d v="2000-05-09T00:00:00"/>
    <n v="1328"/>
    <x v="7"/>
    <x v="11"/>
    <n v="3.63"/>
    <x v="0"/>
    <n v="4820.6399999999994"/>
    <n v="867.71519999999987"/>
    <n v="5688.3551999999991"/>
  </r>
  <r>
    <n v="13"/>
    <n v="14"/>
    <d v="2000-12-27T00:00:00"/>
    <n v="946"/>
    <x v="7"/>
    <x v="11"/>
    <n v="3.63"/>
    <x v="0"/>
    <n v="3433.98"/>
    <n v="618.1164"/>
    <n v="4052.0963999999999"/>
  </r>
  <r>
    <n v="13"/>
    <n v="14"/>
    <d v="2000-09-01T00:00:00"/>
    <n v="843"/>
    <x v="7"/>
    <x v="11"/>
    <n v="3.63"/>
    <x v="0"/>
    <n v="3060.0899999999997"/>
    <n v="550.81619999999998"/>
    <n v="3610.9061999999994"/>
  </r>
  <r>
    <n v="13"/>
    <n v="4"/>
    <d v="2000-08-14T00:00:00"/>
    <n v="2247"/>
    <x v="7"/>
    <x v="12"/>
    <n v="0.60499999999999998"/>
    <x v="2"/>
    <n v="1359.4349999999999"/>
    <n v="244.69829999999999"/>
    <n v="1604.1333"/>
  </r>
  <r>
    <n v="13"/>
    <n v="4"/>
    <d v="2000-01-17T00:00:00"/>
    <n v="2010"/>
    <x v="7"/>
    <x v="12"/>
    <n v="0.60499999999999998"/>
    <x v="2"/>
    <n v="1216.05"/>
    <n v="218.88899999999998"/>
    <n v="1434.9389999999999"/>
  </r>
  <r>
    <n v="13"/>
    <n v="4"/>
    <d v="2000-06-12T00:00:00"/>
    <n v="1933"/>
    <x v="7"/>
    <x v="12"/>
    <n v="0.60499999999999998"/>
    <x v="2"/>
    <n v="1169.4649999999999"/>
    <n v="210.50369999999998"/>
    <n v="1379.9686999999999"/>
  </r>
  <r>
    <n v="13"/>
    <n v="4"/>
    <d v="2000-10-04T00:00:00"/>
    <n v="1837"/>
    <x v="7"/>
    <x v="12"/>
    <n v="0.60499999999999998"/>
    <x v="2"/>
    <n v="1111.385"/>
    <n v="200.04929999999999"/>
    <n v="1311.4342999999999"/>
  </r>
  <r>
    <n v="13"/>
    <n v="4"/>
    <d v="2000-07-30T00:00:00"/>
    <n v="1479"/>
    <x v="7"/>
    <x v="12"/>
    <n v="0.60499999999999998"/>
    <x v="2"/>
    <n v="894.79499999999996"/>
    <n v="161.06309999999999"/>
    <n v="1055.8580999999999"/>
  </r>
  <r>
    <n v="13"/>
    <n v="4"/>
    <d v="2000-05-10T00:00:00"/>
    <n v="908"/>
    <x v="7"/>
    <x v="12"/>
    <n v="0.60499999999999998"/>
    <x v="2"/>
    <n v="549.34"/>
    <n v="98.881200000000007"/>
    <n v="648.22120000000007"/>
  </r>
  <r>
    <n v="13"/>
    <n v="5"/>
    <d v="2000-04-17T00:00:00"/>
    <n v="2229"/>
    <x v="7"/>
    <x v="13"/>
    <n v="2.5409999999999999"/>
    <x v="1"/>
    <n v="5663.8890000000001"/>
    <n v="1019.5000199999999"/>
    <n v="6683.3890200000005"/>
  </r>
  <r>
    <n v="13"/>
    <n v="5"/>
    <d v="2000-04-09T00:00:00"/>
    <n v="1792"/>
    <x v="7"/>
    <x v="13"/>
    <n v="2.5409999999999999"/>
    <x v="1"/>
    <n v="4553.4719999999998"/>
    <n v="819.62495999999987"/>
    <n v="5373.0969599999999"/>
  </r>
  <r>
    <n v="13"/>
    <n v="5"/>
    <d v="2000-07-07T00:00:00"/>
    <n v="1495"/>
    <x v="7"/>
    <x v="13"/>
    <n v="2.5409999999999999"/>
    <x v="1"/>
    <n v="3798.7950000000001"/>
    <n v="683.78309999999999"/>
    <n v="4482.5780999999997"/>
  </r>
  <r>
    <n v="13"/>
    <n v="5"/>
    <d v="2000-07-02T00:00:00"/>
    <n v="1377"/>
    <x v="7"/>
    <x v="13"/>
    <n v="2.5409999999999999"/>
    <x v="1"/>
    <n v="3498.9569999999999"/>
    <n v="629.81225999999992"/>
    <n v="4128.76926"/>
  </r>
  <r>
    <n v="13"/>
    <n v="5"/>
    <d v="2000-08-21T00:00:00"/>
    <n v="744"/>
    <x v="7"/>
    <x v="13"/>
    <n v="2.5409999999999999"/>
    <x v="1"/>
    <n v="1890.5039999999999"/>
    <n v="340.29071999999996"/>
    <n v="2230.7947199999999"/>
  </r>
  <r>
    <n v="13"/>
    <n v="5"/>
    <d v="2000-09-23T00:00:00"/>
    <n v="296"/>
    <x v="7"/>
    <x v="13"/>
    <n v="2.5409999999999999"/>
    <x v="1"/>
    <n v="752.13599999999997"/>
    <n v="135.38448"/>
    <n v="887.52047999999991"/>
  </r>
  <r>
    <n v="13"/>
    <n v="11"/>
    <d v="2001-11-16T00:00:00"/>
    <n v="2493"/>
    <x v="7"/>
    <x v="0"/>
    <n v="1.21"/>
    <x v="0"/>
    <n v="3016.5299999999997"/>
    <n v="542.97539999999992"/>
    <n v="3559.5053999999996"/>
  </r>
  <r>
    <n v="13"/>
    <n v="11"/>
    <d v="2001-11-05T00:00:00"/>
    <n v="269"/>
    <x v="7"/>
    <x v="0"/>
    <n v="1.21"/>
    <x v="0"/>
    <n v="325.49"/>
    <n v="58.588200000000001"/>
    <n v="384.07820000000004"/>
  </r>
  <r>
    <n v="13"/>
    <n v="12"/>
    <d v="2001-06-14T00:00:00"/>
    <n v="1384"/>
    <x v="7"/>
    <x v="1"/>
    <n v="2.42"/>
    <x v="0"/>
    <n v="3349.2799999999997"/>
    <n v="602.8703999999999"/>
    <n v="3952.1503999999995"/>
  </r>
  <r>
    <n v="13"/>
    <n v="12"/>
    <d v="2001-11-16T00:00:00"/>
    <n v="938"/>
    <x v="7"/>
    <x v="1"/>
    <n v="2.42"/>
    <x v="0"/>
    <n v="2269.96"/>
    <n v="408.59280000000001"/>
    <n v="2678.5527999999999"/>
  </r>
  <r>
    <n v="13"/>
    <n v="12"/>
    <d v="2001-04-22T00:00:00"/>
    <n v="906"/>
    <x v="7"/>
    <x v="1"/>
    <n v="2.42"/>
    <x v="0"/>
    <n v="2192.52"/>
    <n v="394.65359999999998"/>
    <n v="2587.1736000000001"/>
  </r>
  <r>
    <n v="13"/>
    <n v="9"/>
    <d v="2001-04-26T00:00:00"/>
    <n v="1384"/>
    <x v="7"/>
    <x v="2"/>
    <n v="1.21"/>
    <x v="1"/>
    <n v="1674.6399999999999"/>
    <n v="301.43519999999995"/>
    <n v="1976.0751999999998"/>
  </r>
  <r>
    <n v="13"/>
    <n v="9"/>
    <d v="2001-06-16T00:00:00"/>
    <n v="446"/>
    <x v="7"/>
    <x v="2"/>
    <n v="1.21"/>
    <x v="1"/>
    <n v="539.66"/>
    <n v="97.138799999999989"/>
    <n v="636.79879999999991"/>
  </r>
  <r>
    <n v="13"/>
    <n v="7"/>
    <d v="2001-04-30T00:00:00"/>
    <n v="1760"/>
    <x v="7"/>
    <x v="3"/>
    <n v="0.96799999999999997"/>
    <x v="2"/>
    <n v="1703.6799999999998"/>
    <n v="306.66239999999993"/>
    <n v="2010.3423999999998"/>
  </r>
  <r>
    <n v="13"/>
    <n v="7"/>
    <d v="2001-07-08T00:00:00"/>
    <n v="1221"/>
    <x v="7"/>
    <x v="3"/>
    <n v="0.96799999999999997"/>
    <x v="2"/>
    <n v="1181.9279999999999"/>
    <n v="212.74703999999997"/>
    <n v="1394.6750399999999"/>
  </r>
  <r>
    <n v="13"/>
    <n v="7"/>
    <d v="2001-08-06T00:00:00"/>
    <n v="1204"/>
    <x v="7"/>
    <x v="3"/>
    <n v="0.96799999999999997"/>
    <x v="2"/>
    <n v="1165.472"/>
    <n v="209.78495999999998"/>
    <n v="1375.2569599999999"/>
  </r>
  <r>
    <n v="13"/>
    <n v="7"/>
    <d v="2001-12-25T00:00:00"/>
    <n v="1181"/>
    <x v="7"/>
    <x v="3"/>
    <n v="0.96799999999999997"/>
    <x v="2"/>
    <n v="1143.2079999999999"/>
    <n v="205.77743999999996"/>
    <n v="1348.9854399999999"/>
  </r>
  <r>
    <n v="13"/>
    <n v="7"/>
    <d v="2001-09-30T00:00:00"/>
    <n v="1061"/>
    <x v="7"/>
    <x v="3"/>
    <n v="0.96799999999999997"/>
    <x v="2"/>
    <n v="1027.048"/>
    <n v="184.86864"/>
    <n v="1211.9166399999999"/>
  </r>
  <r>
    <n v="13"/>
    <n v="7"/>
    <d v="2001-07-12T00:00:00"/>
    <n v="584"/>
    <x v="7"/>
    <x v="3"/>
    <n v="0.96799999999999997"/>
    <x v="2"/>
    <n v="565.31200000000001"/>
    <n v="101.75615999999999"/>
    <n v="667.06816000000003"/>
  </r>
  <r>
    <n v="13"/>
    <n v="7"/>
    <d v="2001-07-10T00:00:00"/>
    <n v="407"/>
    <x v="7"/>
    <x v="3"/>
    <n v="0.96799999999999997"/>
    <x v="2"/>
    <n v="393.976"/>
    <n v="70.915679999999995"/>
    <n v="464.89168000000001"/>
  </r>
  <r>
    <n v="13"/>
    <n v="7"/>
    <d v="2001-08-14T00:00:00"/>
    <n v="312"/>
    <x v="7"/>
    <x v="3"/>
    <n v="0.96799999999999997"/>
    <x v="2"/>
    <n v="302.01599999999996"/>
    <n v="54.36287999999999"/>
    <n v="356.37887999999998"/>
  </r>
  <r>
    <n v="13"/>
    <n v="3"/>
    <d v="2001-05-07T00:00:00"/>
    <n v="1546"/>
    <x v="7"/>
    <x v="4"/>
    <n v="1.9359999999999999"/>
    <x v="0"/>
    <n v="2993.056"/>
    <n v="538.75008000000003"/>
    <n v="3531.8060800000003"/>
  </r>
  <r>
    <n v="13"/>
    <n v="3"/>
    <d v="2001-10-04T00:00:00"/>
    <n v="1072"/>
    <x v="7"/>
    <x v="4"/>
    <n v="1.9359999999999999"/>
    <x v="0"/>
    <n v="2075.3919999999998"/>
    <n v="373.57055999999994"/>
    <n v="2448.9625599999999"/>
  </r>
  <r>
    <n v="13"/>
    <n v="3"/>
    <d v="2001-10-14T00:00:00"/>
    <n v="825"/>
    <x v="7"/>
    <x v="4"/>
    <n v="1.9359999999999999"/>
    <x v="0"/>
    <n v="1597.2"/>
    <n v="287.49599999999998"/>
    <n v="1884.6959999999999"/>
  </r>
  <r>
    <n v="13"/>
    <n v="3"/>
    <d v="2001-05-01T00:00:00"/>
    <n v="796"/>
    <x v="7"/>
    <x v="4"/>
    <n v="1.9359999999999999"/>
    <x v="0"/>
    <n v="1541.056"/>
    <n v="277.39008000000001"/>
    <n v="1818.4460800000002"/>
  </r>
  <r>
    <n v="13"/>
    <n v="1"/>
    <d v="2001-04-18T00:00:00"/>
    <n v="2055"/>
    <x v="7"/>
    <x v="5"/>
    <n v="3.9325000000000001"/>
    <x v="0"/>
    <n v="8081.2875000000004"/>
    <n v="1454.63175"/>
    <n v="9535.9192500000008"/>
  </r>
  <r>
    <n v="13"/>
    <n v="1"/>
    <d v="2001-04-05T00:00:00"/>
    <n v="1405"/>
    <x v="7"/>
    <x v="5"/>
    <n v="3.9325000000000001"/>
    <x v="0"/>
    <n v="5525.1625000000004"/>
    <n v="994.52925000000005"/>
    <n v="6519.69175"/>
  </r>
  <r>
    <n v="13"/>
    <n v="1"/>
    <d v="2001-01-18T00:00:00"/>
    <n v="1255"/>
    <x v="7"/>
    <x v="5"/>
    <n v="3.9325000000000001"/>
    <x v="0"/>
    <n v="4935.2875000000004"/>
    <n v="888.35175000000004"/>
    <n v="5823.6392500000002"/>
  </r>
  <r>
    <n v="13"/>
    <n v="1"/>
    <d v="2001-09-07T00:00:00"/>
    <n v="1151"/>
    <x v="7"/>
    <x v="5"/>
    <n v="3.9325000000000001"/>
    <x v="0"/>
    <n v="4526.3074999999999"/>
    <n v="814.73534999999993"/>
    <n v="5341.0428499999998"/>
  </r>
  <r>
    <n v="13"/>
    <n v="1"/>
    <d v="2001-01-10T00:00:00"/>
    <n v="1008"/>
    <x v="7"/>
    <x v="5"/>
    <n v="3.9325000000000001"/>
    <x v="0"/>
    <n v="3963.96"/>
    <n v="713.51279999999997"/>
    <n v="4677.4727999999996"/>
  </r>
  <r>
    <n v="13"/>
    <n v="1"/>
    <d v="2001-10-04T00:00:00"/>
    <n v="654"/>
    <x v="7"/>
    <x v="5"/>
    <n v="3.9325000000000001"/>
    <x v="0"/>
    <n v="2571.855"/>
    <n v="462.93389999999999"/>
    <n v="3034.7889"/>
  </r>
  <r>
    <n v="13"/>
    <n v="8"/>
    <d v="2001-05-08T00:00:00"/>
    <n v="1983"/>
    <x v="7"/>
    <x v="6"/>
    <n v="3.63"/>
    <x v="0"/>
    <n v="7198.29"/>
    <n v="1295.6922"/>
    <n v="8493.9822000000004"/>
  </r>
  <r>
    <n v="13"/>
    <n v="8"/>
    <d v="2001-03-18T00:00:00"/>
    <n v="1348"/>
    <x v="7"/>
    <x v="6"/>
    <n v="3.63"/>
    <x v="0"/>
    <n v="4893.24"/>
    <n v="880.78319999999997"/>
    <n v="5774.0231999999996"/>
  </r>
  <r>
    <n v="13"/>
    <n v="8"/>
    <d v="2001-05-03T00:00:00"/>
    <n v="555"/>
    <x v="7"/>
    <x v="6"/>
    <n v="3.63"/>
    <x v="0"/>
    <n v="2014.6499999999999"/>
    <n v="362.63699999999994"/>
    <n v="2377.2869999999998"/>
  </r>
  <r>
    <n v="13"/>
    <n v="8"/>
    <d v="2001-10-14T00:00:00"/>
    <n v="482"/>
    <x v="7"/>
    <x v="6"/>
    <n v="3.63"/>
    <x v="0"/>
    <n v="1749.6599999999999"/>
    <n v="314.93879999999996"/>
    <n v="2064.5987999999998"/>
  </r>
  <r>
    <n v="13"/>
    <n v="8"/>
    <d v="2001-08-10T00:00:00"/>
    <n v="414"/>
    <x v="7"/>
    <x v="6"/>
    <n v="3.63"/>
    <x v="0"/>
    <n v="1502.82"/>
    <n v="270.50759999999997"/>
    <n v="1773.3275999999998"/>
  </r>
  <r>
    <n v="13"/>
    <n v="6"/>
    <d v="2001-01-21T00:00:00"/>
    <n v="2213"/>
    <x v="7"/>
    <x v="7"/>
    <n v="2.42"/>
    <x v="0"/>
    <n v="5355.46"/>
    <n v="963.9828"/>
    <n v="6319.4427999999998"/>
  </r>
  <r>
    <n v="13"/>
    <n v="6"/>
    <d v="2001-03-24T00:00:00"/>
    <n v="2110"/>
    <x v="7"/>
    <x v="7"/>
    <n v="2.42"/>
    <x v="0"/>
    <n v="5106.2"/>
    <n v="919.11599999999999"/>
    <n v="6025.3159999999998"/>
  </r>
  <r>
    <n v="13"/>
    <n v="6"/>
    <d v="2001-12-28T00:00:00"/>
    <n v="614"/>
    <x v="7"/>
    <x v="7"/>
    <n v="2.42"/>
    <x v="0"/>
    <n v="1485.8799999999999"/>
    <n v="267.45839999999998"/>
    <n v="1753.3383999999999"/>
  </r>
  <r>
    <n v="13"/>
    <n v="6"/>
    <d v="2001-03-30T00:00:00"/>
    <n v="274"/>
    <x v="7"/>
    <x v="7"/>
    <n v="2.42"/>
    <x v="0"/>
    <n v="663.07999999999993"/>
    <n v="119.35439999999998"/>
    <n v="782.43439999999987"/>
  </r>
  <r>
    <n v="13"/>
    <n v="13"/>
    <d v="2001-01-19T00:00:00"/>
    <n v="2113"/>
    <x v="7"/>
    <x v="8"/>
    <n v="0.24199999999999999"/>
    <x v="1"/>
    <n v="511.346"/>
    <n v="92.042279999999991"/>
    <n v="603.38828000000001"/>
  </r>
  <r>
    <n v="13"/>
    <n v="13"/>
    <d v="2001-12-17T00:00:00"/>
    <n v="1766"/>
    <x v="7"/>
    <x v="8"/>
    <n v="0.24199999999999999"/>
    <x v="1"/>
    <n v="427.37200000000001"/>
    <n v="76.926959999999994"/>
    <n v="504.29896000000002"/>
  </r>
  <r>
    <n v="13"/>
    <n v="13"/>
    <d v="2001-05-03T00:00:00"/>
    <n v="1251"/>
    <x v="7"/>
    <x v="8"/>
    <n v="0.24199999999999999"/>
    <x v="1"/>
    <n v="302.74200000000002"/>
    <n v="54.493560000000002"/>
    <n v="357.23556000000002"/>
  </r>
  <r>
    <n v="13"/>
    <n v="13"/>
    <d v="2001-08-18T00:00:00"/>
    <n v="663"/>
    <x v="7"/>
    <x v="8"/>
    <n v="0.24199999999999999"/>
    <x v="1"/>
    <n v="160.446"/>
    <n v="28.880279999999999"/>
    <n v="189.32628"/>
  </r>
  <r>
    <n v="13"/>
    <n v="2"/>
    <d v="2001-11-05T00:00:00"/>
    <n v="1978"/>
    <x v="7"/>
    <x v="9"/>
    <n v="1.6335"/>
    <x v="2"/>
    <n v="3231.0630000000001"/>
    <n v="581.59133999999995"/>
    <n v="3812.65434"/>
  </r>
  <r>
    <n v="13"/>
    <n v="2"/>
    <d v="2001-04-09T00:00:00"/>
    <n v="1816"/>
    <x v="7"/>
    <x v="9"/>
    <n v="1.6335"/>
    <x v="2"/>
    <n v="2966.4359999999997"/>
    <n v="533.95847999999989"/>
    <n v="3500.3944799999995"/>
  </r>
  <r>
    <n v="13"/>
    <n v="2"/>
    <d v="2001-01-17T00:00:00"/>
    <n v="463"/>
    <x v="7"/>
    <x v="9"/>
    <n v="1.6335"/>
    <x v="2"/>
    <n v="756.31049999999993"/>
    <n v="136.13588999999999"/>
    <n v="892.44638999999995"/>
  </r>
  <r>
    <n v="13"/>
    <n v="10"/>
    <d v="2001-03-13T00:00:00"/>
    <n v="2290"/>
    <x v="7"/>
    <x v="10"/>
    <n v="0.60499999999999998"/>
    <x v="1"/>
    <n v="1385.45"/>
    <n v="249.381"/>
    <n v="1634.8310000000001"/>
  </r>
  <r>
    <n v="13"/>
    <n v="10"/>
    <d v="2001-10-14T00:00:00"/>
    <n v="1869"/>
    <x v="7"/>
    <x v="10"/>
    <n v="0.60499999999999998"/>
    <x v="1"/>
    <n v="1130.7449999999999"/>
    <n v="203.53409999999997"/>
    <n v="1334.2790999999997"/>
  </r>
  <r>
    <n v="13"/>
    <n v="10"/>
    <d v="2001-01-18T00:00:00"/>
    <n v="1795"/>
    <x v="7"/>
    <x v="10"/>
    <n v="0.60499999999999998"/>
    <x v="1"/>
    <n v="1085.9749999999999"/>
    <n v="195.47549999999998"/>
    <n v="1281.4504999999999"/>
  </r>
  <r>
    <n v="13"/>
    <n v="10"/>
    <d v="2001-08-21T00:00:00"/>
    <n v="1658"/>
    <x v="7"/>
    <x v="10"/>
    <n v="0.60499999999999998"/>
    <x v="1"/>
    <n v="1003.0899999999999"/>
    <n v="180.55619999999999"/>
    <n v="1183.6461999999999"/>
  </r>
  <r>
    <n v="13"/>
    <n v="10"/>
    <d v="2001-12-05T00:00:00"/>
    <n v="1219"/>
    <x v="7"/>
    <x v="10"/>
    <n v="0.60499999999999998"/>
    <x v="1"/>
    <n v="737.495"/>
    <n v="132.7491"/>
    <n v="870.2441"/>
  </r>
  <r>
    <n v="13"/>
    <n v="10"/>
    <d v="2001-05-07T00:00:00"/>
    <n v="1213"/>
    <x v="7"/>
    <x v="10"/>
    <n v="0.60499999999999998"/>
    <x v="1"/>
    <n v="733.86500000000001"/>
    <n v="132.09569999999999"/>
    <n v="865.96069999999997"/>
  </r>
  <r>
    <n v="13"/>
    <n v="10"/>
    <d v="2001-07-26T00:00:00"/>
    <n v="1117"/>
    <x v="7"/>
    <x v="10"/>
    <n v="0.60499999999999998"/>
    <x v="1"/>
    <n v="675.78499999999997"/>
    <n v="121.64129999999999"/>
    <n v="797.42629999999997"/>
  </r>
  <r>
    <n v="13"/>
    <n v="10"/>
    <d v="2001-03-21T00:00:00"/>
    <n v="288"/>
    <x v="7"/>
    <x v="10"/>
    <n v="0.60499999999999998"/>
    <x v="1"/>
    <n v="174.24"/>
    <n v="31.363199999999999"/>
    <n v="205.60320000000002"/>
  </r>
  <r>
    <n v="13"/>
    <n v="14"/>
    <d v="2001-01-19T00:00:00"/>
    <n v="1829"/>
    <x v="7"/>
    <x v="11"/>
    <n v="3.63"/>
    <x v="0"/>
    <n v="6639.2699999999995"/>
    <n v="1195.0685999999998"/>
    <n v="7834.3385999999991"/>
  </r>
  <r>
    <n v="13"/>
    <n v="14"/>
    <d v="2001-08-19T00:00:00"/>
    <n v="1326"/>
    <x v="7"/>
    <x v="11"/>
    <n v="3.63"/>
    <x v="0"/>
    <n v="4813.38"/>
    <n v="866.40840000000003"/>
    <n v="5679.7884000000004"/>
  </r>
  <r>
    <n v="13"/>
    <n v="14"/>
    <d v="2001-07-11T00:00:00"/>
    <n v="1099"/>
    <x v="7"/>
    <x v="11"/>
    <n v="3.63"/>
    <x v="0"/>
    <n v="3989.37"/>
    <n v="718.08659999999998"/>
    <n v="4707.4565999999995"/>
  </r>
  <r>
    <n v="13"/>
    <n v="14"/>
    <d v="2001-08-31T00:00:00"/>
    <n v="1064"/>
    <x v="7"/>
    <x v="11"/>
    <n v="3.63"/>
    <x v="0"/>
    <n v="3862.3199999999997"/>
    <n v="695.21759999999995"/>
    <n v="4557.5375999999997"/>
  </r>
  <r>
    <n v="13"/>
    <n v="14"/>
    <d v="2001-08-12T00:00:00"/>
    <n v="932"/>
    <x v="7"/>
    <x v="11"/>
    <n v="3.63"/>
    <x v="0"/>
    <n v="3383.16"/>
    <n v="608.96879999999999"/>
    <n v="3992.1288"/>
  </r>
  <r>
    <n v="13"/>
    <n v="14"/>
    <d v="2001-03-19T00:00:00"/>
    <n v="823"/>
    <x v="7"/>
    <x v="11"/>
    <n v="3.63"/>
    <x v="0"/>
    <n v="2987.49"/>
    <n v="537.7482"/>
    <n v="3525.2381999999998"/>
  </r>
  <r>
    <n v="13"/>
    <n v="14"/>
    <d v="2001-06-14T00:00:00"/>
    <n v="667"/>
    <x v="7"/>
    <x v="11"/>
    <n v="3.63"/>
    <x v="0"/>
    <n v="2421.21"/>
    <n v="435.81779999999998"/>
    <n v="2857.0277999999998"/>
  </r>
  <r>
    <n v="13"/>
    <n v="14"/>
    <d v="2001-07-06T00:00:00"/>
    <n v="653"/>
    <x v="7"/>
    <x v="11"/>
    <n v="3.63"/>
    <x v="0"/>
    <n v="2370.39"/>
    <n v="426.67019999999997"/>
    <n v="2797.0601999999999"/>
  </r>
  <r>
    <n v="13"/>
    <n v="14"/>
    <d v="2001-08-29T00:00:00"/>
    <n v="637"/>
    <x v="7"/>
    <x v="11"/>
    <n v="3.63"/>
    <x v="0"/>
    <n v="2312.31"/>
    <n v="416.2158"/>
    <n v="2728.5257999999999"/>
  </r>
  <r>
    <n v="13"/>
    <n v="14"/>
    <d v="2001-10-27T00:00:00"/>
    <n v="632"/>
    <x v="7"/>
    <x v="11"/>
    <n v="3.63"/>
    <x v="0"/>
    <n v="2294.16"/>
    <n v="412.94879999999995"/>
    <n v="2707.1088"/>
  </r>
  <r>
    <n v="13"/>
    <n v="14"/>
    <d v="2001-03-02T00:00:00"/>
    <n v="415"/>
    <x v="7"/>
    <x v="11"/>
    <n v="3.63"/>
    <x v="0"/>
    <n v="1506.45"/>
    <n v="271.161"/>
    <n v="1777.6110000000001"/>
  </r>
  <r>
    <n v="13"/>
    <n v="4"/>
    <d v="2001-12-29T00:00:00"/>
    <n v="2491"/>
    <x v="7"/>
    <x v="12"/>
    <n v="0.60499999999999998"/>
    <x v="2"/>
    <n v="1507.0550000000001"/>
    <n v="271.26990000000001"/>
    <n v="1778.3249000000001"/>
  </r>
  <r>
    <n v="13"/>
    <n v="4"/>
    <d v="2001-10-04T00:00:00"/>
    <n v="2429"/>
    <x v="7"/>
    <x v="12"/>
    <n v="0.60499999999999998"/>
    <x v="2"/>
    <n v="1469.5449999999998"/>
    <n v="264.51809999999995"/>
    <n v="1734.0630999999998"/>
  </r>
  <r>
    <n v="13"/>
    <n v="4"/>
    <d v="2001-08-13T00:00:00"/>
    <n v="2425"/>
    <x v="7"/>
    <x v="12"/>
    <n v="0.60499999999999998"/>
    <x v="2"/>
    <n v="1467.125"/>
    <n v="264.08249999999998"/>
    <n v="1731.2075"/>
  </r>
  <r>
    <n v="13"/>
    <n v="4"/>
    <d v="2001-04-27T00:00:00"/>
    <n v="2357"/>
    <x v="7"/>
    <x v="12"/>
    <n v="0.60499999999999998"/>
    <x v="2"/>
    <n v="1425.9849999999999"/>
    <n v="256.67729999999995"/>
    <n v="1682.6623"/>
  </r>
  <r>
    <n v="13"/>
    <n v="4"/>
    <d v="2001-07-31T00:00:00"/>
    <n v="2167"/>
    <x v="7"/>
    <x v="12"/>
    <n v="0.60499999999999998"/>
    <x v="2"/>
    <n v="1311.0349999999999"/>
    <n v="235.98629999999997"/>
    <n v="1547.0212999999999"/>
  </r>
  <r>
    <n v="13"/>
    <n v="4"/>
    <d v="2001-09-18T00:00:00"/>
    <n v="1073"/>
    <x v="7"/>
    <x v="12"/>
    <n v="0.60499999999999998"/>
    <x v="2"/>
    <n v="649.16499999999996"/>
    <n v="116.84969999999998"/>
    <n v="766.01469999999995"/>
  </r>
  <r>
    <n v="13"/>
    <n v="4"/>
    <d v="2001-09-10T00:00:00"/>
    <n v="808"/>
    <x v="7"/>
    <x v="12"/>
    <n v="0.60499999999999998"/>
    <x v="2"/>
    <n v="488.84"/>
    <n v="87.991199999999992"/>
    <n v="576.83119999999997"/>
  </r>
  <r>
    <n v="13"/>
    <n v="4"/>
    <d v="2001-11-08T00:00:00"/>
    <n v="597"/>
    <x v="7"/>
    <x v="12"/>
    <n v="0.60499999999999998"/>
    <x v="2"/>
    <n v="361.185"/>
    <n v="65.013300000000001"/>
    <n v="426.19830000000002"/>
  </r>
  <r>
    <n v="13"/>
    <n v="5"/>
    <d v="2001-08-27T00:00:00"/>
    <n v="1716"/>
    <x v="7"/>
    <x v="13"/>
    <n v="2.5409999999999999"/>
    <x v="1"/>
    <n v="4360.3559999999998"/>
    <n v="784.86407999999994"/>
    <n v="5145.2200800000001"/>
  </r>
  <r>
    <n v="13"/>
    <n v="5"/>
    <d v="2001-10-01T00:00:00"/>
    <n v="854"/>
    <x v="7"/>
    <x v="13"/>
    <n v="2.5409999999999999"/>
    <x v="1"/>
    <n v="2170.0140000000001"/>
    <n v="390.60252000000003"/>
    <n v="2560.61652"/>
  </r>
  <r>
    <n v="13"/>
    <n v="5"/>
    <d v="2001-12-21T00:00:00"/>
    <n v="584"/>
    <x v="7"/>
    <x v="13"/>
    <n v="2.5409999999999999"/>
    <x v="1"/>
    <n v="1483.944"/>
    <n v="267.10991999999999"/>
    <n v="1751.0539199999998"/>
  </r>
  <r>
    <n v="13"/>
    <n v="11"/>
    <d v="2002-07-15T00:00:00"/>
    <n v="884"/>
    <x v="7"/>
    <x v="0"/>
    <n v="1.21"/>
    <x v="0"/>
    <n v="1069.6399999999999"/>
    <n v="192.53519999999997"/>
    <n v="1262.1751999999999"/>
  </r>
  <r>
    <n v="13"/>
    <n v="12"/>
    <d v="2002-02-14T00:00:00"/>
    <n v="2193"/>
    <x v="7"/>
    <x v="1"/>
    <n v="2.42"/>
    <x v="0"/>
    <n v="5307.0599999999995"/>
    <n v="955.27079999999989"/>
    <n v="6262.3307999999997"/>
  </r>
  <r>
    <n v="13"/>
    <n v="12"/>
    <d v="2002-02-17T00:00:00"/>
    <n v="618"/>
    <x v="7"/>
    <x v="1"/>
    <n v="2.42"/>
    <x v="0"/>
    <n v="1495.56"/>
    <n v="269.20079999999996"/>
    <n v="1764.7608"/>
  </r>
  <r>
    <n v="13"/>
    <n v="12"/>
    <d v="2002-07-25T00:00:00"/>
    <n v="576"/>
    <x v="7"/>
    <x v="1"/>
    <n v="2.42"/>
    <x v="0"/>
    <n v="1393.92"/>
    <n v="250.90559999999999"/>
    <n v="1644.8256000000001"/>
  </r>
  <r>
    <n v="13"/>
    <n v="12"/>
    <d v="2002-04-18T00:00:00"/>
    <n v="521"/>
    <x v="7"/>
    <x v="1"/>
    <n v="2.42"/>
    <x v="0"/>
    <n v="1260.82"/>
    <n v="226.94759999999999"/>
    <n v="1487.7675999999999"/>
  </r>
  <r>
    <n v="13"/>
    <n v="9"/>
    <d v="2002-09-14T00:00:00"/>
    <n v="2242"/>
    <x v="7"/>
    <x v="2"/>
    <n v="1.21"/>
    <x v="1"/>
    <n v="2712.8199999999997"/>
    <n v="488.30759999999992"/>
    <n v="3201.1275999999998"/>
  </r>
  <r>
    <n v="13"/>
    <n v="9"/>
    <d v="2002-02-04T00:00:00"/>
    <n v="1791"/>
    <x v="7"/>
    <x v="2"/>
    <n v="1.21"/>
    <x v="1"/>
    <n v="2167.11"/>
    <n v="390.07980000000003"/>
    <n v="2557.1898000000001"/>
  </r>
  <r>
    <n v="13"/>
    <n v="9"/>
    <d v="2002-11-27T00:00:00"/>
    <n v="1294"/>
    <x v="7"/>
    <x v="2"/>
    <n v="1.21"/>
    <x v="1"/>
    <n v="1565.74"/>
    <n v="281.83319999999998"/>
    <n v="1847.5732"/>
  </r>
  <r>
    <n v="13"/>
    <n v="9"/>
    <d v="2002-02-23T00:00:00"/>
    <n v="1170"/>
    <x v="7"/>
    <x v="2"/>
    <n v="1.21"/>
    <x v="1"/>
    <n v="1415.7"/>
    <n v="254.82599999999999"/>
    <n v="1670.5260000000001"/>
  </r>
  <r>
    <n v="13"/>
    <n v="9"/>
    <d v="2002-11-16T00:00:00"/>
    <n v="1035"/>
    <x v="7"/>
    <x v="2"/>
    <n v="1.21"/>
    <x v="1"/>
    <n v="1252.3499999999999"/>
    <n v="225.42299999999997"/>
    <n v="1477.7729999999999"/>
  </r>
  <r>
    <n v="13"/>
    <n v="9"/>
    <d v="2002-04-12T00:00:00"/>
    <n v="786"/>
    <x v="7"/>
    <x v="2"/>
    <n v="1.21"/>
    <x v="1"/>
    <n v="951.06"/>
    <n v="171.1908"/>
    <n v="1122.2508"/>
  </r>
  <r>
    <n v="13"/>
    <n v="7"/>
    <d v="2002-06-29T00:00:00"/>
    <n v="1700"/>
    <x v="7"/>
    <x v="3"/>
    <n v="0.96799999999999997"/>
    <x v="2"/>
    <n v="1645.6"/>
    <n v="296.20799999999997"/>
    <n v="1941.808"/>
  </r>
  <r>
    <n v="13"/>
    <n v="7"/>
    <d v="2002-09-14T00:00:00"/>
    <n v="1574"/>
    <x v="7"/>
    <x v="3"/>
    <n v="0.96799999999999997"/>
    <x v="2"/>
    <n v="1523.6320000000001"/>
    <n v="274.25376"/>
    <n v="1797.8857600000001"/>
  </r>
  <r>
    <n v="13"/>
    <n v="7"/>
    <d v="2002-06-13T00:00:00"/>
    <n v="644"/>
    <x v="7"/>
    <x v="3"/>
    <n v="0.96799999999999997"/>
    <x v="2"/>
    <n v="623.39199999999994"/>
    <n v="112.21055999999999"/>
    <n v="735.60255999999993"/>
  </r>
  <r>
    <n v="13"/>
    <n v="7"/>
    <d v="2002-03-05T00:00:00"/>
    <n v="541"/>
    <x v="7"/>
    <x v="3"/>
    <n v="0.96799999999999997"/>
    <x v="2"/>
    <n v="523.68799999999999"/>
    <n v="94.263839999999988"/>
    <n v="617.95183999999995"/>
  </r>
  <r>
    <n v="13"/>
    <n v="3"/>
    <d v="2002-06-22T00:00:00"/>
    <n v="2026"/>
    <x v="7"/>
    <x v="4"/>
    <n v="1.9359999999999999"/>
    <x v="0"/>
    <n v="3922.3359999999998"/>
    <n v="706.02047999999991"/>
    <n v="4628.3564799999995"/>
  </r>
  <r>
    <n v="13"/>
    <n v="3"/>
    <d v="2002-09-27T00:00:00"/>
    <n v="2024"/>
    <x v="7"/>
    <x v="4"/>
    <n v="1.9359999999999999"/>
    <x v="0"/>
    <n v="3918.4639999999999"/>
    <n v="705.32351999999992"/>
    <n v="4623.7875199999999"/>
  </r>
  <r>
    <n v="13"/>
    <n v="3"/>
    <d v="2002-03-27T00:00:00"/>
    <n v="576"/>
    <x v="7"/>
    <x v="4"/>
    <n v="1.9359999999999999"/>
    <x v="0"/>
    <n v="1115.136"/>
    <n v="200.72448"/>
    <n v="1315.8604800000001"/>
  </r>
  <r>
    <n v="13"/>
    <n v="1"/>
    <d v="2002-07-11T00:00:00"/>
    <n v="397"/>
    <x v="7"/>
    <x v="5"/>
    <n v="3.9325000000000001"/>
    <x v="0"/>
    <n v="1561.2025000000001"/>
    <n v="281.01645000000002"/>
    <n v="1842.2189500000002"/>
  </r>
  <r>
    <n v="13"/>
    <n v="8"/>
    <d v="2002-08-17T00:00:00"/>
    <n v="2472"/>
    <x v="7"/>
    <x v="6"/>
    <n v="3.63"/>
    <x v="0"/>
    <n v="8973.36"/>
    <n v="1615.2048"/>
    <n v="10588.5648"/>
  </r>
  <r>
    <n v="13"/>
    <n v="8"/>
    <d v="2002-12-28T00:00:00"/>
    <n v="2442"/>
    <x v="7"/>
    <x v="6"/>
    <n v="3.63"/>
    <x v="0"/>
    <n v="8864.4599999999991"/>
    <n v="1595.6027999999999"/>
    <n v="10460.0628"/>
  </r>
  <r>
    <n v="13"/>
    <n v="8"/>
    <d v="2002-10-03T00:00:00"/>
    <n v="2341"/>
    <x v="7"/>
    <x v="6"/>
    <n v="3.63"/>
    <x v="0"/>
    <n v="8497.83"/>
    <n v="1529.6093999999998"/>
    <n v="10027.439399999999"/>
  </r>
  <r>
    <n v="13"/>
    <n v="8"/>
    <d v="2002-04-04T00:00:00"/>
    <n v="1722"/>
    <x v="7"/>
    <x v="6"/>
    <n v="3.63"/>
    <x v="0"/>
    <n v="6250.86"/>
    <n v="1125.1547999999998"/>
    <n v="7376.014799999999"/>
  </r>
  <r>
    <n v="13"/>
    <n v="8"/>
    <d v="2002-04-10T00:00:00"/>
    <n v="501"/>
    <x v="7"/>
    <x v="6"/>
    <n v="3.63"/>
    <x v="0"/>
    <n v="1818.6299999999999"/>
    <n v="327.35339999999997"/>
    <n v="2145.9834000000001"/>
  </r>
  <r>
    <n v="13"/>
    <n v="6"/>
    <d v="2002-10-29T00:00:00"/>
    <n v="1804"/>
    <x v="7"/>
    <x v="7"/>
    <n v="2.42"/>
    <x v="0"/>
    <n v="4365.68"/>
    <n v="785.82240000000002"/>
    <n v="5151.5024000000003"/>
  </r>
  <r>
    <n v="13"/>
    <n v="6"/>
    <d v="2002-01-11T00:00:00"/>
    <n v="833"/>
    <x v="7"/>
    <x v="7"/>
    <n v="2.42"/>
    <x v="0"/>
    <n v="2015.86"/>
    <n v="362.85479999999995"/>
    <n v="2378.7147999999997"/>
  </r>
  <r>
    <n v="13"/>
    <n v="13"/>
    <d v="2002-11-30T00:00:00"/>
    <n v="1639"/>
    <x v="7"/>
    <x v="8"/>
    <n v="0.24199999999999999"/>
    <x v="1"/>
    <n v="396.63799999999998"/>
    <n v="71.394839999999988"/>
    <n v="468.03283999999996"/>
  </r>
  <r>
    <n v="13"/>
    <n v="13"/>
    <d v="2002-03-24T00:00:00"/>
    <n v="1542"/>
    <x v="7"/>
    <x v="8"/>
    <n v="0.24199999999999999"/>
    <x v="1"/>
    <n v="373.16399999999999"/>
    <n v="67.169519999999991"/>
    <n v="440.33351999999996"/>
  </r>
  <r>
    <n v="13"/>
    <n v="13"/>
    <d v="2002-02-24T00:00:00"/>
    <n v="934"/>
    <x v="7"/>
    <x v="8"/>
    <n v="0.24199999999999999"/>
    <x v="1"/>
    <n v="226.02799999999999"/>
    <n v="40.685039999999994"/>
    <n v="266.71303999999998"/>
  </r>
  <r>
    <n v="13"/>
    <n v="13"/>
    <d v="2002-12-03T00:00:00"/>
    <n v="341"/>
    <x v="7"/>
    <x v="8"/>
    <n v="0.24199999999999999"/>
    <x v="1"/>
    <n v="82.521999999999991"/>
    <n v="14.853959999999997"/>
    <n v="97.375959999999992"/>
  </r>
  <r>
    <n v="13"/>
    <n v="2"/>
    <d v="2002-08-29T00:00:00"/>
    <n v="1912"/>
    <x v="7"/>
    <x v="9"/>
    <n v="1.6335"/>
    <x v="2"/>
    <n v="3123.252"/>
    <n v="562.18535999999995"/>
    <n v="3685.4373599999999"/>
  </r>
  <r>
    <n v="13"/>
    <n v="2"/>
    <d v="2002-05-11T00:00:00"/>
    <n v="1023"/>
    <x v="7"/>
    <x v="9"/>
    <n v="1.6335"/>
    <x v="2"/>
    <n v="1671.0705"/>
    <n v="300.79268999999999"/>
    <n v="1971.86319"/>
  </r>
  <r>
    <n v="13"/>
    <n v="2"/>
    <d v="2002-07-21T00:00:00"/>
    <n v="510"/>
    <x v="7"/>
    <x v="9"/>
    <n v="1.6335"/>
    <x v="2"/>
    <n v="833.08499999999992"/>
    <n v="149.95529999999999"/>
    <n v="983.04029999999989"/>
  </r>
  <r>
    <n v="13"/>
    <n v="10"/>
    <d v="2002-05-15T00:00:00"/>
    <n v="1846"/>
    <x v="7"/>
    <x v="10"/>
    <n v="0.60499999999999998"/>
    <x v="1"/>
    <n v="1116.83"/>
    <n v="201.02939999999998"/>
    <n v="1317.8593999999998"/>
  </r>
  <r>
    <n v="13"/>
    <n v="10"/>
    <d v="2002-05-18T00:00:00"/>
    <n v="1550"/>
    <x v="7"/>
    <x v="10"/>
    <n v="0.60499999999999998"/>
    <x v="1"/>
    <n v="937.75"/>
    <n v="168.79499999999999"/>
    <n v="1106.5450000000001"/>
  </r>
  <r>
    <n v="13"/>
    <n v="10"/>
    <d v="2002-02-28T00:00:00"/>
    <n v="1061"/>
    <x v="7"/>
    <x v="10"/>
    <n v="0.60499999999999998"/>
    <x v="1"/>
    <n v="641.90499999999997"/>
    <n v="115.54289999999999"/>
    <n v="757.4479"/>
  </r>
  <r>
    <n v="13"/>
    <n v="10"/>
    <d v="2002-02-21T00:00:00"/>
    <n v="694"/>
    <x v="7"/>
    <x v="10"/>
    <n v="0.60499999999999998"/>
    <x v="1"/>
    <n v="419.87"/>
    <n v="75.576599999999999"/>
    <n v="495.44659999999999"/>
  </r>
  <r>
    <n v="13"/>
    <n v="10"/>
    <d v="2002-01-13T00:00:00"/>
    <n v="487"/>
    <x v="7"/>
    <x v="10"/>
    <n v="0.60499999999999998"/>
    <x v="1"/>
    <n v="294.63499999999999"/>
    <n v="53.034299999999995"/>
    <n v="347.66929999999996"/>
  </r>
  <r>
    <n v="13"/>
    <n v="14"/>
    <d v="2002-08-20T00:00:00"/>
    <n v="2308"/>
    <x v="7"/>
    <x v="11"/>
    <n v="3.63"/>
    <x v="0"/>
    <n v="8378.0399999999991"/>
    <n v="1508.0471999999997"/>
    <n v="9886.0871999999981"/>
  </r>
  <r>
    <n v="13"/>
    <n v="14"/>
    <d v="2002-11-16T00:00:00"/>
    <n v="2186"/>
    <x v="7"/>
    <x v="11"/>
    <n v="3.63"/>
    <x v="0"/>
    <n v="7935.1799999999994"/>
    <n v="1428.3323999999998"/>
    <n v="9363.5123999999996"/>
  </r>
  <r>
    <n v="13"/>
    <n v="14"/>
    <d v="2002-09-01T00:00:00"/>
    <n v="2145"/>
    <x v="7"/>
    <x v="11"/>
    <n v="3.63"/>
    <x v="0"/>
    <n v="7786.3499999999995"/>
    <n v="1401.5429999999999"/>
    <n v="9187.893"/>
  </r>
  <r>
    <n v="13"/>
    <n v="14"/>
    <d v="2002-07-11T00:00:00"/>
    <n v="2036"/>
    <x v="7"/>
    <x v="11"/>
    <n v="3.63"/>
    <x v="0"/>
    <n v="7390.6799999999994"/>
    <n v="1330.3223999999998"/>
    <n v="8721.0023999999994"/>
  </r>
  <r>
    <n v="13"/>
    <n v="14"/>
    <d v="2002-12-02T00:00:00"/>
    <n v="1986"/>
    <x v="7"/>
    <x v="11"/>
    <n v="3.63"/>
    <x v="0"/>
    <n v="7209.1799999999994"/>
    <n v="1297.6523999999999"/>
    <n v="8506.8323999999993"/>
  </r>
  <r>
    <n v="13"/>
    <n v="14"/>
    <d v="2002-09-03T00:00:00"/>
    <n v="1477"/>
    <x v="7"/>
    <x v="11"/>
    <n v="3.63"/>
    <x v="0"/>
    <n v="5361.51"/>
    <n v="965.07180000000005"/>
    <n v="6326.5817999999999"/>
  </r>
  <r>
    <n v="13"/>
    <n v="14"/>
    <d v="2002-08-02T00:00:00"/>
    <n v="1094"/>
    <x v="7"/>
    <x v="11"/>
    <n v="3.63"/>
    <x v="0"/>
    <n v="3971.22"/>
    <n v="714.81959999999992"/>
    <n v="4686.0396000000001"/>
  </r>
  <r>
    <n v="13"/>
    <n v="14"/>
    <d v="2002-12-05T00:00:00"/>
    <n v="708"/>
    <x v="7"/>
    <x v="11"/>
    <n v="3.63"/>
    <x v="0"/>
    <n v="2570.04"/>
    <n v="462.60719999999998"/>
    <n v="3032.6471999999999"/>
  </r>
  <r>
    <n v="13"/>
    <n v="14"/>
    <d v="2002-10-22T00:00:00"/>
    <n v="529"/>
    <x v="7"/>
    <x v="11"/>
    <n v="3.63"/>
    <x v="0"/>
    <n v="1920.27"/>
    <n v="345.64859999999999"/>
    <n v="2265.9186"/>
  </r>
  <r>
    <n v="13"/>
    <n v="4"/>
    <d v="2002-11-29T00:00:00"/>
    <n v="1237"/>
    <x v="7"/>
    <x v="12"/>
    <n v="0.60499999999999998"/>
    <x v="2"/>
    <n v="748.38499999999999"/>
    <n v="134.70929999999998"/>
    <n v="883.09429999999998"/>
  </r>
  <r>
    <n v="13"/>
    <n v="4"/>
    <d v="2002-06-02T00:00:00"/>
    <n v="863"/>
    <x v="7"/>
    <x v="12"/>
    <n v="0.60499999999999998"/>
    <x v="2"/>
    <n v="522.11500000000001"/>
    <n v="93.980699999999999"/>
    <n v="616.09569999999997"/>
  </r>
  <r>
    <n v="13"/>
    <n v="4"/>
    <d v="2002-05-07T00:00:00"/>
    <n v="611"/>
    <x v="7"/>
    <x v="12"/>
    <n v="0.60499999999999998"/>
    <x v="2"/>
    <n v="369.65499999999997"/>
    <n v="66.537899999999993"/>
    <n v="436.19289999999995"/>
  </r>
  <r>
    <n v="13"/>
    <n v="4"/>
    <d v="2002-07-29T00:00:00"/>
    <n v="562"/>
    <x v="7"/>
    <x v="12"/>
    <n v="0.60499999999999998"/>
    <x v="2"/>
    <n v="340.01"/>
    <n v="61.201799999999999"/>
    <n v="401.21179999999998"/>
  </r>
  <r>
    <n v="13"/>
    <n v="4"/>
    <d v="2002-01-05T00:00:00"/>
    <n v="552"/>
    <x v="7"/>
    <x v="12"/>
    <n v="0.60499999999999998"/>
    <x v="2"/>
    <n v="333.96"/>
    <n v="60.112799999999993"/>
    <n v="394.07279999999997"/>
  </r>
  <r>
    <n v="13"/>
    <n v="4"/>
    <d v="2002-03-10T00:00:00"/>
    <n v="413"/>
    <x v="7"/>
    <x v="12"/>
    <n v="0.60499999999999998"/>
    <x v="2"/>
    <n v="249.86499999999998"/>
    <n v="44.975699999999996"/>
    <n v="294.84069999999997"/>
  </r>
  <r>
    <n v="13"/>
    <n v="4"/>
    <d v="2002-03-04T00:00:00"/>
    <n v="371"/>
    <x v="7"/>
    <x v="12"/>
    <n v="0.60499999999999998"/>
    <x v="2"/>
    <n v="224.45499999999998"/>
    <n v="40.401899999999998"/>
    <n v="264.8569"/>
  </r>
  <r>
    <n v="13"/>
    <n v="5"/>
    <d v="2002-01-20T00:00:00"/>
    <n v="1628"/>
    <x v="7"/>
    <x v="13"/>
    <n v="2.5409999999999999"/>
    <x v="1"/>
    <n v="4136.7479999999996"/>
    <n v="744.61463999999989"/>
    <n v="4881.3626399999994"/>
  </r>
  <r>
    <n v="13"/>
    <n v="5"/>
    <d v="2002-08-14T00:00:00"/>
    <n v="1383"/>
    <x v="7"/>
    <x v="13"/>
    <n v="2.5409999999999999"/>
    <x v="1"/>
    <n v="3514.203"/>
    <n v="632.55653999999993"/>
    <n v="4146.75954"/>
  </r>
  <r>
    <n v="13"/>
    <n v="5"/>
    <d v="2002-09-22T00:00:00"/>
    <n v="947"/>
    <x v="7"/>
    <x v="13"/>
    <n v="2.5409999999999999"/>
    <x v="1"/>
    <n v="2406.3269999999998"/>
    <n v="433.13885999999997"/>
    <n v="2839.4658599999998"/>
  </r>
  <r>
    <n v="13"/>
    <n v="5"/>
    <d v="2002-01-21T00:00:00"/>
    <n v="907"/>
    <x v="7"/>
    <x v="13"/>
    <n v="2.5409999999999999"/>
    <x v="1"/>
    <n v="2304.6869999999999"/>
    <n v="414.84365999999994"/>
    <n v="2719.5306599999999"/>
  </r>
  <r>
    <n v="13"/>
    <n v="5"/>
    <d v="2002-04-02T00:00:00"/>
    <n v="307"/>
    <x v="7"/>
    <x v="13"/>
    <n v="2.5409999999999999"/>
    <x v="1"/>
    <n v="780.08699999999999"/>
    <n v="140.41566"/>
    <n v="920.50265999999999"/>
  </r>
  <r>
    <n v="13"/>
    <n v="11"/>
    <d v="2003-01-30T00:00:00"/>
    <n v="2167"/>
    <x v="7"/>
    <x v="0"/>
    <n v="1.21"/>
    <x v="0"/>
    <n v="2622.0699999999997"/>
    <n v="471.97259999999994"/>
    <n v="3094.0425999999998"/>
  </r>
  <r>
    <n v="13"/>
    <n v="11"/>
    <d v="2003-11-02T00:00:00"/>
    <n v="1802"/>
    <x v="7"/>
    <x v="0"/>
    <n v="1.21"/>
    <x v="0"/>
    <n v="2180.42"/>
    <n v="392.47559999999999"/>
    <n v="2572.8955999999998"/>
  </r>
  <r>
    <n v="13"/>
    <n v="11"/>
    <d v="2003-05-26T00:00:00"/>
    <n v="508"/>
    <x v="7"/>
    <x v="0"/>
    <n v="1.21"/>
    <x v="0"/>
    <n v="614.67999999999995"/>
    <n v="110.64239999999998"/>
    <n v="725.3223999999999"/>
  </r>
  <r>
    <n v="13"/>
    <n v="12"/>
    <d v="2003-02-04T00:00:00"/>
    <n v="893"/>
    <x v="7"/>
    <x v="1"/>
    <n v="2.42"/>
    <x v="0"/>
    <n v="2161.06"/>
    <n v="388.99079999999998"/>
    <n v="2550.0508"/>
  </r>
  <r>
    <n v="13"/>
    <n v="12"/>
    <d v="2003-09-20T00:00:00"/>
    <n v="855"/>
    <x v="7"/>
    <x v="1"/>
    <n v="2.42"/>
    <x v="0"/>
    <n v="2069.1"/>
    <n v="372.43799999999999"/>
    <n v="2441.538"/>
  </r>
  <r>
    <n v="13"/>
    <n v="12"/>
    <d v="2003-07-01T00:00:00"/>
    <n v="686"/>
    <x v="7"/>
    <x v="1"/>
    <n v="2.42"/>
    <x v="0"/>
    <n v="1660.12"/>
    <n v="298.82159999999999"/>
    <n v="1958.9415999999999"/>
  </r>
  <r>
    <n v="13"/>
    <n v="12"/>
    <d v="2003-06-24T00:00:00"/>
    <n v="598"/>
    <x v="7"/>
    <x v="1"/>
    <n v="2.42"/>
    <x v="0"/>
    <n v="1447.1599999999999"/>
    <n v="260.48879999999997"/>
    <n v="1707.6487999999999"/>
  </r>
  <r>
    <n v="13"/>
    <n v="12"/>
    <d v="2003-03-22T00:00:00"/>
    <n v="557"/>
    <x v="7"/>
    <x v="1"/>
    <n v="2.42"/>
    <x v="0"/>
    <n v="1347.94"/>
    <n v="242.6292"/>
    <n v="1590.5692000000001"/>
  </r>
  <r>
    <n v="13"/>
    <n v="12"/>
    <d v="2003-11-04T00:00:00"/>
    <n v="489"/>
    <x v="7"/>
    <x v="1"/>
    <n v="2.42"/>
    <x v="0"/>
    <n v="1183.3799999999999"/>
    <n v="213.00839999999997"/>
    <n v="1396.3883999999998"/>
  </r>
  <r>
    <n v="13"/>
    <n v="12"/>
    <d v="2003-05-01T00:00:00"/>
    <n v="346"/>
    <x v="7"/>
    <x v="1"/>
    <n v="2.42"/>
    <x v="0"/>
    <n v="837.31999999999994"/>
    <n v="150.71759999999998"/>
    <n v="988.03759999999988"/>
  </r>
  <r>
    <n v="13"/>
    <n v="9"/>
    <d v="2003-11-18T00:00:00"/>
    <n v="1678"/>
    <x v="7"/>
    <x v="2"/>
    <n v="1.21"/>
    <x v="1"/>
    <n v="2030.3799999999999"/>
    <n v="365.46839999999997"/>
    <n v="2395.8483999999999"/>
  </r>
  <r>
    <n v="13"/>
    <n v="9"/>
    <d v="2003-10-06T00:00:00"/>
    <n v="997"/>
    <x v="7"/>
    <x v="2"/>
    <n v="1.21"/>
    <x v="1"/>
    <n v="1206.3699999999999"/>
    <n v="217.14659999999998"/>
    <n v="1423.5165999999999"/>
  </r>
  <r>
    <n v="13"/>
    <n v="7"/>
    <d v="2003-10-16T00:00:00"/>
    <n v="2482"/>
    <x v="7"/>
    <x v="3"/>
    <n v="0.96799999999999997"/>
    <x v="2"/>
    <n v="2402.576"/>
    <n v="432.46368000000001"/>
    <n v="2835.0396799999999"/>
  </r>
  <r>
    <n v="13"/>
    <n v="7"/>
    <d v="2003-11-30T00:00:00"/>
    <n v="2338"/>
    <x v="7"/>
    <x v="3"/>
    <n v="0.96799999999999997"/>
    <x v="2"/>
    <n v="2263.1839999999997"/>
    <n v="407.37311999999991"/>
    <n v="2670.5571199999995"/>
  </r>
  <r>
    <n v="13"/>
    <n v="7"/>
    <d v="2003-12-10T00:00:00"/>
    <n v="1916"/>
    <x v="7"/>
    <x v="3"/>
    <n v="0.96799999999999997"/>
    <x v="2"/>
    <n v="1854.6879999999999"/>
    <n v="333.84383999999994"/>
    <n v="2188.5318399999996"/>
  </r>
  <r>
    <n v="13"/>
    <n v="7"/>
    <d v="2003-07-11T00:00:00"/>
    <n v="1591"/>
    <x v="7"/>
    <x v="3"/>
    <n v="0.96799999999999997"/>
    <x v="2"/>
    <n v="1540.088"/>
    <n v="277.21583999999996"/>
    <n v="1817.30384"/>
  </r>
  <r>
    <n v="13"/>
    <n v="7"/>
    <d v="2003-02-23T00:00:00"/>
    <n v="1519"/>
    <x v="7"/>
    <x v="3"/>
    <n v="0.96799999999999997"/>
    <x v="2"/>
    <n v="1470.3920000000001"/>
    <n v="264.67056000000002"/>
    <n v="1735.0625600000001"/>
  </r>
  <r>
    <n v="13"/>
    <n v="7"/>
    <d v="2003-03-31T00:00:00"/>
    <n v="1017"/>
    <x v="7"/>
    <x v="3"/>
    <n v="0.96799999999999997"/>
    <x v="2"/>
    <n v="984.45600000000002"/>
    <n v="177.20208"/>
    <n v="1161.6580799999999"/>
  </r>
  <r>
    <n v="13"/>
    <n v="7"/>
    <d v="2003-02-04T00:00:00"/>
    <n v="745"/>
    <x v="7"/>
    <x v="3"/>
    <n v="0.96799999999999997"/>
    <x v="2"/>
    <n v="721.16"/>
    <n v="129.80879999999999"/>
    <n v="850.96879999999999"/>
  </r>
  <r>
    <n v="13"/>
    <n v="7"/>
    <d v="2003-07-22T00:00:00"/>
    <n v="603"/>
    <x v="7"/>
    <x v="3"/>
    <n v="0.96799999999999997"/>
    <x v="2"/>
    <n v="583.70399999999995"/>
    <n v="105.06671999999999"/>
    <n v="688.77071999999998"/>
  </r>
  <r>
    <n v="13"/>
    <n v="3"/>
    <d v="2003-09-07T00:00:00"/>
    <n v="2051"/>
    <x v="7"/>
    <x v="4"/>
    <n v="1.9359999999999999"/>
    <x v="0"/>
    <n v="3970.7359999999999"/>
    <n v="714.7324799999999"/>
    <n v="4685.4684799999995"/>
  </r>
  <r>
    <n v="13"/>
    <n v="3"/>
    <d v="2003-08-03T00:00:00"/>
    <n v="1164"/>
    <x v="7"/>
    <x v="4"/>
    <n v="1.9359999999999999"/>
    <x v="0"/>
    <n v="2253.5039999999999"/>
    <n v="405.63071999999994"/>
    <n v="2659.13472"/>
  </r>
  <r>
    <n v="13"/>
    <n v="3"/>
    <d v="2003-01-26T00:00:00"/>
    <n v="1161"/>
    <x v="7"/>
    <x v="4"/>
    <n v="1.9359999999999999"/>
    <x v="0"/>
    <n v="2247.6959999999999"/>
    <n v="404.58527999999995"/>
    <n v="2652.2812799999997"/>
  </r>
  <r>
    <n v="13"/>
    <n v="3"/>
    <d v="2003-05-28T00:00:00"/>
    <n v="1144"/>
    <x v="7"/>
    <x v="4"/>
    <n v="1.9359999999999999"/>
    <x v="0"/>
    <n v="2214.7840000000001"/>
    <n v="398.66111999999998"/>
    <n v="2613.4451200000003"/>
  </r>
  <r>
    <n v="13"/>
    <n v="3"/>
    <d v="2003-01-07T00:00:00"/>
    <n v="457"/>
    <x v="7"/>
    <x v="4"/>
    <n v="1.9359999999999999"/>
    <x v="0"/>
    <n v="884.75199999999995"/>
    <n v="159.25536"/>
    <n v="1044.0073600000001"/>
  </r>
  <r>
    <n v="13"/>
    <n v="3"/>
    <d v="2003-12-21T00:00:00"/>
    <n v="285"/>
    <x v="7"/>
    <x v="4"/>
    <n v="1.9359999999999999"/>
    <x v="0"/>
    <n v="551.76"/>
    <n v="99.316800000000001"/>
    <n v="651.07680000000005"/>
  </r>
  <r>
    <n v="13"/>
    <n v="1"/>
    <d v="2003-12-25T00:00:00"/>
    <n v="2314"/>
    <x v="7"/>
    <x v="5"/>
    <n v="3.9325000000000001"/>
    <x v="0"/>
    <n v="9099.8050000000003"/>
    <n v="1637.9648999999999"/>
    <n v="10737.769899999999"/>
  </r>
  <r>
    <n v="13"/>
    <n v="1"/>
    <d v="2003-05-02T00:00:00"/>
    <n v="1351"/>
    <x v="7"/>
    <x v="5"/>
    <n v="3.9325000000000001"/>
    <x v="0"/>
    <n v="5312.8074999999999"/>
    <n v="956.30534999999998"/>
    <n v="6269.1128499999995"/>
  </r>
  <r>
    <n v="13"/>
    <n v="1"/>
    <d v="2003-11-01T00:00:00"/>
    <n v="1066"/>
    <x v="7"/>
    <x v="5"/>
    <n v="3.9325000000000001"/>
    <x v="0"/>
    <n v="4192.0450000000001"/>
    <n v="754.56809999999996"/>
    <n v="4946.6131000000005"/>
  </r>
  <r>
    <n v="13"/>
    <n v="1"/>
    <d v="2003-12-10T00:00:00"/>
    <n v="1045"/>
    <x v="7"/>
    <x v="5"/>
    <n v="3.9325000000000001"/>
    <x v="0"/>
    <n v="4109.4625000000005"/>
    <n v="739.70325000000003"/>
    <n v="4849.1657500000001"/>
  </r>
  <r>
    <n v="13"/>
    <n v="1"/>
    <d v="2003-03-21T00:00:00"/>
    <n v="612"/>
    <x v="7"/>
    <x v="5"/>
    <n v="3.9325000000000001"/>
    <x v="0"/>
    <n v="2406.69"/>
    <n v="433.20420000000001"/>
    <n v="2839.8942000000002"/>
  </r>
  <r>
    <n v="13"/>
    <n v="1"/>
    <d v="2003-04-26T00:00:00"/>
    <n v="330"/>
    <x v="7"/>
    <x v="5"/>
    <n v="3.9325000000000001"/>
    <x v="0"/>
    <n v="1297.7250000000001"/>
    <n v="233.59050000000002"/>
    <n v="1531.3155000000002"/>
  </r>
  <r>
    <n v="13"/>
    <n v="1"/>
    <d v="2003-03-17T00:00:00"/>
    <n v="326"/>
    <x v="7"/>
    <x v="5"/>
    <n v="3.9325000000000001"/>
    <x v="0"/>
    <n v="1281.9950000000001"/>
    <n v="230.75910000000002"/>
    <n v="1512.7541000000001"/>
  </r>
  <r>
    <n v="13"/>
    <n v="8"/>
    <d v="2003-10-27T00:00:00"/>
    <n v="1830"/>
    <x v="7"/>
    <x v="6"/>
    <n v="3.63"/>
    <x v="0"/>
    <n v="6642.9"/>
    <n v="1195.722"/>
    <n v="7838.6219999999994"/>
  </r>
  <r>
    <n v="13"/>
    <n v="8"/>
    <d v="2003-08-13T00:00:00"/>
    <n v="1439"/>
    <x v="7"/>
    <x v="6"/>
    <n v="3.63"/>
    <x v="0"/>
    <n v="5223.57"/>
    <n v="940.24259999999992"/>
    <n v="6163.8125999999993"/>
  </r>
  <r>
    <n v="13"/>
    <n v="8"/>
    <d v="2003-04-29T00:00:00"/>
    <n v="728"/>
    <x v="7"/>
    <x v="6"/>
    <n v="3.63"/>
    <x v="0"/>
    <n v="2642.64"/>
    <n v="475.67519999999996"/>
    <n v="3118.3152"/>
  </r>
  <r>
    <n v="13"/>
    <n v="8"/>
    <d v="2003-09-14T00:00:00"/>
    <n v="578"/>
    <x v="7"/>
    <x v="6"/>
    <n v="3.63"/>
    <x v="0"/>
    <n v="2098.14"/>
    <n v="377.66519999999997"/>
    <n v="2475.8051999999998"/>
  </r>
  <r>
    <n v="13"/>
    <n v="13"/>
    <d v="2003-06-26T00:00:00"/>
    <n v="2122"/>
    <x v="7"/>
    <x v="8"/>
    <n v="0.24199999999999999"/>
    <x v="1"/>
    <n v="513.524"/>
    <n v="92.43432"/>
    <n v="605.95831999999996"/>
  </r>
  <r>
    <n v="13"/>
    <n v="13"/>
    <d v="2003-08-18T00:00:00"/>
    <n v="1917"/>
    <x v="7"/>
    <x v="8"/>
    <n v="0.24199999999999999"/>
    <x v="1"/>
    <n v="463.91399999999999"/>
    <n v="83.504519999999999"/>
    <n v="547.41851999999994"/>
  </r>
  <r>
    <n v="13"/>
    <n v="13"/>
    <d v="2003-05-13T00:00:00"/>
    <n v="745"/>
    <x v="7"/>
    <x v="8"/>
    <n v="0.24199999999999999"/>
    <x v="1"/>
    <n v="180.29"/>
    <n v="32.452199999999998"/>
    <n v="212.7422"/>
  </r>
  <r>
    <n v="13"/>
    <n v="13"/>
    <d v="2003-05-26T00:00:00"/>
    <n v="739"/>
    <x v="7"/>
    <x v="8"/>
    <n v="0.24199999999999999"/>
    <x v="1"/>
    <n v="178.83799999999999"/>
    <n v="32.190839999999994"/>
    <n v="211.02884"/>
  </r>
  <r>
    <n v="13"/>
    <n v="13"/>
    <d v="2003-05-18T00:00:00"/>
    <n v="574"/>
    <x v="7"/>
    <x v="8"/>
    <n v="0.24199999999999999"/>
    <x v="1"/>
    <n v="138.90799999999999"/>
    <n v="25.003439999999998"/>
    <n v="163.91143999999997"/>
  </r>
  <r>
    <n v="13"/>
    <n v="13"/>
    <d v="2003-07-20T00:00:00"/>
    <n v="397"/>
    <x v="7"/>
    <x v="8"/>
    <n v="0.24199999999999999"/>
    <x v="1"/>
    <n v="96.073999999999998"/>
    <n v="17.293319999999998"/>
    <n v="113.36731999999999"/>
  </r>
  <r>
    <n v="13"/>
    <n v="2"/>
    <d v="2003-04-29T00:00:00"/>
    <n v="1864"/>
    <x v="7"/>
    <x v="9"/>
    <n v="1.6335"/>
    <x v="2"/>
    <n v="3044.8440000000001"/>
    <n v="548.07191999999998"/>
    <n v="3592.9159199999999"/>
  </r>
  <r>
    <n v="13"/>
    <n v="2"/>
    <d v="2003-02-11T00:00:00"/>
    <n v="642"/>
    <x v="7"/>
    <x v="9"/>
    <n v="1.6335"/>
    <x v="2"/>
    <n v="1048.7069999999999"/>
    <n v="188.76725999999996"/>
    <n v="1237.47426"/>
  </r>
  <r>
    <n v="13"/>
    <n v="2"/>
    <d v="2003-12-17T00:00:00"/>
    <n v="552"/>
    <x v="7"/>
    <x v="9"/>
    <n v="1.6335"/>
    <x v="2"/>
    <n v="901.69200000000001"/>
    <n v="162.30456000000001"/>
    <n v="1063.99656"/>
  </r>
  <r>
    <n v="13"/>
    <n v="10"/>
    <d v="2003-04-05T00:00:00"/>
    <n v="1860"/>
    <x v="7"/>
    <x v="10"/>
    <n v="0.60499999999999998"/>
    <x v="1"/>
    <n v="1125.3"/>
    <n v="202.55399999999997"/>
    <n v="1327.8539999999998"/>
  </r>
  <r>
    <n v="13"/>
    <n v="10"/>
    <d v="2003-11-12T00:00:00"/>
    <n v="1519"/>
    <x v="7"/>
    <x v="10"/>
    <n v="0.60499999999999998"/>
    <x v="1"/>
    <n v="918.995"/>
    <n v="165.41909999999999"/>
    <n v="1084.4141"/>
  </r>
  <r>
    <n v="13"/>
    <n v="10"/>
    <d v="2003-05-29T00:00:00"/>
    <n v="1027"/>
    <x v="7"/>
    <x v="10"/>
    <n v="0.60499999999999998"/>
    <x v="1"/>
    <n v="621.33500000000004"/>
    <n v="111.8403"/>
    <n v="733.17529999999999"/>
  </r>
  <r>
    <n v="13"/>
    <n v="14"/>
    <d v="2003-06-06T00:00:00"/>
    <n v="1857"/>
    <x v="7"/>
    <x v="11"/>
    <n v="3.63"/>
    <x v="0"/>
    <n v="6740.91"/>
    <n v="1213.3637999999999"/>
    <n v="7954.2737999999999"/>
  </r>
  <r>
    <n v="13"/>
    <n v="14"/>
    <d v="2003-08-06T00:00:00"/>
    <n v="550"/>
    <x v="7"/>
    <x v="11"/>
    <n v="3.63"/>
    <x v="0"/>
    <n v="1996.5"/>
    <n v="359.37"/>
    <n v="2355.87"/>
  </r>
  <r>
    <n v="13"/>
    <n v="4"/>
    <d v="2003-10-21T00:00:00"/>
    <n v="2206"/>
    <x v="7"/>
    <x v="12"/>
    <n v="0.60499999999999998"/>
    <x v="2"/>
    <n v="1334.6299999999999"/>
    <n v="240.23339999999996"/>
    <n v="1574.8633999999997"/>
  </r>
  <r>
    <n v="13"/>
    <n v="4"/>
    <d v="2003-10-29T00:00:00"/>
    <n v="2135"/>
    <x v="7"/>
    <x v="12"/>
    <n v="0.60499999999999998"/>
    <x v="2"/>
    <n v="1291.675"/>
    <n v="232.50149999999999"/>
    <n v="1524.1765"/>
  </r>
  <r>
    <n v="13"/>
    <n v="4"/>
    <d v="2003-05-28T00:00:00"/>
    <n v="2090"/>
    <x v="7"/>
    <x v="12"/>
    <n v="0.60499999999999998"/>
    <x v="2"/>
    <n v="1264.45"/>
    <n v="227.601"/>
    <n v="1492.0509999999999"/>
  </r>
  <r>
    <n v="13"/>
    <n v="4"/>
    <d v="2003-02-05T00:00:00"/>
    <n v="1746"/>
    <x v="7"/>
    <x v="12"/>
    <n v="0.60499999999999998"/>
    <x v="2"/>
    <n v="1056.33"/>
    <n v="190.13939999999997"/>
    <n v="1246.4694"/>
  </r>
  <r>
    <n v="13"/>
    <n v="4"/>
    <d v="2003-06-26T00:00:00"/>
    <n v="1109"/>
    <x v="7"/>
    <x v="12"/>
    <n v="0.60499999999999998"/>
    <x v="2"/>
    <n v="670.94499999999994"/>
    <n v="120.77009999999999"/>
    <n v="791.71509999999989"/>
  </r>
  <r>
    <n v="13"/>
    <n v="4"/>
    <d v="2003-07-13T00:00:00"/>
    <n v="535"/>
    <x v="7"/>
    <x v="12"/>
    <n v="0.60499999999999998"/>
    <x v="2"/>
    <n v="323.67500000000001"/>
    <n v="58.261499999999998"/>
    <n v="381.93650000000002"/>
  </r>
  <r>
    <n v="13"/>
    <n v="5"/>
    <d v="2003-02-20T00:00:00"/>
    <n v="2005"/>
    <x v="7"/>
    <x v="13"/>
    <n v="2.5409999999999999"/>
    <x v="1"/>
    <n v="5094.7049999999999"/>
    <n v="917.04689999999994"/>
    <n v="6011.7519000000002"/>
  </r>
  <r>
    <n v="13"/>
    <n v="5"/>
    <d v="2003-03-22T00:00:00"/>
    <n v="1910"/>
    <x v="7"/>
    <x v="13"/>
    <n v="2.5409999999999999"/>
    <x v="1"/>
    <n v="4853.3099999999995"/>
    <n v="873.59579999999983"/>
    <n v="5726.9057999999995"/>
  </r>
  <r>
    <n v="13"/>
    <n v="5"/>
    <d v="2003-09-18T00:00:00"/>
    <n v="1889"/>
    <x v="7"/>
    <x v="13"/>
    <n v="2.5409999999999999"/>
    <x v="1"/>
    <n v="4799.9489999999996"/>
    <n v="863.99081999999987"/>
    <n v="5663.9398199999996"/>
  </r>
  <r>
    <n v="13"/>
    <n v="5"/>
    <d v="2003-09-04T00:00:00"/>
    <n v="1359"/>
    <x v="7"/>
    <x v="13"/>
    <n v="2.5409999999999999"/>
    <x v="1"/>
    <n v="3453.2190000000001"/>
    <n v="621.57942000000003"/>
    <n v="4074.7984200000001"/>
  </r>
  <r>
    <n v="11"/>
    <n v="11"/>
    <d v="1998-04-22T00:00:00"/>
    <n v="1646"/>
    <x v="8"/>
    <x v="0"/>
    <n v="1.21"/>
    <x v="0"/>
    <n v="1991.6599999999999"/>
    <n v="358.49879999999996"/>
    <n v="2350.1587999999997"/>
  </r>
  <r>
    <n v="11"/>
    <n v="11"/>
    <d v="1998-12-30T00:00:00"/>
    <n v="1230"/>
    <x v="8"/>
    <x v="0"/>
    <n v="1.21"/>
    <x v="0"/>
    <n v="1488.3"/>
    <n v="267.89400000000001"/>
    <n v="1756.194"/>
  </r>
  <r>
    <n v="11"/>
    <n v="12"/>
    <d v="1998-05-04T00:00:00"/>
    <n v="2188"/>
    <x v="8"/>
    <x v="1"/>
    <n v="2.42"/>
    <x v="0"/>
    <n v="5294.96"/>
    <n v="953.09280000000001"/>
    <n v="6248.0528000000004"/>
  </r>
  <r>
    <n v="11"/>
    <n v="12"/>
    <d v="1998-05-30T00:00:00"/>
    <n v="1731"/>
    <x v="8"/>
    <x v="1"/>
    <n v="2.42"/>
    <x v="0"/>
    <n v="4189.0199999999995"/>
    <n v="754.02359999999987"/>
    <n v="4943.0435999999991"/>
  </r>
  <r>
    <n v="11"/>
    <n v="12"/>
    <d v="1998-07-31T00:00:00"/>
    <n v="501"/>
    <x v="8"/>
    <x v="1"/>
    <n v="2.42"/>
    <x v="0"/>
    <n v="1212.42"/>
    <n v="218.23560000000001"/>
    <n v="1430.6556"/>
  </r>
  <r>
    <n v="11"/>
    <n v="9"/>
    <d v="1998-08-10T00:00:00"/>
    <n v="2429"/>
    <x v="8"/>
    <x v="2"/>
    <n v="1.21"/>
    <x v="1"/>
    <n v="2939.0899999999997"/>
    <n v="529.03619999999989"/>
    <n v="3468.1261999999997"/>
  </r>
  <r>
    <n v="11"/>
    <n v="9"/>
    <d v="1998-11-22T00:00:00"/>
    <n v="2410"/>
    <x v="8"/>
    <x v="2"/>
    <n v="1.21"/>
    <x v="1"/>
    <n v="2916.1"/>
    <n v="524.89799999999991"/>
    <n v="3440.9979999999996"/>
  </r>
  <r>
    <n v="11"/>
    <n v="9"/>
    <d v="1998-11-11T00:00:00"/>
    <n v="2104"/>
    <x v="8"/>
    <x v="2"/>
    <n v="1.21"/>
    <x v="1"/>
    <n v="2545.84"/>
    <n v="458.25119999999998"/>
    <n v="3004.0912000000003"/>
  </r>
  <r>
    <n v="11"/>
    <n v="9"/>
    <d v="1998-11-12T00:00:00"/>
    <n v="2037"/>
    <x v="8"/>
    <x v="2"/>
    <n v="1.21"/>
    <x v="1"/>
    <n v="2464.77"/>
    <n v="443.65859999999998"/>
    <n v="2908.4286000000002"/>
  </r>
  <r>
    <n v="11"/>
    <n v="9"/>
    <d v="1998-03-19T00:00:00"/>
    <n v="1098"/>
    <x v="8"/>
    <x v="2"/>
    <n v="1.21"/>
    <x v="1"/>
    <n v="1328.58"/>
    <n v="239.14439999999999"/>
    <n v="1567.7243999999998"/>
  </r>
  <r>
    <n v="11"/>
    <n v="9"/>
    <d v="1998-04-13T00:00:00"/>
    <n v="898"/>
    <x v="8"/>
    <x v="2"/>
    <n v="1.21"/>
    <x v="1"/>
    <n v="1086.58"/>
    <n v="195.58439999999999"/>
    <n v="1282.1643999999999"/>
  </r>
  <r>
    <n v="11"/>
    <n v="7"/>
    <d v="1998-12-16T00:00:00"/>
    <n v="1861"/>
    <x v="8"/>
    <x v="3"/>
    <n v="0.96799999999999997"/>
    <x v="2"/>
    <n v="1801.4479999999999"/>
    <n v="324.26063999999997"/>
    <n v="2125.7086399999998"/>
  </r>
  <r>
    <n v="11"/>
    <n v="7"/>
    <d v="1998-01-18T00:00:00"/>
    <n v="1592"/>
    <x v="8"/>
    <x v="3"/>
    <n v="0.96799999999999997"/>
    <x v="2"/>
    <n v="1541.056"/>
    <n v="277.39008000000001"/>
    <n v="1818.4460800000002"/>
  </r>
  <r>
    <n v="11"/>
    <n v="7"/>
    <d v="1998-11-30T00:00:00"/>
    <n v="798"/>
    <x v="8"/>
    <x v="3"/>
    <n v="0.96799999999999997"/>
    <x v="2"/>
    <n v="772.46399999999994"/>
    <n v="139.04351999999997"/>
    <n v="911.50751999999989"/>
  </r>
  <r>
    <n v="11"/>
    <n v="7"/>
    <d v="1998-05-15T00:00:00"/>
    <n v="403"/>
    <x v="8"/>
    <x v="3"/>
    <n v="0.96799999999999997"/>
    <x v="2"/>
    <n v="390.10399999999998"/>
    <n v="70.21871999999999"/>
    <n v="460.32272"/>
  </r>
  <r>
    <n v="11"/>
    <n v="7"/>
    <d v="1998-10-01T00:00:00"/>
    <n v="363"/>
    <x v="8"/>
    <x v="3"/>
    <n v="0.96799999999999997"/>
    <x v="2"/>
    <n v="351.38400000000001"/>
    <n v="63.249119999999998"/>
    <n v="414.63312000000002"/>
  </r>
  <r>
    <n v="11"/>
    <n v="7"/>
    <d v="1998-09-03T00:00:00"/>
    <n v="327"/>
    <x v="8"/>
    <x v="3"/>
    <n v="0.96799999999999997"/>
    <x v="2"/>
    <n v="316.536"/>
    <n v="56.976479999999995"/>
    <n v="373.51247999999998"/>
  </r>
  <r>
    <n v="11"/>
    <n v="3"/>
    <d v="1998-06-02T00:00:00"/>
    <n v="1944"/>
    <x v="8"/>
    <x v="4"/>
    <n v="1.9359999999999999"/>
    <x v="0"/>
    <n v="3763.5839999999998"/>
    <n v="677.44511999999997"/>
    <n v="4441.0291200000001"/>
  </r>
  <r>
    <n v="11"/>
    <n v="1"/>
    <d v="1998-11-27T00:00:00"/>
    <n v="2456"/>
    <x v="8"/>
    <x v="5"/>
    <n v="3.9325000000000001"/>
    <x v="0"/>
    <n v="9658.2200000000012"/>
    <n v="1738.4796000000001"/>
    <n v="11396.699600000002"/>
  </r>
  <r>
    <n v="11"/>
    <n v="1"/>
    <d v="1998-05-25T00:00:00"/>
    <n v="2058"/>
    <x v="8"/>
    <x v="5"/>
    <n v="3.9325000000000001"/>
    <x v="0"/>
    <n v="8093.085"/>
    <n v="1456.7553"/>
    <n v="9549.8402999999998"/>
  </r>
  <r>
    <n v="11"/>
    <n v="1"/>
    <d v="1998-01-29T00:00:00"/>
    <n v="1167"/>
    <x v="8"/>
    <x v="5"/>
    <n v="3.9325000000000001"/>
    <x v="0"/>
    <n v="4589.2275"/>
    <n v="826.06094999999993"/>
    <n v="5415.28845"/>
  </r>
  <r>
    <n v="11"/>
    <n v="1"/>
    <d v="1998-10-16T00:00:00"/>
    <n v="481"/>
    <x v="8"/>
    <x v="5"/>
    <n v="3.9325000000000001"/>
    <x v="0"/>
    <n v="1891.5325"/>
    <n v="340.47584999999998"/>
    <n v="2232.0083500000001"/>
  </r>
  <r>
    <n v="11"/>
    <n v="1"/>
    <d v="1998-08-12T00:00:00"/>
    <n v="384"/>
    <x v="8"/>
    <x v="5"/>
    <n v="3.9325000000000001"/>
    <x v="0"/>
    <n v="1510.08"/>
    <n v="271.81439999999998"/>
    <n v="1781.8943999999999"/>
  </r>
  <r>
    <n v="11"/>
    <n v="8"/>
    <d v="1998-09-07T00:00:00"/>
    <n v="2439"/>
    <x v="8"/>
    <x v="6"/>
    <n v="3.63"/>
    <x v="0"/>
    <n v="8853.57"/>
    <n v="1593.6425999999999"/>
    <n v="10447.212599999999"/>
  </r>
  <r>
    <n v="11"/>
    <n v="8"/>
    <d v="1998-02-23T00:00:00"/>
    <n v="2254"/>
    <x v="8"/>
    <x v="6"/>
    <n v="3.63"/>
    <x v="0"/>
    <n v="8182.0199999999995"/>
    <n v="1472.7635999999998"/>
    <n v="9654.7835999999988"/>
  </r>
  <r>
    <n v="11"/>
    <n v="8"/>
    <d v="1998-02-05T00:00:00"/>
    <n v="2199"/>
    <x v="8"/>
    <x v="6"/>
    <n v="3.63"/>
    <x v="0"/>
    <n v="7982.37"/>
    <n v="1436.8265999999999"/>
    <n v="9419.1965999999993"/>
  </r>
  <r>
    <n v="11"/>
    <n v="8"/>
    <d v="1998-12-15T00:00:00"/>
    <n v="1288"/>
    <x v="8"/>
    <x v="6"/>
    <n v="3.63"/>
    <x v="0"/>
    <n v="4675.4399999999996"/>
    <n v="841.5791999999999"/>
    <n v="5517.0191999999997"/>
  </r>
  <r>
    <n v="11"/>
    <n v="8"/>
    <d v="1998-09-30T00:00:00"/>
    <n v="723"/>
    <x v="8"/>
    <x v="6"/>
    <n v="3.63"/>
    <x v="0"/>
    <n v="2624.49"/>
    <n v="472.40819999999997"/>
    <n v="3096.8981999999996"/>
  </r>
  <r>
    <n v="11"/>
    <n v="8"/>
    <d v="1998-01-07T00:00:00"/>
    <n v="429"/>
    <x v="8"/>
    <x v="6"/>
    <n v="3.63"/>
    <x v="0"/>
    <n v="1557.27"/>
    <n v="280.30860000000001"/>
    <n v="1837.5786000000001"/>
  </r>
  <r>
    <n v="11"/>
    <n v="6"/>
    <d v="1998-01-06T00:00:00"/>
    <n v="2062"/>
    <x v="8"/>
    <x v="7"/>
    <n v="2.42"/>
    <x v="0"/>
    <n v="4990.04"/>
    <n v="898.20719999999994"/>
    <n v="5888.2471999999998"/>
  </r>
  <r>
    <n v="11"/>
    <n v="6"/>
    <d v="1998-05-08T00:00:00"/>
    <n v="877"/>
    <x v="8"/>
    <x v="7"/>
    <n v="2.42"/>
    <x v="0"/>
    <n v="2122.34"/>
    <n v="382.02120000000002"/>
    <n v="2504.3612000000003"/>
  </r>
  <r>
    <n v="11"/>
    <n v="6"/>
    <d v="1998-05-13T00:00:00"/>
    <n v="380"/>
    <x v="8"/>
    <x v="7"/>
    <n v="2.42"/>
    <x v="0"/>
    <n v="919.6"/>
    <n v="165.52799999999999"/>
    <n v="1085.1279999999999"/>
  </r>
  <r>
    <n v="11"/>
    <n v="13"/>
    <d v="1998-02-10T00:00:00"/>
    <n v="2038"/>
    <x v="8"/>
    <x v="8"/>
    <n v="0.24199999999999999"/>
    <x v="1"/>
    <n v="493.19599999999997"/>
    <n v="88.775279999999995"/>
    <n v="581.97127999999998"/>
  </r>
  <r>
    <n v="11"/>
    <n v="13"/>
    <d v="1998-09-22T00:00:00"/>
    <n v="948"/>
    <x v="8"/>
    <x v="8"/>
    <n v="0.24199999999999999"/>
    <x v="1"/>
    <n v="229.416"/>
    <n v="41.294879999999999"/>
    <n v="270.71087999999997"/>
  </r>
  <r>
    <n v="11"/>
    <n v="2"/>
    <d v="1998-02-22T00:00:00"/>
    <n v="1739"/>
    <x v="8"/>
    <x v="9"/>
    <n v="1.6335"/>
    <x v="2"/>
    <n v="2840.6565000000001"/>
    <n v="511.31817000000001"/>
    <n v="3351.9746700000001"/>
  </r>
  <r>
    <n v="11"/>
    <n v="2"/>
    <d v="1998-06-27T00:00:00"/>
    <n v="1348"/>
    <x v="8"/>
    <x v="9"/>
    <n v="1.6335"/>
    <x v="2"/>
    <n v="2201.9580000000001"/>
    <n v="396.35244"/>
    <n v="2598.3104400000002"/>
  </r>
  <r>
    <n v="11"/>
    <n v="2"/>
    <d v="1998-05-09T00:00:00"/>
    <n v="1322"/>
    <x v="8"/>
    <x v="9"/>
    <n v="1.6335"/>
    <x v="2"/>
    <n v="2159.4870000000001"/>
    <n v="388.70765999999998"/>
    <n v="2548.1946600000001"/>
  </r>
  <r>
    <n v="11"/>
    <n v="2"/>
    <d v="1998-11-25T00:00:00"/>
    <n v="1093"/>
    <x v="8"/>
    <x v="9"/>
    <n v="1.6335"/>
    <x v="2"/>
    <n v="1785.4154999999998"/>
    <n v="321.37478999999996"/>
    <n v="2106.7902899999999"/>
  </r>
  <r>
    <n v="11"/>
    <n v="2"/>
    <d v="1998-06-14T00:00:00"/>
    <n v="1031"/>
    <x v="8"/>
    <x v="9"/>
    <n v="1.6335"/>
    <x v="2"/>
    <n v="1684.1385"/>
    <n v="303.14492999999999"/>
    <n v="1987.28343"/>
  </r>
  <r>
    <n v="11"/>
    <n v="2"/>
    <d v="1998-06-13T00:00:00"/>
    <n v="483"/>
    <x v="8"/>
    <x v="9"/>
    <n v="1.6335"/>
    <x v="2"/>
    <n v="788.98050000000001"/>
    <n v="142.01649"/>
    <n v="930.99698999999998"/>
  </r>
  <r>
    <n v="11"/>
    <n v="10"/>
    <d v="1998-11-10T00:00:00"/>
    <n v="2073"/>
    <x v="8"/>
    <x v="10"/>
    <n v="0.60499999999999998"/>
    <x v="1"/>
    <n v="1254.165"/>
    <n v="225.74969999999999"/>
    <n v="1479.9147"/>
  </r>
  <r>
    <n v="11"/>
    <n v="10"/>
    <d v="1998-04-30T00:00:00"/>
    <n v="824"/>
    <x v="8"/>
    <x v="10"/>
    <n v="0.60499999999999998"/>
    <x v="1"/>
    <n v="498.52"/>
    <n v="89.733599999999996"/>
    <n v="588.25360000000001"/>
  </r>
  <r>
    <n v="11"/>
    <n v="10"/>
    <d v="1998-02-10T00:00:00"/>
    <n v="691"/>
    <x v="8"/>
    <x v="10"/>
    <n v="0.60499999999999998"/>
    <x v="1"/>
    <n v="418.05500000000001"/>
    <n v="75.249899999999997"/>
    <n v="493.30489999999998"/>
  </r>
  <r>
    <n v="11"/>
    <n v="14"/>
    <d v="1998-02-11T00:00:00"/>
    <n v="2361"/>
    <x v="8"/>
    <x v="11"/>
    <n v="3.63"/>
    <x v="0"/>
    <n v="8570.43"/>
    <n v="1542.6774"/>
    <n v="10113.107400000001"/>
  </r>
  <r>
    <n v="11"/>
    <n v="14"/>
    <d v="1998-07-21T00:00:00"/>
    <n v="2187"/>
    <x v="8"/>
    <x v="11"/>
    <n v="3.63"/>
    <x v="0"/>
    <n v="7938.8099999999995"/>
    <n v="1428.9857999999999"/>
    <n v="9367.7957999999999"/>
  </r>
  <r>
    <n v="11"/>
    <n v="14"/>
    <d v="1998-09-17T00:00:00"/>
    <n v="1876"/>
    <x v="8"/>
    <x v="11"/>
    <n v="3.63"/>
    <x v="0"/>
    <n v="6809.88"/>
    <n v="1225.7783999999999"/>
    <n v="8035.6584000000003"/>
  </r>
  <r>
    <n v="11"/>
    <n v="14"/>
    <d v="1998-05-06T00:00:00"/>
    <n v="613"/>
    <x v="8"/>
    <x v="11"/>
    <n v="3.63"/>
    <x v="0"/>
    <n v="2225.19"/>
    <n v="400.5342"/>
    <n v="2625.7242000000001"/>
  </r>
  <r>
    <n v="11"/>
    <n v="14"/>
    <d v="1998-03-11T00:00:00"/>
    <n v="374"/>
    <x v="8"/>
    <x v="11"/>
    <n v="3.63"/>
    <x v="0"/>
    <n v="1357.62"/>
    <n v="244.37159999999997"/>
    <n v="1601.9915999999998"/>
  </r>
  <r>
    <n v="11"/>
    <n v="4"/>
    <d v="1998-03-03T00:00:00"/>
    <n v="2043"/>
    <x v="8"/>
    <x v="12"/>
    <n v="0.60499999999999998"/>
    <x v="2"/>
    <n v="1236.0149999999999"/>
    <n v="222.48269999999997"/>
    <n v="1458.4976999999999"/>
  </r>
  <r>
    <n v="11"/>
    <n v="4"/>
    <d v="1998-07-05T00:00:00"/>
    <n v="1914"/>
    <x v="8"/>
    <x v="12"/>
    <n v="0.60499999999999998"/>
    <x v="2"/>
    <n v="1157.97"/>
    <n v="208.43459999999999"/>
    <n v="1366.4046000000001"/>
  </r>
  <r>
    <n v="11"/>
    <n v="4"/>
    <d v="1998-03-10T00:00:00"/>
    <n v="1315"/>
    <x v="8"/>
    <x v="12"/>
    <n v="0.60499999999999998"/>
    <x v="2"/>
    <n v="795.57499999999993"/>
    <n v="143.20349999999999"/>
    <n v="938.77849999999989"/>
  </r>
  <r>
    <n v="11"/>
    <n v="4"/>
    <d v="1998-07-27T00:00:00"/>
    <n v="1265"/>
    <x v="8"/>
    <x v="12"/>
    <n v="0.60499999999999998"/>
    <x v="2"/>
    <n v="765.32499999999993"/>
    <n v="137.75849999999997"/>
    <n v="903.08349999999996"/>
  </r>
  <r>
    <n v="11"/>
    <n v="4"/>
    <d v="1998-07-09T00:00:00"/>
    <n v="282"/>
    <x v="8"/>
    <x v="12"/>
    <n v="0.60499999999999998"/>
    <x v="2"/>
    <n v="170.60999999999999"/>
    <n v="30.709799999999998"/>
    <n v="201.31979999999999"/>
  </r>
  <r>
    <n v="11"/>
    <n v="5"/>
    <d v="1998-12-16T00:00:00"/>
    <n v="873"/>
    <x v="8"/>
    <x v="13"/>
    <n v="2.5409999999999999"/>
    <x v="1"/>
    <n v="2218.2930000000001"/>
    <n v="399.29273999999998"/>
    <n v="2617.58574"/>
  </r>
  <r>
    <n v="11"/>
    <n v="5"/>
    <d v="1998-05-28T00:00:00"/>
    <n v="868"/>
    <x v="8"/>
    <x v="13"/>
    <n v="2.5409999999999999"/>
    <x v="1"/>
    <n v="2205.5879999999997"/>
    <n v="397.00583999999992"/>
    <n v="2602.5938399999995"/>
  </r>
  <r>
    <n v="11"/>
    <n v="5"/>
    <d v="1998-03-08T00:00:00"/>
    <n v="491"/>
    <x v="8"/>
    <x v="13"/>
    <n v="2.5409999999999999"/>
    <x v="1"/>
    <n v="1247.6309999999999"/>
    <n v="224.57357999999996"/>
    <n v="1472.2045799999999"/>
  </r>
  <r>
    <n v="11"/>
    <n v="11"/>
    <d v="1999-03-04T00:00:00"/>
    <n v="2362"/>
    <x v="8"/>
    <x v="0"/>
    <n v="1.21"/>
    <x v="0"/>
    <n v="2858.02"/>
    <n v="514.44359999999995"/>
    <n v="3372.4636"/>
  </r>
  <r>
    <n v="11"/>
    <n v="11"/>
    <d v="1999-06-06T00:00:00"/>
    <n v="1490"/>
    <x v="8"/>
    <x v="0"/>
    <n v="1.21"/>
    <x v="0"/>
    <n v="1802.8999999999999"/>
    <n v="324.52199999999999"/>
    <n v="2127.422"/>
  </r>
  <r>
    <n v="11"/>
    <n v="11"/>
    <d v="1999-12-09T00:00:00"/>
    <n v="1153"/>
    <x v="8"/>
    <x v="0"/>
    <n v="1.21"/>
    <x v="0"/>
    <n v="1395.1299999999999"/>
    <n v="251.12339999999998"/>
    <n v="1646.2533999999998"/>
  </r>
  <r>
    <n v="11"/>
    <n v="12"/>
    <d v="1999-08-02T00:00:00"/>
    <n v="2087"/>
    <x v="8"/>
    <x v="1"/>
    <n v="2.42"/>
    <x v="0"/>
    <n v="5050.54"/>
    <n v="909.09719999999993"/>
    <n v="5959.6372000000001"/>
  </r>
  <r>
    <n v="11"/>
    <n v="12"/>
    <d v="1999-04-06T00:00:00"/>
    <n v="1705"/>
    <x v="8"/>
    <x v="1"/>
    <n v="2.42"/>
    <x v="0"/>
    <n v="4126.0999999999995"/>
    <n v="742.69799999999987"/>
    <n v="4868.7979999999989"/>
  </r>
  <r>
    <n v="11"/>
    <n v="12"/>
    <d v="1999-07-16T00:00:00"/>
    <n v="1339"/>
    <x v="8"/>
    <x v="1"/>
    <n v="2.42"/>
    <x v="0"/>
    <n v="3240.38"/>
    <n v="583.26840000000004"/>
    <n v="3823.6484"/>
  </r>
  <r>
    <n v="11"/>
    <n v="12"/>
    <d v="1999-01-10T00:00:00"/>
    <n v="721"/>
    <x v="8"/>
    <x v="1"/>
    <n v="2.42"/>
    <x v="0"/>
    <n v="1744.82"/>
    <n v="314.06759999999997"/>
    <n v="2058.8876"/>
  </r>
  <r>
    <n v="11"/>
    <n v="9"/>
    <d v="1999-03-19T00:00:00"/>
    <n v="2090"/>
    <x v="8"/>
    <x v="2"/>
    <n v="1.21"/>
    <x v="1"/>
    <n v="2528.9"/>
    <n v="455.202"/>
    <n v="2984.1019999999999"/>
  </r>
  <r>
    <n v="11"/>
    <n v="9"/>
    <d v="1999-04-03T00:00:00"/>
    <n v="2027"/>
    <x v="8"/>
    <x v="2"/>
    <n v="1.21"/>
    <x v="1"/>
    <n v="2452.67"/>
    <n v="441.48059999999998"/>
    <n v="2894.1505999999999"/>
  </r>
  <r>
    <n v="11"/>
    <n v="9"/>
    <d v="1999-04-26T00:00:00"/>
    <n v="1735"/>
    <x v="8"/>
    <x v="2"/>
    <n v="1.21"/>
    <x v="1"/>
    <n v="2099.35"/>
    <n v="377.88299999999998"/>
    <n v="2477.2329999999997"/>
  </r>
  <r>
    <n v="11"/>
    <n v="9"/>
    <d v="1999-09-28T00:00:00"/>
    <n v="856"/>
    <x v="8"/>
    <x v="2"/>
    <n v="1.21"/>
    <x v="1"/>
    <n v="1035.76"/>
    <n v="186.43680000000001"/>
    <n v="1222.1967999999999"/>
  </r>
  <r>
    <n v="11"/>
    <n v="9"/>
    <d v="1999-10-06T00:00:00"/>
    <n v="649"/>
    <x v="8"/>
    <x v="2"/>
    <n v="1.21"/>
    <x v="1"/>
    <n v="785.29"/>
    <n v="141.35219999999998"/>
    <n v="926.6422"/>
  </r>
  <r>
    <n v="11"/>
    <n v="7"/>
    <d v="1999-08-07T00:00:00"/>
    <n v="2100"/>
    <x v="8"/>
    <x v="3"/>
    <n v="0.96799999999999997"/>
    <x v="2"/>
    <n v="2032.8"/>
    <n v="365.904"/>
    <n v="2398.7039999999997"/>
  </r>
  <r>
    <n v="11"/>
    <n v="7"/>
    <d v="1999-02-09T00:00:00"/>
    <n v="1805"/>
    <x v="8"/>
    <x v="3"/>
    <n v="0.96799999999999997"/>
    <x v="2"/>
    <n v="1747.24"/>
    <n v="314.50319999999999"/>
    <n v="2061.7431999999999"/>
  </r>
  <r>
    <n v="11"/>
    <n v="7"/>
    <d v="1999-12-17T00:00:00"/>
    <n v="1618"/>
    <x v="8"/>
    <x v="3"/>
    <n v="0.96799999999999997"/>
    <x v="2"/>
    <n v="1566.2239999999999"/>
    <n v="281.92032"/>
    <n v="1848.1443199999999"/>
  </r>
  <r>
    <n v="11"/>
    <n v="7"/>
    <d v="1999-03-10T00:00:00"/>
    <n v="1430"/>
    <x v="8"/>
    <x v="3"/>
    <n v="0.96799999999999997"/>
    <x v="2"/>
    <n v="1384.24"/>
    <n v="249.16319999999999"/>
    <n v="1633.4032"/>
  </r>
  <r>
    <n v="11"/>
    <n v="7"/>
    <d v="1999-05-07T00:00:00"/>
    <n v="1150"/>
    <x v="8"/>
    <x v="3"/>
    <n v="0.96799999999999997"/>
    <x v="2"/>
    <n v="1113.2"/>
    <n v="200.376"/>
    <n v="1313.576"/>
  </r>
  <r>
    <n v="11"/>
    <n v="7"/>
    <d v="1999-07-08T00:00:00"/>
    <n v="1096"/>
    <x v="8"/>
    <x v="3"/>
    <n v="0.96799999999999997"/>
    <x v="2"/>
    <n v="1060.9279999999999"/>
    <n v="190.96703999999997"/>
    <n v="1251.8950399999999"/>
  </r>
  <r>
    <n v="11"/>
    <n v="7"/>
    <d v="1999-06-03T00:00:00"/>
    <n v="339"/>
    <x v="8"/>
    <x v="3"/>
    <n v="0.96799999999999997"/>
    <x v="2"/>
    <n v="328.15199999999999"/>
    <n v="59.067359999999994"/>
    <n v="387.21935999999999"/>
  </r>
  <r>
    <n v="11"/>
    <n v="3"/>
    <d v="1999-09-04T00:00:00"/>
    <n v="1718"/>
    <x v="8"/>
    <x v="4"/>
    <n v="1.9359999999999999"/>
    <x v="0"/>
    <n v="3326.0479999999998"/>
    <n v="598.68863999999996"/>
    <n v="3924.7366399999996"/>
  </r>
  <r>
    <n v="11"/>
    <n v="3"/>
    <d v="1999-07-07T00:00:00"/>
    <n v="1064"/>
    <x v="8"/>
    <x v="4"/>
    <n v="1.9359999999999999"/>
    <x v="0"/>
    <n v="2059.904"/>
    <n v="370.78271999999998"/>
    <n v="2430.6867200000002"/>
  </r>
  <r>
    <n v="11"/>
    <n v="3"/>
    <d v="1999-02-24T00:00:00"/>
    <n v="1057"/>
    <x v="8"/>
    <x v="4"/>
    <n v="1.9359999999999999"/>
    <x v="0"/>
    <n v="2046.3519999999999"/>
    <n v="368.34335999999996"/>
    <n v="2414.6953599999997"/>
  </r>
  <r>
    <n v="11"/>
    <n v="3"/>
    <d v="1999-06-19T00:00:00"/>
    <n v="768"/>
    <x v="8"/>
    <x v="4"/>
    <n v="1.9359999999999999"/>
    <x v="0"/>
    <n v="1486.848"/>
    <n v="267.63263999999998"/>
    <n v="1754.48064"/>
  </r>
  <r>
    <n v="11"/>
    <n v="1"/>
    <d v="1999-01-17T00:00:00"/>
    <n v="2414"/>
    <x v="8"/>
    <x v="5"/>
    <n v="3.9325000000000001"/>
    <x v="0"/>
    <n v="9493.0550000000003"/>
    <n v="1708.7499"/>
    <n v="11201.804900000001"/>
  </r>
  <r>
    <n v="11"/>
    <n v="1"/>
    <d v="1999-07-29T00:00:00"/>
    <n v="2302"/>
    <x v="8"/>
    <x v="5"/>
    <n v="3.9325000000000001"/>
    <x v="0"/>
    <n v="9052.6149999999998"/>
    <n v="1629.4706999999999"/>
    <n v="10682.0857"/>
  </r>
  <r>
    <n v="11"/>
    <n v="1"/>
    <d v="1999-11-13T00:00:00"/>
    <n v="1943"/>
    <x v="8"/>
    <x v="5"/>
    <n v="3.9325000000000001"/>
    <x v="0"/>
    <n v="7640.8474999999999"/>
    <n v="1375.3525499999998"/>
    <n v="9016.2000499999995"/>
  </r>
  <r>
    <n v="11"/>
    <n v="1"/>
    <d v="1999-12-25T00:00:00"/>
    <n v="1123"/>
    <x v="8"/>
    <x v="5"/>
    <n v="3.9325000000000001"/>
    <x v="0"/>
    <n v="4416.1975000000002"/>
    <n v="794.91555000000005"/>
    <n v="5211.1130499999999"/>
  </r>
  <r>
    <n v="11"/>
    <n v="1"/>
    <d v="1999-10-26T00:00:00"/>
    <n v="628"/>
    <x v="8"/>
    <x v="5"/>
    <n v="3.9325000000000001"/>
    <x v="0"/>
    <n v="2469.61"/>
    <n v="444.52980000000002"/>
    <n v="2914.1397999999999"/>
  </r>
  <r>
    <n v="11"/>
    <n v="1"/>
    <d v="1999-12-10T00:00:00"/>
    <n v="398"/>
    <x v="8"/>
    <x v="5"/>
    <n v="3.9325000000000001"/>
    <x v="0"/>
    <n v="1565.135"/>
    <n v="281.72429999999997"/>
    <n v="1846.8593000000001"/>
  </r>
  <r>
    <n v="11"/>
    <n v="8"/>
    <d v="1999-09-11T00:00:00"/>
    <n v="2420"/>
    <x v="8"/>
    <x v="6"/>
    <n v="3.63"/>
    <x v="0"/>
    <n v="8784.6"/>
    <n v="1581.2280000000001"/>
    <n v="10365.828000000001"/>
  </r>
  <r>
    <n v="11"/>
    <n v="8"/>
    <d v="1999-07-13T00:00:00"/>
    <n v="2119"/>
    <x v="8"/>
    <x v="6"/>
    <n v="3.63"/>
    <x v="0"/>
    <n v="7691.9699999999993"/>
    <n v="1384.5545999999999"/>
    <n v="9076.5245999999988"/>
  </r>
  <r>
    <n v="11"/>
    <n v="8"/>
    <d v="1999-02-18T00:00:00"/>
    <n v="1404"/>
    <x v="8"/>
    <x v="6"/>
    <n v="3.63"/>
    <x v="0"/>
    <n v="5096.5199999999995"/>
    <n v="917.3735999999999"/>
    <n v="6013.8935999999994"/>
  </r>
  <r>
    <n v="11"/>
    <n v="8"/>
    <d v="1999-06-22T00:00:00"/>
    <n v="616"/>
    <x v="8"/>
    <x v="6"/>
    <n v="3.63"/>
    <x v="0"/>
    <n v="2236.08"/>
    <n v="402.49439999999998"/>
    <n v="2638.5744"/>
  </r>
  <r>
    <n v="11"/>
    <n v="6"/>
    <d v="1999-06-11T00:00:00"/>
    <n v="2368"/>
    <x v="8"/>
    <x v="7"/>
    <n v="2.42"/>
    <x v="0"/>
    <n v="5730.5599999999995"/>
    <n v="1031.5007999999998"/>
    <n v="6762.0607999999993"/>
  </r>
  <r>
    <n v="11"/>
    <n v="6"/>
    <d v="1999-06-21T00:00:00"/>
    <n v="2048"/>
    <x v="8"/>
    <x v="7"/>
    <n v="2.42"/>
    <x v="0"/>
    <n v="4956.16"/>
    <n v="892.10879999999997"/>
    <n v="5848.2687999999998"/>
  </r>
  <r>
    <n v="11"/>
    <n v="6"/>
    <d v="1999-01-09T00:00:00"/>
    <n v="1637"/>
    <x v="8"/>
    <x v="7"/>
    <n v="2.42"/>
    <x v="0"/>
    <n v="3961.54"/>
    <n v="713.07719999999995"/>
    <n v="4674.6171999999997"/>
  </r>
  <r>
    <n v="11"/>
    <n v="6"/>
    <d v="1999-01-12T00:00:00"/>
    <n v="1390"/>
    <x v="8"/>
    <x v="7"/>
    <n v="2.42"/>
    <x v="0"/>
    <n v="3363.7999999999997"/>
    <n v="605.48399999999992"/>
    <n v="3969.2839999999997"/>
  </r>
  <r>
    <n v="11"/>
    <n v="6"/>
    <d v="1999-08-13T00:00:00"/>
    <n v="1369"/>
    <x v="8"/>
    <x v="7"/>
    <n v="2.42"/>
    <x v="0"/>
    <n v="3312.98"/>
    <n v="596.33640000000003"/>
    <n v="3909.3164000000002"/>
  </r>
  <r>
    <n v="11"/>
    <n v="6"/>
    <d v="1999-07-31T00:00:00"/>
    <n v="1104"/>
    <x v="8"/>
    <x v="7"/>
    <n v="2.42"/>
    <x v="0"/>
    <n v="2671.68"/>
    <n v="480.90239999999994"/>
    <n v="3152.5823999999998"/>
  </r>
  <r>
    <n v="11"/>
    <n v="6"/>
    <d v="1999-08-25T00:00:00"/>
    <n v="816"/>
    <x v="8"/>
    <x v="7"/>
    <n v="2.42"/>
    <x v="0"/>
    <n v="1974.72"/>
    <n v="355.44959999999998"/>
    <n v="2330.1696000000002"/>
  </r>
  <r>
    <n v="11"/>
    <n v="6"/>
    <d v="1999-10-12T00:00:00"/>
    <n v="611"/>
    <x v="8"/>
    <x v="7"/>
    <n v="2.42"/>
    <x v="0"/>
    <n v="1478.62"/>
    <n v="266.15159999999997"/>
    <n v="1744.7715999999998"/>
  </r>
  <r>
    <n v="11"/>
    <n v="6"/>
    <d v="1999-07-21T00:00:00"/>
    <n v="301"/>
    <x v="8"/>
    <x v="7"/>
    <n v="2.42"/>
    <x v="0"/>
    <n v="728.42"/>
    <n v="131.1156"/>
    <n v="859.53559999999993"/>
  </r>
  <r>
    <n v="11"/>
    <n v="13"/>
    <d v="1999-05-01T00:00:00"/>
    <n v="2443"/>
    <x v="8"/>
    <x v="8"/>
    <n v="0.24199999999999999"/>
    <x v="1"/>
    <n v="591.20600000000002"/>
    <n v="106.41708"/>
    <n v="697.62308000000007"/>
  </r>
  <r>
    <n v="11"/>
    <n v="13"/>
    <d v="1999-04-13T00:00:00"/>
    <n v="1886"/>
    <x v="8"/>
    <x v="8"/>
    <n v="0.24199999999999999"/>
    <x v="1"/>
    <n v="456.41199999999998"/>
    <n v="82.15415999999999"/>
    <n v="538.56615999999997"/>
  </r>
  <r>
    <n v="11"/>
    <n v="13"/>
    <d v="1999-07-20T00:00:00"/>
    <n v="1477"/>
    <x v="8"/>
    <x v="8"/>
    <n v="0.24199999999999999"/>
    <x v="1"/>
    <n v="357.43399999999997"/>
    <n v="64.338119999999989"/>
    <n v="421.77211999999997"/>
  </r>
  <r>
    <n v="11"/>
    <n v="13"/>
    <d v="1999-01-10T00:00:00"/>
    <n v="1451"/>
    <x v="8"/>
    <x v="8"/>
    <n v="0.24199999999999999"/>
    <x v="1"/>
    <n v="351.142"/>
    <n v="63.205559999999998"/>
    <n v="414.34755999999999"/>
  </r>
  <r>
    <n v="11"/>
    <n v="13"/>
    <d v="1999-06-03T00:00:00"/>
    <n v="1290"/>
    <x v="8"/>
    <x v="8"/>
    <n v="0.24199999999999999"/>
    <x v="1"/>
    <n v="312.18"/>
    <n v="56.192399999999999"/>
    <n v="368.37240000000003"/>
  </r>
  <r>
    <n v="11"/>
    <n v="13"/>
    <d v="1999-10-17T00:00:00"/>
    <n v="400"/>
    <x v="8"/>
    <x v="8"/>
    <n v="0.24199999999999999"/>
    <x v="1"/>
    <n v="96.8"/>
    <n v="17.423999999999999"/>
    <n v="114.22399999999999"/>
  </r>
  <r>
    <n v="11"/>
    <n v="2"/>
    <d v="1999-02-22T00:00:00"/>
    <n v="2220"/>
    <x v="8"/>
    <x v="9"/>
    <n v="1.6335"/>
    <x v="2"/>
    <n v="3626.37"/>
    <n v="652.74659999999994"/>
    <n v="4279.1165999999994"/>
  </r>
  <r>
    <n v="11"/>
    <n v="2"/>
    <d v="1999-05-18T00:00:00"/>
    <n v="2067"/>
    <x v="8"/>
    <x v="9"/>
    <n v="1.6335"/>
    <x v="2"/>
    <n v="3376.4445000000001"/>
    <n v="607.76000999999997"/>
    <n v="3984.20451"/>
  </r>
  <r>
    <n v="11"/>
    <n v="2"/>
    <d v="1999-06-08T00:00:00"/>
    <n v="1983"/>
    <x v="8"/>
    <x v="9"/>
    <n v="1.6335"/>
    <x v="2"/>
    <n v="3239.2305000000001"/>
    <n v="583.06149000000005"/>
    <n v="3822.2919900000002"/>
  </r>
  <r>
    <n v="11"/>
    <n v="2"/>
    <d v="1999-07-04T00:00:00"/>
    <n v="1840"/>
    <x v="8"/>
    <x v="9"/>
    <n v="1.6335"/>
    <x v="2"/>
    <n v="3005.64"/>
    <n v="541.01519999999994"/>
    <n v="3546.6551999999997"/>
  </r>
  <r>
    <n v="11"/>
    <n v="2"/>
    <d v="1999-08-23T00:00:00"/>
    <n v="557"/>
    <x v="8"/>
    <x v="9"/>
    <n v="1.6335"/>
    <x v="2"/>
    <n v="909.85950000000003"/>
    <n v="163.77471"/>
    <n v="1073.6342099999999"/>
  </r>
  <r>
    <n v="11"/>
    <n v="2"/>
    <d v="1999-02-09T00:00:00"/>
    <n v="311"/>
    <x v="8"/>
    <x v="9"/>
    <n v="1.6335"/>
    <x v="2"/>
    <n v="508.01849999999996"/>
    <n v="91.443329999999989"/>
    <n v="599.46182999999996"/>
  </r>
  <r>
    <n v="11"/>
    <n v="2"/>
    <d v="1999-12-27T00:00:00"/>
    <n v="288"/>
    <x v="8"/>
    <x v="9"/>
    <n v="1.6335"/>
    <x v="2"/>
    <n v="470.44799999999998"/>
    <n v="84.680639999999997"/>
    <n v="555.12864000000002"/>
  </r>
  <r>
    <n v="11"/>
    <n v="10"/>
    <d v="1999-01-07T00:00:00"/>
    <n v="1314"/>
    <x v="8"/>
    <x v="10"/>
    <n v="0.60499999999999998"/>
    <x v="1"/>
    <n v="794.97"/>
    <n v="143.09459999999999"/>
    <n v="938.06460000000004"/>
  </r>
  <r>
    <n v="11"/>
    <n v="10"/>
    <d v="1999-06-23T00:00:00"/>
    <n v="497"/>
    <x v="8"/>
    <x v="10"/>
    <n v="0.60499999999999998"/>
    <x v="1"/>
    <n v="300.685"/>
    <n v="54.1233"/>
    <n v="354.80830000000003"/>
  </r>
  <r>
    <n v="11"/>
    <n v="14"/>
    <d v="1999-12-06T00:00:00"/>
    <n v="2107"/>
    <x v="8"/>
    <x v="11"/>
    <n v="3.63"/>
    <x v="0"/>
    <n v="7648.41"/>
    <n v="1376.7138"/>
    <n v="9025.1237999999994"/>
  </r>
  <r>
    <n v="11"/>
    <n v="14"/>
    <d v="1999-12-16T00:00:00"/>
    <n v="2089"/>
    <x v="8"/>
    <x v="11"/>
    <n v="3.63"/>
    <x v="0"/>
    <n v="7583.07"/>
    <n v="1364.9525999999998"/>
    <n v="8948.0226000000002"/>
  </r>
  <r>
    <n v="11"/>
    <n v="14"/>
    <d v="1999-03-15T00:00:00"/>
    <n v="2054"/>
    <x v="8"/>
    <x v="11"/>
    <n v="3.63"/>
    <x v="0"/>
    <n v="7456.0199999999995"/>
    <n v="1342.0835999999999"/>
    <n v="8798.1035999999986"/>
  </r>
  <r>
    <n v="11"/>
    <n v="14"/>
    <d v="1999-08-03T00:00:00"/>
    <n v="1350"/>
    <x v="8"/>
    <x v="11"/>
    <n v="3.63"/>
    <x v="0"/>
    <n v="4900.5"/>
    <n v="882.08999999999992"/>
    <n v="5782.59"/>
  </r>
  <r>
    <n v="11"/>
    <n v="14"/>
    <d v="1999-10-29T00:00:00"/>
    <n v="889"/>
    <x v="8"/>
    <x v="11"/>
    <n v="3.63"/>
    <x v="0"/>
    <n v="3227.0699999999997"/>
    <n v="580.87259999999992"/>
    <n v="3807.9425999999994"/>
  </r>
  <r>
    <n v="11"/>
    <n v="4"/>
    <d v="1999-10-22T00:00:00"/>
    <n v="2285"/>
    <x v="8"/>
    <x v="12"/>
    <n v="0.60499999999999998"/>
    <x v="2"/>
    <n v="1382.425"/>
    <n v="248.83649999999997"/>
    <n v="1631.2614999999998"/>
  </r>
  <r>
    <n v="11"/>
    <n v="4"/>
    <d v="1999-08-08T00:00:00"/>
    <n v="1402"/>
    <x v="8"/>
    <x v="12"/>
    <n v="0.60499999999999998"/>
    <x v="2"/>
    <n v="848.20999999999992"/>
    <n v="152.67779999999999"/>
    <n v="1000.8878"/>
  </r>
  <r>
    <n v="11"/>
    <n v="4"/>
    <d v="1999-04-03T00:00:00"/>
    <n v="1270"/>
    <x v="8"/>
    <x v="12"/>
    <n v="0.60499999999999998"/>
    <x v="2"/>
    <n v="768.35"/>
    <n v="138.303"/>
    <n v="906.65300000000002"/>
  </r>
  <r>
    <n v="11"/>
    <n v="5"/>
    <d v="1999-11-03T00:00:00"/>
    <n v="1946"/>
    <x v="8"/>
    <x v="13"/>
    <n v="2.5409999999999999"/>
    <x v="1"/>
    <n v="4944.7860000000001"/>
    <n v="890.06147999999996"/>
    <n v="5834.8474800000004"/>
  </r>
  <r>
    <n v="11"/>
    <n v="5"/>
    <d v="1999-03-18T00:00:00"/>
    <n v="1365"/>
    <x v="8"/>
    <x v="13"/>
    <n v="2.5409999999999999"/>
    <x v="1"/>
    <n v="3468.4649999999997"/>
    <n v="624.32369999999992"/>
    <n v="4092.7886999999996"/>
  </r>
  <r>
    <n v="11"/>
    <n v="5"/>
    <d v="1999-01-15T00:00:00"/>
    <n v="918"/>
    <x v="8"/>
    <x v="13"/>
    <n v="2.5409999999999999"/>
    <x v="1"/>
    <n v="2332.6379999999999"/>
    <n v="419.87483999999995"/>
    <n v="2752.5128399999999"/>
  </r>
  <r>
    <n v="11"/>
    <n v="5"/>
    <d v="1999-09-26T00:00:00"/>
    <n v="486"/>
    <x v="8"/>
    <x v="13"/>
    <n v="2.5409999999999999"/>
    <x v="1"/>
    <n v="1234.9259999999999"/>
    <n v="222.28667999999999"/>
    <n v="1457.2126799999999"/>
  </r>
  <r>
    <n v="11"/>
    <n v="11"/>
    <d v="2000-11-17T00:00:00"/>
    <n v="2155"/>
    <x v="8"/>
    <x v="0"/>
    <n v="1.21"/>
    <x v="0"/>
    <n v="2607.5499999999997"/>
    <n v="469.35899999999992"/>
    <n v="3076.9089999999997"/>
  </r>
  <r>
    <n v="11"/>
    <n v="11"/>
    <d v="2000-05-23T00:00:00"/>
    <n v="1955"/>
    <x v="8"/>
    <x v="0"/>
    <n v="1.21"/>
    <x v="0"/>
    <n v="2365.5499999999997"/>
    <n v="425.79899999999992"/>
    <n v="2791.3489999999997"/>
  </r>
  <r>
    <n v="11"/>
    <n v="11"/>
    <d v="2000-06-18T00:00:00"/>
    <n v="1954"/>
    <x v="8"/>
    <x v="0"/>
    <n v="1.21"/>
    <x v="0"/>
    <n v="2364.34"/>
    <n v="425.58120000000002"/>
    <n v="2789.9212000000002"/>
  </r>
  <r>
    <n v="11"/>
    <n v="11"/>
    <d v="2000-08-14T00:00:00"/>
    <n v="764"/>
    <x v="8"/>
    <x v="0"/>
    <n v="1.21"/>
    <x v="0"/>
    <n v="924.43999999999994"/>
    <n v="166.39919999999998"/>
    <n v="1090.8391999999999"/>
  </r>
  <r>
    <n v="11"/>
    <n v="11"/>
    <d v="2000-03-09T00:00:00"/>
    <n v="695"/>
    <x v="8"/>
    <x v="0"/>
    <n v="1.21"/>
    <x v="0"/>
    <n v="840.94999999999993"/>
    <n v="151.37099999999998"/>
    <n v="992.32099999999991"/>
  </r>
  <r>
    <n v="11"/>
    <n v="11"/>
    <d v="2000-03-12T00:00:00"/>
    <n v="529"/>
    <x v="8"/>
    <x v="0"/>
    <n v="1.21"/>
    <x v="0"/>
    <n v="640.09"/>
    <n v="115.2162"/>
    <n v="755.30619999999999"/>
  </r>
  <r>
    <n v="11"/>
    <n v="11"/>
    <d v="2000-07-20T00:00:00"/>
    <n v="324"/>
    <x v="8"/>
    <x v="0"/>
    <n v="1.21"/>
    <x v="0"/>
    <n v="392.03999999999996"/>
    <n v="70.567199999999985"/>
    <n v="462.60719999999992"/>
  </r>
  <r>
    <n v="11"/>
    <n v="12"/>
    <d v="2000-12-14T00:00:00"/>
    <n v="2419"/>
    <x v="8"/>
    <x v="1"/>
    <n v="2.42"/>
    <x v="0"/>
    <n v="5853.98"/>
    <n v="1053.7163999999998"/>
    <n v="6907.6963999999989"/>
  </r>
  <r>
    <n v="11"/>
    <n v="12"/>
    <d v="2000-03-10T00:00:00"/>
    <n v="2049"/>
    <x v="8"/>
    <x v="1"/>
    <n v="2.42"/>
    <x v="0"/>
    <n v="4958.58"/>
    <n v="892.5444"/>
    <n v="5851.1243999999997"/>
  </r>
  <r>
    <n v="11"/>
    <n v="12"/>
    <d v="2000-04-24T00:00:00"/>
    <n v="1920"/>
    <x v="8"/>
    <x v="1"/>
    <n v="2.42"/>
    <x v="0"/>
    <n v="4646.3999999999996"/>
    <n v="836.35199999999986"/>
    <n v="5482.7519999999995"/>
  </r>
  <r>
    <n v="11"/>
    <n v="12"/>
    <d v="2000-07-12T00:00:00"/>
    <n v="1490"/>
    <x v="8"/>
    <x v="1"/>
    <n v="2.42"/>
    <x v="0"/>
    <n v="3605.7999999999997"/>
    <n v="649.04399999999998"/>
    <n v="4254.8440000000001"/>
  </r>
  <r>
    <n v="11"/>
    <n v="12"/>
    <d v="2000-10-14T00:00:00"/>
    <n v="1291"/>
    <x v="8"/>
    <x v="1"/>
    <n v="2.42"/>
    <x v="0"/>
    <n v="3124.22"/>
    <n v="562.35959999999989"/>
    <n v="3686.5795999999996"/>
  </r>
  <r>
    <n v="11"/>
    <n v="12"/>
    <d v="2000-05-30T00:00:00"/>
    <n v="1180"/>
    <x v="8"/>
    <x v="1"/>
    <n v="2.42"/>
    <x v="0"/>
    <n v="2855.6"/>
    <n v="514.00799999999992"/>
    <n v="3369.6079999999997"/>
  </r>
  <r>
    <n v="11"/>
    <n v="12"/>
    <d v="2000-05-25T00:00:00"/>
    <n v="689"/>
    <x v="8"/>
    <x v="1"/>
    <n v="2.42"/>
    <x v="0"/>
    <n v="1667.3799999999999"/>
    <n v="300.12839999999994"/>
    <n v="1967.5083999999997"/>
  </r>
  <r>
    <n v="11"/>
    <n v="12"/>
    <d v="2000-04-09T00:00:00"/>
    <n v="434"/>
    <x v="8"/>
    <x v="1"/>
    <n v="2.42"/>
    <x v="0"/>
    <n v="1050.28"/>
    <n v="189.0504"/>
    <n v="1239.3304000000001"/>
  </r>
  <r>
    <n v="11"/>
    <n v="9"/>
    <d v="2000-01-09T00:00:00"/>
    <n v="2423"/>
    <x v="8"/>
    <x v="2"/>
    <n v="1.21"/>
    <x v="1"/>
    <n v="2931.83"/>
    <n v="527.72939999999994"/>
    <n v="3459.5594000000001"/>
  </r>
  <r>
    <n v="11"/>
    <n v="9"/>
    <d v="2000-11-01T00:00:00"/>
    <n v="2176"/>
    <x v="8"/>
    <x v="2"/>
    <n v="1.21"/>
    <x v="1"/>
    <n v="2632.96"/>
    <n v="473.93279999999999"/>
    <n v="3106.8928000000001"/>
  </r>
  <r>
    <n v="11"/>
    <n v="9"/>
    <d v="2000-04-26T00:00:00"/>
    <n v="2059"/>
    <x v="8"/>
    <x v="2"/>
    <n v="1.21"/>
    <x v="1"/>
    <n v="2491.39"/>
    <n v="448.45019999999994"/>
    <n v="2939.8401999999996"/>
  </r>
  <r>
    <n v="11"/>
    <n v="9"/>
    <d v="2000-06-08T00:00:00"/>
    <n v="1792"/>
    <x v="8"/>
    <x v="2"/>
    <n v="1.21"/>
    <x v="1"/>
    <n v="2168.3199999999997"/>
    <n v="390.29759999999993"/>
    <n v="2558.6175999999996"/>
  </r>
  <r>
    <n v="11"/>
    <n v="9"/>
    <d v="2000-08-10T00:00:00"/>
    <n v="1349"/>
    <x v="8"/>
    <x v="2"/>
    <n v="1.21"/>
    <x v="1"/>
    <n v="1632.29"/>
    <n v="293.81219999999996"/>
    <n v="1926.1021999999998"/>
  </r>
  <r>
    <n v="11"/>
    <n v="7"/>
    <d v="2000-02-03T00:00:00"/>
    <n v="955"/>
    <x v="8"/>
    <x v="3"/>
    <n v="0.96799999999999997"/>
    <x v="2"/>
    <n v="924.43999999999994"/>
    <n v="166.39919999999998"/>
    <n v="1090.8391999999999"/>
  </r>
  <r>
    <n v="11"/>
    <n v="7"/>
    <d v="2000-08-24T00:00:00"/>
    <n v="457"/>
    <x v="8"/>
    <x v="3"/>
    <n v="0.96799999999999997"/>
    <x v="2"/>
    <n v="442.37599999999998"/>
    <n v="79.627679999999998"/>
    <n v="522.00368000000003"/>
  </r>
  <r>
    <n v="11"/>
    <n v="3"/>
    <d v="2000-08-18T00:00:00"/>
    <n v="1112"/>
    <x v="8"/>
    <x v="4"/>
    <n v="1.9359999999999999"/>
    <x v="0"/>
    <n v="2152.8319999999999"/>
    <n v="387.50975999999997"/>
    <n v="2540.3417599999998"/>
  </r>
  <r>
    <n v="11"/>
    <n v="3"/>
    <d v="2000-09-26T00:00:00"/>
    <n v="878"/>
    <x v="8"/>
    <x v="4"/>
    <n v="1.9359999999999999"/>
    <x v="0"/>
    <n v="1699.808"/>
    <n v="305.96544"/>
    <n v="2005.7734399999999"/>
  </r>
  <r>
    <n v="11"/>
    <n v="1"/>
    <d v="2000-08-18T00:00:00"/>
    <n v="1063"/>
    <x v="8"/>
    <x v="5"/>
    <n v="3.9325000000000001"/>
    <x v="0"/>
    <n v="4180.2475000000004"/>
    <n v="752.44455000000005"/>
    <n v="4932.6920500000006"/>
  </r>
  <r>
    <n v="11"/>
    <n v="8"/>
    <d v="2000-05-23T00:00:00"/>
    <n v="2465"/>
    <x v="8"/>
    <x v="6"/>
    <n v="3.63"/>
    <x v="0"/>
    <n v="8947.9499999999989"/>
    <n v="1610.6309999999996"/>
    <n v="10558.580999999998"/>
  </r>
  <r>
    <n v="11"/>
    <n v="8"/>
    <d v="2000-05-07T00:00:00"/>
    <n v="1982"/>
    <x v="8"/>
    <x v="6"/>
    <n v="3.63"/>
    <x v="0"/>
    <n v="7194.66"/>
    <n v="1295.0388"/>
    <n v="8489.6988000000001"/>
  </r>
  <r>
    <n v="11"/>
    <n v="8"/>
    <d v="2000-04-29T00:00:00"/>
    <n v="1590"/>
    <x v="8"/>
    <x v="6"/>
    <n v="3.63"/>
    <x v="0"/>
    <n v="5771.7"/>
    <n v="1038.9059999999999"/>
    <n v="6810.6059999999998"/>
  </r>
  <r>
    <n v="11"/>
    <n v="8"/>
    <d v="2000-09-15T00:00:00"/>
    <n v="1573"/>
    <x v="8"/>
    <x v="6"/>
    <n v="3.63"/>
    <x v="0"/>
    <n v="5709.99"/>
    <n v="1027.7982"/>
    <n v="6737.7882"/>
  </r>
  <r>
    <n v="11"/>
    <n v="8"/>
    <d v="2000-11-15T00:00:00"/>
    <n v="1439"/>
    <x v="8"/>
    <x v="6"/>
    <n v="3.63"/>
    <x v="0"/>
    <n v="5223.57"/>
    <n v="940.24259999999992"/>
    <n v="6163.8125999999993"/>
  </r>
  <r>
    <n v="11"/>
    <n v="8"/>
    <d v="2000-04-16T00:00:00"/>
    <n v="1065"/>
    <x v="8"/>
    <x v="6"/>
    <n v="3.63"/>
    <x v="0"/>
    <n v="3865.95"/>
    <n v="695.87099999999998"/>
    <n v="4561.8209999999999"/>
  </r>
  <r>
    <n v="11"/>
    <n v="8"/>
    <d v="2000-12-16T00:00:00"/>
    <n v="825"/>
    <x v="8"/>
    <x v="6"/>
    <n v="3.63"/>
    <x v="0"/>
    <n v="2994.75"/>
    <n v="539.05499999999995"/>
    <n v="3533.8049999999998"/>
  </r>
  <r>
    <n v="11"/>
    <n v="6"/>
    <d v="2000-04-14T00:00:00"/>
    <n v="2423"/>
    <x v="8"/>
    <x v="7"/>
    <n v="2.42"/>
    <x v="0"/>
    <n v="5863.66"/>
    <n v="1055.4587999999999"/>
    <n v="6919.1188000000002"/>
  </r>
  <r>
    <n v="11"/>
    <n v="6"/>
    <d v="2000-04-06T00:00:00"/>
    <n v="1851"/>
    <x v="8"/>
    <x v="7"/>
    <n v="2.42"/>
    <x v="0"/>
    <n v="4479.42"/>
    <n v="806.29560000000004"/>
    <n v="5285.7156000000004"/>
  </r>
  <r>
    <n v="11"/>
    <n v="6"/>
    <d v="2000-12-03T00:00:00"/>
    <n v="1135"/>
    <x v="8"/>
    <x v="7"/>
    <n v="2.42"/>
    <x v="0"/>
    <n v="2746.7"/>
    <n v="494.40599999999995"/>
    <n v="3241.1059999999998"/>
  </r>
  <r>
    <n v="11"/>
    <n v="6"/>
    <d v="2000-01-03T00:00:00"/>
    <n v="1103"/>
    <x v="8"/>
    <x v="7"/>
    <n v="2.42"/>
    <x v="0"/>
    <n v="2669.2599999999998"/>
    <n v="480.46679999999992"/>
    <n v="3149.7267999999995"/>
  </r>
  <r>
    <n v="11"/>
    <n v="13"/>
    <d v="2000-10-03T00:00:00"/>
    <n v="450"/>
    <x v="8"/>
    <x v="8"/>
    <n v="0.24199999999999999"/>
    <x v="1"/>
    <n v="108.89999999999999"/>
    <n v="19.601999999999997"/>
    <n v="128.50199999999998"/>
  </r>
  <r>
    <n v="11"/>
    <n v="2"/>
    <d v="2000-01-29T00:00:00"/>
    <n v="2371"/>
    <x v="8"/>
    <x v="9"/>
    <n v="1.6335"/>
    <x v="2"/>
    <n v="3873.0284999999999"/>
    <n v="697.14512999999999"/>
    <n v="4570.1736300000002"/>
  </r>
  <r>
    <n v="11"/>
    <n v="2"/>
    <d v="2000-06-05T00:00:00"/>
    <n v="1968"/>
    <x v="8"/>
    <x v="9"/>
    <n v="1.6335"/>
    <x v="2"/>
    <n v="3214.7280000000001"/>
    <n v="578.65103999999997"/>
    <n v="3793.3790399999998"/>
  </r>
  <r>
    <n v="11"/>
    <n v="2"/>
    <d v="2000-09-15T00:00:00"/>
    <n v="1943"/>
    <x v="8"/>
    <x v="9"/>
    <n v="1.6335"/>
    <x v="2"/>
    <n v="3173.8905"/>
    <n v="571.30029000000002"/>
    <n v="3745.1907900000001"/>
  </r>
  <r>
    <n v="11"/>
    <n v="2"/>
    <d v="2000-11-12T00:00:00"/>
    <n v="1643"/>
    <x v="8"/>
    <x v="9"/>
    <n v="1.6335"/>
    <x v="2"/>
    <n v="2683.8404999999998"/>
    <n v="483.09128999999996"/>
    <n v="3166.9317899999996"/>
  </r>
  <r>
    <n v="11"/>
    <n v="2"/>
    <d v="2000-04-12T00:00:00"/>
    <n v="1628"/>
    <x v="8"/>
    <x v="9"/>
    <n v="1.6335"/>
    <x v="2"/>
    <n v="2659.3379999999997"/>
    <n v="478.68083999999993"/>
    <n v="3138.0188399999997"/>
  </r>
  <r>
    <n v="11"/>
    <n v="2"/>
    <d v="2000-02-27T00:00:00"/>
    <n v="1518"/>
    <x v="8"/>
    <x v="9"/>
    <n v="1.6335"/>
    <x v="2"/>
    <n v="2479.6529999999998"/>
    <n v="446.33753999999993"/>
    <n v="2925.9905399999998"/>
  </r>
  <r>
    <n v="11"/>
    <n v="2"/>
    <d v="2000-02-14T00:00:00"/>
    <n v="1019"/>
    <x v="8"/>
    <x v="9"/>
    <n v="1.6335"/>
    <x v="2"/>
    <n v="1664.5364999999999"/>
    <n v="299.61656999999997"/>
    <n v="1964.1530699999998"/>
  </r>
  <r>
    <n v="11"/>
    <n v="2"/>
    <d v="2000-03-22T00:00:00"/>
    <n v="720"/>
    <x v="8"/>
    <x v="9"/>
    <n v="1.6335"/>
    <x v="2"/>
    <n v="1176.1199999999999"/>
    <n v="211.70159999999998"/>
    <n v="1387.8215999999998"/>
  </r>
  <r>
    <n v="11"/>
    <n v="10"/>
    <d v="2000-06-27T00:00:00"/>
    <n v="1401"/>
    <x v="8"/>
    <x v="10"/>
    <n v="0.60499999999999998"/>
    <x v="1"/>
    <n v="847.60500000000002"/>
    <n v="152.56889999999999"/>
    <n v="1000.1739"/>
  </r>
  <r>
    <n v="11"/>
    <n v="10"/>
    <d v="2000-11-05T00:00:00"/>
    <n v="521"/>
    <x v="8"/>
    <x v="10"/>
    <n v="0.60499999999999998"/>
    <x v="1"/>
    <n v="315.20499999999998"/>
    <n v="56.736899999999999"/>
    <n v="371.94189999999998"/>
  </r>
  <r>
    <n v="11"/>
    <n v="10"/>
    <d v="2000-03-06T00:00:00"/>
    <n v="333"/>
    <x v="8"/>
    <x v="10"/>
    <n v="0.60499999999999998"/>
    <x v="1"/>
    <n v="201.465"/>
    <n v="36.2637"/>
    <n v="237.7287"/>
  </r>
  <r>
    <n v="11"/>
    <n v="14"/>
    <d v="2000-12-10T00:00:00"/>
    <n v="1674"/>
    <x v="8"/>
    <x v="11"/>
    <n v="3.63"/>
    <x v="0"/>
    <n v="6076.62"/>
    <n v="1093.7916"/>
    <n v="7170.4115999999995"/>
  </r>
  <r>
    <n v="11"/>
    <n v="14"/>
    <d v="2000-03-31T00:00:00"/>
    <n v="1647"/>
    <x v="8"/>
    <x v="11"/>
    <n v="3.63"/>
    <x v="0"/>
    <n v="5978.61"/>
    <n v="1076.1497999999999"/>
    <n v="7054.7597999999998"/>
  </r>
  <r>
    <n v="11"/>
    <n v="4"/>
    <d v="2000-03-06T00:00:00"/>
    <n v="1484"/>
    <x v="8"/>
    <x v="12"/>
    <n v="0.60499999999999998"/>
    <x v="2"/>
    <n v="897.81999999999994"/>
    <n v="161.60759999999999"/>
    <n v="1059.4276"/>
  </r>
  <r>
    <n v="11"/>
    <n v="4"/>
    <d v="2000-06-26T00:00:00"/>
    <n v="1274"/>
    <x v="8"/>
    <x v="12"/>
    <n v="0.60499999999999998"/>
    <x v="2"/>
    <n v="770.77"/>
    <n v="138.73859999999999"/>
    <n v="909.5086"/>
  </r>
  <r>
    <n v="11"/>
    <n v="5"/>
    <d v="2000-07-08T00:00:00"/>
    <n v="2280"/>
    <x v="8"/>
    <x v="13"/>
    <n v="2.5409999999999999"/>
    <x v="1"/>
    <n v="5793.48"/>
    <n v="1042.8263999999999"/>
    <n v="6836.3063999999995"/>
  </r>
  <r>
    <n v="11"/>
    <n v="5"/>
    <d v="2000-02-20T00:00:00"/>
    <n v="2184"/>
    <x v="8"/>
    <x v="13"/>
    <n v="2.5409999999999999"/>
    <x v="1"/>
    <n v="5549.5439999999999"/>
    <n v="998.91791999999998"/>
    <n v="6548.4619199999997"/>
  </r>
  <r>
    <n v="11"/>
    <n v="5"/>
    <d v="2000-01-03T00:00:00"/>
    <n v="2166"/>
    <x v="8"/>
    <x v="13"/>
    <n v="2.5409999999999999"/>
    <x v="1"/>
    <n v="5503.8059999999996"/>
    <n v="990.68507999999986"/>
    <n v="6494.4910799999998"/>
  </r>
  <r>
    <n v="11"/>
    <n v="5"/>
    <d v="2000-05-25T00:00:00"/>
    <n v="1762"/>
    <x v="8"/>
    <x v="13"/>
    <n v="2.5409999999999999"/>
    <x v="1"/>
    <n v="4477.2420000000002"/>
    <n v="805.90355999999997"/>
    <n v="5283.1455599999999"/>
  </r>
  <r>
    <n v="11"/>
    <n v="5"/>
    <d v="2000-10-20T00:00:00"/>
    <n v="1103"/>
    <x v="8"/>
    <x v="13"/>
    <n v="2.5409999999999999"/>
    <x v="1"/>
    <n v="2802.723"/>
    <n v="504.49014"/>
    <n v="3307.2131399999998"/>
  </r>
  <r>
    <n v="11"/>
    <n v="5"/>
    <d v="2000-06-29T00:00:00"/>
    <n v="359"/>
    <x v="8"/>
    <x v="13"/>
    <n v="2.5409999999999999"/>
    <x v="1"/>
    <n v="912.21899999999994"/>
    <n v="164.19941999999998"/>
    <n v="1076.41842"/>
  </r>
  <r>
    <n v="11"/>
    <n v="11"/>
    <d v="2001-06-23T00:00:00"/>
    <n v="1967"/>
    <x v="8"/>
    <x v="0"/>
    <n v="1.21"/>
    <x v="0"/>
    <n v="2380.0699999999997"/>
    <n v="428.41259999999994"/>
    <n v="2808.4825999999998"/>
  </r>
  <r>
    <n v="11"/>
    <n v="11"/>
    <d v="2001-09-13T00:00:00"/>
    <n v="613"/>
    <x v="8"/>
    <x v="0"/>
    <n v="1.21"/>
    <x v="0"/>
    <n v="741.73"/>
    <n v="133.51140000000001"/>
    <n v="875.2414"/>
  </r>
  <r>
    <n v="11"/>
    <n v="11"/>
    <d v="2001-05-30T00:00:00"/>
    <n v="522"/>
    <x v="8"/>
    <x v="0"/>
    <n v="1.21"/>
    <x v="0"/>
    <n v="631.62"/>
    <n v="113.69159999999999"/>
    <n v="745.3116"/>
  </r>
  <r>
    <n v="11"/>
    <n v="12"/>
    <d v="2001-03-16T00:00:00"/>
    <n v="2309"/>
    <x v="8"/>
    <x v="1"/>
    <n v="2.42"/>
    <x v="0"/>
    <n v="5587.78"/>
    <n v="1005.8004"/>
    <n v="6593.5803999999998"/>
  </r>
  <r>
    <n v="11"/>
    <n v="12"/>
    <d v="2001-11-15T00:00:00"/>
    <n v="1761"/>
    <x v="8"/>
    <x v="1"/>
    <n v="2.42"/>
    <x v="0"/>
    <n v="4261.62"/>
    <n v="767.09159999999997"/>
    <n v="5028.7115999999996"/>
  </r>
  <r>
    <n v="11"/>
    <n v="12"/>
    <d v="2001-06-14T00:00:00"/>
    <n v="1686"/>
    <x v="8"/>
    <x v="1"/>
    <n v="2.42"/>
    <x v="0"/>
    <n v="4080.12"/>
    <n v="734.4215999999999"/>
    <n v="4814.5415999999996"/>
  </r>
  <r>
    <n v="11"/>
    <n v="12"/>
    <d v="2001-06-05T00:00:00"/>
    <n v="1603"/>
    <x v="8"/>
    <x v="1"/>
    <n v="2.42"/>
    <x v="0"/>
    <n v="3879.2599999999998"/>
    <n v="698.26679999999988"/>
    <n v="4577.5267999999996"/>
  </r>
  <r>
    <n v="11"/>
    <n v="12"/>
    <d v="2001-09-22T00:00:00"/>
    <n v="1424"/>
    <x v="8"/>
    <x v="1"/>
    <n v="2.42"/>
    <x v="0"/>
    <n v="3446.08"/>
    <n v="620.2944"/>
    <n v="4066.3743999999997"/>
  </r>
  <r>
    <n v="11"/>
    <n v="12"/>
    <d v="2001-10-23T00:00:00"/>
    <n v="1408"/>
    <x v="8"/>
    <x v="1"/>
    <n v="2.42"/>
    <x v="0"/>
    <n v="3407.3599999999997"/>
    <n v="613.32479999999987"/>
    <n v="4020.6847999999995"/>
  </r>
  <r>
    <n v="11"/>
    <n v="12"/>
    <d v="2001-07-27T00:00:00"/>
    <n v="1205"/>
    <x v="8"/>
    <x v="1"/>
    <n v="2.42"/>
    <x v="0"/>
    <n v="2916.1"/>
    <n v="524.89799999999991"/>
    <n v="3440.9979999999996"/>
  </r>
  <r>
    <n v="11"/>
    <n v="12"/>
    <d v="2001-07-09T00:00:00"/>
    <n v="1195"/>
    <x v="8"/>
    <x v="1"/>
    <n v="2.42"/>
    <x v="0"/>
    <n v="2891.9"/>
    <n v="520.54200000000003"/>
    <n v="3412.442"/>
  </r>
  <r>
    <n v="11"/>
    <n v="12"/>
    <d v="2001-02-07T00:00:00"/>
    <n v="822"/>
    <x v="8"/>
    <x v="1"/>
    <n v="2.42"/>
    <x v="0"/>
    <n v="1989.24"/>
    <n v="358.06319999999999"/>
    <n v="2347.3031999999998"/>
  </r>
  <r>
    <n v="11"/>
    <n v="12"/>
    <d v="2001-04-17T00:00:00"/>
    <n v="618"/>
    <x v="8"/>
    <x v="1"/>
    <n v="2.42"/>
    <x v="0"/>
    <n v="1495.56"/>
    <n v="269.20079999999996"/>
    <n v="1764.7608"/>
  </r>
  <r>
    <n v="11"/>
    <n v="12"/>
    <d v="2001-05-28T00:00:00"/>
    <n v="547"/>
    <x v="8"/>
    <x v="1"/>
    <n v="2.42"/>
    <x v="0"/>
    <n v="1323.74"/>
    <n v="238.2732"/>
    <n v="1562.0132000000001"/>
  </r>
  <r>
    <n v="11"/>
    <n v="12"/>
    <d v="2001-12-31T00:00:00"/>
    <n v="395"/>
    <x v="8"/>
    <x v="1"/>
    <n v="2.42"/>
    <x v="0"/>
    <n v="955.9"/>
    <n v="172.06199999999998"/>
    <n v="1127.962"/>
  </r>
  <r>
    <n v="11"/>
    <n v="9"/>
    <d v="2001-04-28T00:00:00"/>
    <n v="2491"/>
    <x v="8"/>
    <x v="2"/>
    <n v="1.21"/>
    <x v="1"/>
    <n v="3014.11"/>
    <n v="542.53980000000001"/>
    <n v="3556.6498000000001"/>
  </r>
  <r>
    <n v="11"/>
    <n v="9"/>
    <d v="2001-09-25T00:00:00"/>
    <n v="2205"/>
    <x v="8"/>
    <x v="2"/>
    <n v="1.21"/>
    <x v="1"/>
    <n v="2668.0499999999997"/>
    <n v="480.24899999999991"/>
    <n v="3148.2989999999995"/>
  </r>
  <r>
    <n v="11"/>
    <n v="9"/>
    <d v="2001-03-09T00:00:00"/>
    <n v="1340"/>
    <x v="8"/>
    <x v="2"/>
    <n v="1.21"/>
    <x v="1"/>
    <n v="1621.3999999999999"/>
    <n v="291.85199999999998"/>
    <n v="1913.252"/>
  </r>
  <r>
    <n v="11"/>
    <n v="9"/>
    <d v="2001-04-08T00:00:00"/>
    <n v="545"/>
    <x v="8"/>
    <x v="2"/>
    <n v="1.21"/>
    <x v="1"/>
    <n v="659.44999999999993"/>
    <n v="118.70099999999998"/>
    <n v="778.15099999999995"/>
  </r>
  <r>
    <n v="11"/>
    <n v="7"/>
    <d v="2001-02-18T00:00:00"/>
    <n v="1887"/>
    <x v="8"/>
    <x v="3"/>
    <n v="0.96799999999999997"/>
    <x v="2"/>
    <n v="1826.616"/>
    <n v="328.79087999999996"/>
    <n v="2155.40688"/>
  </r>
  <r>
    <n v="11"/>
    <n v="7"/>
    <d v="2001-04-22T00:00:00"/>
    <n v="1562"/>
    <x v="8"/>
    <x v="3"/>
    <n v="0.96799999999999997"/>
    <x v="2"/>
    <n v="1512.0159999999998"/>
    <n v="272.16287999999997"/>
    <n v="1784.1788799999999"/>
  </r>
  <r>
    <n v="11"/>
    <n v="7"/>
    <d v="2001-07-10T00:00:00"/>
    <n v="1128"/>
    <x v="8"/>
    <x v="3"/>
    <n v="0.96799999999999997"/>
    <x v="2"/>
    <n v="1091.904"/>
    <n v="196.54272"/>
    <n v="1288.4467199999999"/>
  </r>
  <r>
    <n v="11"/>
    <n v="3"/>
    <d v="2001-01-30T00:00:00"/>
    <n v="2143"/>
    <x v="8"/>
    <x v="4"/>
    <n v="1.9359999999999999"/>
    <x v="0"/>
    <n v="4148.848"/>
    <n v="746.79264000000001"/>
    <n v="4895.6406399999996"/>
  </r>
  <r>
    <n v="11"/>
    <n v="3"/>
    <d v="2001-10-16T00:00:00"/>
    <n v="2083"/>
    <x v="8"/>
    <x v="4"/>
    <n v="1.9359999999999999"/>
    <x v="0"/>
    <n v="4032.6880000000001"/>
    <n v="725.88383999999996"/>
    <n v="4758.5718400000005"/>
  </r>
  <r>
    <n v="11"/>
    <n v="3"/>
    <d v="2001-03-09T00:00:00"/>
    <n v="2008"/>
    <x v="8"/>
    <x v="4"/>
    <n v="1.9359999999999999"/>
    <x v="0"/>
    <n v="3887.4879999999998"/>
    <n v="699.74784"/>
    <n v="4587.2358399999994"/>
  </r>
  <r>
    <n v="11"/>
    <n v="3"/>
    <d v="2001-08-22T00:00:00"/>
    <n v="1364"/>
    <x v="8"/>
    <x v="4"/>
    <n v="1.9359999999999999"/>
    <x v="0"/>
    <n v="2640.7039999999997"/>
    <n v="475.32671999999991"/>
    <n v="3116.0307199999997"/>
  </r>
  <r>
    <n v="11"/>
    <n v="3"/>
    <d v="2001-06-27T00:00:00"/>
    <n v="1115"/>
    <x v="8"/>
    <x v="4"/>
    <n v="1.9359999999999999"/>
    <x v="0"/>
    <n v="2158.64"/>
    <n v="388.55519999999996"/>
    <n v="2547.1951999999997"/>
  </r>
  <r>
    <n v="11"/>
    <n v="3"/>
    <d v="2001-04-23T00:00:00"/>
    <n v="602"/>
    <x v="8"/>
    <x v="4"/>
    <n v="1.9359999999999999"/>
    <x v="0"/>
    <n v="1165.472"/>
    <n v="209.78495999999998"/>
    <n v="1375.2569599999999"/>
  </r>
  <r>
    <n v="11"/>
    <n v="3"/>
    <d v="2001-12-23T00:00:00"/>
    <n v="323"/>
    <x v="8"/>
    <x v="4"/>
    <n v="1.9359999999999999"/>
    <x v="0"/>
    <n v="625.32799999999997"/>
    <n v="112.55904"/>
    <n v="737.88703999999996"/>
  </r>
  <r>
    <n v="11"/>
    <n v="1"/>
    <d v="2001-10-09T00:00:00"/>
    <n v="2451"/>
    <x v="8"/>
    <x v="5"/>
    <n v="3.9325000000000001"/>
    <x v="0"/>
    <n v="9638.5575000000008"/>
    <n v="1734.9403500000001"/>
    <n v="11373.497850000002"/>
  </r>
  <r>
    <n v="11"/>
    <n v="1"/>
    <d v="2001-08-07T00:00:00"/>
    <n v="833"/>
    <x v="8"/>
    <x v="5"/>
    <n v="3.9325000000000001"/>
    <x v="0"/>
    <n v="3275.7725"/>
    <n v="589.63905"/>
    <n v="3865.4115499999998"/>
  </r>
  <r>
    <n v="11"/>
    <n v="8"/>
    <d v="2001-09-20T00:00:00"/>
    <n v="1356"/>
    <x v="8"/>
    <x v="6"/>
    <n v="3.63"/>
    <x v="0"/>
    <n v="4922.28"/>
    <n v="886.01039999999989"/>
    <n v="5808.2903999999999"/>
  </r>
  <r>
    <n v="11"/>
    <n v="8"/>
    <d v="2001-12-30T00:00:00"/>
    <n v="1155"/>
    <x v="8"/>
    <x v="6"/>
    <n v="3.63"/>
    <x v="0"/>
    <n v="4192.6499999999996"/>
    <n v="754.67699999999991"/>
    <n v="4947.3269999999993"/>
  </r>
  <r>
    <n v="11"/>
    <n v="8"/>
    <d v="2001-09-20T00:00:00"/>
    <n v="313"/>
    <x v="8"/>
    <x v="6"/>
    <n v="3.63"/>
    <x v="0"/>
    <n v="1136.19"/>
    <n v="204.51419999999999"/>
    <n v="1340.7042000000001"/>
  </r>
  <r>
    <n v="11"/>
    <n v="6"/>
    <d v="2001-01-28T00:00:00"/>
    <n v="2483"/>
    <x v="8"/>
    <x v="7"/>
    <n v="2.42"/>
    <x v="0"/>
    <n v="6008.86"/>
    <n v="1081.5947999999999"/>
    <n v="7090.4547999999995"/>
  </r>
  <r>
    <n v="11"/>
    <n v="6"/>
    <d v="2001-04-25T00:00:00"/>
    <n v="1983"/>
    <x v="8"/>
    <x v="7"/>
    <n v="2.42"/>
    <x v="0"/>
    <n v="4798.8599999999997"/>
    <n v="863.7947999999999"/>
    <n v="5662.6547999999993"/>
  </r>
  <r>
    <n v="11"/>
    <n v="6"/>
    <d v="2001-08-05T00:00:00"/>
    <n v="1273"/>
    <x v="8"/>
    <x v="7"/>
    <n v="2.42"/>
    <x v="0"/>
    <n v="3080.66"/>
    <n v="554.51879999999994"/>
    <n v="3635.1787999999997"/>
  </r>
  <r>
    <n v="11"/>
    <n v="6"/>
    <d v="2001-05-08T00:00:00"/>
    <n v="992"/>
    <x v="8"/>
    <x v="7"/>
    <n v="2.42"/>
    <x v="0"/>
    <n v="2400.64"/>
    <n v="432.11519999999996"/>
    <n v="2832.7551999999996"/>
  </r>
  <r>
    <n v="11"/>
    <n v="13"/>
    <d v="2001-09-24T00:00:00"/>
    <n v="1727"/>
    <x v="8"/>
    <x v="8"/>
    <n v="0.24199999999999999"/>
    <x v="1"/>
    <n v="417.93399999999997"/>
    <n v="75.22811999999999"/>
    <n v="493.16211999999996"/>
  </r>
  <r>
    <n v="11"/>
    <n v="13"/>
    <d v="2001-02-15T00:00:00"/>
    <n v="1388"/>
    <x v="8"/>
    <x v="8"/>
    <n v="0.24199999999999999"/>
    <x v="1"/>
    <n v="335.89600000000002"/>
    <n v="60.461280000000002"/>
    <n v="396.35728"/>
  </r>
  <r>
    <n v="11"/>
    <n v="13"/>
    <d v="2001-04-14T00:00:00"/>
    <n v="1142"/>
    <x v="8"/>
    <x v="8"/>
    <n v="0.24199999999999999"/>
    <x v="1"/>
    <n v="276.36399999999998"/>
    <n v="49.745519999999992"/>
    <n v="326.10951999999997"/>
  </r>
  <r>
    <n v="11"/>
    <n v="13"/>
    <d v="2001-08-20T00:00:00"/>
    <n v="1091"/>
    <x v="8"/>
    <x v="8"/>
    <n v="0.24199999999999999"/>
    <x v="1"/>
    <n v="264.02199999999999"/>
    <n v="47.523959999999995"/>
    <n v="311.54595999999998"/>
  </r>
  <r>
    <n v="11"/>
    <n v="13"/>
    <d v="2001-11-22T00:00:00"/>
    <n v="595"/>
    <x v="8"/>
    <x v="8"/>
    <n v="0.24199999999999999"/>
    <x v="1"/>
    <n v="143.99"/>
    <n v="25.918200000000002"/>
    <n v="169.90820000000002"/>
  </r>
  <r>
    <n v="11"/>
    <n v="13"/>
    <d v="2001-08-29T00:00:00"/>
    <n v="436"/>
    <x v="8"/>
    <x v="8"/>
    <n v="0.24199999999999999"/>
    <x v="1"/>
    <n v="105.512"/>
    <n v="18.992159999999998"/>
    <n v="124.50416"/>
  </r>
  <r>
    <n v="11"/>
    <n v="2"/>
    <d v="2001-05-09T00:00:00"/>
    <n v="2374"/>
    <x v="8"/>
    <x v="9"/>
    <n v="1.6335"/>
    <x v="2"/>
    <n v="3877.9290000000001"/>
    <n v="698.02721999999994"/>
    <n v="4575.95622"/>
  </r>
  <r>
    <n v="11"/>
    <n v="2"/>
    <d v="2001-10-08T00:00:00"/>
    <n v="1919"/>
    <x v="8"/>
    <x v="9"/>
    <n v="1.6335"/>
    <x v="2"/>
    <n v="3134.6864999999998"/>
    <n v="564.24356999999998"/>
    <n v="3698.9300699999999"/>
  </r>
  <r>
    <n v="11"/>
    <n v="2"/>
    <d v="2001-04-12T00:00:00"/>
    <n v="811"/>
    <x v="8"/>
    <x v="9"/>
    <n v="1.6335"/>
    <x v="2"/>
    <n v="1324.7684999999999"/>
    <n v="238.45832999999996"/>
    <n v="1563.2268299999998"/>
  </r>
  <r>
    <n v="11"/>
    <n v="2"/>
    <d v="2001-02-04T00:00:00"/>
    <n v="519"/>
    <x v="8"/>
    <x v="9"/>
    <n v="1.6335"/>
    <x v="2"/>
    <n v="847.78649999999993"/>
    <n v="152.60156999999998"/>
    <n v="1000.38807"/>
  </r>
  <r>
    <n v="11"/>
    <n v="2"/>
    <d v="2001-04-02T00:00:00"/>
    <n v="507"/>
    <x v="8"/>
    <x v="9"/>
    <n v="1.6335"/>
    <x v="2"/>
    <n v="828.18449999999996"/>
    <n v="149.07320999999999"/>
    <n v="977.25770999999997"/>
  </r>
  <r>
    <n v="11"/>
    <n v="2"/>
    <d v="2001-06-05T00:00:00"/>
    <n v="271"/>
    <x v="8"/>
    <x v="9"/>
    <n v="1.6335"/>
    <x v="2"/>
    <n v="442.67849999999999"/>
    <n v="79.682130000000001"/>
    <n v="522.36063000000001"/>
  </r>
  <r>
    <n v="11"/>
    <n v="10"/>
    <d v="2001-11-12T00:00:00"/>
    <n v="2292"/>
    <x v="8"/>
    <x v="10"/>
    <n v="0.60499999999999998"/>
    <x v="1"/>
    <n v="1386.6599999999999"/>
    <n v="249.59879999999995"/>
    <n v="1636.2587999999998"/>
  </r>
  <r>
    <n v="11"/>
    <n v="10"/>
    <d v="2001-09-23T00:00:00"/>
    <n v="2141"/>
    <x v="8"/>
    <x v="10"/>
    <n v="0.60499999999999998"/>
    <x v="1"/>
    <n v="1295.3050000000001"/>
    <n v="233.1549"/>
    <n v="1528.4599000000001"/>
  </r>
  <r>
    <n v="11"/>
    <n v="10"/>
    <d v="2001-09-01T00:00:00"/>
    <n v="1634"/>
    <x v="8"/>
    <x v="10"/>
    <n v="0.60499999999999998"/>
    <x v="1"/>
    <n v="988.56999999999994"/>
    <n v="177.94259999999997"/>
    <n v="1166.5126"/>
  </r>
  <r>
    <n v="11"/>
    <n v="10"/>
    <d v="2001-11-04T00:00:00"/>
    <n v="1535"/>
    <x v="8"/>
    <x v="10"/>
    <n v="0.60499999999999998"/>
    <x v="1"/>
    <n v="928.67499999999995"/>
    <n v="167.16149999999999"/>
    <n v="1095.8364999999999"/>
  </r>
  <r>
    <n v="11"/>
    <n v="10"/>
    <d v="2001-02-19T00:00:00"/>
    <n v="1331"/>
    <x v="8"/>
    <x v="10"/>
    <n v="0.60499999999999998"/>
    <x v="1"/>
    <n v="805.255"/>
    <n v="144.94589999999999"/>
    <n v="950.20090000000005"/>
  </r>
  <r>
    <n v="11"/>
    <n v="10"/>
    <d v="2001-02-17T00:00:00"/>
    <n v="882"/>
    <x v="8"/>
    <x v="10"/>
    <n v="0.60499999999999998"/>
    <x v="1"/>
    <n v="533.61"/>
    <n v="96.049800000000005"/>
    <n v="629.65980000000002"/>
  </r>
  <r>
    <n v="11"/>
    <n v="10"/>
    <d v="2001-09-17T00:00:00"/>
    <n v="879"/>
    <x v="8"/>
    <x v="10"/>
    <n v="0.60499999999999998"/>
    <x v="1"/>
    <n v="531.79499999999996"/>
    <n v="95.723099999999988"/>
    <n v="627.5181"/>
  </r>
  <r>
    <n v="11"/>
    <n v="10"/>
    <d v="2001-01-29T00:00:00"/>
    <n v="498"/>
    <x v="8"/>
    <x v="10"/>
    <n v="0.60499999999999998"/>
    <x v="1"/>
    <n v="301.28999999999996"/>
    <n v="54.232199999999992"/>
    <n v="355.52219999999994"/>
  </r>
  <r>
    <n v="11"/>
    <n v="14"/>
    <d v="2001-04-28T00:00:00"/>
    <n v="1250"/>
    <x v="8"/>
    <x v="11"/>
    <n v="3.63"/>
    <x v="0"/>
    <n v="4537.5"/>
    <n v="816.75"/>
    <n v="5354.25"/>
  </r>
  <r>
    <n v="11"/>
    <n v="14"/>
    <d v="2001-06-20T00:00:00"/>
    <n v="775"/>
    <x v="8"/>
    <x v="11"/>
    <n v="3.63"/>
    <x v="0"/>
    <n v="2813.25"/>
    <n v="506.38499999999999"/>
    <n v="3319.6350000000002"/>
  </r>
  <r>
    <n v="11"/>
    <n v="14"/>
    <d v="2001-04-18T00:00:00"/>
    <n v="551"/>
    <x v="8"/>
    <x v="11"/>
    <n v="3.63"/>
    <x v="0"/>
    <n v="2000.1299999999999"/>
    <n v="360.02339999999998"/>
    <n v="2360.1533999999997"/>
  </r>
  <r>
    <n v="11"/>
    <n v="5"/>
    <d v="2001-12-30T00:00:00"/>
    <n v="2098"/>
    <x v="8"/>
    <x v="13"/>
    <n v="2.5409999999999999"/>
    <x v="1"/>
    <n v="5331.018"/>
    <n v="959.58323999999993"/>
    <n v="6290.60124"/>
  </r>
  <r>
    <n v="11"/>
    <n v="5"/>
    <d v="2001-05-02T00:00:00"/>
    <n v="2048"/>
    <x v="8"/>
    <x v="13"/>
    <n v="2.5409999999999999"/>
    <x v="1"/>
    <n v="5203.9679999999998"/>
    <n v="936.7142399999999"/>
    <n v="6140.6822400000001"/>
  </r>
  <r>
    <n v="11"/>
    <n v="5"/>
    <d v="2001-11-17T00:00:00"/>
    <n v="1617"/>
    <x v="8"/>
    <x v="13"/>
    <n v="2.5409999999999999"/>
    <x v="1"/>
    <n v="4108.7969999999996"/>
    <n v="739.58345999999995"/>
    <n v="4848.3804599999994"/>
  </r>
  <r>
    <n v="11"/>
    <n v="5"/>
    <d v="2001-04-03T00:00:00"/>
    <n v="1289"/>
    <x v="8"/>
    <x v="13"/>
    <n v="2.5409999999999999"/>
    <x v="1"/>
    <n v="3275.3489999999997"/>
    <n v="589.56281999999987"/>
    <n v="3864.9118199999994"/>
  </r>
  <r>
    <n v="11"/>
    <n v="5"/>
    <d v="2001-02-28T00:00:00"/>
    <n v="564"/>
    <x v="8"/>
    <x v="13"/>
    <n v="2.5409999999999999"/>
    <x v="1"/>
    <n v="1433.124"/>
    <n v="257.96231999999998"/>
    <n v="1691.0863199999999"/>
  </r>
  <r>
    <n v="11"/>
    <n v="11"/>
    <d v="2002-05-01T00:00:00"/>
    <n v="2491"/>
    <x v="8"/>
    <x v="0"/>
    <n v="1.21"/>
    <x v="0"/>
    <n v="3014.11"/>
    <n v="542.53980000000001"/>
    <n v="3556.6498000000001"/>
  </r>
  <r>
    <n v="11"/>
    <n v="11"/>
    <d v="2002-12-25T00:00:00"/>
    <n v="2400"/>
    <x v="8"/>
    <x v="0"/>
    <n v="1.21"/>
    <x v="0"/>
    <n v="2904"/>
    <n v="522.72"/>
    <n v="3426.7200000000003"/>
  </r>
  <r>
    <n v="11"/>
    <n v="11"/>
    <d v="2002-07-15T00:00:00"/>
    <n v="424"/>
    <x v="8"/>
    <x v="0"/>
    <n v="1.21"/>
    <x v="0"/>
    <n v="513.04"/>
    <n v="92.347199999999987"/>
    <n v="605.38719999999989"/>
  </r>
  <r>
    <n v="11"/>
    <n v="12"/>
    <d v="2002-01-04T00:00:00"/>
    <n v="1745"/>
    <x v="8"/>
    <x v="1"/>
    <n v="2.42"/>
    <x v="0"/>
    <n v="4222.8999999999996"/>
    <n v="760.12199999999996"/>
    <n v="4983.0219999999999"/>
  </r>
  <r>
    <n v="11"/>
    <n v="12"/>
    <d v="2002-05-20T00:00:00"/>
    <n v="1043"/>
    <x v="8"/>
    <x v="1"/>
    <n v="2.42"/>
    <x v="0"/>
    <n v="2524.06"/>
    <n v="454.33079999999995"/>
    <n v="2978.3908000000001"/>
  </r>
  <r>
    <n v="11"/>
    <n v="9"/>
    <d v="2002-02-17T00:00:00"/>
    <n v="2006"/>
    <x v="8"/>
    <x v="2"/>
    <n v="1.21"/>
    <x v="1"/>
    <n v="2427.2599999999998"/>
    <n v="436.90679999999992"/>
    <n v="2864.1667999999995"/>
  </r>
  <r>
    <n v="11"/>
    <n v="9"/>
    <d v="2002-10-30T00:00:00"/>
    <n v="1981"/>
    <x v="8"/>
    <x v="2"/>
    <n v="1.21"/>
    <x v="1"/>
    <n v="2397.0099999999998"/>
    <n v="431.46179999999993"/>
    <n v="2828.4717999999998"/>
  </r>
  <r>
    <n v="11"/>
    <n v="9"/>
    <d v="2002-02-14T00:00:00"/>
    <n v="1609"/>
    <x v="8"/>
    <x v="2"/>
    <n v="1.21"/>
    <x v="1"/>
    <n v="1946.8899999999999"/>
    <n v="350.44019999999995"/>
    <n v="2297.3301999999999"/>
  </r>
  <r>
    <n v="11"/>
    <n v="9"/>
    <d v="2002-09-27T00:00:00"/>
    <n v="1515"/>
    <x v="8"/>
    <x v="2"/>
    <n v="1.21"/>
    <x v="1"/>
    <n v="1833.1499999999999"/>
    <n v="329.96699999999998"/>
    <n v="2163.1169999999997"/>
  </r>
  <r>
    <n v="11"/>
    <n v="9"/>
    <d v="2002-05-09T00:00:00"/>
    <n v="1241"/>
    <x v="8"/>
    <x v="2"/>
    <n v="1.21"/>
    <x v="1"/>
    <n v="1501.61"/>
    <n v="270.28979999999996"/>
    <n v="1771.8997999999999"/>
  </r>
  <r>
    <n v="11"/>
    <n v="9"/>
    <d v="2002-07-14T00:00:00"/>
    <n v="1017"/>
    <x v="8"/>
    <x v="2"/>
    <n v="1.21"/>
    <x v="1"/>
    <n v="1230.57"/>
    <n v="221.50259999999997"/>
    <n v="1452.0726"/>
  </r>
  <r>
    <n v="11"/>
    <n v="7"/>
    <d v="2002-02-28T00:00:00"/>
    <n v="2146"/>
    <x v="8"/>
    <x v="3"/>
    <n v="0.96799999999999997"/>
    <x v="2"/>
    <n v="2077.328"/>
    <n v="373.91904"/>
    <n v="2451.2470400000002"/>
  </r>
  <r>
    <n v="11"/>
    <n v="7"/>
    <d v="2002-11-03T00:00:00"/>
    <n v="2129"/>
    <x v="8"/>
    <x v="3"/>
    <n v="0.96799999999999997"/>
    <x v="2"/>
    <n v="2060.8719999999998"/>
    <n v="370.95695999999998"/>
    <n v="2431.8289599999998"/>
  </r>
  <r>
    <n v="11"/>
    <n v="7"/>
    <d v="2002-11-01T00:00:00"/>
    <n v="1364"/>
    <x v="8"/>
    <x v="3"/>
    <n v="0.96799999999999997"/>
    <x v="2"/>
    <n v="1320.3519999999999"/>
    <n v="237.66335999999995"/>
    <n v="1558.0153599999999"/>
  </r>
  <r>
    <n v="11"/>
    <n v="3"/>
    <d v="2002-08-04T00:00:00"/>
    <n v="2450"/>
    <x v="8"/>
    <x v="4"/>
    <n v="1.9359999999999999"/>
    <x v="0"/>
    <n v="4743.2"/>
    <n v="853.77599999999995"/>
    <n v="5596.9759999999997"/>
  </r>
  <r>
    <n v="11"/>
    <n v="3"/>
    <d v="2002-05-19T00:00:00"/>
    <n v="2449"/>
    <x v="8"/>
    <x v="4"/>
    <n v="1.9359999999999999"/>
    <x v="0"/>
    <n v="4741.2640000000001"/>
    <n v="853.42751999999996"/>
    <n v="5594.6915200000003"/>
  </r>
  <r>
    <n v="11"/>
    <n v="3"/>
    <d v="2002-09-08T00:00:00"/>
    <n v="1896"/>
    <x v="8"/>
    <x v="4"/>
    <n v="1.9359999999999999"/>
    <x v="0"/>
    <n v="3670.6559999999999"/>
    <n v="660.71807999999999"/>
    <n v="4331.3740799999996"/>
  </r>
  <r>
    <n v="11"/>
    <n v="3"/>
    <d v="2002-04-10T00:00:00"/>
    <n v="1881"/>
    <x v="8"/>
    <x v="4"/>
    <n v="1.9359999999999999"/>
    <x v="0"/>
    <n v="3641.616"/>
    <n v="655.49087999999995"/>
    <n v="4297.1068800000003"/>
  </r>
  <r>
    <n v="11"/>
    <n v="3"/>
    <d v="2002-09-09T00:00:00"/>
    <n v="1806"/>
    <x v="8"/>
    <x v="4"/>
    <n v="1.9359999999999999"/>
    <x v="0"/>
    <n v="3496.4159999999997"/>
    <n v="629.35487999999998"/>
    <n v="4125.77088"/>
  </r>
  <r>
    <n v="11"/>
    <n v="3"/>
    <d v="2002-03-14T00:00:00"/>
    <n v="1639"/>
    <x v="8"/>
    <x v="4"/>
    <n v="1.9359999999999999"/>
    <x v="0"/>
    <n v="3173.1039999999998"/>
    <n v="571.1587199999999"/>
    <n v="3744.2627199999997"/>
  </r>
  <r>
    <n v="11"/>
    <n v="3"/>
    <d v="2002-11-21T00:00:00"/>
    <n v="1291"/>
    <x v="8"/>
    <x v="4"/>
    <n v="1.9359999999999999"/>
    <x v="0"/>
    <n v="2499.3759999999997"/>
    <n v="449.88767999999993"/>
    <n v="2949.2636799999996"/>
  </r>
  <r>
    <n v="11"/>
    <n v="3"/>
    <d v="2002-05-21T00:00:00"/>
    <n v="1242"/>
    <x v="8"/>
    <x v="4"/>
    <n v="1.9359999999999999"/>
    <x v="0"/>
    <n v="2404.5119999999997"/>
    <n v="432.81215999999995"/>
    <n v="2837.3241599999997"/>
  </r>
  <r>
    <n v="11"/>
    <n v="3"/>
    <d v="2002-10-09T00:00:00"/>
    <n v="1092"/>
    <x v="8"/>
    <x v="4"/>
    <n v="1.9359999999999999"/>
    <x v="0"/>
    <n v="2114.1120000000001"/>
    <n v="380.54016000000001"/>
    <n v="2494.6521600000001"/>
  </r>
  <r>
    <n v="11"/>
    <n v="3"/>
    <d v="2002-02-09T00:00:00"/>
    <n v="542"/>
    <x v="8"/>
    <x v="4"/>
    <n v="1.9359999999999999"/>
    <x v="0"/>
    <n v="1049.3119999999999"/>
    <n v="188.87615999999997"/>
    <n v="1238.1881599999999"/>
  </r>
  <r>
    <n v="11"/>
    <n v="3"/>
    <d v="2002-11-19T00:00:00"/>
    <n v="519"/>
    <x v="8"/>
    <x v="4"/>
    <n v="1.9359999999999999"/>
    <x v="0"/>
    <n v="1004.784"/>
    <n v="180.86112"/>
    <n v="1185.6451199999999"/>
  </r>
  <r>
    <n v="11"/>
    <n v="1"/>
    <d v="2002-10-22T00:00:00"/>
    <n v="2295"/>
    <x v="8"/>
    <x v="5"/>
    <n v="3.9325000000000001"/>
    <x v="0"/>
    <n v="9025.0874999999996"/>
    <n v="1624.5157499999998"/>
    <n v="10649.60325"/>
  </r>
  <r>
    <n v="11"/>
    <n v="1"/>
    <d v="2002-04-18T00:00:00"/>
    <n v="2177"/>
    <x v="8"/>
    <x v="5"/>
    <n v="3.9325000000000001"/>
    <x v="0"/>
    <n v="8561.0524999999998"/>
    <n v="1540.9894499999998"/>
    <n v="10102.041949999999"/>
  </r>
  <r>
    <n v="11"/>
    <n v="1"/>
    <d v="2002-07-30T00:00:00"/>
    <n v="1846"/>
    <x v="8"/>
    <x v="5"/>
    <n v="3.9325000000000001"/>
    <x v="0"/>
    <n v="7259.3950000000004"/>
    <n v="1306.6911"/>
    <n v="8566.0861000000004"/>
  </r>
  <r>
    <n v="11"/>
    <n v="1"/>
    <d v="2002-09-06T00:00:00"/>
    <n v="1654"/>
    <x v="8"/>
    <x v="5"/>
    <n v="3.9325000000000001"/>
    <x v="0"/>
    <n v="6504.3550000000005"/>
    <n v="1170.7839000000001"/>
    <n v="7675.1389000000008"/>
  </r>
  <r>
    <n v="11"/>
    <n v="1"/>
    <d v="2002-11-13T00:00:00"/>
    <n v="1466"/>
    <x v="8"/>
    <x v="5"/>
    <n v="3.9325000000000001"/>
    <x v="0"/>
    <n v="5765.0450000000001"/>
    <n v="1037.7081000000001"/>
    <n v="6802.7530999999999"/>
  </r>
  <r>
    <n v="11"/>
    <n v="1"/>
    <d v="2002-03-10T00:00:00"/>
    <n v="1198"/>
    <x v="8"/>
    <x v="5"/>
    <n v="3.9325000000000001"/>
    <x v="0"/>
    <n v="4711.1350000000002"/>
    <n v="848.00430000000006"/>
    <n v="5559.1393000000007"/>
  </r>
  <r>
    <n v="11"/>
    <n v="1"/>
    <d v="2002-02-01T00:00:00"/>
    <n v="769"/>
    <x v="8"/>
    <x v="5"/>
    <n v="3.9325000000000001"/>
    <x v="0"/>
    <n v="3024.0925000000002"/>
    <n v="544.33664999999996"/>
    <n v="3568.4291499999999"/>
  </r>
  <r>
    <n v="11"/>
    <n v="1"/>
    <d v="2002-07-24T00:00:00"/>
    <n v="596"/>
    <x v="8"/>
    <x v="5"/>
    <n v="3.9325000000000001"/>
    <x v="0"/>
    <n v="2343.77"/>
    <n v="421.87860000000001"/>
    <n v="2765.6486"/>
  </r>
  <r>
    <n v="11"/>
    <n v="1"/>
    <d v="2002-11-28T00:00:00"/>
    <n v="573"/>
    <x v="8"/>
    <x v="5"/>
    <n v="3.9325000000000001"/>
    <x v="0"/>
    <n v="2253.3225000000002"/>
    <n v="405.59805"/>
    <n v="2658.9205500000003"/>
  </r>
  <r>
    <n v="11"/>
    <n v="8"/>
    <d v="2002-08-05T00:00:00"/>
    <n v="2201"/>
    <x v="8"/>
    <x v="6"/>
    <n v="3.63"/>
    <x v="0"/>
    <n v="7989.63"/>
    <n v="1438.1333999999999"/>
    <n v="9427.7633999999998"/>
  </r>
  <r>
    <n v="11"/>
    <n v="8"/>
    <d v="2002-08-16T00:00:00"/>
    <n v="1956"/>
    <x v="8"/>
    <x v="6"/>
    <n v="3.63"/>
    <x v="0"/>
    <n v="7100.28"/>
    <n v="1278.0503999999999"/>
    <n v="8378.3303999999989"/>
  </r>
  <r>
    <n v="11"/>
    <n v="8"/>
    <d v="2002-01-21T00:00:00"/>
    <n v="1767"/>
    <x v="8"/>
    <x v="6"/>
    <n v="3.63"/>
    <x v="0"/>
    <n v="6414.21"/>
    <n v="1154.5578"/>
    <n v="7568.7677999999996"/>
  </r>
  <r>
    <n v="11"/>
    <n v="8"/>
    <d v="2002-09-09T00:00:00"/>
    <n v="1118"/>
    <x v="8"/>
    <x v="6"/>
    <n v="3.63"/>
    <x v="0"/>
    <n v="4058.3399999999997"/>
    <n v="730.50119999999993"/>
    <n v="4788.8411999999998"/>
  </r>
  <r>
    <n v="11"/>
    <n v="6"/>
    <d v="2002-01-17T00:00:00"/>
    <n v="2491"/>
    <x v="8"/>
    <x v="7"/>
    <n v="2.42"/>
    <x v="0"/>
    <n v="6028.22"/>
    <n v="1085.0796"/>
    <n v="7113.2996000000003"/>
  </r>
  <r>
    <n v="11"/>
    <n v="6"/>
    <d v="2002-05-03T00:00:00"/>
    <n v="2127"/>
    <x v="8"/>
    <x v="7"/>
    <n v="2.42"/>
    <x v="0"/>
    <n v="5147.34"/>
    <n v="926.52120000000002"/>
    <n v="6073.8612000000003"/>
  </r>
  <r>
    <n v="11"/>
    <n v="6"/>
    <d v="2002-11-09T00:00:00"/>
    <n v="1905"/>
    <x v="8"/>
    <x v="7"/>
    <n v="2.42"/>
    <x v="0"/>
    <n v="4610.0999999999995"/>
    <n v="829.81799999999987"/>
    <n v="5439.9179999999997"/>
  </r>
  <r>
    <n v="11"/>
    <n v="6"/>
    <d v="2002-10-10T00:00:00"/>
    <n v="1732"/>
    <x v="8"/>
    <x v="7"/>
    <n v="2.42"/>
    <x v="0"/>
    <n v="4191.4399999999996"/>
    <n v="754.4591999999999"/>
    <n v="4945.8991999999998"/>
  </r>
  <r>
    <n v="11"/>
    <n v="6"/>
    <d v="2002-08-05T00:00:00"/>
    <n v="1631"/>
    <x v="8"/>
    <x v="7"/>
    <n v="2.42"/>
    <x v="0"/>
    <n v="3947.02"/>
    <n v="710.46359999999993"/>
    <n v="4657.4835999999996"/>
  </r>
  <r>
    <n v="11"/>
    <n v="6"/>
    <d v="2002-07-18T00:00:00"/>
    <n v="1106"/>
    <x v="8"/>
    <x v="7"/>
    <n v="2.42"/>
    <x v="0"/>
    <n v="2676.52"/>
    <n v="481.77359999999999"/>
    <n v="3158.2936"/>
  </r>
  <r>
    <n v="11"/>
    <n v="6"/>
    <d v="2002-04-14T00:00:00"/>
    <n v="533"/>
    <x v="8"/>
    <x v="7"/>
    <n v="2.42"/>
    <x v="0"/>
    <n v="1289.8599999999999"/>
    <n v="232.17479999999998"/>
    <n v="1522.0347999999999"/>
  </r>
  <r>
    <n v="11"/>
    <n v="6"/>
    <d v="2002-05-16T00:00:00"/>
    <n v="380"/>
    <x v="8"/>
    <x v="7"/>
    <n v="2.42"/>
    <x v="0"/>
    <n v="919.6"/>
    <n v="165.52799999999999"/>
    <n v="1085.1279999999999"/>
  </r>
  <r>
    <n v="11"/>
    <n v="6"/>
    <d v="2002-09-23T00:00:00"/>
    <n v="355"/>
    <x v="8"/>
    <x v="7"/>
    <n v="2.42"/>
    <x v="0"/>
    <n v="859.1"/>
    <n v="154.63800000000001"/>
    <n v="1013.7380000000001"/>
  </r>
  <r>
    <n v="11"/>
    <n v="13"/>
    <d v="2002-07-23T00:00:00"/>
    <n v="2202"/>
    <x v="8"/>
    <x v="8"/>
    <n v="0.24199999999999999"/>
    <x v="1"/>
    <n v="532.88400000000001"/>
    <n v="95.919119999999992"/>
    <n v="628.80312000000004"/>
  </r>
  <r>
    <n v="11"/>
    <n v="13"/>
    <d v="2002-11-09T00:00:00"/>
    <n v="1995"/>
    <x v="8"/>
    <x v="8"/>
    <n v="0.24199999999999999"/>
    <x v="1"/>
    <n v="482.78999999999996"/>
    <n v="86.902199999999993"/>
    <n v="569.69219999999996"/>
  </r>
  <r>
    <n v="11"/>
    <n v="13"/>
    <d v="2002-09-09T00:00:00"/>
    <n v="879"/>
    <x v="8"/>
    <x v="8"/>
    <n v="0.24199999999999999"/>
    <x v="1"/>
    <n v="212.71799999999999"/>
    <n v="38.289239999999999"/>
    <n v="251.00724"/>
  </r>
  <r>
    <n v="11"/>
    <n v="13"/>
    <d v="2002-10-28T00:00:00"/>
    <n v="792"/>
    <x v="8"/>
    <x v="8"/>
    <n v="0.24199999999999999"/>
    <x v="1"/>
    <n v="191.66399999999999"/>
    <n v="34.499519999999997"/>
    <n v="226.16351999999998"/>
  </r>
  <r>
    <n v="11"/>
    <n v="13"/>
    <d v="2002-07-14T00:00:00"/>
    <n v="474"/>
    <x v="8"/>
    <x v="8"/>
    <n v="0.24199999999999999"/>
    <x v="1"/>
    <n v="114.708"/>
    <n v="20.64744"/>
    <n v="135.35543999999999"/>
  </r>
  <r>
    <n v="11"/>
    <n v="13"/>
    <d v="2002-03-17T00:00:00"/>
    <n v="262"/>
    <x v="8"/>
    <x v="8"/>
    <n v="0.24199999999999999"/>
    <x v="1"/>
    <n v="63.403999999999996"/>
    <n v="11.412719999999998"/>
    <n v="74.816719999999989"/>
  </r>
  <r>
    <n v="11"/>
    <n v="2"/>
    <d v="2002-03-19T00:00:00"/>
    <n v="1684"/>
    <x v="8"/>
    <x v="9"/>
    <n v="1.6335"/>
    <x v="2"/>
    <n v="2750.8139999999999"/>
    <n v="495.14651999999995"/>
    <n v="3245.9605199999996"/>
  </r>
  <r>
    <n v="11"/>
    <n v="2"/>
    <d v="2002-07-10T00:00:00"/>
    <n v="1282"/>
    <x v="8"/>
    <x v="9"/>
    <n v="1.6335"/>
    <x v="2"/>
    <n v="2094.1469999999999"/>
    <n v="376.94646"/>
    <n v="2471.0934600000001"/>
  </r>
  <r>
    <n v="11"/>
    <n v="2"/>
    <d v="2002-04-14T00:00:00"/>
    <n v="655"/>
    <x v="8"/>
    <x v="9"/>
    <n v="1.6335"/>
    <x v="2"/>
    <n v="1069.9424999999999"/>
    <n v="192.58964999999998"/>
    <n v="1262.5321499999998"/>
  </r>
  <r>
    <n v="11"/>
    <n v="10"/>
    <d v="2002-01-19T00:00:00"/>
    <n v="2390"/>
    <x v="8"/>
    <x v="10"/>
    <n v="0.60499999999999998"/>
    <x v="1"/>
    <n v="1445.95"/>
    <n v="260.27100000000002"/>
    <n v="1706.221"/>
  </r>
  <r>
    <n v="11"/>
    <n v="10"/>
    <d v="2002-12-11T00:00:00"/>
    <n v="1636"/>
    <x v="8"/>
    <x v="10"/>
    <n v="0.60499999999999998"/>
    <x v="1"/>
    <n v="989.78"/>
    <n v="178.16039999999998"/>
    <n v="1167.9404"/>
  </r>
  <r>
    <n v="11"/>
    <n v="10"/>
    <d v="2002-05-25T00:00:00"/>
    <n v="1419"/>
    <x v="8"/>
    <x v="10"/>
    <n v="0.60499999999999998"/>
    <x v="1"/>
    <n v="858.495"/>
    <n v="154.5291"/>
    <n v="1013.0241"/>
  </r>
  <r>
    <n v="11"/>
    <n v="10"/>
    <d v="2002-06-02T00:00:00"/>
    <n v="669"/>
    <x v="8"/>
    <x v="10"/>
    <n v="0.60499999999999998"/>
    <x v="1"/>
    <n v="404.745"/>
    <n v="72.854100000000003"/>
    <n v="477.59910000000002"/>
  </r>
  <r>
    <n v="11"/>
    <n v="10"/>
    <d v="2002-02-21T00:00:00"/>
    <n v="628"/>
    <x v="8"/>
    <x v="10"/>
    <n v="0.60499999999999998"/>
    <x v="1"/>
    <n v="379.94"/>
    <n v="68.389200000000002"/>
    <n v="448.32920000000001"/>
  </r>
  <r>
    <n v="11"/>
    <n v="14"/>
    <d v="2002-07-14T00:00:00"/>
    <n v="2440"/>
    <x v="8"/>
    <x v="11"/>
    <n v="3.63"/>
    <x v="0"/>
    <n v="8857.1999999999989"/>
    <n v="1594.2959999999998"/>
    <n v="10451.495999999999"/>
  </r>
  <r>
    <n v="11"/>
    <n v="14"/>
    <d v="2002-06-06T00:00:00"/>
    <n v="1649"/>
    <x v="8"/>
    <x v="11"/>
    <n v="3.63"/>
    <x v="0"/>
    <n v="5985.87"/>
    <n v="1077.4566"/>
    <n v="7063.3266000000003"/>
  </r>
  <r>
    <n v="11"/>
    <n v="14"/>
    <d v="2002-10-31T00:00:00"/>
    <n v="720"/>
    <x v="8"/>
    <x v="11"/>
    <n v="3.63"/>
    <x v="0"/>
    <n v="2613.6"/>
    <n v="470.44799999999998"/>
    <n v="3084.0479999999998"/>
  </r>
  <r>
    <n v="11"/>
    <n v="4"/>
    <d v="2002-12-31T00:00:00"/>
    <n v="2210"/>
    <x v="8"/>
    <x v="12"/>
    <n v="0.60499999999999998"/>
    <x v="2"/>
    <n v="1337.05"/>
    <n v="240.66899999999998"/>
    <n v="1577.7190000000001"/>
  </r>
  <r>
    <n v="11"/>
    <n v="4"/>
    <d v="2002-04-17T00:00:00"/>
    <n v="2141"/>
    <x v="8"/>
    <x v="12"/>
    <n v="0.60499999999999998"/>
    <x v="2"/>
    <n v="1295.3050000000001"/>
    <n v="233.1549"/>
    <n v="1528.4599000000001"/>
  </r>
  <r>
    <n v="11"/>
    <n v="4"/>
    <d v="2002-09-06T00:00:00"/>
    <n v="1560"/>
    <x v="8"/>
    <x v="12"/>
    <n v="0.60499999999999998"/>
    <x v="2"/>
    <n v="943.8"/>
    <n v="169.88399999999999"/>
    <n v="1113.684"/>
  </r>
  <r>
    <n v="11"/>
    <n v="4"/>
    <d v="2002-02-18T00:00:00"/>
    <n v="1415"/>
    <x v="8"/>
    <x v="12"/>
    <n v="0.60499999999999998"/>
    <x v="2"/>
    <n v="856.07499999999993"/>
    <n v="154.09349999999998"/>
    <n v="1010.1684999999999"/>
  </r>
  <r>
    <n v="11"/>
    <n v="4"/>
    <d v="2002-09-19T00:00:00"/>
    <n v="1127"/>
    <x v="8"/>
    <x v="12"/>
    <n v="0.60499999999999998"/>
    <x v="2"/>
    <n v="681.83500000000004"/>
    <n v="122.7303"/>
    <n v="804.56529999999998"/>
  </r>
  <r>
    <n v="11"/>
    <n v="5"/>
    <d v="2002-08-20T00:00:00"/>
    <n v="2165"/>
    <x v="8"/>
    <x v="13"/>
    <n v="2.5409999999999999"/>
    <x v="1"/>
    <n v="5501.2649999999994"/>
    <n v="990.22769999999991"/>
    <n v="6491.4926999999989"/>
  </r>
  <r>
    <n v="11"/>
    <n v="5"/>
    <d v="2002-12-28T00:00:00"/>
    <n v="1719"/>
    <x v="8"/>
    <x v="13"/>
    <n v="2.5409999999999999"/>
    <x v="1"/>
    <n v="4367.9790000000003"/>
    <n v="786.23622"/>
    <n v="5154.21522"/>
  </r>
  <r>
    <n v="11"/>
    <n v="5"/>
    <d v="2002-11-29T00:00:00"/>
    <n v="1471"/>
    <x v="8"/>
    <x v="13"/>
    <n v="2.5409999999999999"/>
    <x v="1"/>
    <n v="3737.8109999999997"/>
    <n v="672.80597999999998"/>
    <n v="4410.6169799999998"/>
  </r>
  <r>
    <n v="11"/>
    <n v="5"/>
    <d v="2002-12-09T00:00:00"/>
    <n v="978"/>
    <x v="8"/>
    <x v="13"/>
    <n v="2.5409999999999999"/>
    <x v="1"/>
    <n v="2485.098"/>
    <n v="447.31763999999998"/>
    <n v="2932.4156400000002"/>
  </r>
  <r>
    <n v="11"/>
    <n v="5"/>
    <d v="2002-12-12T00:00:00"/>
    <n v="374"/>
    <x v="8"/>
    <x v="13"/>
    <n v="2.5409999999999999"/>
    <x v="1"/>
    <n v="950.33399999999995"/>
    <n v="171.06011999999998"/>
    <n v="1121.3941199999999"/>
  </r>
  <r>
    <n v="11"/>
    <n v="11"/>
    <d v="2003-01-26T00:00:00"/>
    <n v="1270"/>
    <x v="8"/>
    <x v="0"/>
    <n v="1.21"/>
    <x v="0"/>
    <n v="1536.7"/>
    <n v="276.60599999999999"/>
    <n v="1813.306"/>
  </r>
  <r>
    <n v="11"/>
    <n v="11"/>
    <d v="2003-10-04T00:00:00"/>
    <n v="475"/>
    <x v="8"/>
    <x v="0"/>
    <n v="1.21"/>
    <x v="0"/>
    <n v="574.75"/>
    <n v="103.455"/>
    <n v="678.20500000000004"/>
  </r>
  <r>
    <n v="11"/>
    <n v="12"/>
    <d v="2003-05-26T00:00:00"/>
    <n v="1806"/>
    <x v="8"/>
    <x v="1"/>
    <n v="2.42"/>
    <x v="0"/>
    <n v="4370.5199999999995"/>
    <n v="786.69359999999983"/>
    <n v="5157.2135999999991"/>
  </r>
  <r>
    <n v="11"/>
    <n v="12"/>
    <d v="2003-06-02T00:00:00"/>
    <n v="678"/>
    <x v="8"/>
    <x v="1"/>
    <n v="2.42"/>
    <x v="0"/>
    <n v="1640.76"/>
    <n v="295.33679999999998"/>
    <n v="1936.0968"/>
  </r>
  <r>
    <n v="11"/>
    <n v="12"/>
    <d v="2003-08-30T00:00:00"/>
    <n v="545"/>
    <x v="8"/>
    <x v="1"/>
    <n v="2.42"/>
    <x v="0"/>
    <n v="1318.8999999999999"/>
    <n v="237.40199999999996"/>
    <n v="1556.3019999999999"/>
  </r>
  <r>
    <n v="11"/>
    <n v="12"/>
    <d v="2003-02-25T00:00:00"/>
    <n v="355"/>
    <x v="8"/>
    <x v="1"/>
    <n v="2.42"/>
    <x v="0"/>
    <n v="859.1"/>
    <n v="154.63800000000001"/>
    <n v="1013.7380000000001"/>
  </r>
  <r>
    <n v="11"/>
    <n v="9"/>
    <d v="2003-10-06T00:00:00"/>
    <n v="2157"/>
    <x v="8"/>
    <x v="2"/>
    <n v="1.21"/>
    <x v="1"/>
    <n v="2609.9699999999998"/>
    <n v="469.79459999999995"/>
    <n v="3079.7645999999995"/>
  </r>
  <r>
    <n v="11"/>
    <n v="9"/>
    <d v="2003-10-11T00:00:00"/>
    <n v="1733"/>
    <x v="8"/>
    <x v="2"/>
    <n v="1.21"/>
    <x v="1"/>
    <n v="2096.9299999999998"/>
    <n v="377.44739999999996"/>
    <n v="2474.3773999999999"/>
  </r>
  <r>
    <n v="11"/>
    <n v="9"/>
    <d v="2003-12-13T00:00:00"/>
    <n v="1588"/>
    <x v="8"/>
    <x v="2"/>
    <n v="1.21"/>
    <x v="1"/>
    <n v="1921.48"/>
    <n v="345.8664"/>
    <n v="2267.3463999999999"/>
  </r>
  <r>
    <n v="11"/>
    <n v="9"/>
    <d v="2003-03-18T00:00:00"/>
    <n v="807"/>
    <x v="8"/>
    <x v="2"/>
    <n v="1.21"/>
    <x v="1"/>
    <n v="976.47"/>
    <n v="175.7646"/>
    <n v="1152.2346"/>
  </r>
  <r>
    <n v="11"/>
    <n v="7"/>
    <d v="2003-06-28T00:00:00"/>
    <n v="1728"/>
    <x v="8"/>
    <x v="3"/>
    <n v="0.96799999999999997"/>
    <x v="2"/>
    <n v="1672.704"/>
    <n v="301.08671999999996"/>
    <n v="1973.79072"/>
  </r>
  <r>
    <n v="11"/>
    <n v="7"/>
    <d v="2003-01-02T00:00:00"/>
    <n v="989"/>
    <x v="8"/>
    <x v="3"/>
    <n v="0.96799999999999997"/>
    <x v="2"/>
    <n v="957.35199999999998"/>
    <n v="172.32335999999998"/>
    <n v="1129.67536"/>
  </r>
  <r>
    <n v="11"/>
    <n v="3"/>
    <d v="2003-07-30T00:00:00"/>
    <n v="2105"/>
    <x v="8"/>
    <x v="4"/>
    <n v="1.9359999999999999"/>
    <x v="0"/>
    <n v="4075.2799999999997"/>
    <n v="733.55039999999997"/>
    <n v="4808.8303999999998"/>
  </r>
  <r>
    <n v="11"/>
    <n v="3"/>
    <d v="2003-09-01T00:00:00"/>
    <n v="1417"/>
    <x v="8"/>
    <x v="4"/>
    <n v="1.9359999999999999"/>
    <x v="0"/>
    <n v="2743.3119999999999"/>
    <n v="493.79615999999999"/>
    <n v="3237.1081599999998"/>
  </r>
  <r>
    <n v="11"/>
    <n v="3"/>
    <d v="2003-07-21T00:00:00"/>
    <n v="1066"/>
    <x v="8"/>
    <x v="4"/>
    <n v="1.9359999999999999"/>
    <x v="0"/>
    <n v="2063.7759999999998"/>
    <n v="371.47967999999997"/>
    <n v="2435.2556799999998"/>
  </r>
  <r>
    <n v="11"/>
    <n v="3"/>
    <d v="2003-09-09T00:00:00"/>
    <n v="960"/>
    <x v="8"/>
    <x v="4"/>
    <n v="1.9359999999999999"/>
    <x v="0"/>
    <n v="1858.56"/>
    <n v="334.54079999999999"/>
    <n v="2193.1008000000002"/>
  </r>
  <r>
    <n v="11"/>
    <n v="1"/>
    <d v="2003-01-03T00:00:00"/>
    <n v="2374"/>
    <x v="8"/>
    <x v="5"/>
    <n v="3.9325000000000001"/>
    <x v="0"/>
    <n v="9335.755000000001"/>
    <n v="1680.4359000000002"/>
    <n v="11016.190900000001"/>
  </r>
  <r>
    <n v="11"/>
    <n v="1"/>
    <d v="2003-10-11T00:00:00"/>
    <n v="2320"/>
    <x v="8"/>
    <x v="5"/>
    <n v="3.9325000000000001"/>
    <x v="0"/>
    <n v="9123.4"/>
    <n v="1642.2119999999998"/>
    <n v="10765.611999999999"/>
  </r>
  <r>
    <n v="11"/>
    <n v="1"/>
    <d v="2003-04-19T00:00:00"/>
    <n v="1897"/>
    <x v="8"/>
    <x v="5"/>
    <n v="3.9325000000000001"/>
    <x v="0"/>
    <n v="7459.9525000000003"/>
    <n v="1342.7914499999999"/>
    <n v="8802.74395"/>
  </r>
  <r>
    <n v="11"/>
    <n v="1"/>
    <d v="2003-12-16T00:00:00"/>
    <n v="1841"/>
    <x v="8"/>
    <x v="5"/>
    <n v="3.9325000000000001"/>
    <x v="0"/>
    <n v="7239.7325000000001"/>
    <n v="1303.15185"/>
    <n v="8542.8843500000003"/>
  </r>
  <r>
    <n v="11"/>
    <n v="1"/>
    <d v="2003-01-21T00:00:00"/>
    <n v="1309"/>
    <x v="8"/>
    <x v="5"/>
    <n v="3.9325000000000001"/>
    <x v="0"/>
    <n v="5147.6424999999999"/>
    <n v="926.57565"/>
    <n v="6074.2181499999997"/>
  </r>
  <r>
    <n v="11"/>
    <n v="1"/>
    <d v="2003-09-28T00:00:00"/>
    <n v="1284"/>
    <x v="8"/>
    <x v="5"/>
    <n v="3.9325000000000001"/>
    <x v="0"/>
    <n v="5049.33"/>
    <n v="908.87939999999992"/>
    <n v="5958.2093999999997"/>
  </r>
  <r>
    <n v="11"/>
    <n v="1"/>
    <d v="2003-09-03T00:00:00"/>
    <n v="848"/>
    <x v="8"/>
    <x v="5"/>
    <n v="3.9325000000000001"/>
    <x v="0"/>
    <n v="3334.76"/>
    <n v="600.2568"/>
    <n v="3935.0168000000003"/>
  </r>
  <r>
    <n v="11"/>
    <n v="1"/>
    <d v="2003-03-19T00:00:00"/>
    <n v="649"/>
    <x v="8"/>
    <x v="5"/>
    <n v="3.9325000000000001"/>
    <x v="0"/>
    <n v="2552.1925000000001"/>
    <n v="459.39465000000001"/>
    <n v="3011.5871500000003"/>
  </r>
  <r>
    <n v="11"/>
    <n v="8"/>
    <d v="2003-05-06T00:00:00"/>
    <n v="2444"/>
    <x v="8"/>
    <x v="6"/>
    <n v="3.63"/>
    <x v="0"/>
    <n v="8871.7199999999993"/>
    <n v="1596.9095999999997"/>
    <n v="10468.629599999998"/>
  </r>
  <r>
    <n v="11"/>
    <n v="8"/>
    <d v="2003-09-17T00:00:00"/>
    <n v="2366"/>
    <x v="8"/>
    <x v="6"/>
    <n v="3.63"/>
    <x v="0"/>
    <n v="8588.58"/>
    <n v="1545.9443999999999"/>
    <n v="10134.5244"/>
  </r>
  <r>
    <n v="11"/>
    <n v="8"/>
    <d v="2003-01-26T00:00:00"/>
    <n v="1970"/>
    <x v="8"/>
    <x v="6"/>
    <n v="3.63"/>
    <x v="0"/>
    <n v="7151.0999999999995"/>
    <n v="1287.1979999999999"/>
    <n v="8438.2979999999989"/>
  </r>
  <r>
    <n v="11"/>
    <n v="8"/>
    <d v="2003-06-08T00:00:00"/>
    <n v="1575"/>
    <x v="8"/>
    <x v="6"/>
    <n v="3.63"/>
    <x v="0"/>
    <n v="5717.25"/>
    <n v="1029.105"/>
    <n v="6746.3549999999996"/>
  </r>
  <r>
    <n v="11"/>
    <n v="8"/>
    <d v="2003-07-13T00:00:00"/>
    <n v="381"/>
    <x v="8"/>
    <x v="6"/>
    <n v="3.63"/>
    <x v="0"/>
    <n v="1383.03"/>
    <n v="248.94539999999998"/>
    <n v="1631.9754"/>
  </r>
  <r>
    <n v="11"/>
    <n v="6"/>
    <d v="2003-06-22T00:00:00"/>
    <n v="2036"/>
    <x v="8"/>
    <x v="7"/>
    <n v="2.42"/>
    <x v="0"/>
    <n v="4927.12"/>
    <n v="886.88159999999993"/>
    <n v="5814.0015999999996"/>
  </r>
  <r>
    <n v="11"/>
    <n v="6"/>
    <d v="2003-07-28T00:00:00"/>
    <n v="1421"/>
    <x v="8"/>
    <x v="7"/>
    <n v="2.42"/>
    <x v="0"/>
    <n v="3438.8199999999997"/>
    <n v="618.98759999999993"/>
    <n v="4057.8075999999996"/>
  </r>
  <r>
    <n v="11"/>
    <n v="6"/>
    <d v="2003-02-07T00:00:00"/>
    <n v="1315"/>
    <x v="8"/>
    <x v="7"/>
    <n v="2.42"/>
    <x v="0"/>
    <n v="3182.2999999999997"/>
    <n v="572.81399999999996"/>
    <n v="3755.1139999999996"/>
  </r>
  <r>
    <n v="11"/>
    <n v="6"/>
    <d v="2003-06-26T00:00:00"/>
    <n v="563"/>
    <x v="8"/>
    <x v="7"/>
    <n v="2.42"/>
    <x v="0"/>
    <n v="1362.46"/>
    <n v="245.24279999999999"/>
    <n v="1607.7028"/>
  </r>
  <r>
    <n v="11"/>
    <n v="13"/>
    <d v="2003-06-20T00:00:00"/>
    <n v="1482"/>
    <x v="8"/>
    <x v="8"/>
    <n v="0.24199999999999999"/>
    <x v="1"/>
    <n v="358.64400000000001"/>
    <n v="64.55592"/>
    <n v="423.19992000000002"/>
  </r>
  <r>
    <n v="11"/>
    <n v="13"/>
    <d v="2003-11-16T00:00:00"/>
    <n v="1435"/>
    <x v="8"/>
    <x v="8"/>
    <n v="0.24199999999999999"/>
    <x v="1"/>
    <n v="347.27"/>
    <n v="62.508599999999994"/>
    <n v="409.77859999999998"/>
  </r>
  <r>
    <n v="11"/>
    <n v="13"/>
    <d v="2003-05-13T00:00:00"/>
    <n v="1294"/>
    <x v="8"/>
    <x v="8"/>
    <n v="0.24199999999999999"/>
    <x v="1"/>
    <n v="313.14799999999997"/>
    <n v="56.36663999999999"/>
    <n v="369.51463999999999"/>
  </r>
  <r>
    <n v="11"/>
    <n v="13"/>
    <d v="2003-10-28T00:00:00"/>
    <n v="698"/>
    <x v="8"/>
    <x v="8"/>
    <n v="0.24199999999999999"/>
    <x v="1"/>
    <n v="168.916"/>
    <n v="30.404879999999999"/>
    <n v="199.32087999999999"/>
  </r>
  <r>
    <n v="11"/>
    <n v="13"/>
    <d v="2003-01-24T00:00:00"/>
    <n v="341"/>
    <x v="8"/>
    <x v="8"/>
    <n v="0.24199999999999999"/>
    <x v="1"/>
    <n v="82.521999999999991"/>
    <n v="14.853959999999997"/>
    <n v="97.375959999999992"/>
  </r>
  <r>
    <n v="11"/>
    <n v="13"/>
    <d v="2003-06-30T00:00:00"/>
    <n v="262"/>
    <x v="8"/>
    <x v="8"/>
    <n v="0.24199999999999999"/>
    <x v="1"/>
    <n v="63.403999999999996"/>
    <n v="11.412719999999998"/>
    <n v="74.816719999999989"/>
  </r>
  <r>
    <n v="11"/>
    <n v="2"/>
    <d v="2003-02-10T00:00:00"/>
    <n v="1841"/>
    <x v="8"/>
    <x v="9"/>
    <n v="1.6335"/>
    <x v="2"/>
    <n v="3007.2734999999998"/>
    <n v="541.30922999999996"/>
    <n v="3548.5827299999996"/>
  </r>
  <r>
    <n v="11"/>
    <n v="10"/>
    <d v="2003-11-07T00:00:00"/>
    <n v="2309"/>
    <x v="8"/>
    <x v="10"/>
    <n v="0.60499999999999998"/>
    <x v="1"/>
    <n v="1396.9449999999999"/>
    <n v="251.45009999999999"/>
    <n v="1648.3951"/>
  </r>
  <r>
    <n v="11"/>
    <n v="10"/>
    <d v="2003-10-20T00:00:00"/>
    <n v="869"/>
    <x v="8"/>
    <x v="10"/>
    <n v="0.60499999999999998"/>
    <x v="1"/>
    <n v="525.745"/>
    <n v="94.634100000000004"/>
    <n v="620.37909999999999"/>
  </r>
  <r>
    <n v="11"/>
    <n v="10"/>
    <d v="2003-04-20T00:00:00"/>
    <n v="318"/>
    <x v="8"/>
    <x v="10"/>
    <n v="0.60499999999999998"/>
    <x v="1"/>
    <n v="192.39"/>
    <n v="34.630199999999995"/>
    <n v="227.02019999999999"/>
  </r>
  <r>
    <n v="11"/>
    <n v="14"/>
    <d v="2003-05-09T00:00:00"/>
    <n v="1903"/>
    <x v="8"/>
    <x v="11"/>
    <n v="3.63"/>
    <x v="0"/>
    <n v="6907.8899999999994"/>
    <n v="1243.4201999999998"/>
    <n v="8151.310199999999"/>
  </r>
  <r>
    <n v="11"/>
    <n v="14"/>
    <d v="2003-10-22T00:00:00"/>
    <n v="1790"/>
    <x v="8"/>
    <x v="11"/>
    <n v="3.63"/>
    <x v="0"/>
    <n v="6497.7"/>
    <n v="1169.586"/>
    <n v="7667.2860000000001"/>
  </r>
  <r>
    <n v="11"/>
    <n v="14"/>
    <d v="2003-12-29T00:00:00"/>
    <n v="715"/>
    <x v="8"/>
    <x v="11"/>
    <n v="3.63"/>
    <x v="0"/>
    <n v="2595.4499999999998"/>
    <n v="467.18099999999993"/>
    <n v="3062.6309999999999"/>
  </r>
  <r>
    <n v="11"/>
    <n v="14"/>
    <d v="2003-01-13T00:00:00"/>
    <n v="582"/>
    <x v="8"/>
    <x v="11"/>
    <n v="3.63"/>
    <x v="0"/>
    <n v="2112.66"/>
    <n v="380.27879999999993"/>
    <n v="2492.9387999999999"/>
  </r>
  <r>
    <n v="11"/>
    <n v="14"/>
    <d v="2003-06-03T00:00:00"/>
    <n v="341"/>
    <x v="8"/>
    <x v="11"/>
    <n v="3.63"/>
    <x v="0"/>
    <n v="1237.83"/>
    <n v="222.80939999999998"/>
    <n v="1460.6394"/>
  </r>
  <r>
    <n v="11"/>
    <n v="4"/>
    <d v="2003-01-18T00:00:00"/>
    <n v="2398"/>
    <x v="8"/>
    <x v="12"/>
    <n v="0.60499999999999998"/>
    <x v="2"/>
    <n v="1450.79"/>
    <n v="261.1422"/>
    <n v="1711.9322"/>
  </r>
  <r>
    <n v="11"/>
    <n v="4"/>
    <d v="2003-11-05T00:00:00"/>
    <n v="1930"/>
    <x v="8"/>
    <x v="12"/>
    <n v="0.60499999999999998"/>
    <x v="2"/>
    <n v="1167.6499999999999"/>
    <n v="210.17699999999996"/>
    <n v="1377.8269999999998"/>
  </r>
  <r>
    <n v="11"/>
    <n v="4"/>
    <d v="2003-10-19T00:00:00"/>
    <n v="732"/>
    <x v="8"/>
    <x v="12"/>
    <n v="0.60499999999999998"/>
    <x v="2"/>
    <n v="442.86"/>
    <n v="79.714799999999997"/>
    <n v="522.57479999999998"/>
  </r>
  <r>
    <n v="11"/>
    <n v="5"/>
    <d v="2003-11-18T00:00:00"/>
    <n v="1990"/>
    <x v="8"/>
    <x v="13"/>
    <n v="2.5409999999999999"/>
    <x v="1"/>
    <n v="5056.59"/>
    <n v="910.18619999999999"/>
    <n v="5966.7762000000002"/>
  </r>
  <r>
    <n v="11"/>
    <n v="5"/>
    <d v="2003-06-21T00:00:00"/>
    <n v="1916"/>
    <x v="8"/>
    <x v="13"/>
    <n v="2.5409999999999999"/>
    <x v="1"/>
    <n v="4868.5559999999996"/>
    <n v="876.34007999999994"/>
    <n v="5744.8960799999995"/>
  </r>
  <r>
    <n v="11"/>
    <n v="5"/>
    <d v="2003-12-13T00:00:00"/>
    <n v="1389"/>
    <x v="8"/>
    <x v="13"/>
    <n v="2.5409999999999999"/>
    <x v="1"/>
    <n v="3529.4490000000001"/>
    <n v="635.30082000000004"/>
    <n v="4164.74982"/>
  </r>
  <r>
    <n v="11"/>
    <n v="5"/>
    <d v="2003-11-23T00:00:00"/>
    <n v="1367"/>
    <x v="8"/>
    <x v="13"/>
    <n v="2.5409999999999999"/>
    <x v="1"/>
    <n v="3473.547"/>
    <n v="625.23846000000003"/>
    <n v="4098.7854600000001"/>
  </r>
  <r>
    <n v="11"/>
    <n v="5"/>
    <d v="2003-03-11T00:00:00"/>
    <n v="449"/>
    <x v="8"/>
    <x v="13"/>
    <n v="2.5409999999999999"/>
    <x v="1"/>
    <n v="1140.9089999999999"/>
    <n v="205.36361999999997"/>
    <n v="1346.2726199999997"/>
  </r>
  <r>
    <n v="7"/>
    <n v="1"/>
    <d v="1998-07-02T00:00:00"/>
    <n v="2089"/>
    <x v="9"/>
    <x v="5"/>
    <n v="3.9325000000000001"/>
    <x v="0"/>
    <n v="8214.9925000000003"/>
    <n v="1478.69865"/>
    <n v="9693.6911500000006"/>
  </r>
  <r>
    <n v="7"/>
    <n v="1"/>
    <d v="1998-07-12T00:00:00"/>
    <n v="1322"/>
    <x v="9"/>
    <x v="5"/>
    <n v="3.9325000000000001"/>
    <x v="0"/>
    <n v="5198.7650000000003"/>
    <n v="935.77769999999998"/>
    <n v="6134.5427"/>
  </r>
  <r>
    <n v="7"/>
    <n v="1"/>
    <d v="1998-01-21T00:00:00"/>
    <n v="1176"/>
    <x v="9"/>
    <x v="5"/>
    <n v="3.9325000000000001"/>
    <x v="0"/>
    <n v="4624.62"/>
    <n v="832.4316"/>
    <n v="5457.0515999999998"/>
  </r>
  <r>
    <n v="7"/>
    <n v="1"/>
    <d v="1998-04-28T00:00:00"/>
    <n v="352"/>
    <x v="9"/>
    <x v="5"/>
    <n v="3.9325000000000001"/>
    <x v="0"/>
    <n v="1384.24"/>
    <n v="249.16319999999999"/>
    <n v="1633.4032"/>
  </r>
  <r>
    <n v="7"/>
    <n v="1"/>
    <d v="1998-05-28T00:00:00"/>
    <n v="290"/>
    <x v="9"/>
    <x v="5"/>
    <n v="3.9325000000000001"/>
    <x v="0"/>
    <n v="1140.425"/>
    <n v="205.27649999999997"/>
    <n v="1345.7014999999999"/>
  </r>
  <r>
    <n v="7"/>
    <n v="8"/>
    <d v="1998-12-02T00:00:00"/>
    <n v="2000"/>
    <x v="9"/>
    <x v="6"/>
    <n v="3.63"/>
    <x v="0"/>
    <n v="7260"/>
    <n v="1306.8"/>
    <n v="8566.7999999999993"/>
  </r>
  <r>
    <n v="7"/>
    <n v="8"/>
    <d v="1998-10-31T00:00:00"/>
    <n v="1218"/>
    <x v="9"/>
    <x v="6"/>
    <n v="3.63"/>
    <x v="0"/>
    <n v="4421.34"/>
    <n v="795.84119999999996"/>
    <n v="5217.1812"/>
  </r>
  <r>
    <n v="7"/>
    <n v="8"/>
    <d v="1998-06-22T00:00:00"/>
    <n v="951"/>
    <x v="9"/>
    <x v="6"/>
    <n v="3.63"/>
    <x v="0"/>
    <n v="3452.13"/>
    <n v="621.38340000000005"/>
    <n v="4073.5134000000003"/>
  </r>
  <r>
    <n v="7"/>
    <n v="8"/>
    <d v="1998-01-28T00:00:00"/>
    <n v="536"/>
    <x v="9"/>
    <x v="6"/>
    <n v="3.63"/>
    <x v="0"/>
    <n v="1945.6799999999998"/>
    <n v="350.22239999999994"/>
    <n v="2295.9023999999999"/>
  </r>
  <r>
    <n v="7"/>
    <n v="8"/>
    <d v="1998-08-14T00:00:00"/>
    <n v="467"/>
    <x v="9"/>
    <x v="6"/>
    <n v="3.63"/>
    <x v="0"/>
    <n v="1695.21"/>
    <n v="305.13779999999997"/>
    <n v="2000.3478"/>
  </r>
  <r>
    <n v="7"/>
    <n v="8"/>
    <d v="1998-07-10T00:00:00"/>
    <n v="347"/>
    <x v="9"/>
    <x v="6"/>
    <n v="3.63"/>
    <x v="0"/>
    <n v="1259.6099999999999"/>
    <n v="226.72979999999998"/>
    <n v="1486.3398"/>
  </r>
  <r>
    <n v="7"/>
    <n v="6"/>
    <d v="1998-07-11T00:00:00"/>
    <n v="2026"/>
    <x v="9"/>
    <x v="7"/>
    <n v="2.42"/>
    <x v="0"/>
    <n v="4902.92"/>
    <n v="882.52559999999994"/>
    <n v="5785.4456"/>
  </r>
  <r>
    <n v="7"/>
    <n v="6"/>
    <d v="1998-12-26T00:00:00"/>
    <n v="1609"/>
    <x v="9"/>
    <x v="7"/>
    <n v="2.42"/>
    <x v="0"/>
    <n v="3893.7799999999997"/>
    <n v="700.8803999999999"/>
    <n v="4594.6603999999998"/>
  </r>
  <r>
    <n v="7"/>
    <n v="6"/>
    <d v="1998-10-04T00:00:00"/>
    <n v="1036"/>
    <x v="9"/>
    <x v="7"/>
    <n v="2.42"/>
    <x v="0"/>
    <n v="2507.12"/>
    <n v="451.28159999999997"/>
    <n v="2958.4015999999997"/>
  </r>
  <r>
    <n v="7"/>
    <n v="6"/>
    <d v="1998-10-08T00:00:00"/>
    <n v="770"/>
    <x v="9"/>
    <x v="7"/>
    <n v="2.42"/>
    <x v="0"/>
    <n v="1863.3999999999999"/>
    <n v="335.41199999999998"/>
    <n v="2198.8119999999999"/>
  </r>
  <r>
    <n v="7"/>
    <n v="6"/>
    <d v="1998-03-12T00:00:00"/>
    <n v="659"/>
    <x v="9"/>
    <x v="7"/>
    <n v="2.42"/>
    <x v="0"/>
    <n v="1594.78"/>
    <n v="287.06039999999996"/>
    <n v="1881.8404"/>
  </r>
  <r>
    <n v="7"/>
    <n v="13"/>
    <d v="1998-04-12T00:00:00"/>
    <n v="2394"/>
    <x v="9"/>
    <x v="8"/>
    <n v="0.24199999999999999"/>
    <x v="1"/>
    <n v="579.34799999999996"/>
    <n v="104.28263999999999"/>
    <n v="683.63063999999997"/>
  </r>
  <r>
    <n v="7"/>
    <n v="13"/>
    <d v="1998-08-14T00:00:00"/>
    <n v="1643"/>
    <x v="9"/>
    <x v="8"/>
    <n v="0.24199999999999999"/>
    <x v="1"/>
    <n v="397.60599999999999"/>
    <n v="71.56908"/>
    <n v="469.17507999999998"/>
  </r>
  <r>
    <n v="7"/>
    <n v="13"/>
    <d v="1998-05-04T00:00:00"/>
    <n v="1538"/>
    <x v="9"/>
    <x v="8"/>
    <n v="0.24199999999999999"/>
    <x v="1"/>
    <n v="372.19599999999997"/>
    <n v="66.995279999999994"/>
    <n v="439.19127999999995"/>
  </r>
  <r>
    <n v="7"/>
    <n v="13"/>
    <d v="1998-08-08T00:00:00"/>
    <n v="1376"/>
    <x v="9"/>
    <x v="8"/>
    <n v="0.24199999999999999"/>
    <x v="1"/>
    <n v="332.99199999999996"/>
    <n v="59.938559999999988"/>
    <n v="392.93055999999996"/>
  </r>
  <r>
    <n v="7"/>
    <n v="13"/>
    <d v="1998-09-23T00:00:00"/>
    <n v="1190"/>
    <x v="9"/>
    <x v="8"/>
    <n v="0.24199999999999999"/>
    <x v="1"/>
    <n v="287.98"/>
    <n v="51.836400000000005"/>
    <n v="339.81640000000004"/>
  </r>
  <r>
    <n v="7"/>
    <n v="13"/>
    <d v="1998-04-29T00:00:00"/>
    <n v="830"/>
    <x v="9"/>
    <x v="8"/>
    <n v="0.24199999999999999"/>
    <x v="1"/>
    <n v="200.85999999999999"/>
    <n v="36.154799999999994"/>
    <n v="237.01479999999998"/>
  </r>
  <r>
    <n v="7"/>
    <n v="13"/>
    <d v="1998-01-09T00:00:00"/>
    <n v="697"/>
    <x v="9"/>
    <x v="8"/>
    <n v="0.24199999999999999"/>
    <x v="1"/>
    <n v="168.67400000000001"/>
    <n v="30.361319999999999"/>
    <n v="199.03532000000001"/>
  </r>
  <r>
    <n v="7"/>
    <n v="13"/>
    <d v="1998-03-20T00:00:00"/>
    <n v="260"/>
    <x v="9"/>
    <x v="8"/>
    <n v="0.24199999999999999"/>
    <x v="1"/>
    <n v="62.92"/>
    <n v="11.3256"/>
    <n v="74.245599999999996"/>
  </r>
  <r>
    <n v="7"/>
    <n v="2"/>
    <d v="1998-05-25T00:00:00"/>
    <n v="2161"/>
    <x v="9"/>
    <x v="9"/>
    <n v="1.6335"/>
    <x v="2"/>
    <n v="3529.9935"/>
    <n v="635.39882999999998"/>
    <n v="4165.3923299999997"/>
  </r>
  <r>
    <n v="7"/>
    <n v="2"/>
    <d v="1998-12-25T00:00:00"/>
    <n v="1659"/>
    <x v="9"/>
    <x v="9"/>
    <n v="1.6335"/>
    <x v="2"/>
    <n v="2709.9764999999998"/>
    <n v="487.79576999999995"/>
    <n v="3197.7722699999995"/>
  </r>
  <r>
    <n v="7"/>
    <n v="2"/>
    <d v="1998-12-21T00:00:00"/>
    <n v="1568"/>
    <x v="9"/>
    <x v="9"/>
    <n v="1.6335"/>
    <x v="2"/>
    <n v="2561.328"/>
    <n v="461.03904"/>
    <n v="3022.3670400000001"/>
  </r>
  <r>
    <n v="7"/>
    <n v="2"/>
    <d v="1998-11-07T00:00:00"/>
    <n v="1434"/>
    <x v="9"/>
    <x v="9"/>
    <n v="1.6335"/>
    <x v="2"/>
    <n v="2342.4389999999999"/>
    <n v="421.63901999999996"/>
    <n v="2764.0780199999999"/>
  </r>
  <r>
    <n v="7"/>
    <n v="10"/>
    <d v="1998-10-24T00:00:00"/>
    <n v="2463"/>
    <x v="9"/>
    <x v="10"/>
    <n v="0.60499999999999998"/>
    <x v="1"/>
    <n v="1490.115"/>
    <n v="268.22069999999997"/>
    <n v="1758.3357000000001"/>
  </r>
  <r>
    <n v="7"/>
    <n v="10"/>
    <d v="1998-04-06T00:00:00"/>
    <n v="2382"/>
    <x v="9"/>
    <x v="10"/>
    <n v="0.60499999999999998"/>
    <x v="1"/>
    <n v="1441.11"/>
    <n v="259.39979999999997"/>
    <n v="1700.5097999999998"/>
  </r>
  <r>
    <n v="7"/>
    <n v="10"/>
    <d v="1998-10-17T00:00:00"/>
    <n v="2274"/>
    <x v="9"/>
    <x v="10"/>
    <n v="0.60499999999999998"/>
    <x v="1"/>
    <n v="1375.77"/>
    <n v="247.6386"/>
    <n v="1623.4086"/>
  </r>
  <r>
    <n v="7"/>
    <n v="10"/>
    <d v="1998-04-12T00:00:00"/>
    <n v="1603"/>
    <x v="9"/>
    <x v="10"/>
    <n v="0.60499999999999998"/>
    <x v="1"/>
    <n v="969.81499999999994"/>
    <n v="174.56669999999997"/>
    <n v="1144.3816999999999"/>
  </r>
  <r>
    <n v="7"/>
    <n v="10"/>
    <d v="1998-07-05T00:00:00"/>
    <n v="693"/>
    <x v="9"/>
    <x v="10"/>
    <n v="0.60499999999999998"/>
    <x v="1"/>
    <n v="419.26499999999999"/>
    <n v="75.467699999999994"/>
    <n v="494.73269999999997"/>
  </r>
  <r>
    <n v="7"/>
    <n v="14"/>
    <d v="1998-05-09T00:00:00"/>
    <n v="2307"/>
    <x v="9"/>
    <x v="11"/>
    <n v="3.63"/>
    <x v="0"/>
    <n v="8374.41"/>
    <n v="1507.3937999999998"/>
    <n v="9881.8037999999997"/>
  </r>
  <r>
    <n v="7"/>
    <n v="14"/>
    <d v="1998-05-16T00:00:00"/>
    <n v="1794"/>
    <x v="9"/>
    <x v="11"/>
    <n v="3.63"/>
    <x v="0"/>
    <n v="6512.22"/>
    <n v="1172.1995999999999"/>
    <n v="7684.4196000000002"/>
  </r>
  <r>
    <n v="7"/>
    <n v="14"/>
    <d v="1998-04-03T00:00:00"/>
    <n v="1724"/>
    <x v="9"/>
    <x v="11"/>
    <n v="3.63"/>
    <x v="0"/>
    <n v="6258.12"/>
    <n v="1126.4615999999999"/>
    <n v="7384.5815999999995"/>
  </r>
  <r>
    <n v="7"/>
    <n v="14"/>
    <d v="1998-07-18T00:00:00"/>
    <n v="1299"/>
    <x v="9"/>
    <x v="11"/>
    <n v="3.63"/>
    <x v="0"/>
    <n v="4715.37"/>
    <n v="848.76659999999993"/>
    <n v="5564.1365999999998"/>
  </r>
  <r>
    <n v="7"/>
    <n v="4"/>
    <d v="1998-08-03T00:00:00"/>
    <n v="1580"/>
    <x v="9"/>
    <x v="12"/>
    <n v="0.60499999999999998"/>
    <x v="2"/>
    <n v="955.9"/>
    <n v="172.06199999999998"/>
    <n v="1127.962"/>
  </r>
  <r>
    <n v="7"/>
    <n v="4"/>
    <d v="1998-11-22T00:00:00"/>
    <n v="1404"/>
    <x v="9"/>
    <x v="12"/>
    <n v="0.60499999999999998"/>
    <x v="2"/>
    <n v="849.42"/>
    <n v="152.89559999999997"/>
    <n v="1002.3155999999999"/>
  </r>
  <r>
    <n v="7"/>
    <n v="4"/>
    <d v="1998-01-16T00:00:00"/>
    <n v="1143"/>
    <x v="9"/>
    <x v="12"/>
    <n v="0.60499999999999998"/>
    <x v="2"/>
    <n v="691.51499999999999"/>
    <n v="124.47269999999999"/>
    <n v="815.98770000000002"/>
  </r>
  <r>
    <n v="7"/>
    <n v="5"/>
    <d v="1998-12-05T00:00:00"/>
    <n v="1328"/>
    <x v="9"/>
    <x v="13"/>
    <n v="2.5409999999999999"/>
    <x v="1"/>
    <n v="3374.4479999999999"/>
    <n v="607.40063999999995"/>
    <n v="3981.8486399999997"/>
  </r>
  <r>
    <n v="7"/>
    <n v="11"/>
    <d v="1998-05-01T00:00:00"/>
    <n v="2447"/>
    <x v="9"/>
    <x v="0"/>
    <n v="1.21"/>
    <x v="0"/>
    <n v="2960.87"/>
    <n v="532.95659999999998"/>
    <n v="3493.8265999999999"/>
  </r>
  <r>
    <n v="7"/>
    <n v="11"/>
    <d v="1998-12-15T00:00:00"/>
    <n v="2206"/>
    <x v="9"/>
    <x v="0"/>
    <n v="1.21"/>
    <x v="0"/>
    <n v="2669.2599999999998"/>
    <n v="480.46679999999992"/>
    <n v="3149.7267999999995"/>
  </r>
  <r>
    <n v="7"/>
    <n v="11"/>
    <d v="1998-05-09T00:00:00"/>
    <n v="2006"/>
    <x v="9"/>
    <x v="0"/>
    <n v="1.21"/>
    <x v="0"/>
    <n v="2427.2599999999998"/>
    <n v="436.90679999999992"/>
    <n v="2864.1667999999995"/>
  </r>
  <r>
    <n v="7"/>
    <n v="11"/>
    <d v="1998-06-24T00:00:00"/>
    <n v="1802"/>
    <x v="9"/>
    <x v="0"/>
    <n v="1.21"/>
    <x v="0"/>
    <n v="2180.42"/>
    <n v="392.47559999999999"/>
    <n v="2572.8955999999998"/>
  </r>
  <r>
    <n v="7"/>
    <n v="11"/>
    <d v="1998-11-05T00:00:00"/>
    <n v="1234"/>
    <x v="9"/>
    <x v="0"/>
    <n v="1.21"/>
    <x v="0"/>
    <n v="1493.1399999999999"/>
    <n v="268.76519999999999"/>
    <n v="1761.9051999999999"/>
  </r>
  <r>
    <n v="7"/>
    <n v="11"/>
    <d v="1998-08-29T00:00:00"/>
    <n v="1045"/>
    <x v="9"/>
    <x v="0"/>
    <n v="1.21"/>
    <x v="0"/>
    <n v="1264.45"/>
    <n v="227.601"/>
    <n v="1492.0509999999999"/>
  </r>
  <r>
    <n v="7"/>
    <n v="11"/>
    <d v="1998-08-02T00:00:00"/>
    <n v="593"/>
    <x v="9"/>
    <x v="0"/>
    <n v="1.21"/>
    <x v="0"/>
    <n v="717.53"/>
    <n v="129.15539999999999"/>
    <n v="846.68539999999996"/>
  </r>
  <r>
    <n v="7"/>
    <n v="11"/>
    <d v="1998-03-14T00:00:00"/>
    <n v="263"/>
    <x v="9"/>
    <x v="0"/>
    <n v="1.21"/>
    <x v="0"/>
    <n v="318.23"/>
    <n v="57.281399999999998"/>
    <n v="375.51140000000004"/>
  </r>
  <r>
    <n v="7"/>
    <n v="12"/>
    <d v="1998-02-17T00:00:00"/>
    <n v="2393"/>
    <x v="9"/>
    <x v="1"/>
    <n v="2.42"/>
    <x v="0"/>
    <n v="5791.0599999999995"/>
    <n v="1042.3907999999999"/>
    <n v="6833.4507999999996"/>
  </r>
  <r>
    <n v="7"/>
    <n v="12"/>
    <d v="1998-12-27T00:00:00"/>
    <n v="889"/>
    <x v="9"/>
    <x v="1"/>
    <n v="2.42"/>
    <x v="0"/>
    <n v="2151.38"/>
    <n v="387.2484"/>
    <n v="2538.6284000000001"/>
  </r>
  <r>
    <n v="7"/>
    <n v="12"/>
    <d v="1998-10-04T00:00:00"/>
    <n v="550"/>
    <x v="9"/>
    <x v="1"/>
    <n v="2.42"/>
    <x v="0"/>
    <n v="1331"/>
    <n v="239.57999999999998"/>
    <n v="1570.58"/>
  </r>
  <r>
    <n v="7"/>
    <n v="9"/>
    <d v="1998-03-21T00:00:00"/>
    <n v="2206"/>
    <x v="9"/>
    <x v="2"/>
    <n v="1.21"/>
    <x v="1"/>
    <n v="2669.2599999999998"/>
    <n v="480.46679999999992"/>
    <n v="3149.7267999999995"/>
  </r>
  <r>
    <n v="7"/>
    <n v="9"/>
    <d v="1998-03-22T00:00:00"/>
    <n v="2129"/>
    <x v="9"/>
    <x v="2"/>
    <n v="1.21"/>
    <x v="1"/>
    <n v="2576.09"/>
    <n v="463.69620000000003"/>
    <n v="3039.7862"/>
  </r>
  <r>
    <n v="7"/>
    <n v="9"/>
    <d v="1998-04-02T00:00:00"/>
    <n v="1906"/>
    <x v="9"/>
    <x v="2"/>
    <n v="1.21"/>
    <x v="1"/>
    <n v="2306.2599999999998"/>
    <n v="415.12679999999995"/>
    <n v="2721.3867999999998"/>
  </r>
  <r>
    <n v="7"/>
    <n v="9"/>
    <d v="1998-07-27T00:00:00"/>
    <n v="1767"/>
    <x v="9"/>
    <x v="2"/>
    <n v="1.21"/>
    <x v="1"/>
    <n v="2138.0700000000002"/>
    <n v="384.8526"/>
    <n v="2522.9226000000003"/>
  </r>
  <r>
    <n v="7"/>
    <n v="9"/>
    <d v="1998-11-30T00:00:00"/>
    <n v="971"/>
    <x v="9"/>
    <x v="2"/>
    <n v="1.21"/>
    <x v="1"/>
    <n v="1174.9099999999999"/>
    <n v="211.48379999999997"/>
    <n v="1386.3937999999998"/>
  </r>
  <r>
    <n v="7"/>
    <n v="9"/>
    <d v="1998-11-08T00:00:00"/>
    <n v="592"/>
    <x v="9"/>
    <x v="2"/>
    <n v="1.21"/>
    <x v="1"/>
    <n v="716.31999999999994"/>
    <n v="128.93759999999997"/>
    <n v="845.25759999999991"/>
  </r>
  <r>
    <n v="7"/>
    <n v="7"/>
    <d v="1998-01-06T00:00:00"/>
    <n v="2329"/>
    <x v="9"/>
    <x v="3"/>
    <n v="0.96799999999999997"/>
    <x v="2"/>
    <n v="2254.4719999999998"/>
    <n v="405.80495999999994"/>
    <n v="2660.2769599999997"/>
  </r>
  <r>
    <n v="7"/>
    <n v="7"/>
    <d v="1998-12-30T00:00:00"/>
    <n v="1736"/>
    <x v="9"/>
    <x v="3"/>
    <n v="0.96799999999999997"/>
    <x v="2"/>
    <n v="1680.4479999999999"/>
    <n v="302.48063999999994"/>
    <n v="1982.9286399999999"/>
  </r>
  <r>
    <n v="7"/>
    <n v="7"/>
    <d v="1998-06-22T00:00:00"/>
    <n v="941"/>
    <x v="9"/>
    <x v="3"/>
    <n v="0.96799999999999997"/>
    <x v="2"/>
    <n v="910.88799999999992"/>
    <n v="163.95983999999999"/>
    <n v="1074.8478399999999"/>
  </r>
  <r>
    <n v="7"/>
    <n v="3"/>
    <d v="1998-01-07T00:00:00"/>
    <n v="2337"/>
    <x v="9"/>
    <x v="4"/>
    <n v="1.9359999999999999"/>
    <x v="0"/>
    <n v="4524.4319999999998"/>
    <n v="814.39775999999995"/>
    <n v="5338.8297599999996"/>
  </r>
  <r>
    <n v="7"/>
    <n v="3"/>
    <d v="1998-05-28T00:00:00"/>
    <n v="1728"/>
    <x v="9"/>
    <x v="4"/>
    <n v="1.9359999999999999"/>
    <x v="0"/>
    <n v="3345.4079999999999"/>
    <n v="602.17343999999991"/>
    <n v="3947.5814399999999"/>
  </r>
  <r>
    <n v="7"/>
    <n v="3"/>
    <d v="1998-12-10T00:00:00"/>
    <n v="1668"/>
    <x v="9"/>
    <x v="4"/>
    <n v="1.9359999999999999"/>
    <x v="0"/>
    <n v="3229.248"/>
    <n v="581.26463999999999"/>
    <n v="3810.5126399999999"/>
  </r>
  <r>
    <n v="7"/>
    <n v="3"/>
    <d v="1998-09-24T00:00:00"/>
    <n v="1486"/>
    <x v="9"/>
    <x v="4"/>
    <n v="1.9359999999999999"/>
    <x v="0"/>
    <n v="2876.8959999999997"/>
    <n v="517.84127999999998"/>
    <n v="3394.7372799999998"/>
  </r>
  <r>
    <n v="7"/>
    <n v="5"/>
    <d v="1998-01-02T00:00:00"/>
    <n v="2260"/>
    <x v="9"/>
    <x v="13"/>
    <n v="2.5409999999999999"/>
    <x v="1"/>
    <n v="5742.66"/>
    <n v="1033.6787999999999"/>
    <n v="6776.3387999999995"/>
  </r>
  <r>
    <n v="7"/>
    <n v="11"/>
    <d v="1999-12-20T00:00:00"/>
    <n v="2150"/>
    <x v="9"/>
    <x v="0"/>
    <n v="1.21"/>
    <x v="0"/>
    <n v="2601.5"/>
    <n v="468.27"/>
    <n v="3069.77"/>
  </r>
  <r>
    <n v="7"/>
    <n v="11"/>
    <d v="1999-08-09T00:00:00"/>
    <n v="2064"/>
    <x v="9"/>
    <x v="0"/>
    <n v="1.21"/>
    <x v="0"/>
    <n v="2497.44"/>
    <n v="449.53919999999999"/>
    <n v="2946.9792000000002"/>
  </r>
  <r>
    <n v="7"/>
    <n v="11"/>
    <d v="1999-11-24T00:00:00"/>
    <n v="1420"/>
    <x v="9"/>
    <x v="0"/>
    <n v="1.21"/>
    <x v="0"/>
    <n v="1718.2"/>
    <n v="309.27600000000001"/>
    <n v="2027.4760000000001"/>
  </r>
  <r>
    <n v="7"/>
    <n v="11"/>
    <d v="1999-12-31T00:00:00"/>
    <n v="437"/>
    <x v="9"/>
    <x v="0"/>
    <n v="1.21"/>
    <x v="0"/>
    <n v="528.77"/>
    <n v="95.178599999999989"/>
    <n v="623.94859999999994"/>
  </r>
  <r>
    <n v="7"/>
    <n v="12"/>
    <d v="1999-01-06T00:00:00"/>
    <n v="2500"/>
    <x v="9"/>
    <x v="1"/>
    <n v="2.42"/>
    <x v="0"/>
    <n v="6050"/>
    <n v="1089"/>
    <n v="7139"/>
  </r>
  <r>
    <n v="7"/>
    <n v="12"/>
    <d v="1999-05-14T00:00:00"/>
    <n v="2432"/>
    <x v="9"/>
    <x v="1"/>
    <n v="2.42"/>
    <x v="0"/>
    <n v="5885.44"/>
    <n v="1059.3791999999999"/>
    <n v="6944.8191999999999"/>
  </r>
  <r>
    <n v="7"/>
    <n v="12"/>
    <d v="1999-02-06T00:00:00"/>
    <n v="1805"/>
    <x v="9"/>
    <x v="1"/>
    <n v="2.42"/>
    <x v="0"/>
    <n v="4368.0999999999995"/>
    <n v="786.25799999999992"/>
    <n v="5154.3579999999993"/>
  </r>
  <r>
    <n v="7"/>
    <n v="12"/>
    <d v="1999-06-28T00:00:00"/>
    <n v="1387"/>
    <x v="9"/>
    <x v="1"/>
    <n v="2.42"/>
    <x v="0"/>
    <n v="3356.54"/>
    <n v="604.17719999999997"/>
    <n v="3960.7172"/>
  </r>
  <r>
    <n v="7"/>
    <n v="12"/>
    <d v="1999-11-10T00:00:00"/>
    <n v="1354"/>
    <x v="9"/>
    <x v="1"/>
    <n v="2.42"/>
    <x v="0"/>
    <n v="3276.68"/>
    <n v="589.80239999999992"/>
    <n v="3866.4823999999999"/>
  </r>
  <r>
    <n v="7"/>
    <n v="12"/>
    <d v="1999-07-27T00:00:00"/>
    <n v="578"/>
    <x v="9"/>
    <x v="1"/>
    <n v="2.42"/>
    <x v="0"/>
    <n v="1398.76"/>
    <n v="251.77679999999998"/>
    <n v="1650.5367999999999"/>
  </r>
  <r>
    <n v="7"/>
    <n v="12"/>
    <d v="1999-04-22T00:00:00"/>
    <n v="568"/>
    <x v="9"/>
    <x v="1"/>
    <n v="2.42"/>
    <x v="0"/>
    <n v="1374.56"/>
    <n v="247.42079999999999"/>
    <n v="1621.9807999999998"/>
  </r>
  <r>
    <n v="7"/>
    <n v="9"/>
    <d v="1999-04-21T00:00:00"/>
    <n v="1708"/>
    <x v="9"/>
    <x v="2"/>
    <n v="1.21"/>
    <x v="1"/>
    <n v="2066.6799999999998"/>
    <n v="372.00239999999997"/>
    <n v="2438.6823999999997"/>
  </r>
  <r>
    <n v="7"/>
    <n v="9"/>
    <d v="1999-09-26T00:00:00"/>
    <n v="1704"/>
    <x v="9"/>
    <x v="2"/>
    <n v="1.21"/>
    <x v="1"/>
    <n v="2061.84"/>
    <n v="371.13120000000004"/>
    <n v="2432.9712"/>
  </r>
  <r>
    <n v="7"/>
    <n v="9"/>
    <d v="1999-05-07T00:00:00"/>
    <n v="1349"/>
    <x v="9"/>
    <x v="2"/>
    <n v="1.21"/>
    <x v="1"/>
    <n v="1632.29"/>
    <n v="293.81219999999996"/>
    <n v="1926.1021999999998"/>
  </r>
  <r>
    <n v="7"/>
    <n v="9"/>
    <d v="1999-01-02T00:00:00"/>
    <n v="1105"/>
    <x v="9"/>
    <x v="2"/>
    <n v="1.21"/>
    <x v="1"/>
    <n v="1337.05"/>
    <n v="240.66899999999998"/>
    <n v="1577.7190000000001"/>
  </r>
  <r>
    <n v="7"/>
    <n v="9"/>
    <d v="1999-04-16T00:00:00"/>
    <n v="435"/>
    <x v="9"/>
    <x v="2"/>
    <n v="1.21"/>
    <x v="1"/>
    <n v="526.35"/>
    <n v="94.742999999999995"/>
    <n v="621.09300000000007"/>
  </r>
  <r>
    <n v="7"/>
    <n v="9"/>
    <d v="1999-09-06T00:00:00"/>
    <n v="344"/>
    <x v="9"/>
    <x v="2"/>
    <n v="1.21"/>
    <x v="1"/>
    <n v="416.24"/>
    <n v="74.923199999999994"/>
    <n v="491.16320000000002"/>
  </r>
  <r>
    <n v="7"/>
    <n v="7"/>
    <d v="1999-07-05T00:00:00"/>
    <n v="1996"/>
    <x v="9"/>
    <x v="3"/>
    <n v="0.96799999999999997"/>
    <x v="2"/>
    <n v="1932.1279999999999"/>
    <n v="347.78303999999997"/>
    <n v="2279.91104"/>
  </r>
  <r>
    <n v="7"/>
    <n v="7"/>
    <d v="1999-07-20T00:00:00"/>
    <n v="1834"/>
    <x v="9"/>
    <x v="3"/>
    <n v="0.96799999999999997"/>
    <x v="2"/>
    <n v="1775.3119999999999"/>
    <n v="319.55615999999998"/>
    <n v="2094.86816"/>
  </r>
  <r>
    <n v="7"/>
    <n v="7"/>
    <d v="1999-11-14T00:00:00"/>
    <n v="271"/>
    <x v="9"/>
    <x v="3"/>
    <n v="0.96799999999999997"/>
    <x v="2"/>
    <n v="262.32799999999997"/>
    <n v="47.219039999999993"/>
    <n v="309.54703999999998"/>
  </r>
  <r>
    <n v="7"/>
    <n v="3"/>
    <d v="1999-03-17T00:00:00"/>
    <n v="2387"/>
    <x v="9"/>
    <x v="4"/>
    <n v="1.9359999999999999"/>
    <x v="0"/>
    <n v="4621.232"/>
    <n v="831.82175999999993"/>
    <n v="5453.0537599999998"/>
  </r>
  <r>
    <n v="7"/>
    <n v="3"/>
    <d v="1999-12-26T00:00:00"/>
    <n v="1784"/>
    <x v="9"/>
    <x v="4"/>
    <n v="1.9359999999999999"/>
    <x v="0"/>
    <n v="3453.8240000000001"/>
    <n v="621.68831999999998"/>
    <n v="4075.5123199999998"/>
  </r>
  <r>
    <n v="7"/>
    <n v="3"/>
    <d v="1999-06-09T00:00:00"/>
    <n v="1760"/>
    <x v="9"/>
    <x v="4"/>
    <n v="1.9359999999999999"/>
    <x v="0"/>
    <n v="3407.3599999999997"/>
    <n v="613.32479999999987"/>
    <n v="4020.6847999999995"/>
  </r>
  <r>
    <n v="7"/>
    <n v="3"/>
    <d v="1999-06-14T00:00:00"/>
    <n v="1308"/>
    <x v="9"/>
    <x v="4"/>
    <n v="1.9359999999999999"/>
    <x v="0"/>
    <n v="2532.288"/>
    <n v="455.81183999999996"/>
    <n v="2988.0998399999999"/>
  </r>
  <r>
    <n v="7"/>
    <n v="3"/>
    <d v="1999-06-09T00:00:00"/>
    <n v="1207"/>
    <x v="9"/>
    <x v="4"/>
    <n v="1.9359999999999999"/>
    <x v="0"/>
    <n v="2336.752"/>
    <n v="420.61535999999995"/>
    <n v="2757.3673599999997"/>
  </r>
  <r>
    <n v="7"/>
    <n v="3"/>
    <d v="1999-02-10T00:00:00"/>
    <n v="988"/>
    <x v="9"/>
    <x v="4"/>
    <n v="1.9359999999999999"/>
    <x v="0"/>
    <n v="1912.768"/>
    <n v="344.29823999999996"/>
    <n v="2257.0662400000001"/>
  </r>
  <r>
    <n v="7"/>
    <n v="3"/>
    <d v="1999-03-21T00:00:00"/>
    <n v="677"/>
    <x v="9"/>
    <x v="4"/>
    <n v="1.9359999999999999"/>
    <x v="0"/>
    <n v="1310.672"/>
    <n v="235.92096000000001"/>
    <n v="1546.5929599999999"/>
  </r>
  <r>
    <n v="7"/>
    <n v="1"/>
    <d v="1999-10-31T00:00:00"/>
    <n v="838"/>
    <x v="9"/>
    <x v="5"/>
    <n v="3.9325000000000001"/>
    <x v="0"/>
    <n v="3295.4349999999999"/>
    <n v="593.17829999999992"/>
    <n v="3888.6133"/>
  </r>
  <r>
    <n v="7"/>
    <n v="1"/>
    <d v="1999-07-08T00:00:00"/>
    <n v="635"/>
    <x v="9"/>
    <x v="5"/>
    <n v="3.9325000000000001"/>
    <x v="0"/>
    <n v="2497.1375000000003"/>
    <n v="449.48475000000002"/>
    <n v="2946.6222500000003"/>
  </r>
  <r>
    <n v="7"/>
    <n v="8"/>
    <d v="1999-07-15T00:00:00"/>
    <n v="1804"/>
    <x v="9"/>
    <x v="6"/>
    <n v="3.63"/>
    <x v="0"/>
    <n v="6548.5199999999995"/>
    <n v="1178.7335999999998"/>
    <n v="7727.2535999999991"/>
  </r>
  <r>
    <n v="7"/>
    <n v="8"/>
    <d v="1999-11-30T00:00:00"/>
    <n v="1454"/>
    <x v="9"/>
    <x v="6"/>
    <n v="3.63"/>
    <x v="0"/>
    <n v="5278.0199999999995"/>
    <n v="950.04359999999986"/>
    <n v="6228.0635999999995"/>
  </r>
  <r>
    <n v="7"/>
    <n v="8"/>
    <d v="1999-01-26T00:00:00"/>
    <n v="1015"/>
    <x v="9"/>
    <x v="6"/>
    <n v="3.63"/>
    <x v="0"/>
    <n v="3684.45"/>
    <n v="663.20099999999991"/>
    <n v="4347.6509999999998"/>
  </r>
  <r>
    <n v="7"/>
    <n v="8"/>
    <d v="1999-11-02T00:00:00"/>
    <n v="559"/>
    <x v="9"/>
    <x v="6"/>
    <n v="3.63"/>
    <x v="0"/>
    <n v="2029.1699999999998"/>
    <n v="365.25059999999996"/>
    <n v="2394.4205999999999"/>
  </r>
  <r>
    <n v="7"/>
    <n v="8"/>
    <d v="1999-09-21T00:00:00"/>
    <n v="351"/>
    <x v="9"/>
    <x v="6"/>
    <n v="3.63"/>
    <x v="0"/>
    <n v="1274.1299999999999"/>
    <n v="229.34339999999997"/>
    <n v="1503.4733999999999"/>
  </r>
  <r>
    <n v="7"/>
    <n v="6"/>
    <d v="1999-12-17T00:00:00"/>
    <n v="1471"/>
    <x v="9"/>
    <x v="7"/>
    <n v="2.42"/>
    <x v="0"/>
    <n v="3559.8199999999997"/>
    <n v="640.7675999999999"/>
    <n v="4200.5875999999998"/>
  </r>
  <r>
    <n v="7"/>
    <n v="13"/>
    <d v="1999-07-19T00:00:00"/>
    <n v="2333"/>
    <x v="9"/>
    <x v="8"/>
    <n v="0.24199999999999999"/>
    <x v="1"/>
    <n v="564.58600000000001"/>
    <n v="101.62548"/>
    <n v="666.21148000000005"/>
  </r>
  <r>
    <n v="7"/>
    <n v="13"/>
    <d v="1999-04-04T00:00:00"/>
    <n v="2114"/>
    <x v="9"/>
    <x v="8"/>
    <n v="0.24199999999999999"/>
    <x v="1"/>
    <n v="511.58799999999997"/>
    <n v="92.08583999999999"/>
    <n v="603.67383999999993"/>
  </r>
  <r>
    <n v="7"/>
    <n v="13"/>
    <d v="1999-10-15T00:00:00"/>
    <n v="1421"/>
    <x v="9"/>
    <x v="8"/>
    <n v="0.24199999999999999"/>
    <x v="1"/>
    <n v="343.88200000000001"/>
    <n v="61.898759999999996"/>
    <n v="405.78075999999999"/>
  </r>
  <r>
    <n v="7"/>
    <n v="13"/>
    <d v="1999-09-13T00:00:00"/>
    <n v="1043"/>
    <x v="9"/>
    <x v="8"/>
    <n v="0.24199999999999999"/>
    <x v="1"/>
    <n v="252.40600000000001"/>
    <n v="45.433079999999997"/>
    <n v="297.83908000000002"/>
  </r>
  <r>
    <n v="7"/>
    <n v="13"/>
    <d v="1999-12-20T00:00:00"/>
    <n v="706"/>
    <x v="9"/>
    <x v="8"/>
    <n v="0.24199999999999999"/>
    <x v="1"/>
    <n v="170.852"/>
    <n v="30.753360000000001"/>
    <n v="201.60536000000002"/>
  </r>
  <r>
    <n v="7"/>
    <n v="13"/>
    <d v="1999-05-29T00:00:00"/>
    <n v="658"/>
    <x v="9"/>
    <x v="8"/>
    <n v="0.24199999999999999"/>
    <x v="1"/>
    <n v="159.23599999999999"/>
    <n v="28.662479999999999"/>
    <n v="187.89847999999998"/>
  </r>
  <r>
    <n v="7"/>
    <n v="2"/>
    <d v="1999-04-12T00:00:00"/>
    <n v="1595"/>
    <x v="9"/>
    <x v="9"/>
    <n v="1.6335"/>
    <x v="2"/>
    <n v="2605.4324999999999"/>
    <n v="468.97784999999999"/>
    <n v="3074.4103500000001"/>
  </r>
  <r>
    <n v="7"/>
    <n v="2"/>
    <d v="1999-02-19T00:00:00"/>
    <n v="1464"/>
    <x v="9"/>
    <x v="9"/>
    <n v="1.6335"/>
    <x v="2"/>
    <n v="2391.444"/>
    <n v="430.45991999999995"/>
    <n v="2821.9039199999997"/>
  </r>
  <r>
    <n v="7"/>
    <n v="2"/>
    <d v="1999-05-22T00:00:00"/>
    <n v="1336"/>
    <x v="9"/>
    <x v="9"/>
    <n v="1.6335"/>
    <x v="2"/>
    <n v="2182.3559999999998"/>
    <n v="392.82407999999992"/>
    <n v="2575.1800799999996"/>
  </r>
  <r>
    <n v="7"/>
    <n v="2"/>
    <d v="1999-08-21T00:00:00"/>
    <n v="649"/>
    <x v="9"/>
    <x v="9"/>
    <n v="1.6335"/>
    <x v="2"/>
    <n v="1060.1415"/>
    <n v="190.82547"/>
    <n v="1250.9669699999999"/>
  </r>
  <r>
    <n v="7"/>
    <n v="2"/>
    <d v="1999-12-05T00:00:00"/>
    <n v="445"/>
    <x v="9"/>
    <x v="9"/>
    <n v="1.6335"/>
    <x v="2"/>
    <n v="726.90750000000003"/>
    <n v="130.84334999999999"/>
    <n v="857.75085000000001"/>
  </r>
  <r>
    <n v="7"/>
    <n v="10"/>
    <d v="1999-05-10T00:00:00"/>
    <n v="2066"/>
    <x v="9"/>
    <x v="10"/>
    <n v="0.60499999999999998"/>
    <x v="1"/>
    <n v="1249.93"/>
    <n v="224.98740000000001"/>
    <n v="1474.9174"/>
  </r>
  <r>
    <n v="7"/>
    <n v="10"/>
    <d v="1999-10-28T00:00:00"/>
    <n v="1927"/>
    <x v="9"/>
    <x v="10"/>
    <n v="0.60499999999999998"/>
    <x v="1"/>
    <n v="1165.835"/>
    <n v="209.8503"/>
    <n v="1375.6853000000001"/>
  </r>
  <r>
    <n v="7"/>
    <n v="10"/>
    <d v="1999-11-05T00:00:00"/>
    <n v="1765"/>
    <x v="9"/>
    <x v="10"/>
    <n v="0.60499999999999998"/>
    <x v="1"/>
    <n v="1067.825"/>
    <n v="192.20850000000002"/>
    <n v="1260.0335"/>
  </r>
  <r>
    <n v="7"/>
    <n v="10"/>
    <d v="1999-07-13T00:00:00"/>
    <n v="1429"/>
    <x v="9"/>
    <x v="10"/>
    <n v="0.60499999999999998"/>
    <x v="1"/>
    <n v="864.54499999999996"/>
    <n v="155.6181"/>
    <n v="1020.1631"/>
  </r>
  <r>
    <n v="7"/>
    <n v="10"/>
    <d v="1999-05-08T00:00:00"/>
    <n v="336"/>
    <x v="9"/>
    <x v="10"/>
    <n v="0.60499999999999998"/>
    <x v="1"/>
    <n v="203.28"/>
    <n v="36.590399999999995"/>
    <n v="239.87039999999999"/>
  </r>
  <r>
    <n v="7"/>
    <n v="14"/>
    <d v="1999-09-04T00:00:00"/>
    <n v="1346"/>
    <x v="9"/>
    <x v="11"/>
    <n v="3.63"/>
    <x v="0"/>
    <n v="4885.9799999999996"/>
    <n v="879.4763999999999"/>
    <n v="5765.4563999999991"/>
  </r>
  <r>
    <n v="7"/>
    <n v="14"/>
    <d v="1999-03-22T00:00:00"/>
    <n v="1148"/>
    <x v="9"/>
    <x v="11"/>
    <n v="3.63"/>
    <x v="0"/>
    <n v="4167.24"/>
    <n v="750.1031999999999"/>
    <n v="4917.3431999999993"/>
  </r>
  <r>
    <n v="7"/>
    <n v="14"/>
    <d v="1999-05-15T00:00:00"/>
    <n v="782"/>
    <x v="9"/>
    <x v="11"/>
    <n v="3.63"/>
    <x v="0"/>
    <n v="2838.66"/>
    <n v="510.95879999999994"/>
    <n v="3349.6187999999997"/>
  </r>
  <r>
    <n v="7"/>
    <n v="14"/>
    <d v="1999-07-09T00:00:00"/>
    <n v="735"/>
    <x v="9"/>
    <x v="11"/>
    <n v="3.63"/>
    <x v="0"/>
    <n v="2668.0499999999997"/>
    <n v="480.24899999999991"/>
    <n v="3148.2989999999995"/>
  </r>
  <r>
    <n v="7"/>
    <n v="14"/>
    <d v="1999-09-11T00:00:00"/>
    <n v="483"/>
    <x v="9"/>
    <x v="11"/>
    <n v="3.63"/>
    <x v="0"/>
    <n v="1753.29"/>
    <n v="315.59219999999999"/>
    <n v="2068.8822"/>
  </r>
  <r>
    <n v="7"/>
    <n v="4"/>
    <d v="1999-05-21T00:00:00"/>
    <n v="2290"/>
    <x v="9"/>
    <x v="12"/>
    <n v="0.60499999999999998"/>
    <x v="2"/>
    <n v="1385.45"/>
    <n v="249.381"/>
    <n v="1634.8310000000001"/>
  </r>
  <r>
    <n v="7"/>
    <n v="4"/>
    <d v="1999-09-27T00:00:00"/>
    <n v="1722"/>
    <x v="9"/>
    <x v="12"/>
    <n v="0.60499999999999998"/>
    <x v="2"/>
    <n v="1041.81"/>
    <n v="187.52579999999998"/>
    <n v="1229.3357999999998"/>
  </r>
  <r>
    <n v="7"/>
    <n v="4"/>
    <d v="1999-10-24T00:00:00"/>
    <n v="1526"/>
    <x v="9"/>
    <x v="12"/>
    <n v="0.60499999999999998"/>
    <x v="2"/>
    <n v="923.23"/>
    <n v="166.1814"/>
    <n v="1089.4114"/>
  </r>
  <r>
    <n v="7"/>
    <n v="4"/>
    <d v="1999-04-28T00:00:00"/>
    <n v="1509"/>
    <x v="9"/>
    <x v="12"/>
    <n v="0.60499999999999998"/>
    <x v="2"/>
    <n v="912.94499999999994"/>
    <n v="164.33009999999999"/>
    <n v="1077.2750999999998"/>
  </r>
  <r>
    <n v="7"/>
    <n v="4"/>
    <d v="1999-02-01T00:00:00"/>
    <n v="1414"/>
    <x v="9"/>
    <x v="12"/>
    <n v="0.60499999999999998"/>
    <x v="2"/>
    <n v="855.47"/>
    <n v="153.9846"/>
    <n v="1009.4546"/>
  </r>
  <r>
    <n v="7"/>
    <n v="5"/>
    <d v="1999-09-18T00:00:00"/>
    <n v="2453"/>
    <x v="9"/>
    <x v="13"/>
    <n v="2.5409999999999999"/>
    <x v="1"/>
    <n v="6233.0729999999994"/>
    <n v="1121.9531399999998"/>
    <n v="7355.026139999999"/>
  </r>
  <r>
    <n v="7"/>
    <n v="5"/>
    <d v="1999-03-16T00:00:00"/>
    <n v="2155"/>
    <x v="9"/>
    <x v="13"/>
    <n v="2.5409999999999999"/>
    <x v="1"/>
    <n v="5475.8549999999996"/>
    <n v="985.65389999999991"/>
    <n v="6461.5088999999998"/>
  </r>
  <r>
    <n v="7"/>
    <n v="5"/>
    <d v="1999-11-16T00:00:00"/>
    <n v="1841"/>
    <x v="9"/>
    <x v="13"/>
    <n v="2.5409999999999999"/>
    <x v="1"/>
    <n v="4677.9809999999998"/>
    <n v="842.03657999999996"/>
    <n v="5520.0175799999997"/>
  </r>
  <r>
    <n v="7"/>
    <n v="5"/>
    <d v="1999-03-31T00:00:00"/>
    <n v="1064"/>
    <x v="9"/>
    <x v="13"/>
    <n v="2.5409999999999999"/>
    <x v="1"/>
    <n v="2703.6239999999998"/>
    <n v="486.65231999999992"/>
    <n v="3190.2763199999999"/>
  </r>
  <r>
    <n v="7"/>
    <n v="5"/>
    <d v="1999-07-23T00:00:00"/>
    <n v="803"/>
    <x v="9"/>
    <x v="13"/>
    <n v="2.5409999999999999"/>
    <x v="1"/>
    <n v="2040.423"/>
    <n v="367.27614"/>
    <n v="2407.6991400000002"/>
  </r>
  <r>
    <n v="7"/>
    <n v="11"/>
    <d v="2000-06-19T00:00:00"/>
    <n v="2184"/>
    <x v="9"/>
    <x v="0"/>
    <n v="1.21"/>
    <x v="0"/>
    <n v="2642.64"/>
    <n v="475.67519999999996"/>
    <n v="3118.3152"/>
  </r>
  <r>
    <n v="7"/>
    <n v="11"/>
    <d v="2000-12-26T00:00:00"/>
    <n v="2129"/>
    <x v="9"/>
    <x v="0"/>
    <n v="1.21"/>
    <x v="0"/>
    <n v="2576.09"/>
    <n v="463.69620000000003"/>
    <n v="3039.7862"/>
  </r>
  <r>
    <n v="7"/>
    <n v="11"/>
    <d v="2000-09-04T00:00:00"/>
    <n v="2092"/>
    <x v="9"/>
    <x v="0"/>
    <n v="1.21"/>
    <x v="0"/>
    <n v="2531.3199999999997"/>
    <n v="455.63759999999991"/>
    <n v="2986.9575999999997"/>
  </r>
  <r>
    <n v="7"/>
    <n v="11"/>
    <d v="2000-02-03T00:00:00"/>
    <n v="1915"/>
    <x v="9"/>
    <x v="0"/>
    <n v="1.21"/>
    <x v="0"/>
    <n v="2317.15"/>
    <n v="417.08699999999999"/>
    <n v="2734.2370000000001"/>
  </r>
  <r>
    <n v="7"/>
    <n v="12"/>
    <d v="2000-01-21T00:00:00"/>
    <n v="2248"/>
    <x v="9"/>
    <x v="1"/>
    <n v="2.42"/>
    <x v="0"/>
    <n v="5440.16"/>
    <n v="979.22879999999998"/>
    <n v="6419.3887999999997"/>
  </r>
  <r>
    <n v="7"/>
    <n v="12"/>
    <d v="2000-12-30T00:00:00"/>
    <n v="1828"/>
    <x v="9"/>
    <x v="1"/>
    <n v="2.42"/>
    <x v="0"/>
    <n v="4423.76"/>
    <n v="796.27679999999998"/>
    <n v="5220.0367999999999"/>
  </r>
  <r>
    <n v="7"/>
    <n v="12"/>
    <d v="2000-04-09T00:00:00"/>
    <n v="1656"/>
    <x v="9"/>
    <x v="1"/>
    <n v="2.42"/>
    <x v="0"/>
    <n v="4007.52"/>
    <n v="721.35359999999991"/>
    <n v="4728.8735999999999"/>
  </r>
  <r>
    <n v="7"/>
    <n v="12"/>
    <d v="2000-09-04T00:00:00"/>
    <n v="1548"/>
    <x v="9"/>
    <x v="1"/>
    <n v="2.42"/>
    <x v="0"/>
    <n v="3746.16"/>
    <n v="674.30879999999991"/>
    <n v="4420.4687999999996"/>
  </r>
  <r>
    <n v="7"/>
    <n v="12"/>
    <d v="2000-07-06T00:00:00"/>
    <n v="779"/>
    <x v="9"/>
    <x v="1"/>
    <n v="2.42"/>
    <x v="0"/>
    <n v="1885.1799999999998"/>
    <n v="339.33239999999995"/>
    <n v="2224.5123999999996"/>
  </r>
  <r>
    <n v="7"/>
    <n v="12"/>
    <d v="2000-04-18T00:00:00"/>
    <n v="676"/>
    <x v="9"/>
    <x v="1"/>
    <n v="2.42"/>
    <x v="0"/>
    <n v="1635.9199999999998"/>
    <n v="294.46559999999994"/>
    <n v="1930.3855999999998"/>
  </r>
  <r>
    <n v="7"/>
    <n v="12"/>
    <d v="2000-04-20T00:00:00"/>
    <n v="279"/>
    <x v="9"/>
    <x v="1"/>
    <n v="2.42"/>
    <x v="0"/>
    <n v="675.18"/>
    <n v="121.53239999999998"/>
    <n v="796.71239999999989"/>
  </r>
  <r>
    <n v="7"/>
    <n v="9"/>
    <d v="2000-08-14T00:00:00"/>
    <n v="2464"/>
    <x v="9"/>
    <x v="2"/>
    <n v="1.21"/>
    <x v="1"/>
    <n v="2981.44"/>
    <n v="536.65919999999994"/>
    <n v="3518.0992000000001"/>
  </r>
  <r>
    <n v="7"/>
    <n v="9"/>
    <d v="2000-06-29T00:00:00"/>
    <n v="1051"/>
    <x v="9"/>
    <x v="2"/>
    <n v="1.21"/>
    <x v="1"/>
    <n v="1271.71"/>
    <n v="228.90780000000001"/>
    <n v="1500.6178"/>
  </r>
  <r>
    <n v="7"/>
    <n v="7"/>
    <d v="2000-12-07T00:00:00"/>
    <n v="2174"/>
    <x v="9"/>
    <x v="3"/>
    <n v="0.96799999999999997"/>
    <x v="2"/>
    <n v="2104.4319999999998"/>
    <n v="378.79775999999993"/>
    <n v="2483.2297599999997"/>
  </r>
  <r>
    <n v="7"/>
    <n v="7"/>
    <d v="2000-07-02T00:00:00"/>
    <n v="1945"/>
    <x v="9"/>
    <x v="3"/>
    <n v="0.96799999999999997"/>
    <x v="2"/>
    <n v="1882.76"/>
    <n v="338.89679999999998"/>
    <n v="2221.6567999999997"/>
  </r>
  <r>
    <n v="7"/>
    <n v="7"/>
    <d v="2000-04-03T00:00:00"/>
    <n v="397"/>
    <x v="9"/>
    <x v="3"/>
    <n v="0.96799999999999997"/>
    <x v="2"/>
    <n v="384.29599999999999"/>
    <n v="69.173279999999991"/>
    <n v="453.46927999999997"/>
  </r>
  <r>
    <n v="7"/>
    <n v="3"/>
    <d v="2000-03-06T00:00:00"/>
    <n v="1131"/>
    <x v="9"/>
    <x v="4"/>
    <n v="1.9359999999999999"/>
    <x v="0"/>
    <n v="2189.616"/>
    <n v="394.13087999999999"/>
    <n v="2583.7468800000001"/>
  </r>
  <r>
    <n v="7"/>
    <n v="3"/>
    <d v="2000-08-08T00:00:00"/>
    <n v="1086"/>
    <x v="9"/>
    <x v="4"/>
    <n v="1.9359999999999999"/>
    <x v="0"/>
    <n v="2102.4960000000001"/>
    <n v="378.44927999999999"/>
    <n v="2480.9452799999999"/>
  </r>
  <r>
    <n v="7"/>
    <n v="3"/>
    <d v="2000-03-05T00:00:00"/>
    <n v="1058"/>
    <x v="9"/>
    <x v="4"/>
    <n v="1.9359999999999999"/>
    <x v="0"/>
    <n v="2048.288"/>
    <n v="368.69184000000001"/>
    <n v="2416.97984"/>
  </r>
  <r>
    <n v="7"/>
    <n v="3"/>
    <d v="2000-03-27T00:00:00"/>
    <n v="871"/>
    <x v="9"/>
    <x v="4"/>
    <n v="1.9359999999999999"/>
    <x v="0"/>
    <n v="1686.2559999999999"/>
    <n v="303.52607999999998"/>
    <n v="1989.78208"/>
  </r>
  <r>
    <n v="7"/>
    <n v="3"/>
    <d v="2000-12-16T00:00:00"/>
    <n v="782"/>
    <x v="9"/>
    <x v="4"/>
    <n v="1.9359999999999999"/>
    <x v="0"/>
    <n v="1513.952"/>
    <n v="272.51135999999997"/>
    <n v="1786.46336"/>
  </r>
  <r>
    <n v="7"/>
    <n v="3"/>
    <d v="2000-02-27T00:00:00"/>
    <n v="649"/>
    <x v="9"/>
    <x v="4"/>
    <n v="1.9359999999999999"/>
    <x v="0"/>
    <n v="1256.4639999999999"/>
    <n v="226.16351999999998"/>
    <n v="1482.62752"/>
  </r>
  <r>
    <n v="7"/>
    <n v="1"/>
    <d v="2000-06-26T00:00:00"/>
    <n v="2176"/>
    <x v="9"/>
    <x v="5"/>
    <n v="3.9325000000000001"/>
    <x v="0"/>
    <n v="8557.1200000000008"/>
    <n v="1540.2816"/>
    <n v="10097.401600000001"/>
  </r>
  <r>
    <n v="7"/>
    <n v="1"/>
    <d v="2000-11-13T00:00:00"/>
    <n v="1989"/>
    <x v="9"/>
    <x v="5"/>
    <n v="3.9325000000000001"/>
    <x v="0"/>
    <n v="7821.7425000000003"/>
    <n v="1407.91365"/>
    <n v="9229.6561500000007"/>
  </r>
  <r>
    <n v="7"/>
    <n v="1"/>
    <d v="2000-09-07T00:00:00"/>
    <n v="1416"/>
    <x v="9"/>
    <x v="5"/>
    <n v="3.9325000000000001"/>
    <x v="0"/>
    <n v="5568.42"/>
    <n v="1002.3156"/>
    <n v="6570.7356"/>
  </r>
  <r>
    <n v="7"/>
    <n v="1"/>
    <d v="2000-07-06T00:00:00"/>
    <n v="1147"/>
    <x v="9"/>
    <x v="5"/>
    <n v="3.9325000000000001"/>
    <x v="0"/>
    <n v="4510.5775000000003"/>
    <n v="811.90395000000001"/>
    <n v="5322.4814500000002"/>
  </r>
  <r>
    <n v="7"/>
    <n v="1"/>
    <d v="2000-01-09T00:00:00"/>
    <n v="1115"/>
    <x v="9"/>
    <x v="5"/>
    <n v="3.9325000000000001"/>
    <x v="0"/>
    <n v="4384.7375000000002"/>
    <n v="789.25274999999999"/>
    <n v="5173.9902499999998"/>
  </r>
  <r>
    <n v="7"/>
    <n v="1"/>
    <d v="2000-02-26T00:00:00"/>
    <n v="986"/>
    <x v="9"/>
    <x v="5"/>
    <n v="3.9325000000000001"/>
    <x v="0"/>
    <n v="3877.4450000000002"/>
    <n v="697.94010000000003"/>
    <n v="4575.3851000000004"/>
  </r>
  <r>
    <n v="7"/>
    <n v="8"/>
    <d v="2000-03-01T00:00:00"/>
    <n v="1683"/>
    <x v="9"/>
    <x v="6"/>
    <n v="3.63"/>
    <x v="0"/>
    <n v="6109.29"/>
    <n v="1099.6722"/>
    <n v="7208.9621999999999"/>
  </r>
  <r>
    <n v="7"/>
    <n v="8"/>
    <d v="2000-04-05T00:00:00"/>
    <n v="663"/>
    <x v="9"/>
    <x v="6"/>
    <n v="3.63"/>
    <x v="0"/>
    <n v="2406.69"/>
    <n v="433.20420000000001"/>
    <n v="2839.8942000000002"/>
  </r>
  <r>
    <n v="7"/>
    <n v="8"/>
    <d v="2000-11-13T00:00:00"/>
    <n v="639"/>
    <x v="9"/>
    <x v="6"/>
    <n v="3.63"/>
    <x v="0"/>
    <n v="2319.5699999999997"/>
    <n v="417.52259999999995"/>
    <n v="2737.0925999999995"/>
  </r>
  <r>
    <n v="7"/>
    <n v="6"/>
    <d v="2000-03-20T00:00:00"/>
    <n v="2408"/>
    <x v="9"/>
    <x v="7"/>
    <n v="2.42"/>
    <x v="0"/>
    <n v="5827.36"/>
    <n v="1048.9248"/>
    <n v="6876.2847999999994"/>
  </r>
  <r>
    <n v="7"/>
    <n v="6"/>
    <d v="2000-09-25T00:00:00"/>
    <n v="2083"/>
    <x v="9"/>
    <x v="7"/>
    <n v="2.42"/>
    <x v="0"/>
    <n v="5040.8599999999997"/>
    <n v="907.35479999999995"/>
    <n v="5948.2147999999997"/>
  </r>
  <r>
    <n v="7"/>
    <n v="6"/>
    <d v="2000-11-14T00:00:00"/>
    <n v="1476"/>
    <x v="9"/>
    <x v="7"/>
    <n v="2.42"/>
    <x v="0"/>
    <n v="3571.92"/>
    <n v="642.94560000000001"/>
    <n v="4214.8656000000001"/>
  </r>
  <r>
    <n v="7"/>
    <n v="6"/>
    <d v="2000-10-15T00:00:00"/>
    <n v="1014"/>
    <x v="9"/>
    <x v="7"/>
    <n v="2.42"/>
    <x v="0"/>
    <n v="2453.88"/>
    <n v="441.69839999999999"/>
    <n v="2895.5784000000003"/>
  </r>
  <r>
    <n v="7"/>
    <n v="13"/>
    <d v="2000-05-28T00:00:00"/>
    <n v="2094"/>
    <x v="9"/>
    <x v="8"/>
    <n v="0.24199999999999999"/>
    <x v="1"/>
    <n v="506.74799999999999"/>
    <n v="91.214639999999989"/>
    <n v="597.96263999999996"/>
  </r>
  <r>
    <n v="7"/>
    <n v="13"/>
    <d v="2000-11-24T00:00:00"/>
    <n v="2074"/>
    <x v="9"/>
    <x v="8"/>
    <n v="0.24199999999999999"/>
    <x v="1"/>
    <n v="501.90799999999996"/>
    <n v="90.343439999999987"/>
    <n v="592.25144"/>
  </r>
  <r>
    <n v="7"/>
    <n v="13"/>
    <d v="2000-08-22T00:00:00"/>
    <n v="892"/>
    <x v="9"/>
    <x v="8"/>
    <n v="0.24199999999999999"/>
    <x v="1"/>
    <n v="215.864"/>
    <n v="38.855519999999999"/>
    <n v="254.71951999999999"/>
  </r>
  <r>
    <n v="7"/>
    <n v="2"/>
    <d v="2000-01-21T00:00:00"/>
    <n v="2385"/>
    <x v="9"/>
    <x v="9"/>
    <n v="1.6335"/>
    <x v="2"/>
    <n v="3895.8975"/>
    <n v="701.26154999999994"/>
    <n v="4597.1590500000002"/>
  </r>
  <r>
    <n v="7"/>
    <n v="2"/>
    <d v="2000-04-28T00:00:00"/>
    <n v="2137"/>
    <x v="9"/>
    <x v="9"/>
    <n v="1.6335"/>
    <x v="2"/>
    <n v="3490.7894999999999"/>
    <n v="628.34210999999993"/>
    <n v="4119.1316099999995"/>
  </r>
  <r>
    <n v="7"/>
    <n v="10"/>
    <d v="2000-04-30T00:00:00"/>
    <n v="2231"/>
    <x v="9"/>
    <x v="10"/>
    <n v="0.60499999999999998"/>
    <x v="1"/>
    <n v="1349.7549999999999"/>
    <n v="242.95589999999996"/>
    <n v="1592.7108999999998"/>
  </r>
  <r>
    <n v="7"/>
    <n v="10"/>
    <d v="2000-11-07T00:00:00"/>
    <n v="2103"/>
    <x v="9"/>
    <x v="10"/>
    <n v="0.60499999999999998"/>
    <x v="1"/>
    <n v="1272.3150000000001"/>
    <n v="229.01670000000001"/>
    <n v="1501.3317000000002"/>
  </r>
  <r>
    <n v="7"/>
    <n v="10"/>
    <d v="2000-05-02T00:00:00"/>
    <n v="1725"/>
    <x v="9"/>
    <x v="10"/>
    <n v="0.60499999999999998"/>
    <x v="1"/>
    <n v="1043.625"/>
    <n v="187.85249999999999"/>
    <n v="1231.4775"/>
  </r>
  <r>
    <n v="7"/>
    <n v="10"/>
    <d v="2000-03-25T00:00:00"/>
    <n v="1635"/>
    <x v="9"/>
    <x v="10"/>
    <n v="0.60499999999999998"/>
    <x v="1"/>
    <n v="989.17499999999995"/>
    <n v="178.05149999999998"/>
    <n v="1167.2265"/>
  </r>
  <r>
    <n v="7"/>
    <n v="10"/>
    <d v="2000-05-12T00:00:00"/>
    <n v="922"/>
    <x v="9"/>
    <x v="10"/>
    <n v="0.60499999999999998"/>
    <x v="1"/>
    <n v="557.80999999999995"/>
    <n v="100.40579999999999"/>
    <n v="658.21579999999994"/>
  </r>
  <r>
    <n v="7"/>
    <n v="10"/>
    <d v="2000-02-27T00:00:00"/>
    <n v="534"/>
    <x v="9"/>
    <x v="10"/>
    <n v="0.60499999999999998"/>
    <x v="1"/>
    <n v="323.07"/>
    <n v="58.1526"/>
    <n v="381.2226"/>
  </r>
  <r>
    <n v="7"/>
    <n v="14"/>
    <d v="2000-11-23T00:00:00"/>
    <n v="2290"/>
    <x v="9"/>
    <x v="11"/>
    <n v="3.63"/>
    <x v="0"/>
    <n v="8312.6999999999989"/>
    <n v="1496.2859999999998"/>
    <n v="9808.985999999999"/>
  </r>
  <r>
    <n v="7"/>
    <n v="14"/>
    <d v="2000-05-02T00:00:00"/>
    <n v="1145"/>
    <x v="9"/>
    <x v="11"/>
    <n v="3.63"/>
    <x v="0"/>
    <n v="4156.3499999999995"/>
    <n v="748.14299999999992"/>
    <n v="4904.4929999999995"/>
  </r>
  <r>
    <n v="7"/>
    <n v="14"/>
    <d v="2000-12-13T00:00:00"/>
    <n v="1100"/>
    <x v="9"/>
    <x v="11"/>
    <n v="3.63"/>
    <x v="0"/>
    <n v="3993"/>
    <n v="718.74"/>
    <n v="4711.74"/>
  </r>
  <r>
    <n v="7"/>
    <n v="14"/>
    <d v="2000-12-11T00:00:00"/>
    <n v="1096"/>
    <x v="9"/>
    <x v="11"/>
    <n v="3.63"/>
    <x v="0"/>
    <n v="3978.48"/>
    <n v="716.12639999999999"/>
    <n v="4694.6063999999997"/>
  </r>
  <r>
    <n v="7"/>
    <n v="14"/>
    <d v="2000-06-18T00:00:00"/>
    <n v="1063"/>
    <x v="9"/>
    <x v="11"/>
    <n v="3.63"/>
    <x v="0"/>
    <n v="3858.69"/>
    <n v="694.56420000000003"/>
    <n v="4553.2542000000003"/>
  </r>
  <r>
    <n v="7"/>
    <n v="14"/>
    <d v="2000-02-19T00:00:00"/>
    <n v="275"/>
    <x v="9"/>
    <x v="11"/>
    <n v="3.63"/>
    <x v="0"/>
    <n v="998.25"/>
    <n v="179.685"/>
    <n v="1177.9349999999999"/>
  </r>
  <r>
    <n v="7"/>
    <n v="4"/>
    <d v="2000-07-30T00:00:00"/>
    <n v="2219"/>
    <x v="9"/>
    <x v="12"/>
    <n v="0.60499999999999998"/>
    <x v="2"/>
    <n v="1342.4949999999999"/>
    <n v="241.64909999999998"/>
    <n v="1584.1441"/>
  </r>
  <r>
    <n v="7"/>
    <n v="4"/>
    <d v="2000-08-02T00:00:00"/>
    <n v="2155"/>
    <x v="9"/>
    <x v="12"/>
    <n v="0.60499999999999998"/>
    <x v="2"/>
    <n v="1303.7749999999999"/>
    <n v="234.67949999999996"/>
    <n v="1538.4544999999998"/>
  </r>
  <r>
    <n v="7"/>
    <n v="4"/>
    <d v="2000-09-15T00:00:00"/>
    <n v="1592"/>
    <x v="9"/>
    <x v="12"/>
    <n v="0.60499999999999998"/>
    <x v="2"/>
    <n v="963.16"/>
    <n v="173.36879999999999"/>
    <n v="1136.5288"/>
  </r>
  <r>
    <n v="7"/>
    <n v="4"/>
    <d v="2000-05-20T00:00:00"/>
    <n v="1362"/>
    <x v="9"/>
    <x v="12"/>
    <n v="0.60499999999999998"/>
    <x v="2"/>
    <n v="824.01"/>
    <n v="148.3218"/>
    <n v="972.33179999999993"/>
  </r>
  <r>
    <n v="7"/>
    <n v="4"/>
    <d v="2000-10-08T00:00:00"/>
    <n v="1357"/>
    <x v="9"/>
    <x v="12"/>
    <n v="0.60499999999999998"/>
    <x v="2"/>
    <n v="820.98500000000001"/>
    <n v="147.7773"/>
    <n v="968.76229999999998"/>
  </r>
  <r>
    <n v="7"/>
    <n v="4"/>
    <d v="2000-08-27T00:00:00"/>
    <n v="1189"/>
    <x v="9"/>
    <x v="12"/>
    <n v="0.60499999999999998"/>
    <x v="2"/>
    <n v="719.34500000000003"/>
    <n v="129.4821"/>
    <n v="848.82709999999997"/>
  </r>
  <r>
    <n v="7"/>
    <n v="4"/>
    <d v="2000-08-26T00:00:00"/>
    <n v="899"/>
    <x v="9"/>
    <x v="12"/>
    <n v="0.60499999999999998"/>
    <x v="2"/>
    <n v="543.89499999999998"/>
    <n v="97.9011"/>
    <n v="641.79610000000002"/>
  </r>
  <r>
    <n v="7"/>
    <n v="4"/>
    <d v="2000-09-09T00:00:00"/>
    <n v="779"/>
    <x v="9"/>
    <x v="12"/>
    <n v="0.60499999999999998"/>
    <x v="2"/>
    <n v="471.29499999999996"/>
    <n v="84.833099999999988"/>
    <n v="556.1280999999999"/>
  </r>
  <r>
    <n v="7"/>
    <n v="5"/>
    <d v="2000-06-30T00:00:00"/>
    <n v="1087"/>
    <x v="9"/>
    <x v="13"/>
    <n v="2.5409999999999999"/>
    <x v="1"/>
    <n v="2762.067"/>
    <n v="497.17205999999999"/>
    <n v="3259.2390599999999"/>
  </r>
  <r>
    <n v="7"/>
    <n v="5"/>
    <d v="2000-10-31T00:00:00"/>
    <n v="481"/>
    <x v="9"/>
    <x v="13"/>
    <n v="2.5409999999999999"/>
    <x v="1"/>
    <n v="1222.221"/>
    <n v="219.99977999999999"/>
    <n v="1442.2207800000001"/>
  </r>
  <r>
    <n v="7"/>
    <n v="5"/>
    <d v="2000-10-26T00:00:00"/>
    <n v="427"/>
    <x v="9"/>
    <x v="13"/>
    <n v="2.5409999999999999"/>
    <x v="1"/>
    <n v="1085.0070000000001"/>
    <n v="195.30126000000001"/>
    <n v="1280.30826"/>
  </r>
  <r>
    <n v="7"/>
    <n v="11"/>
    <d v="2001-03-10T00:00:00"/>
    <n v="1862"/>
    <x v="9"/>
    <x v="0"/>
    <n v="1.21"/>
    <x v="0"/>
    <n v="2253.02"/>
    <n v="405.54359999999997"/>
    <n v="2658.5636"/>
  </r>
  <r>
    <n v="7"/>
    <n v="11"/>
    <d v="2001-12-07T00:00:00"/>
    <n v="1447"/>
    <x v="9"/>
    <x v="0"/>
    <n v="1.21"/>
    <x v="0"/>
    <n v="1750.87"/>
    <n v="315.15659999999997"/>
    <n v="2066.0265999999997"/>
  </r>
  <r>
    <n v="7"/>
    <n v="11"/>
    <d v="2001-05-14T00:00:00"/>
    <n v="618"/>
    <x v="9"/>
    <x v="0"/>
    <n v="1.21"/>
    <x v="0"/>
    <n v="747.78"/>
    <n v="134.60039999999998"/>
    <n v="882.38040000000001"/>
  </r>
  <r>
    <n v="7"/>
    <n v="12"/>
    <d v="2001-08-13T00:00:00"/>
    <n v="2328"/>
    <x v="9"/>
    <x v="1"/>
    <n v="2.42"/>
    <x v="0"/>
    <n v="5633.76"/>
    <n v="1014.0768"/>
    <n v="6647.8368"/>
  </r>
  <r>
    <n v="7"/>
    <n v="12"/>
    <d v="2001-08-31T00:00:00"/>
    <n v="1559"/>
    <x v="9"/>
    <x v="1"/>
    <n v="2.42"/>
    <x v="0"/>
    <n v="3772.7799999999997"/>
    <n v="679.10039999999992"/>
    <n v="4451.8804"/>
  </r>
  <r>
    <n v="7"/>
    <n v="9"/>
    <d v="2001-03-02T00:00:00"/>
    <n v="1734"/>
    <x v="9"/>
    <x v="2"/>
    <n v="1.21"/>
    <x v="1"/>
    <n v="2098.14"/>
    <n v="377.66519999999997"/>
    <n v="2475.8051999999998"/>
  </r>
  <r>
    <n v="7"/>
    <n v="9"/>
    <d v="2001-12-30T00:00:00"/>
    <n v="1020"/>
    <x v="9"/>
    <x v="2"/>
    <n v="1.21"/>
    <x v="1"/>
    <n v="1234.2"/>
    <n v="222.15600000000001"/>
    <n v="1456.356"/>
  </r>
  <r>
    <n v="7"/>
    <n v="9"/>
    <d v="2001-01-14T00:00:00"/>
    <n v="592"/>
    <x v="9"/>
    <x v="2"/>
    <n v="1.21"/>
    <x v="1"/>
    <n v="716.31999999999994"/>
    <n v="128.93759999999997"/>
    <n v="845.25759999999991"/>
  </r>
  <r>
    <n v="7"/>
    <n v="7"/>
    <d v="2001-04-21T00:00:00"/>
    <n v="1733"/>
    <x v="9"/>
    <x v="3"/>
    <n v="0.96799999999999997"/>
    <x v="2"/>
    <n v="1677.5439999999999"/>
    <n v="301.95791999999994"/>
    <n v="1979.5019199999997"/>
  </r>
  <r>
    <n v="7"/>
    <n v="7"/>
    <d v="2001-05-19T00:00:00"/>
    <n v="1537"/>
    <x v="9"/>
    <x v="3"/>
    <n v="0.96799999999999997"/>
    <x v="2"/>
    <n v="1487.816"/>
    <n v="267.80687999999998"/>
    <n v="1755.6228799999999"/>
  </r>
  <r>
    <n v="7"/>
    <n v="7"/>
    <d v="2001-02-21T00:00:00"/>
    <n v="1354"/>
    <x v="9"/>
    <x v="3"/>
    <n v="0.96799999999999997"/>
    <x v="2"/>
    <n v="1310.672"/>
    <n v="235.92096000000001"/>
    <n v="1546.5929599999999"/>
  </r>
  <r>
    <n v="7"/>
    <n v="7"/>
    <d v="2001-02-01T00:00:00"/>
    <n v="1115"/>
    <x v="9"/>
    <x v="3"/>
    <n v="0.96799999999999997"/>
    <x v="2"/>
    <n v="1079.32"/>
    <n v="194.27759999999998"/>
    <n v="1273.5975999999998"/>
  </r>
  <r>
    <n v="7"/>
    <n v="7"/>
    <d v="2001-06-08T00:00:00"/>
    <n v="573"/>
    <x v="9"/>
    <x v="3"/>
    <n v="0.96799999999999997"/>
    <x v="2"/>
    <n v="554.66399999999999"/>
    <n v="99.839519999999993"/>
    <n v="654.50351999999998"/>
  </r>
  <r>
    <n v="7"/>
    <n v="7"/>
    <d v="2001-04-22T00:00:00"/>
    <n v="254"/>
    <x v="9"/>
    <x v="3"/>
    <n v="0.96799999999999997"/>
    <x v="2"/>
    <n v="245.87199999999999"/>
    <n v="44.256959999999992"/>
    <n v="290.12896000000001"/>
  </r>
  <r>
    <n v="7"/>
    <n v="3"/>
    <d v="2001-04-15T00:00:00"/>
    <n v="2318"/>
    <x v="9"/>
    <x v="4"/>
    <n v="1.9359999999999999"/>
    <x v="0"/>
    <n v="4487.6480000000001"/>
    <n v="807.77664000000004"/>
    <n v="5295.4246400000002"/>
  </r>
  <r>
    <n v="7"/>
    <n v="3"/>
    <d v="2001-03-13T00:00:00"/>
    <n v="1909"/>
    <x v="9"/>
    <x v="4"/>
    <n v="1.9359999999999999"/>
    <x v="0"/>
    <n v="3695.8240000000001"/>
    <n v="665.24832000000004"/>
    <n v="4361.0723200000002"/>
  </r>
  <r>
    <n v="7"/>
    <n v="3"/>
    <d v="2001-01-12T00:00:00"/>
    <n v="1710"/>
    <x v="9"/>
    <x v="4"/>
    <n v="1.9359999999999999"/>
    <x v="0"/>
    <n v="3310.56"/>
    <n v="595.9008"/>
    <n v="3906.4607999999998"/>
  </r>
  <r>
    <n v="7"/>
    <n v="3"/>
    <d v="2001-05-20T00:00:00"/>
    <n v="424"/>
    <x v="9"/>
    <x v="4"/>
    <n v="1.9359999999999999"/>
    <x v="0"/>
    <n v="820.86400000000003"/>
    <n v="147.75551999999999"/>
    <n v="968.61951999999997"/>
  </r>
  <r>
    <n v="7"/>
    <n v="3"/>
    <d v="2001-06-04T00:00:00"/>
    <n v="343"/>
    <x v="9"/>
    <x v="4"/>
    <n v="1.9359999999999999"/>
    <x v="0"/>
    <n v="664.048"/>
    <n v="119.52864"/>
    <n v="783.57664"/>
  </r>
  <r>
    <n v="7"/>
    <n v="1"/>
    <d v="2001-04-28T00:00:00"/>
    <n v="1838"/>
    <x v="9"/>
    <x v="5"/>
    <n v="3.9325000000000001"/>
    <x v="0"/>
    <n v="7227.9350000000004"/>
    <n v="1301.0282999999999"/>
    <n v="8528.9632999999994"/>
  </r>
  <r>
    <n v="7"/>
    <n v="1"/>
    <d v="2001-07-11T00:00:00"/>
    <n v="1811"/>
    <x v="9"/>
    <x v="5"/>
    <n v="3.9325000000000001"/>
    <x v="0"/>
    <n v="7121.7575000000006"/>
    <n v="1281.91635"/>
    <n v="8403.673850000001"/>
  </r>
  <r>
    <n v="7"/>
    <n v="1"/>
    <d v="2001-03-06T00:00:00"/>
    <n v="1415"/>
    <x v="9"/>
    <x v="5"/>
    <n v="3.9325000000000001"/>
    <x v="0"/>
    <n v="5564.4875000000002"/>
    <n v="1001.60775"/>
    <n v="6566.0952500000003"/>
  </r>
  <r>
    <n v="7"/>
    <n v="1"/>
    <d v="2001-10-22T00:00:00"/>
    <n v="393"/>
    <x v="9"/>
    <x v="5"/>
    <n v="3.9325000000000001"/>
    <x v="0"/>
    <n v="1545.4725000000001"/>
    <n v="278.18504999999999"/>
    <n v="1823.6575500000001"/>
  </r>
  <r>
    <n v="7"/>
    <n v="8"/>
    <d v="2001-07-01T00:00:00"/>
    <n v="2460"/>
    <x v="9"/>
    <x v="6"/>
    <n v="3.63"/>
    <x v="0"/>
    <n v="8929.7999999999993"/>
    <n v="1607.3639999999998"/>
    <n v="10537.163999999999"/>
  </r>
  <r>
    <n v="7"/>
    <n v="8"/>
    <d v="2001-08-01T00:00:00"/>
    <n v="1716"/>
    <x v="9"/>
    <x v="6"/>
    <n v="3.63"/>
    <x v="0"/>
    <n v="6229.08"/>
    <n v="1121.2344000000001"/>
    <n v="7350.3144000000002"/>
  </r>
  <r>
    <n v="7"/>
    <n v="6"/>
    <d v="2001-05-01T00:00:00"/>
    <n v="2339"/>
    <x v="9"/>
    <x v="7"/>
    <n v="2.42"/>
    <x v="0"/>
    <n v="5660.38"/>
    <n v="1018.8684"/>
    <n v="6679.2484000000004"/>
  </r>
  <r>
    <n v="7"/>
    <n v="6"/>
    <d v="2001-02-04T00:00:00"/>
    <n v="2314"/>
    <x v="9"/>
    <x v="7"/>
    <n v="2.42"/>
    <x v="0"/>
    <n v="5599.88"/>
    <n v="1007.9784"/>
    <n v="6607.8584000000001"/>
  </r>
  <r>
    <n v="7"/>
    <n v="6"/>
    <d v="2001-10-08T00:00:00"/>
    <n v="2267"/>
    <x v="9"/>
    <x v="7"/>
    <n v="2.42"/>
    <x v="0"/>
    <n v="5486.1399999999994"/>
    <n v="987.50519999999983"/>
    <n v="6473.645199999999"/>
  </r>
  <r>
    <n v="7"/>
    <n v="6"/>
    <d v="2001-01-03T00:00:00"/>
    <n v="575"/>
    <x v="9"/>
    <x v="7"/>
    <n v="2.42"/>
    <x v="0"/>
    <n v="1391.5"/>
    <n v="250.47"/>
    <n v="1641.97"/>
  </r>
  <r>
    <n v="7"/>
    <n v="6"/>
    <d v="2001-05-13T00:00:00"/>
    <n v="261"/>
    <x v="9"/>
    <x v="7"/>
    <n v="2.42"/>
    <x v="0"/>
    <n v="631.62"/>
    <n v="113.69159999999999"/>
    <n v="745.3116"/>
  </r>
  <r>
    <n v="7"/>
    <n v="13"/>
    <d v="2001-04-04T00:00:00"/>
    <n v="2186"/>
    <x v="9"/>
    <x v="8"/>
    <n v="0.24199999999999999"/>
    <x v="1"/>
    <n v="529.01199999999994"/>
    <n v="95.222159999999988"/>
    <n v="624.23415999999997"/>
  </r>
  <r>
    <n v="7"/>
    <n v="13"/>
    <d v="2001-04-30T00:00:00"/>
    <n v="1559"/>
    <x v="9"/>
    <x v="8"/>
    <n v="0.24199999999999999"/>
    <x v="1"/>
    <n v="377.27799999999996"/>
    <n v="67.910039999999995"/>
    <n v="445.18803999999994"/>
  </r>
  <r>
    <n v="7"/>
    <n v="13"/>
    <d v="2001-02-23T00:00:00"/>
    <n v="1340"/>
    <x v="9"/>
    <x v="8"/>
    <n v="0.24199999999999999"/>
    <x v="1"/>
    <n v="324.27999999999997"/>
    <n v="58.370399999999989"/>
    <n v="382.65039999999999"/>
  </r>
  <r>
    <n v="7"/>
    <n v="13"/>
    <d v="2001-09-21T00:00:00"/>
    <n v="1296"/>
    <x v="9"/>
    <x v="8"/>
    <n v="0.24199999999999999"/>
    <x v="1"/>
    <n v="313.63200000000001"/>
    <n v="56.453759999999996"/>
    <n v="370.08575999999999"/>
  </r>
  <r>
    <n v="7"/>
    <n v="13"/>
    <d v="2001-04-14T00:00:00"/>
    <n v="1037"/>
    <x v="9"/>
    <x v="8"/>
    <n v="0.24199999999999999"/>
    <x v="1"/>
    <n v="250.95399999999998"/>
    <n v="45.171719999999993"/>
    <n v="296.12572"/>
  </r>
  <r>
    <n v="7"/>
    <n v="13"/>
    <d v="2001-03-19T00:00:00"/>
    <n v="302"/>
    <x v="9"/>
    <x v="8"/>
    <n v="0.24199999999999999"/>
    <x v="1"/>
    <n v="73.084000000000003"/>
    <n v="13.15512"/>
    <n v="86.23912"/>
  </r>
  <r>
    <n v="7"/>
    <n v="10"/>
    <d v="2001-01-07T00:00:00"/>
    <n v="925"/>
    <x v="9"/>
    <x v="10"/>
    <n v="0.60499999999999998"/>
    <x v="1"/>
    <n v="559.625"/>
    <n v="100.7325"/>
    <n v="660.35749999999996"/>
  </r>
  <r>
    <n v="7"/>
    <n v="10"/>
    <d v="2001-03-11T00:00:00"/>
    <n v="434"/>
    <x v="9"/>
    <x v="10"/>
    <n v="0.60499999999999998"/>
    <x v="1"/>
    <n v="262.57"/>
    <n v="47.262599999999999"/>
    <n v="309.83260000000001"/>
  </r>
  <r>
    <n v="7"/>
    <n v="14"/>
    <d v="2001-05-12T00:00:00"/>
    <n v="2418"/>
    <x v="9"/>
    <x v="11"/>
    <n v="3.63"/>
    <x v="0"/>
    <n v="8777.34"/>
    <n v="1579.9212"/>
    <n v="10357.261200000001"/>
  </r>
  <r>
    <n v="7"/>
    <n v="14"/>
    <d v="2001-01-04T00:00:00"/>
    <n v="1933"/>
    <x v="9"/>
    <x v="11"/>
    <n v="3.63"/>
    <x v="0"/>
    <n v="7016.79"/>
    <n v="1263.0221999999999"/>
    <n v="8279.8122000000003"/>
  </r>
  <r>
    <n v="7"/>
    <n v="14"/>
    <d v="2001-03-23T00:00:00"/>
    <n v="1754"/>
    <x v="9"/>
    <x v="11"/>
    <n v="3.63"/>
    <x v="0"/>
    <n v="6367.0199999999995"/>
    <n v="1146.0636"/>
    <n v="7513.0835999999999"/>
  </r>
  <r>
    <n v="7"/>
    <n v="14"/>
    <d v="2001-02-23T00:00:00"/>
    <n v="1509"/>
    <x v="9"/>
    <x v="11"/>
    <n v="3.63"/>
    <x v="0"/>
    <n v="5477.67"/>
    <n v="985.98059999999998"/>
    <n v="6463.6505999999999"/>
  </r>
  <r>
    <n v="7"/>
    <n v="14"/>
    <d v="2001-04-09T00:00:00"/>
    <n v="910"/>
    <x v="9"/>
    <x v="11"/>
    <n v="3.63"/>
    <x v="0"/>
    <n v="3303.2999999999997"/>
    <n v="594.59399999999994"/>
    <n v="3897.8939999999998"/>
  </r>
  <r>
    <n v="7"/>
    <n v="14"/>
    <d v="2001-10-04T00:00:00"/>
    <n v="596"/>
    <x v="9"/>
    <x v="11"/>
    <n v="3.63"/>
    <x v="0"/>
    <n v="2163.48"/>
    <n v="389.4264"/>
    <n v="2552.9063999999998"/>
  </r>
  <r>
    <n v="7"/>
    <n v="4"/>
    <d v="2001-01-21T00:00:00"/>
    <n v="2201"/>
    <x v="9"/>
    <x v="12"/>
    <n v="0.60499999999999998"/>
    <x v="2"/>
    <n v="1331.605"/>
    <n v="239.68889999999999"/>
    <n v="1571.2939000000001"/>
  </r>
  <r>
    <n v="7"/>
    <n v="4"/>
    <d v="2001-08-13T00:00:00"/>
    <n v="2087"/>
    <x v="9"/>
    <x v="12"/>
    <n v="0.60499999999999998"/>
    <x v="2"/>
    <n v="1262.635"/>
    <n v="227.27429999999998"/>
    <n v="1489.9093"/>
  </r>
  <r>
    <n v="7"/>
    <n v="4"/>
    <d v="2001-04-15T00:00:00"/>
    <n v="1985"/>
    <x v="9"/>
    <x v="12"/>
    <n v="0.60499999999999998"/>
    <x v="2"/>
    <n v="1200.925"/>
    <n v="216.16649999999998"/>
    <n v="1417.0915"/>
  </r>
  <r>
    <n v="7"/>
    <n v="4"/>
    <d v="2001-12-24T00:00:00"/>
    <n v="1693"/>
    <x v="9"/>
    <x v="12"/>
    <n v="0.60499999999999998"/>
    <x v="2"/>
    <n v="1024.2649999999999"/>
    <n v="184.36769999999996"/>
    <n v="1208.6326999999999"/>
  </r>
  <r>
    <n v="7"/>
    <n v="4"/>
    <d v="2001-11-27T00:00:00"/>
    <n v="1536"/>
    <x v="9"/>
    <x v="12"/>
    <n v="0.60499999999999998"/>
    <x v="2"/>
    <n v="929.28"/>
    <n v="167.2704"/>
    <n v="1096.5504000000001"/>
  </r>
  <r>
    <n v="7"/>
    <n v="4"/>
    <d v="2001-09-08T00:00:00"/>
    <n v="1189"/>
    <x v="9"/>
    <x v="12"/>
    <n v="0.60499999999999998"/>
    <x v="2"/>
    <n v="719.34500000000003"/>
    <n v="129.4821"/>
    <n v="848.82709999999997"/>
  </r>
  <r>
    <n v="7"/>
    <n v="4"/>
    <d v="2001-07-29T00:00:00"/>
    <n v="970"/>
    <x v="9"/>
    <x v="12"/>
    <n v="0.60499999999999998"/>
    <x v="2"/>
    <n v="586.85"/>
    <n v="105.633"/>
    <n v="692.48300000000006"/>
  </r>
  <r>
    <n v="7"/>
    <n v="4"/>
    <d v="2001-06-29T00:00:00"/>
    <n v="913"/>
    <x v="9"/>
    <x v="12"/>
    <n v="0.60499999999999998"/>
    <x v="2"/>
    <n v="552.36500000000001"/>
    <n v="99.425699999999992"/>
    <n v="651.79070000000002"/>
  </r>
  <r>
    <n v="7"/>
    <n v="4"/>
    <d v="2001-08-22T00:00:00"/>
    <n v="496"/>
    <x v="9"/>
    <x v="12"/>
    <n v="0.60499999999999998"/>
    <x v="2"/>
    <n v="300.08"/>
    <n v="54.014399999999995"/>
    <n v="354.09439999999995"/>
  </r>
  <r>
    <n v="7"/>
    <n v="5"/>
    <d v="2001-08-27T00:00:00"/>
    <n v="2062"/>
    <x v="9"/>
    <x v="13"/>
    <n v="2.5409999999999999"/>
    <x v="1"/>
    <n v="5239.5419999999995"/>
    <n v="943.11755999999991"/>
    <n v="6182.6595599999991"/>
  </r>
  <r>
    <n v="7"/>
    <n v="5"/>
    <d v="2001-11-09T00:00:00"/>
    <n v="1512"/>
    <x v="9"/>
    <x v="13"/>
    <n v="2.5409999999999999"/>
    <x v="1"/>
    <n v="3841.9919999999997"/>
    <n v="691.55855999999994"/>
    <n v="4533.5505599999997"/>
  </r>
  <r>
    <n v="7"/>
    <n v="5"/>
    <d v="2001-06-10T00:00:00"/>
    <n v="1164"/>
    <x v="9"/>
    <x v="13"/>
    <n v="2.5409999999999999"/>
    <x v="1"/>
    <n v="2957.7239999999997"/>
    <n v="532.39031999999997"/>
    <n v="3490.1143199999997"/>
  </r>
  <r>
    <n v="7"/>
    <n v="5"/>
    <d v="2001-08-07T00:00:00"/>
    <n v="628"/>
    <x v="9"/>
    <x v="13"/>
    <n v="2.5409999999999999"/>
    <x v="1"/>
    <n v="1595.748"/>
    <n v="287.23464000000001"/>
    <n v="1882.9826400000002"/>
  </r>
  <r>
    <n v="7"/>
    <n v="11"/>
    <d v="2002-11-03T00:00:00"/>
    <n v="1598"/>
    <x v="9"/>
    <x v="0"/>
    <n v="1.21"/>
    <x v="0"/>
    <n v="1933.58"/>
    <n v="348.0444"/>
    <n v="2281.6243999999997"/>
  </r>
  <r>
    <n v="7"/>
    <n v="11"/>
    <d v="2002-03-28T00:00:00"/>
    <n v="1024"/>
    <x v="9"/>
    <x v="0"/>
    <n v="1.21"/>
    <x v="0"/>
    <n v="1239.04"/>
    <n v="223.02719999999999"/>
    <n v="1462.0672"/>
  </r>
  <r>
    <n v="7"/>
    <n v="12"/>
    <d v="2002-04-24T00:00:00"/>
    <n v="1334"/>
    <x v="9"/>
    <x v="1"/>
    <n v="2.42"/>
    <x v="0"/>
    <n v="3228.2799999999997"/>
    <n v="581.09039999999993"/>
    <n v="3809.3703999999998"/>
  </r>
  <r>
    <n v="7"/>
    <n v="12"/>
    <d v="2002-05-07T00:00:00"/>
    <n v="1049"/>
    <x v="9"/>
    <x v="1"/>
    <n v="2.42"/>
    <x v="0"/>
    <n v="2538.58"/>
    <n v="456.94439999999997"/>
    <n v="2995.5243999999998"/>
  </r>
  <r>
    <n v="7"/>
    <n v="12"/>
    <d v="2002-05-25T00:00:00"/>
    <n v="708"/>
    <x v="9"/>
    <x v="1"/>
    <n v="2.42"/>
    <x v="0"/>
    <n v="1713.36"/>
    <n v="308.40479999999997"/>
    <n v="2021.7647999999999"/>
  </r>
  <r>
    <n v="7"/>
    <n v="9"/>
    <d v="2002-08-12T00:00:00"/>
    <n v="745"/>
    <x v="9"/>
    <x v="2"/>
    <n v="1.21"/>
    <x v="1"/>
    <n v="901.44999999999993"/>
    <n v="162.261"/>
    <n v="1063.711"/>
  </r>
  <r>
    <n v="7"/>
    <n v="9"/>
    <d v="2002-07-16T00:00:00"/>
    <n v="686"/>
    <x v="9"/>
    <x v="2"/>
    <n v="1.21"/>
    <x v="1"/>
    <n v="830.06"/>
    <n v="149.41079999999999"/>
    <n v="979.47079999999994"/>
  </r>
  <r>
    <n v="7"/>
    <n v="9"/>
    <d v="2002-05-01T00:00:00"/>
    <n v="628"/>
    <x v="9"/>
    <x v="2"/>
    <n v="1.21"/>
    <x v="1"/>
    <n v="759.88"/>
    <n v="136.7784"/>
    <n v="896.65840000000003"/>
  </r>
  <r>
    <n v="7"/>
    <n v="9"/>
    <d v="2002-07-08T00:00:00"/>
    <n v="620"/>
    <x v="9"/>
    <x v="2"/>
    <n v="1.21"/>
    <x v="1"/>
    <n v="750.19999999999993"/>
    <n v="135.03599999999997"/>
    <n v="885.23599999999988"/>
  </r>
  <r>
    <n v="7"/>
    <n v="7"/>
    <d v="2002-07-15T00:00:00"/>
    <n v="2461"/>
    <x v="9"/>
    <x v="3"/>
    <n v="0.96799999999999997"/>
    <x v="2"/>
    <n v="2382.248"/>
    <n v="428.80464000000001"/>
    <n v="2811.0526399999999"/>
  </r>
  <r>
    <n v="7"/>
    <n v="7"/>
    <d v="2002-04-14T00:00:00"/>
    <n v="2328"/>
    <x v="9"/>
    <x v="3"/>
    <n v="0.96799999999999997"/>
    <x v="2"/>
    <n v="2253.5039999999999"/>
    <n v="405.63071999999994"/>
    <n v="2659.13472"/>
  </r>
  <r>
    <n v="7"/>
    <n v="7"/>
    <d v="2002-11-04T00:00:00"/>
    <n v="2045"/>
    <x v="9"/>
    <x v="3"/>
    <n v="0.96799999999999997"/>
    <x v="2"/>
    <n v="1979.56"/>
    <n v="356.32079999999996"/>
    <n v="2335.8807999999999"/>
  </r>
  <r>
    <n v="7"/>
    <n v="7"/>
    <d v="2002-07-18T00:00:00"/>
    <n v="1573"/>
    <x v="9"/>
    <x v="3"/>
    <n v="0.96799999999999997"/>
    <x v="2"/>
    <n v="1522.664"/>
    <n v="274.07952"/>
    <n v="1796.74352"/>
  </r>
  <r>
    <n v="7"/>
    <n v="7"/>
    <d v="2002-10-29T00:00:00"/>
    <n v="1552"/>
    <x v="9"/>
    <x v="3"/>
    <n v="0.96799999999999997"/>
    <x v="2"/>
    <n v="1502.336"/>
    <n v="270.42048"/>
    <n v="1772.75648"/>
  </r>
  <r>
    <n v="7"/>
    <n v="7"/>
    <d v="2002-11-09T00:00:00"/>
    <n v="1284"/>
    <x v="9"/>
    <x v="3"/>
    <n v="0.96799999999999997"/>
    <x v="2"/>
    <n v="1242.912"/>
    <n v="223.72416000000001"/>
    <n v="1466.63616"/>
  </r>
  <r>
    <n v="7"/>
    <n v="7"/>
    <d v="2002-10-25T00:00:00"/>
    <n v="1128"/>
    <x v="9"/>
    <x v="3"/>
    <n v="0.96799999999999997"/>
    <x v="2"/>
    <n v="1091.904"/>
    <n v="196.54272"/>
    <n v="1288.4467199999999"/>
  </r>
  <r>
    <n v="7"/>
    <n v="7"/>
    <d v="2002-06-01T00:00:00"/>
    <n v="921"/>
    <x v="9"/>
    <x v="3"/>
    <n v="0.96799999999999997"/>
    <x v="2"/>
    <n v="891.52800000000002"/>
    <n v="160.47504000000001"/>
    <n v="1052.0030400000001"/>
  </r>
  <r>
    <n v="7"/>
    <n v="3"/>
    <d v="2002-10-05T00:00:00"/>
    <n v="1419"/>
    <x v="9"/>
    <x v="4"/>
    <n v="1.9359999999999999"/>
    <x v="0"/>
    <n v="2747.1839999999997"/>
    <n v="494.49311999999992"/>
    <n v="3241.6771199999998"/>
  </r>
  <r>
    <n v="7"/>
    <n v="3"/>
    <d v="2002-04-03T00:00:00"/>
    <n v="897"/>
    <x v="9"/>
    <x v="4"/>
    <n v="1.9359999999999999"/>
    <x v="0"/>
    <n v="1736.5919999999999"/>
    <n v="312.58655999999996"/>
    <n v="2049.1785599999998"/>
  </r>
  <r>
    <n v="7"/>
    <n v="3"/>
    <d v="2002-07-10T00:00:00"/>
    <n v="759"/>
    <x v="9"/>
    <x v="4"/>
    <n v="1.9359999999999999"/>
    <x v="0"/>
    <n v="1469.424"/>
    <n v="264.49631999999997"/>
    <n v="1733.9203199999999"/>
  </r>
  <r>
    <n v="7"/>
    <n v="1"/>
    <d v="2002-06-20T00:00:00"/>
    <n v="2359"/>
    <x v="9"/>
    <x v="5"/>
    <n v="3.9325000000000001"/>
    <x v="0"/>
    <n v="9276.7674999999999"/>
    <n v="1669.8181499999998"/>
    <n v="10946.585649999999"/>
  </r>
  <r>
    <n v="7"/>
    <n v="1"/>
    <d v="2002-03-29T00:00:00"/>
    <n v="1726"/>
    <x v="9"/>
    <x v="5"/>
    <n v="3.9325000000000001"/>
    <x v="0"/>
    <n v="6787.4949999999999"/>
    <n v="1221.7491"/>
    <n v="8009.2440999999999"/>
  </r>
  <r>
    <n v="7"/>
    <n v="1"/>
    <d v="2002-12-08T00:00:00"/>
    <n v="1384"/>
    <x v="9"/>
    <x v="5"/>
    <n v="3.9325000000000001"/>
    <x v="0"/>
    <n v="5442.58"/>
    <n v="979.6644"/>
    <n v="6422.2443999999996"/>
  </r>
  <r>
    <n v="7"/>
    <n v="1"/>
    <d v="2002-11-17T00:00:00"/>
    <n v="1274"/>
    <x v="9"/>
    <x v="5"/>
    <n v="3.9325000000000001"/>
    <x v="0"/>
    <n v="5010.0050000000001"/>
    <n v="901.80089999999996"/>
    <n v="5911.8059000000003"/>
  </r>
  <r>
    <n v="7"/>
    <n v="1"/>
    <d v="2002-11-03T00:00:00"/>
    <n v="877"/>
    <x v="9"/>
    <x v="5"/>
    <n v="3.9325000000000001"/>
    <x v="0"/>
    <n v="3448.8025000000002"/>
    <n v="620.78444999999999"/>
    <n v="4069.5869500000003"/>
  </r>
  <r>
    <n v="7"/>
    <n v="8"/>
    <d v="2002-11-24T00:00:00"/>
    <n v="2495"/>
    <x v="9"/>
    <x v="6"/>
    <n v="3.63"/>
    <x v="0"/>
    <n v="9056.85"/>
    <n v="1630.2329999999999"/>
    <n v="10687.083000000001"/>
  </r>
  <r>
    <n v="7"/>
    <n v="8"/>
    <d v="2002-02-16T00:00:00"/>
    <n v="2174"/>
    <x v="9"/>
    <x v="6"/>
    <n v="3.63"/>
    <x v="0"/>
    <n v="7891.62"/>
    <n v="1420.4915999999998"/>
    <n v="9312.1116000000002"/>
  </r>
  <r>
    <n v="7"/>
    <n v="8"/>
    <d v="2002-11-18T00:00:00"/>
    <n v="1618"/>
    <x v="9"/>
    <x v="6"/>
    <n v="3.63"/>
    <x v="0"/>
    <n v="5873.34"/>
    <n v="1057.2012"/>
    <n v="6930.5411999999997"/>
  </r>
  <r>
    <n v="7"/>
    <n v="8"/>
    <d v="2002-10-13T00:00:00"/>
    <n v="1230"/>
    <x v="9"/>
    <x v="6"/>
    <n v="3.63"/>
    <x v="0"/>
    <n v="4464.8999999999996"/>
    <n v="803.6819999999999"/>
    <n v="5268.5819999999994"/>
  </r>
  <r>
    <n v="7"/>
    <n v="8"/>
    <d v="2002-09-12T00:00:00"/>
    <n v="952"/>
    <x v="9"/>
    <x v="6"/>
    <n v="3.63"/>
    <x v="0"/>
    <n v="3455.7599999999998"/>
    <n v="622.03679999999997"/>
    <n v="4077.7967999999996"/>
  </r>
  <r>
    <n v="7"/>
    <n v="6"/>
    <d v="2002-09-21T00:00:00"/>
    <n v="1780"/>
    <x v="9"/>
    <x v="7"/>
    <n v="2.42"/>
    <x v="0"/>
    <n v="4307.5999999999995"/>
    <n v="775.36799999999982"/>
    <n v="5082.9679999999989"/>
  </r>
  <r>
    <n v="7"/>
    <n v="6"/>
    <d v="2002-04-07T00:00:00"/>
    <n v="699"/>
    <x v="9"/>
    <x v="7"/>
    <n v="2.42"/>
    <x v="0"/>
    <n v="1691.58"/>
    <n v="304.48439999999999"/>
    <n v="1996.0644"/>
  </r>
  <r>
    <n v="7"/>
    <n v="6"/>
    <d v="2002-07-13T00:00:00"/>
    <n v="672"/>
    <x v="9"/>
    <x v="7"/>
    <n v="2.42"/>
    <x v="0"/>
    <n v="1626.24"/>
    <n v="292.72319999999996"/>
    <n v="1918.9631999999999"/>
  </r>
  <r>
    <n v="7"/>
    <n v="6"/>
    <d v="2002-05-13T00:00:00"/>
    <n v="488"/>
    <x v="9"/>
    <x v="7"/>
    <n v="2.42"/>
    <x v="0"/>
    <n v="1180.96"/>
    <n v="212.5728"/>
    <n v="1393.5328"/>
  </r>
  <r>
    <n v="7"/>
    <n v="6"/>
    <d v="2002-09-07T00:00:00"/>
    <n v="327"/>
    <x v="9"/>
    <x v="7"/>
    <n v="2.42"/>
    <x v="0"/>
    <n v="791.34"/>
    <n v="142.44120000000001"/>
    <n v="933.78120000000001"/>
  </r>
  <r>
    <n v="7"/>
    <n v="13"/>
    <d v="2002-02-05T00:00:00"/>
    <n v="2191"/>
    <x v="9"/>
    <x v="8"/>
    <n v="0.24199999999999999"/>
    <x v="1"/>
    <n v="530.22199999999998"/>
    <n v="95.439959999999999"/>
    <n v="625.66196000000002"/>
  </r>
  <r>
    <n v="7"/>
    <n v="13"/>
    <d v="2002-11-03T00:00:00"/>
    <n v="2020"/>
    <x v="9"/>
    <x v="8"/>
    <n v="0.24199999999999999"/>
    <x v="1"/>
    <n v="488.84"/>
    <n v="87.991199999999992"/>
    <n v="576.83119999999997"/>
  </r>
  <r>
    <n v="7"/>
    <n v="13"/>
    <d v="2002-07-02T00:00:00"/>
    <n v="1857"/>
    <x v="9"/>
    <x v="8"/>
    <n v="0.24199999999999999"/>
    <x v="1"/>
    <n v="449.39400000000001"/>
    <n v="80.890919999999994"/>
    <n v="530.28492000000006"/>
  </r>
  <r>
    <n v="7"/>
    <n v="13"/>
    <d v="2002-12-02T00:00:00"/>
    <n v="576"/>
    <x v="9"/>
    <x v="8"/>
    <n v="0.24199999999999999"/>
    <x v="1"/>
    <n v="139.392"/>
    <n v="25.09056"/>
    <n v="164.48256000000001"/>
  </r>
  <r>
    <n v="7"/>
    <n v="2"/>
    <d v="2002-12-16T00:00:00"/>
    <n v="2422"/>
    <x v="9"/>
    <x v="9"/>
    <n v="1.6335"/>
    <x v="2"/>
    <n v="3956.337"/>
    <n v="712.14066000000003"/>
    <n v="4668.4776600000005"/>
  </r>
  <r>
    <n v="7"/>
    <n v="2"/>
    <d v="2002-06-04T00:00:00"/>
    <n v="1848"/>
    <x v="9"/>
    <x v="9"/>
    <n v="1.6335"/>
    <x v="2"/>
    <n v="3018.7080000000001"/>
    <n v="543.36743999999999"/>
    <n v="3562.0754400000001"/>
  </r>
  <r>
    <n v="7"/>
    <n v="2"/>
    <d v="2002-04-08T00:00:00"/>
    <n v="1834"/>
    <x v="9"/>
    <x v="9"/>
    <n v="1.6335"/>
    <x v="2"/>
    <n v="2995.8389999999999"/>
    <n v="539.25101999999993"/>
    <n v="3535.0900199999996"/>
  </r>
  <r>
    <n v="7"/>
    <n v="2"/>
    <d v="2002-06-25T00:00:00"/>
    <n v="1576"/>
    <x v="9"/>
    <x v="9"/>
    <n v="1.6335"/>
    <x v="2"/>
    <n v="2574.3959999999997"/>
    <n v="463.39127999999994"/>
    <n v="3037.7872799999996"/>
  </r>
  <r>
    <n v="7"/>
    <n v="2"/>
    <d v="2002-09-08T00:00:00"/>
    <n v="1470"/>
    <x v="9"/>
    <x v="9"/>
    <n v="1.6335"/>
    <x v="2"/>
    <n v="2401.2449999999999"/>
    <n v="432.22409999999996"/>
    <n v="2833.4690999999998"/>
  </r>
  <r>
    <n v="7"/>
    <n v="10"/>
    <d v="2002-09-07T00:00:00"/>
    <n v="1054"/>
    <x v="9"/>
    <x v="10"/>
    <n v="0.60499999999999998"/>
    <x v="1"/>
    <n v="637.66999999999996"/>
    <n v="114.78059999999999"/>
    <n v="752.45059999999989"/>
  </r>
  <r>
    <n v="7"/>
    <n v="10"/>
    <d v="2002-01-09T00:00:00"/>
    <n v="920"/>
    <x v="9"/>
    <x v="10"/>
    <n v="0.60499999999999998"/>
    <x v="1"/>
    <n v="556.6"/>
    <n v="100.188"/>
    <n v="656.78800000000001"/>
  </r>
  <r>
    <n v="7"/>
    <n v="14"/>
    <d v="2002-07-10T00:00:00"/>
    <n v="1819"/>
    <x v="9"/>
    <x v="11"/>
    <n v="3.63"/>
    <x v="0"/>
    <n v="6602.97"/>
    <n v="1188.5346"/>
    <n v="7791.5046000000002"/>
  </r>
  <r>
    <n v="7"/>
    <n v="14"/>
    <d v="2002-05-26T00:00:00"/>
    <n v="1742"/>
    <x v="9"/>
    <x v="11"/>
    <n v="3.63"/>
    <x v="0"/>
    <n v="6323.46"/>
    <n v="1138.2228"/>
    <n v="7461.6828000000005"/>
  </r>
  <r>
    <n v="7"/>
    <n v="14"/>
    <d v="2002-09-21T00:00:00"/>
    <n v="1199"/>
    <x v="9"/>
    <x v="11"/>
    <n v="3.63"/>
    <x v="0"/>
    <n v="4352.37"/>
    <n v="783.42660000000001"/>
    <n v="5135.7965999999997"/>
  </r>
  <r>
    <n v="7"/>
    <n v="14"/>
    <d v="2002-11-16T00:00:00"/>
    <n v="816"/>
    <x v="9"/>
    <x v="11"/>
    <n v="3.63"/>
    <x v="0"/>
    <n v="2962.08"/>
    <n v="533.17439999999999"/>
    <n v="3495.2543999999998"/>
  </r>
  <r>
    <n v="7"/>
    <n v="4"/>
    <d v="2002-02-24T00:00:00"/>
    <n v="2236"/>
    <x v="9"/>
    <x v="12"/>
    <n v="0.60499999999999998"/>
    <x v="2"/>
    <n v="1352.78"/>
    <n v="243.50039999999998"/>
    <n v="1596.2803999999999"/>
  </r>
  <r>
    <n v="7"/>
    <n v="4"/>
    <d v="2002-07-11T00:00:00"/>
    <n v="2135"/>
    <x v="9"/>
    <x v="12"/>
    <n v="0.60499999999999998"/>
    <x v="2"/>
    <n v="1291.675"/>
    <n v="232.50149999999999"/>
    <n v="1524.1765"/>
  </r>
  <r>
    <n v="7"/>
    <n v="4"/>
    <d v="2002-08-30T00:00:00"/>
    <n v="2051"/>
    <x v="9"/>
    <x v="12"/>
    <n v="0.60499999999999998"/>
    <x v="2"/>
    <n v="1240.855"/>
    <n v="223.35389999999998"/>
    <n v="1464.2089000000001"/>
  </r>
  <r>
    <n v="7"/>
    <n v="4"/>
    <d v="2002-04-01T00:00:00"/>
    <n v="727"/>
    <x v="9"/>
    <x v="12"/>
    <n v="0.60499999999999998"/>
    <x v="2"/>
    <n v="439.83499999999998"/>
    <n v="79.170299999999997"/>
    <n v="519.00530000000003"/>
  </r>
  <r>
    <n v="7"/>
    <n v="4"/>
    <d v="2002-06-06T00:00:00"/>
    <n v="465"/>
    <x v="9"/>
    <x v="12"/>
    <n v="0.60499999999999998"/>
    <x v="2"/>
    <n v="281.32499999999999"/>
    <n v="50.638499999999993"/>
    <n v="331.96349999999995"/>
  </r>
  <r>
    <n v="7"/>
    <n v="5"/>
    <d v="2002-01-02T00:00:00"/>
    <n v="2039"/>
    <x v="9"/>
    <x v="13"/>
    <n v="2.5409999999999999"/>
    <x v="1"/>
    <n v="5181.0990000000002"/>
    <n v="932.59781999999996"/>
    <n v="6113.6968200000001"/>
  </r>
  <r>
    <n v="7"/>
    <n v="5"/>
    <d v="2002-08-23T00:00:00"/>
    <n v="1885"/>
    <x v="9"/>
    <x v="13"/>
    <n v="2.5409999999999999"/>
    <x v="1"/>
    <n v="4789.7849999999999"/>
    <n v="862.16129999999998"/>
    <n v="5651.9462999999996"/>
  </r>
  <r>
    <n v="7"/>
    <n v="5"/>
    <d v="2002-06-05T00:00:00"/>
    <n v="1563"/>
    <x v="9"/>
    <x v="13"/>
    <n v="2.5409999999999999"/>
    <x v="1"/>
    <n v="3971.5830000000001"/>
    <n v="714.88494000000003"/>
    <n v="4686.4679400000005"/>
  </r>
  <r>
    <n v="7"/>
    <n v="11"/>
    <d v="2003-11-23T00:00:00"/>
    <n v="2357"/>
    <x v="9"/>
    <x v="0"/>
    <n v="1.21"/>
    <x v="0"/>
    <n v="2851.97"/>
    <n v="513.35459999999989"/>
    <n v="3365.3245999999999"/>
  </r>
  <r>
    <n v="7"/>
    <n v="11"/>
    <d v="2003-11-02T00:00:00"/>
    <n v="712"/>
    <x v="9"/>
    <x v="0"/>
    <n v="1.21"/>
    <x v="0"/>
    <n v="861.52"/>
    <n v="155.0736"/>
    <n v="1016.5935999999999"/>
  </r>
  <r>
    <n v="7"/>
    <n v="12"/>
    <d v="2003-10-05T00:00:00"/>
    <n v="659"/>
    <x v="9"/>
    <x v="1"/>
    <n v="2.42"/>
    <x v="0"/>
    <n v="1594.78"/>
    <n v="287.06039999999996"/>
    <n v="1881.8404"/>
  </r>
  <r>
    <n v="7"/>
    <n v="9"/>
    <d v="2003-10-07T00:00:00"/>
    <n v="2291"/>
    <x v="9"/>
    <x v="2"/>
    <n v="1.21"/>
    <x v="1"/>
    <n v="2772.11"/>
    <n v="498.97980000000001"/>
    <n v="3271.0898000000002"/>
  </r>
  <r>
    <n v="7"/>
    <n v="9"/>
    <d v="2003-11-03T00:00:00"/>
    <n v="1987"/>
    <x v="9"/>
    <x v="2"/>
    <n v="1.21"/>
    <x v="1"/>
    <n v="2404.27"/>
    <n v="432.76859999999999"/>
    <n v="2837.0385999999999"/>
  </r>
  <r>
    <n v="7"/>
    <n v="9"/>
    <d v="2003-04-24T00:00:00"/>
    <n v="715"/>
    <x v="9"/>
    <x v="2"/>
    <n v="1.21"/>
    <x v="1"/>
    <n v="865.15"/>
    <n v="155.727"/>
    <n v="1020.877"/>
  </r>
  <r>
    <n v="7"/>
    <n v="9"/>
    <d v="2003-10-13T00:00:00"/>
    <n v="435"/>
    <x v="9"/>
    <x v="2"/>
    <n v="1.21"/>
    <x v="1"/>
    <n v="526.35"/>
    <n v="94.742999999999995"/>
    <n v="621.09300000000007"/>
  </r>
  <r>
    <n v="7"/>
    <n v="7"/>
    <d v="2003-07-26T00:00:00"/>
    <n v="2392"/>
    <x v="9"/>
    <x v="3"/>
    <n v="0.96799999999999997"/>
    <x v="2"/>
    <n v="2315.4560000000001"/>
    <n v="416.78208000000001"/>
    <n v="2732.2380800000001"/>
  </r>
  <r>
    <n v="7"/>
    <n v="7"/>
    <d v="2003-12-15T00:00:00"/>
    <n v="2150"/>
    <x v="9"/>
    <x v="3"/>
    <n v="0.96799999999999997"/>
    <x v="2"/>
    <n v="2081.1999999999998"/>
    <n v="374.61599999999993"/>
    <n v="2455.8159999999998"/>
  </r>
  <r>
    <n v="7"/>
    <n v="7"/>
    <d v="2003-04-28T00:00:00"/>
    <n v="1012"/>
    <x v="9"/>
    <x v="3"/>
    <n v="0.96799999999999997"/>
    <x v="2"/>
    <n v="979.61599999999999"/>
    <n v="176.33087999999998"/>
    <n v="1155.94688"/>
  </r>
  <r>
    <n v="7"/>
    <n v="7"/>
    <d v="2003-11-10T00:00:00"/>
    <n v="916"/>
    <x v="9"/>
    <x v="3"/>
    <n v="0.96799999999999997"/>
    <x v="2"/>
    <n v="886.68799999999999"/>
    <n v="159.60383999999999"/>
    <n v="1046.2918399999999"/>
  </r>
  <r>
    <n v="7"/>
    <n v="3"/>
    <d v="2003-08-14T00:00:00"/>
    <n v="2494"/>
    <x v="9"/>
    <x v="4"/>
    <n v="1.9359999999999999"/>
    <x v="0"/>
    <n v="4828.384"/>
    <n v="869.10911999999996"/>
    <n v="5697.4931200000001"/>
  </r>
  <r>
    <n v="7"/>
    <n v="3"/>
    <d v="2003-05-30T00:00:00"/>
    <n v="2002"/>
    <x v="9"/>
    <x v="4"/>
    <n v="1.9359999999999999"/>
    <x v="0"/>
    <n v="3875.8719999999998"/>
    <n v="697.65695999999991"/>
    <n v="4573.5289599999996"/>
  </r>
  <r>
    <n v="7"/>
    <n v="3"/>
    <d v="2003-03-17T00:00:00"/>
    <n v="1987"/>
    <x v="9"/>
    <x v="4"/>
    <n v="1.9359999999999999"/>
    <x v="0"/>
    <n v="3846.8319999999999"/>
    <n v="692.42975999999999"/>
    <n v="4539.2617599999994"/>
  </r>
  <r>
    <n v="7"/>
    <n v="3"/>
    <d v="2003-05-14T00:00:00"/>
    <n v="1307"/>
    <x v="9"/>
    <x v="4"/>
    <n v="1.9359999999999999"/>
    <x v="0"/>
    <n v="2530.3519999999999"/>
    <n v="455.46335999999997"/>
    <n v="2985.8153599999996"/>
  </r>
  <r>
    <n v="7"/>
    <n v="3"/>
    <d v="2003-04-23T00:00:00"/>
    <n v="1256"/>
    <x v="9"/>
    <x v="4"/>
    <n v="1.9359999999999999"/>
    <x v="0"/>
    <n v="2431.616"/>
    <n v="437.69087999999999"/>
    <n v="2869.3068800000001"/>
  </r>
  <r>
    <n v="7"/>
    <n v="3"/>
    <d v="2003-09-19T00:00:00"/>
    <n v="1127"/>
    <x v="9"/>
    <x v="4"/>
    <n v="1.9359999999999999"/>
    <x v="0"/>
    <n v="2181.8719999999998"/>
    <n v="392.73695999999995"/>
    <n v="2574.6089599999996"/>
  </r>
  <r>
    <n v="7"/>
    <n v="1"/>
    <d v="2003-06-27T00:00:00"/>
    <n v="1179"/>
    <x v="9"/>
    <x v="5"/>
    <n v="3.9325000000000001"/>
    <x v="0"/>
    <n v="4636.4175000000005"/>
    <n v="834.55515000000003"/>
    <n v="5470.9726500000006"/>
  </r>
  <r>
    <n v="7"/>
    <n v="1"/>
    <d v="2003-10-12T00:00:00"/>
    <n v="1059"/>
    <x v="9"/>
    <x v="5"/>
    <n v="3.9325000000000001"/>
    <x v="0"/>
    <n v="4164.5174999999999"/>
    <n v="749.61314999999991"/>
    <n v="4914.1306500000001"/>
  </r>
  <r>
    <n v="7"/>
    <n v="1"/>
    <d v="2003-09-15T00:00:00"/>
    <n v="744"/>
    <x v="9"/>
    <x v="5"/>
    <n v="3.9325000000000001"/>
    <x v="0"/>
    <n v="2925.78"/>
    <n v="526.6404"/>
    <n v="3452.4204"/>
  </r>
  <r>
    <n v="7"/>
    <n v="8"/>
    <d v="2003-11-14T00:00:00"/>
    <n v="2260"/>
    <x v="9"/>
    <x v="6"/>
    <n v="3.63"/>
    <x v="0"/>
    <n v="8203.7999999999993"/>
    <n v="1476.6839999999997"/>
    <n v="9680.4839999999986"/>
  </r>
  <r>
    <n v="7"/>
    <n v="8"/>
    <d v="2003-01-28T00:00:00"/>
    <n v="1923"/>
    <x v="9"/>
    <x v="6"/>
    <n v="3.63"/>
    <x v="0"/>
    <n v="6980.49"/>
    <n v="1256.4882"/>
    <n v="8236.9781999999996"/>
  </r>
  <r>
    <n v="7"/>
    <n v="8"/>
    <d v="2003-11-27T00:00:00"/>
    <n v="1866"/>
    <x v="9"/>
    <x v="6"/>
    <n v="3.63"/>
    <x v="0"/>
    <n v="6773.58"/>
    <n v="1219.2444"/>
    <n v="7992.8243999999995"/>
  </r>
  <r>
    <n v="7"/>
    <n v="8"/>
    <d v="2003-03-11T00:00:00"/>
    <n v="1746"/>
    <x v="9"/>
    <x v="6"/>
    <n v="3.63"/>
    <x v="0"/>
    <n v="6337.98"/>
    <n v="1140.8363999999999"/>
    <n v="7478.8163999999997"/>
  </r>
  <r>
    <n v="7"/>
    <n v="8"/>
    <d v="2003-07-05T00:00:00"/>
    <n v="1092"/>
    <x v="9"/>
    <x v="6"/>
    <n v="3.63"/>
    <x v="0"/>
    <n v="3963.96"/>
    <n v="713.51279999999997"/>
    <n v="4677.4727999999996"/>
  </r>
  <r>
    <n v="7"/>
    <n v="8"/>
    <d v="2003-08-26T00:00:00"/>
    <n v="1035"/>
    <x v="9"/>
    <x v="6"/>
    <n v="3.63"/>
    <x v="0"/>
    <n v="3757.0499999999997"/>
    <n v="676.26899999999989"/>
    <n v="4433.3189999999995"/>
  </r>
  <r>
    <n v="7"/>
    <n v="8"/>
    <d v="2003-03-06T00:00:00"/>
    <n v="509"/>
    <x v="9"/>
    <x v="6"/>
    <n v="3.63"/>
    <x v="0"/>
    <n v="1847.6699999999998"/>
    <n v="332.58059999999995"/>
    <n v="2180.2505999999998"/>
  </r>
  <r>
    <n v="7"/>
    <n v="8"/>
    <d v="2003-01-26T00:00:00"/>
    <n v="298"/>
    <x v="9"/>
    <x v="6"/>
    <n v="3.63"/>
    <x v="0"/>
    <n v="1081.74"/>
    <n v="194.7132"/>
    <n v="1276.4531999999999"/>
  </r>
  <r>
    <n v="7"/>
    <n v="6"/>
    <d v="2003-03-28T00:00:00"/>
    <n v="2041"/>
    <x v="9"/>
    <x v="7"/>
    <n v="2.42"/>
    <x v="0"/>
    <n v="4939.22"/>
    <n v="889.05960000000005"/>
    <n v="5828.2795999999998"/>
  </r>
  <r>
    <n v="7"/>
    <n v="6"/>
    <d v="2003-12-05T00:00:00"/>
    <n v="1125"/>
    <x v="9"/>
    <x v="7"/>
    <n v="2.42"/>
    <x v="0"/>
    <n v="2722.5"/>
    <n v="490.04999999999995"/>
    <n v="3212.55"/>
  </r>
  <r>
    <n v="7"/>
    <n v="6"/>
    <d v="2003-07-19T00:00:00"/>
    <n v="776"/>
    <x v="9"/>
    <x v="7"/>
    <n v="2.42"/>
    <x v="0"/>
    <n v="1877.9199999999998"/>
    <n v="338.02559999999994"/>
    <n v="2215.9456"/>
  </r>
  <r>
    <n v="7"/>
    <n v="6"/>
    <d v="2003-06-10T00:00:00"/>
    <n v="442"/>
    <x v="9"/>
    <x v="7"/>
    <n v="2.42"/>
    <x v="0"/>
    <n v="1069.6399999999999"/>
    <n v="192.53519999999997"/>
    <n v="1262.1751999999999"/>
  </r>
  <r>
    <n v="7"/>
    <n v="6"/>
    <d v="2003-12-24T00:00:00"/>
    <n v="354"/>
    <x v="9"/>
    <x v="7"/>
    <n v="2.42"/>
    <x v="0"/>
    <n v="856.68"/>
    <n v="154.20239999999998"/>
    <n v="1010.8824"/>
  </r>
  <r>
    <n v="7"/>
    <n v="13"/>
    <d v="2003-01-09T00:00:00"/>
    <n v="2474"/>
    <x v="9"/>
    <x v="8"/>
    <n v="0.24199999999999999"/>
    <x v="1"/>
    <n v="598.70799999999997"/>
    <n v="107.76743999999999"/>
    <n v="706.47543999999994"/>
  </r>
  <r>
    <n v="7"/>
    <n v="13"/>
    <d v="2003-05-05T00:00:00"/>
    <n v="2427"/>
    <x v="9"/>
    <x v="8"/>
    <n v="0.24199999999999999"/>
    <x v="1"/>
    <n v="587.33399999999995"/>
    <n v="105.72011999999998"/>
    <n v="693.0541199999999"/>
  </r>
  <r>
    <n v="7"/>
    <n v="13"/>
    <d v="2003-05-29T00:00:00"/>
    <n v="2331"/>
    <x v="9"/>
    <x v="8"/>
    <n v="0.24199999999999999"/>
    <x v="1"/>
    <n v="564.10199999999998"/>
    <n v="101.53836"/>
    <n v="665.64035999999999"/>
  </r>
  <r>
    <n v="7"/>
    <n v="13"/>
    <d v="2003-08-01T00:00:00"/>
    <n v="1994"/>
    <x v="9"/>
    <x v="8"/>
    <n v="0.24199999999999999"/>
    <x v="1"/>
    <n v="482.548"/>
    <n v="86.858639999999994"/>
    <n v="569.40664000000004"/>
  </r>
  <r>
    <n v="7"/>
    <n v="13"/>
    <d v="2003-03-20T00:00:00"/>
    <n v="674"/>
    <x v="9"/>
    <x v="8"/>
    <n v="0.24199999999999999"/>
    <x v="1"/>
    <n v="163.108"/>
    <n v="29.359439999999999"/>
    <n v="192.46744000000001"/>
  </r>
  <r>
    <n v="7"/>
    <n v="2"/>
    <d v="2003-10-19T00:00:00"/>
    <n v="2157"/>
    <x v="9"/>
    <x v="9"/>
    <n v="1.6335"/>
    <x v="2"/>
    <n v="3523.4594999999999"/>
    <n v="634.22271000000001"/>
    <n v="4157.6822099999999"/>
  </r>
  <r>
    <n v="7"/>
    <n v="2"/>
    <d v="2003-12-22T00:00:00"/>
    <n v="2114"/>
    <x v="9"/>
    <x v="9"/>
    <n v="1.6335"/>
    <x v="2"/>
    <n v="3453.2190000000001"/>
    <n v="621.57942000000003"/>
    <n v="4074.7984200000001"/>
  </r>
  <r>
    <n v="7"/>
    <n v="2"/>
    <d v="2003-08-26T00:00:00"/>
    <n v="1885"/>
    <x v="9"/>
    <x v="9"/>
    <n v="1.6335"/>
    <x v="2"/>
    <n v="3079.1475"/>
    <n v="554.24654999999996"/>
    <n v="3633.3940499999999"/>
  </r>
  <r>
    <n v="7"/>
    <n v="2"/>
    <d v="2003-11-28T00:00:00"/>
    <n v="1794"/>
    <x v="9"/>
    <x v="9"/>
    <n v="1.6335"/>
    <x v="2"/>
    <n v="2930.4989999999998"/>
    <n v="527.4898199999999"/>
    <n v="3457.9888199999996"/>
  </r>
  <r>
    <n v="7"/>
    <n v="2"/>
    <d v="2003-07-20T00:00:00"/>
    <n v="1469"/>
    <x v="9"/>
    <x v="9"/>
    <n v="1.6335"/>
    <x v="2"/>
    <n v="2399.6115"/>
    <n v="431.93007"/>
    <n v="2831.5415699999999"/>
  </r>
  <r>
    <n v="7"/>
    <n v="2"/>
    <d v="2003-02-21T00:00:00"/>
    <n v="1148"/>
    <x v="9"/>
    <x v="9"/>
    <n v="1.6335"/>
    <x v="2"/>
    <n v="1875.258"/>
    <n v="337.54644000000002"/>
    <n v="2212.8044399999999"/>
  </r>
  <r>
    <n v="7"/>
    <n v="2"/>
    <d v="2003-10-16T00:00:00"/>
    <n v="1108"/>
    <x v="9"/>
    <x v="9"/>
    <n v="1.6335"/>
    <x v="2"/>
    <n v="1809.9179999999999"/>
    <n v="325.78523999999999"/>
    <n v="2135.7032399999998"/>
  </r>
  <r>
    <n v="7"/>
    <n v="2"/>
    <d v="2003-06-03T00:00:00"/>
    <n v="1102"/>
    <x v="9"/>
    <x v="9"/>
    <n v="1.6335"/>
    <x v="2"/>
    <n v="1800.117"/>
    <n v="324.02105999999998"/>
    <n v="2124.1380599999998"/>
  </r>
  <r>
    <n v="7"/>
    <n v="2"/>
    <d v="2003-05-12T00:00:00"/>
    <n v="749"/>
    <x v="9"/>
    <x v="9"/>
    <n v="1.6335"/>
    <x v="2"/>
    <n v="1223.4914999999999"/>
    <n v="220.22846999999996"/>
    <n v="1443.7199699999999"/>
  </r>
  <r>
    <n v="7"/>
    <n v="2"/>
    <d v="2003-07-05T00:00:00"/>
    <n v="521"/>
    <x v="9"/>
    <x v="9"/>
    <n v="1.6335"/>
    <x v="2"/>
    <n v="851.05349999999999"/>
    <n v="153.18962999999999"/>
    <n v="1004.24313"/>
  </r>
  <r>
    <n v="7"/>
    <n v="10"/>
    <d v="2003-02-20T00:00:00"/>
    <n v="2070"/>
    <x v="9"/>
    <x v="10"/>
    <n v="0.60499999999999998"/>
    <x v="1"/>
    <n v="1252.3499999999999"/>
    <n v="225.42299999999997"/>
    <n v="1477.7729999999999"/>
  </r>
  <r>
    <n v="7"/>
    <n v="10"/>
    <d v="2003-12-23T00:00:00"/>
    <n v="1889"/>
    <x v="9"/>
    <x v="10"/>
    <n v="0.60499999999999998"/>
    <x v="1"/>
    <n v="1142.845"/>
    <n v="205.71209999999999"/>
    <n v="1348.5571"/>
  </r>
  <r>
    <n v="7"/>
    <n v="10"/>
    <d v="2003-12-30T00:00:00"/>
    <n v="1682"/>
    <x v="9"/>
    <x v="10"/>
    <n v="0.60499999999999998"/>
    <x v="1"/>
    <n v="1017.61"/>
    <n v="183.16980000000001"/>
    <n v="1200.7798"/>
  </r>
  <r>
    <n v="7"/>
    <n v="10"/>
    <d v="2003-02-01T00:00:00"/>
    <n v="880"/>
    <x v="9"/>
    <x v="10"/>
    <n v="0.60499999999999998"/>
    <x v="1"/>
    <n v="532.4"/>
    <n v="95.831999999999994"/>
    <n v="628.23199999999997"/>
  </r>
  <r>
    <n v="7"/>
    <n v="10"/>
    <d v="2003-07-18T00:00:00"/>
    <n v="865"/>
    <x v="9"/>
    <x v="10"/>
    <n v="0.60499999999999998"/>
    <x v="1"/>
    <n v="523.32499999999993"/>
    <n v="94.198499999999981"/>
    <n v="617.5234999999999"/>
  </r>
  <r>
    <n v="7"/>
    <n v="10"/>
    <d v="2003-10-09T00:00:00"/>
    <n v="843"/>
    <x v="9"/>
    <x v="10"/>
    <n v="0.60499999999999998"/>
    <x v="1"/>
    <n v="510.01499999999999"/>
    <n v="91.802699999999987"/>
    <n v="601.81769999999995"/>
  </r>
  <r>
    <n v="7"/>
    <n v="14"/>
    <d v="2003-03-03T00:00:00"/>
    <n v="1912"/>
    <x v="9"/>
    <x v="11"/>
    <n v="3.63"/>
    <x v="0"/>
    <n v="6940.5599999999995"/>
    <n v="1249.3007999999998"/>
    <n v="8189.8607999999995"/>
  </r>
  <r>
    <n v="7"/>
    <n v="14"/>
    <d v="2003-06-25T00:00:00"/>
    <n v="686"/>
    <x v="9"/>
    <x v="11"/>
    <n v="3.63"/>
    <x v="0"/>
    <n v="2490.1799999999998"/>
    <n v="448.23239999999993"/>
    <n v="2938.4123999999997"/>
  </r>
  <r>
    <n v="7"/>
    <n v="4"/>
    <d v="2003-01-02T00:00:00"/>
    <n v="2495"/>
    <x v="9"/>
    <x v="12"/>
    <n v="0.60499999999999998"/>
    <x v="2"/>
    <n v="1509.4749999999999"/>
    <n v="271.70549999999997"/>
    <n v="1781.1804999999999"/>
  </r>
  <r>
    <n v="7"/>
    <n v="4"/>
    <d v="2003-09-23T00:00:00"/>
    <n v="1948"/>
    <x v="9"/>
    <x v="12"/>
    <n v="0.60499999999999998"/>
    <x v="2"/>
    <n v="1178.54"/>
    <n v="212.13719999999998"/>
    <n v="1390.6771999999999"/>
  </r>
  <r>
    <n v="7"/>
    <n v="4"/>
    <d v="2003-06-17T00:00:00"/>
    <n v="1897"/>
    <x v="9"/>
    <x v="12"/>
    <n v="0.60499999999999998"/>
    <x v="2"/>
    <n v="1147.6849999999999"/>
    <n v="206.58329999999998"/>
    <n v="1354.2683"/>
  </r>
  <r>
    <n v="7"/>
    <n v="4"/>
    <d v="2003-03-26T00:00:00"/>
    <n v="1789"/>
    <x v="9"/>
    <x v="12"/>
    <n v="0.60499999999999998"/>
    <x v="2"/>
    <n v="1082.345"/>
    <n v="194.82210000000001"/>
    <n v="1277.1671000000001"/>
  </r>
  <r>
    <n v="7"/>
    <n v="4"/>
    <d v="2003-05-09T00:00:00"/>
    <n v="1413"/>
    <x v="9"/>
    <x v="12"/>
    <n v="0.60499999999999998"/>
    <x v="2"/>
    <n v="854.86500000000001"/>
    <n v="153.87569999999999"/>
    <n v="1008.7407000000001"/>
  </r>
  <r>
    <n v="7"/>
    <n v="4"/>
    <d v="2003-06-11T00:00:00"/>
    <n v="465"/>
    <x v="9"/>
    <x v="12"/>
    <n v="0.60499999999999998"/>
    <x v="2"/>
    <n v="281.32499999999999"/>
    <n v="50.638499999999993"/>
    <n v="331.96349999999995"/>
  </r>
  <r>
    <n v="7"/>
    <n v="5"/>
    <d v="2003-02-23T00:00:00"/>
    <n v="985"/>
    <x v="9"/>
    <x v="13"/>
    <n v="2.5409999999999999"/>
    <x v="1"/>
    <n v="2502.8849999999998"/>
    <n v="450.51929999999993"/>
    <n v="2953.4042999999997"/>
  </r>
  <r>
    <n v="7"/>
    <n v="5"/>
    <d v="2003-08-14T00:00:00"/>
    <n v="711"/>
    <x v="9"/>
    <x v="13"/>
    <n v="2.5409999999999999"/>
    <x v="1"/>
    <n v="1806.6509999999998"/>
    <n v="325.19717999999995"/>
    <n v="2131.84818"/>
  </r>
  <r>
    <n v="7"/>
    <n v="5"/>
    <d v="2003-11-09T00:00:00"/>
    <n v="344"/>
    <x v="9"/>
    <x v="13"/>
    <n v="2.5409999999999999"/>
    <x v="1"/>
    <n v="874.10399999999993"/>
    <n v="157.33872"/>
    <n v="1031.44272"/>
  </r>
  <r>
    <n v="8"/>
    <n v="11"/>
    <d v="1998-12-02T00:00:00"/>
    <n v="2373"/>
    <x v="10"/>
    <x v="0"/>
    <n v="1.21"/>
    <x v="0"/>
    <n v="2871.33"/>
    <n v="516.83939999999996"/>
    <n v="3388.1693999999998"/>
  </r>
  <r>
    <n v="8"/>
    <n v="11"/>
    <d v="1998-09-23T00:00:00"/>
    <n v="699"/>
    <x v="10"/>
    <x v="0"/>
    <n v="1.21"/>
    <x v="0"/>
    <n v="845.79"/>
    <n v="152.2422"/>
    <n v="998.03219999999999"/>
  </r>
  <r>
    <n v="8"/>
    <n v="11"/>
    <d v="1998-03-20T00:00:00"/>
    <n v="423"/>
    <x v="10"/>
    <x v="0"/>
    <n v="1.21"/>
    <x v="0"/>
    <n v="511.83"/>
    <n v="92.12939999999999"/>
    <n v="603.95939999999996"/>
  </r>
  <r>
    <n v="8"/>
    <n v="12"/>
    <d v="1998-04-24T00:00:00"/>
    <n v="2301"/>
    <x v="10"/>
    <x v="1"/>
    <n v="2.42"/>
    <x v="0"/>
    <n v="5568.42"/>
    <n v="1002.3156"/>
    <n v="6570.7356"/>
  </r>
  <r>
    <n v="8"/>
    <n v="12"/>
    <d v="1998-02-07T00:00:00"/>
    <n v="1482"/>
    <x v="10"/>
    <x v="1"/>
    <n v="2.42"/>
    <x v="0"/>
    <n v="3586.44"/>
    <n v="645.55920000000003"/>
    <n v="4231.9992000000002"/>
  </r>
  <r>
    <n v="8"/>
    <n v="12"/>
    <d v="1998-08-08T00:00:00"/>
    <n v="1308"/>
    <x v="10"/>
    <x v="1"/>
    <n v="2.42"/>
    <x v="0"/>
    <n v="3165.36"/>
    <n v="569.76480000000004"/>
    <n v="3735.1248000000001"/>
  </r>
  <r>
    <n v="8"/>
    <n v="9"/>
    <d v="1998-01-02T00:00:00"/>
    <n v="2296"/>
    <x v="10"/>
    <x v="2"/>
    <n v="1.21"/>
    <x v="1"/>
    <n v="2778.16"/>
    <n v="500.06879999999995"/>
    <n v="3278.2287999999999"/>
  </r>
  <r>
    <n v="8"/>
    <n v="9"/>
    <d v="1998-01-16T00:00:00"/>
    <n v="1915"/>
    <x v="10"/>
    <x v="2"/>
    <n v="1.21"/>
    <x v="1"/>
    <n v="2317.15"/>
    <n v="417.08699999999999"/>
    <n v="2734.2370000000001"/>
  </r>
  <r>
    <n v="8"/>
    <n v="9"/>
    <d v="1998-08-03T00:00:00"/>
    <n v="1762"/>
    <x v="10"/>
    <x v="2"/>
    <n v="1.21"/>
    <x v="1"/>
    <n v="2132.02"/>
    <n v="383.7636"/>
    <n v="2515.7835999999998"/>
  </r>
  <r>
    <n v="8"/>
    <n v="9"/>
    <d v="1998-12-20T00:00:00"/>
    <n v="1397"/>
    <x v="10"/>
    <x v="2"/>
    <n v="1.21"/>
    <x v="1"/>
    <n v="1690.37"/>
    <n v="304.26659999999998"/>
    <n v="1994.6365999999998"/>
  </r>
  <r>
    <n v="8"/>
    <n v="9"/>
    <d v="1998-06-11T00:00:00"/>
    <n v="1307"/>
    <x v="10"/>
    <x v="2"/>
    <n v="1.21"/>
    <x v="1"/>
    <n v="1581.47"/>
    <n v="284.66460000000001"/>
    <n v="1866.1346000000001"/>
  </r>
  <r>
    <n v="8"/>
    <n v="9"/>
    <d v="1998-08-21T00:00:00"/>
    <n v="643"/>
    <x v="10"/>
    <x v="2"/>
    <n v="1.21"/>
    <x v="1"/>
    <n v="778.03"/>
    <n v="140.0454"/>
    <n v="918.07539999999995"/>
  </r>
  <r>
    <n v="8"/>
    <n v="7"/>
    <d v="1998-04-18T00:00:00"/>
    <n v="1729"/>
    <x v="10"/>
    <x v="3"/>
    <n v="0.96799999999999997"/>
    <x v="2"/>
    <n v="1673.672"/>
    <n v="301.26096000000001"/>
    <n v="1974.9329600000001"/>
  </r>
  <r>
    <n v="8"/>
    <n v="3"/>
    <d v="1998-04-16T00:00:00"/>
    <n v="2082"/>
    <x v="10"/>
    <x v="4"/>
    <n v="1.9359999999999999"/>
    <x v="0"/>
    <n v="4030.752"/>
    <n v="725.53535999999997"/>
    <n v="4756.2873600000003"/>
  </r>
  <r>
    <n v="8"/>
    <n v="3"/>
    <d v="1998-08-13T00:00:00"/>
    <n v="1934"/>
    <x v="10"/>
    <x v="4"/>
    <n v="1.9359999999999999"/>
    <x v="0"/>
    <n v="3744.2239999999997"/>
    <n v="673.96031999999991"/>
    <n v="4418.1843199999994"/>
  </r>
  <r>
    <n v="8"/>
    <n v="3"/>
    <d v="1998-12-27T00:00:00"/>
    <n v="751"/>
    <x v="10"/>
    <x v="4"/>
    <n v="1.9359999999999999"/>
    <x v="0"/>
    <n v="1453.9359999999999"/>
    <n v="261.70847999999995"/>
    <n v="1715.6444799999999"/>
  </r>
  <r>
    <n v="8"/>
    <n v="3"/>
    <d v="1998-06-15T00:00:00"/>
    <n v="556"/>
    <x v="10"/>
    <x v="4"/>
    <n v="1.9359999999999999"/>
    <x v="0"/>
    <n v="1076.4159999999999"/>
    <n v="193.75487999999999"/>
    <n v="1270.1708799999999"/>
  </r>
  <r>
    <n v="8"/>
    <n v="1"/>
    <d v="1998-07-18T00:00:00"/>
    <n v="1594"/>
    <x v="10"/>
    <x v="5"/>
    <n v="3.9325000000000001"/>
    <x v="0"/>
    <n v="6268.4049999999997"/>
    <n v="1128.3128999999999"/>
    <n v="7396.7178999999996"/>
  </r>
  <r>
    <n v="8"/>
    <n v="1"/>
    <d v="1998-05-08T00:00:00"/>
    <n v="1564"/>
    <x v="10"/>
    <x v="5"/>
    <n v="3.9325000000000001"/>
    <x v="0"/>
    <n v="6150.43"/>
    <n v="1107.0774000000001"/>
    <n v="7257.5074000000004"/>
  </r>
  <r>
    <n v="8"/>
    <n v="1"/>
    <d v="1998-08-25T00:00:00"/>
    <n v="1491"/>
    <x v="10"/>
    <x v="5"/>
    <n v="3.9325000000000001"/>
    <x v="0"/>
    <n v="5863.3575000000001"/>
    <n v="1055.40435"/>
    <n v="6918.7618499999999"/>
  </r>
  <r>
    <n v="8"/>
    <n v="1"/>
    <d v="1998-10-14T00:00:00"/>
    <n v="1344"/>
    <x v="10"/>
    <x v="5"/>
    <n v="3.9325000000000001"/>
    <x v="0"/>
    <n v="5285.28"/>
    <n v="951.35039999999992"/>
    <n v="6236.6304"/>
  </r>
  <r>
    <n v="8"/>
    <n v="1"/>
    <d v="1998-10-24T00:00:00"/>
    <n v="1005"/>
    <x v="10"/>
    <x v="5"/>
    <n v="3.9325000000000001"/>
    <x v="0"/>
    <n v="3952.1624999999999"/>
    <n v="711.38924999999995"/>
    <n v="4663.5517499999996"/>
  </r>
  <r>
    <n v="8"/>
    <n v="1"/>
    <d v="1998-10-23T00:00:00"/>
    <n v="836"/>
    <x v="10"/>
    <x v="5"/>
    <n v="3.9325000000000001"/>
    <x v="0"/>
    <n v="3287.57"/>
    <n v="591.76260000000002"/>
    <n v="3879.3326000000002"/>
  </r>
  <r>
    <n v="8"/>
    <n v="1"/>
    <d v="1998-08-20T00:00:00"/>
    <n v="525"/>
    <x v="10"/>
    <x v="5"/>
    <n v="3.9325000000000001"/>
    <x v="0"/>
    <n v="2064.5625"/>
    <n v="371.62124999999997"/>
    <n v="2436.1837500000001"/>
  </r>
  <r>
    <n v="8"/>
    <n v="8"/>
    <d v="1998-07-30T00:00:00"/>
    <n v="2272"/>
    <x v="10"/>
    <x v="6"/>
    <n v="3.63"/>
    <x v="0"/>
    <n v="8247.36"/>
    <n v="1484.5248000000001"/>
    <n v="9731.8847999999998"/>
  </r>
  <r>
    <n v="8"/>
    <n v="8"/>
    <d v="1998-10-29T00:00:00"/>
    <n v="1810"/>
    <x v="10"/>
    <x v="6"/>
    <n v="3.63"/>
    <x v="0"/>
    <n v="6570.3"/>
    <n v="1182.654"/>
    <n v="7752.9539999999997"/>
  </r>
  <r>
    <n v="8"/>
    <n v="8"/>
    <d v="1998-06-04T00:00:00"/>
    <n v="1594"/>
    <x v="10"/>
    <x v="6"/>
    <n v="3.63"/>
    <x v="0"/>
    <n v="5786.22"/>
    <n v="1041.5196000000001"/>
    <n v="6827.7396000000008"/>
  </r>
  <r>
    <n v="8"/>
    <n v="8"/>
    <d v="1998-03-02T00:00:00"/>
    <n v="506"/>
    <x v="10"/>
    <x v="6"/>
    <n v="3.63"/>
    <x v="0"/>
    <n v="1836.78"/>
    <n v="330.62039999999996"/>
    <n v="2167.4004"/>
  </r>
  <r>
    <n v="8"/>
    <n v="6"/>
    <d v="1998-06-09T00:00:00"/>
    <n v="2252"/>
    <x v="10"/>
    <x v="7"/>
    <n v="2.42"/>
    <x v="0"/>
    <n v="5449.84"/>
    <n v="980.97119999999995"/>
    <n v="6430.8112000000001"/>
  </r>
  <r>
    <n v="8"/>
    <n v="6"/>
    <d v="1998-03-28T00:00:00"/>
    <n v="1469"/>
    <x v="10"/>
    <x v="7"/>
    <n v="2.42"/>
    <x v="0"/>
    <n v="3554.98"/>
    <n v="639.89639999999997"/>
    <n v="4194.8764000000001"/>
  </r>
  <r>
    <n v="8"/>
    <n v="6"/>
    <d v="1998-12-14T00:00:00"/>
    <n v="832"/>
    <x v="10"/>
    <x v="7"/>
    <n v="2.42"/>
    <x v="0"/>
    <n v="2013.44"/>
    <n v="362.41919999999999"/>
    <n v="2375.8591999999999"/>
  </r>
  <r>
    <n v="8"/>
    <n v="6"/>
    <d v="1998-09-03T00:00:00"/>
    <n v="659"/>
    <x v="10"/>
    <x v="7"/>
    <n v="2.42"/>
    <x v="0"/>
    <n v="1594.78"/>
    <n v="287.06039999999996"/>
    <n v="1881.8404"/>
  </r>
  <r>
    <n v="8"/>
    <n v="13"/>
    <d v="1998-04-17T00:00:00"/>
    <n v="1697"/>
    <x v="10"/>
    <x v="8"/>
    <n v="0.24199999999999999"/>
    <x v="1"/>
    <n v="410.67399999999998"/>
    <n v="73.921319999999994"/>
    <n v="484.59531999999996"/>
  </r>
  <r>
    <n v="8"/>
    <n v="13"/>
    <d v="1998-07-07T00:00:00"/>
    <n v="1454"/>
    <x v="10"/>
    <x v="8"/>
    <n v="0.24199999999999999"/>
    <x v="1"/>
    <n v="351.86799999999999"/>
    <n v="63.336239999999997"/>
    <n v="415.20423999999997"/>
  </r>
  <r>
    <n v="8"/>
    <n v="13"/>
    <d v="1998-02-24T00:00:00"/>
    <n v="1316"/>
    <x v="10"/>
    <x v="8"/>
    <n v="0.24199999999999999"/>
    <x v="1"/>
    <n v="318.47199999999998"/>
    <n v="57.324959999999997"/>
    <n v="375.79695999999996"/>
  </r>
  <r>
    <n v="8"/>
    <n v="2"/>
    <d v="1998-02-16T00:00:00"/>
    <n v="1694"/>
    <x v="10"/>
    <x v="9"/>
    <n v="1.6335"/>
    <x v="2"/>
    <n v="2767.1489999999999"/>
    <n v="498.08681999999999"/>
    <n v="3265.2358199999999"/>
  </r>
  <r>
    <n v="8"/>
    <n v="2"/>
    <d v="1998-06-16T00:00:00"/>
    <n v="1011"/>
    <x v="10"/>
    <x v="9"/>
    <n v="1.6335"/>
    <x v="2"/>
    <n v="1651.4684999999999"/>
    <n v="297.26432999999997"/>
    <n v="1948.7328299999999"/>
  </r>
  <r>
    <n v="8"/>
    <n v="2"/>
    <d v="1998-05-04T00:00:00"/>
    <n v="398"/>
    <x v="10"/>
    <x v="9"/>
    <n v="1.6335"/>
    <x v="2"/>
    <n v="650.13299999999992"/>
    <n v="117.02393999999998"/>
    <n v="767.15693999999985"/>
  </r>
  <r>
    <n v="8"/>
    <n v="10"/>
    <d v="1998-10-23T00:00:00"/>
    <n v="2048"/>
    <x v="10"/>
    <x v="10"/>
    <n v="0.60499999999999998"/>
    <x v="1"/>
    <n v="1239.04"/>
    <n v="223.02719999999999"/>
    <n v="1462.0672"/>
  </r>
  <r>
    <n v="8"/>
    <n v="10"/>
    <d v="1998-01-08T00:00:00"/>
    <n v="1784"/>
    <x v="10"/>
    <x v="10"/>
    <n v="0.60499999999999998"/>
    <x v="1"/>
    <n v="1079.32"/>
    <n v="194.27759999999998"/>
    <n v="1273.5975999999998"/>
  </r>
  <r>
    <n v="8"/>
    <n v="10"/>
    <d v="1998-06-03T00:00:00"/>
    <n v="1439"/>
    <x v="10"/>
    <x v="10"/>
    <n v="0.60499999999999998"/>
    <x v="1"/>
    <n v="870.59500000000003"/>
    <n v="156.7071"/>
    <n v="1027.3021000000001"/>
  </r>
  <r>
    <n v="8"/>
    <n v="10"/>
    <d v="1998-07-05T00:00:00"/>
    <n v="697"/>
    <x v="10"/>
    <x v="10"/>
    <n v="0.60499999999999998"/>
    <x v="1"/>
    <n v="421.685"/>
    <n v="75.903300000000002"/>
    <n v="497.5883"/>
  </r>
  <r>
    <n v="8"/>
    <n v="10"/>
    <d v="1998-01-28T00:00:00"/>
    <n v="512"/>
    <x v="10"/>
    <x v="10"/>
    <n v="0.60499999999999998"/>
    <x v="1"/>
    <n v="309.76"/>
    <n v="55.756799999999998"/>
    <n v="365.51679999999999"/>
  </r>
  <r>
    <n v="8"/>
    <n v="14"/>
    <d v="1998-10-05T00:00:00"/>
    <n v="2477"/>
    <x v="10"/>
    <x v="11"/>
    <n v="3.63"/>
    <x v="0"/>
    <n v="8991.51"/>
    <n v="1618.4718"/>
    <n v="10609.9818"/>
  </r>
  <r>
    <n v="8"/>
    <n v="14"/>
    <d v="1998-04-14T00:00:00"/>
    <n v="1912"/>
    <x v="10"/>
    <x v="11"/>
    <n v="3.63"/>
    <x v="0"/>
    <n v="6940.5599999999995"/>
    <n v="1249.3007999999998"/>
    <n v="8189.8607999999995"/>
  </r>
  <r>
    <n v="8"/>
    <n v="14"/>
    <d v="1998-10-02T00:00:00"/>
    <n v="1869"/>
    <x v="10"/>
    <x v="11"/>
    <n v="3.63"/>
    <x v="0"/>
    <n v="6784.47"/>
    <n v="1221.2046"/>
    <n v="8005.6746000000003"/>
  </r>
  <r>
    <n v="8"/>
    <n v="14"/>
    <d v="1998-10-30T00:00:00"/>
    <n v="1287"/>
    <x v="10"/>
    <x v="11"/>
    <n v="3.63"/>
    <x v="0"/>
    <n v="4671.8099999999995"/>
    <n v="840.92579999999987"/>
    <n v="5512.7357999999995"/>
  </r>
  <r>
    <n v="8"/>
    <n v="14"/>
    <d v="1998-04-20T00:00:00"/>
    <n v="1089"/>
    <x v="10"/>
    <x v="11"/>
    <n v="3.63"/>
    <x v="0"/>
    <n v="3953.0699999999997"/>
    <n v="711.55259999999987"/>
    <n v="4664.6225999999997"/>
  </r>
  <r>
    <n v="8"/>
    <n v="14"/>
    <d v="1998-07-27T00:00:00"/>
    <n v="641"/>
    <x v="10"/>
    <x v="11"/>
    <n v="3.63"/>
    <x v="0"/>
    <n v="2326.83"/>
    <n v="418.82939999999996"/>
    <n v="2745.6594"/>
  </r>
  <r>
    <n v="8"/>
    <n v="14"/>
    <d v="1998-02-13T00:00:00"/>
    <n v="624"/>
    <x v="10"/>
    <x v="11"/>
    <n v="3.63"/>
    <x v="0"/>
    <n v="2265.12"/>
    <n v="407.72159999999997"/>
    <n v="2672.8415999999997"/>
  </r>
  <r>
    <n v="8"/>
    <n v="4"/>
    <d v="1998-09-23T00:00:00"/>
    <n v="2077"/>
    <x v="10"/>
    <x v="12"/>
    <n v="0.60499999999999998"/>
    <x v="2"/>
    <n v="1256.585"/>
    <n v="226.18530000000001"/>
    <n v="1482.7703000000001"/>
  </r>
  <r>
    <n v="8"/>
    <n v="4"/>
    <d v="1998-01-28T00:00:00"/>
    <n v="1747"/>
    <x v="10"/>
    <x v="12"/>
    <n v="0.60499999999999998"/>
    <x v="2"/>
    <n v="1056.9349999999999"/>
    <n v="190.24829999999997"/>
    <n v="1247.1832999999999"/>
  </r>
  <r>
    <n v="8"/>
    <n v="4"/>
    <d v="1998-01-29T00:00:00"/>
    <n v="1693"/>
    <x v="10"/>
    <x v="12"/>
    <n v="0.60499999999999998"/>
    <x v="2"/>
    <n v="1024.2649999999999"/>
    <n v="184.36769999999996"/>
    <n v="1208.6326999999999"/>
  </r>
  <r>
    <n v="8"/>
    <n v="4"/>
    <d v="1998-01-24T00:00:00"/>
    <n v="877"/>
    <x v="10"/>
    <x v="12"/>
    <n v="0.60499999999999998"/>
    <x v="2"/>
    <n v="530.58500000000004"/>
    <n v="95.505300000000005"/>
    <n v="626.09030000000007"/>
  </r>
  <r>
    <n v="8"/>
    <n v="4"/>
    <d v="1998-03-27T00:00:00"/>
    <n v="828"/>
    <x v="10"/>
    <x v="12"/>
    <n v="0.60499999999999998"/>
    <x v="2"/>
    <n v="500.94"/>
    <n v="90.169199999999989"/>
    <n v="591.10919999999999"/>
  </r>
  <r>
    <n v="8"/>
    <n v="4"/>
    <d v="1998-12-06T00:00:00"/>
    <n v="269"/>
    <x v="10"/>
    <x v="12"/>
    <n v="0.60499999999999998"/>
    <x v="2"/>
    <n v="162.745"/>
    <n v="29.2941"/>
    <n v="192.03910000000002"/>
  </r>
  <r>
    <n v="8"/>
    <n v="5"/>
    <d v="1998-10-09T00:00:00"/>
    <n v="2167"/>
    <x v="10"/>
    <x v="13"/>
    <n v="2.5409999999999999"/>
    <x v="1"/>
    <n v="5506.3469999999998"/>
    <n v="991.14245999999991"/>
    <n v="6497.4894599999998"/>
  </r>
  <r>
    <n v="8"/>
    <n v="5"/>
    <d v="1998-03-02T00:00:00"/>
    <n v="1385"/>
    <x v="10"/>
    <x v="13"/>
    <n v="2.5409999999999999"/>
    <x v="1"/>
    <n v="3519.2849999999999"/>
    <n v="633.47129999999993"/>
    <n v="4152.7563"/>
  </r>
  <r>
    <n v="8"/>
    <n v="5"/>
    <d v="1998-01-04T00:00:00"/>
    <n v="1031"/>
    <x v="10"/>
    <x v="13"/>
    <n v="2.5409999999999999"/>
    <x v="1"/>
    <n v="2619.7709999999997"/>
    <n v="471.55877999999996"/>
    <n v="3091.3297799999996"/>
  </r>
  <r>
    <n v="8"/>
    <n v="5"/>
    <d v="1998-11-09T00:00:00"/>
    <n v="682"/>
    <x v="10"/>
    <x v="13"/>
    <n v="2.5409999999999999"/>
    <x v="1"/>
    <n v="1732.962"/>
    <n v="311.93315999999999"/>
    <n v="2044.89516"/>
  </r>
  <r>
    <n v="8"/>
    <n v="11"/>
    <d v="1999-03-31T00:00:00"/>
    <n v="2332"/>
    <x v="10"/>
    <x v="0"/>
    <n v="1.21"/>
    <x v="0"/>
    <n v="2821.72"/>
    <n v="507.90959999999995"/>
    <n v="3329.6295999999998"/>
  </r>
  <r>
    <n v="8"/>
    <n v="11"/>
    <d v="1999-07-08T00:00:00"/>
    <n v="2009"/>
    <x v="10"/>
    <x v="0"/>
    <n v="1.21"/>
    <x v="0"/>
    <n v="2430.89"/>
    <n v="437.56019999999995"/>
    <n v="2868.4501999999998"/>
  </r>
  <r>
    <n v="8"/>
    <n v="11"/>
    <d v="1999-05-23T00:00:00"/>
    <n v="1768"/>
    <x v="10"/>
    <x v="0"/>
    <n v="1.21"/>
    <x v="0"/>
    <n v="2139.2799999999997"/>
    <n v="385.07039999999995"/>
    <n v="2524.3503999999998"/>
  </r>
  <r>
    <n v="8"/>
    <n v="11"/>
    <d v="1999-04-20T00:00:00"/>
    <n v="1415"/>
    <x v="10"/>
    <x v="0"/>
    <n v="1.21"/>
    <x v="0"/>
    <n v="1712.1499999999999"/>
    <n v="308.18699999999995"/>
    <n v="2020.3369999999998"/>
  </r>
  <r>
    <n v="8"/>
    <n v="11"/>
    <d v="1999-11-26T00:00:00"/>
    <n v="1016"/>
    <x v="10"/>
    <x v="0"/>
    <n v="1.21"/>
    <x v="0"/>
    <n v="1229.3599999999999"/>
    <n v="221.28479999999996"/>
    <n v="1450.6447999999998"/>
  </r>
  <r>
    <n v="8"/>
    <n v="11"/>
    <d v="1999-05-29T00:00:00"/>
    <n v="940"/>
    <x v="10"/>
    <x v="0"/>
    <n v="1.21"/>
    <x v="0"/>
    <n v="1137.3999999999999"/>
    <n v="204.73199999999997"/>
    <n v="1342.1319999999998"/>
  </r>
  <r>
    <n v="8"/>
    <n v="11"/>
    <d v="1999-06-19T00:00:00"/>
    <n v="883"/>
    <x v="10"/>
    <x v="0"/>
    <n v="1.21"/>
    <x v="0"/>
    <n v="1068.43"/>
    <n v="192.31739999999999"/>
    <n v="1260.7474"/>
  </r>
  <r>
    <n v="8"/>
    <n v="11"/>
    <d v="1999-03-21T00:00:00"/>
    <n v="373"/>
    <x v="10"/>
    <x v="0"/>
    <n v="1.21"/>
    <x v="0"/>
    <n v="451.33"/>
    <n v="81.239399999999989"/>
    <n v="532.56939999999997"/>
  </r>
  <r>
    <n v="8"/>
    <n v="12"/>
    <d v="1999-09-01T00:00:00"/>
    <n v="1895"/>
    <x v="10"/>
    <x v="1"/>
    <n v="2.42"/>
    <x v="0"/>
    <n v="4585.8999999999996"/>
    <n v="825.46199999999988"/>
    <n v="5411.3619999999992"/>
  </r>
  <r>
    <n v="8"/>
    <n v="12"/>
    <d v="1999-11-23T00:00:00"/>
    <n v="1732"/>
    <x v="10"/>
    <x v="1"/>
    <n v="2.42"/>
    <x v="0"/>
    <n v="4191.4399999999996"/>
    <n v="754.4591999999999"/>
    <n v="4945.8991999999998"/>
  </r>
  <r>
    <n v="8"/>
    <n v="12"/>
    <d v="1999-10-04T00:00:00"/>
    <n v="1189"/>
    <x v="10"/>
    <x v="1"/>
    <n v="2.42"/>
    <x v="0"/>
    <n v="2877.38"/>
    <n v="517.92840000000001"/>
    <n v="3395.3083999999999"/>
  </r>
  <r>
    <n v="8"/>
    <n v="12"/>
    <d v="1999-10-06T00:00:00"/>
    <n v="956"/>
    <x v="10"/>
    <x v="1"/>
    <n v="2.42"/>
    <x v="0"/>
    <n v="2313.52"/>
    <n v="416.43359999999996"/>
    <n v="2729.9535999999998"/>
  </r>
  <r>
    <n v="8"/>
    <n v="12"/>
    <d v="1999-10-27T00:00:00"/>
    <n v="341"/>
    <x v="10"/>
    <x v="1"/>
    <n v="2.42"/>
    <x v="0"/>
    <n v="825.22"/>
    <n v="148.53960000000001"/>
    <n v="973.75960000000009"/>
  </r>
  <r>
    <n v="8"/>
    <n v="9"/>
    <d v="1999-01-07T00:00:00"/>
    <n v="2068"/>
    <x v="10"/>
    <x v="2"/>
    <n v="1.21"/>
    <x v="1"/>
    <n v="2502.2799999999997"/>
    <n v="450.41039999999992"/>
    <n v="2952.6903999999995"/>
  </r>
  <r>
    <n v="8"/>
    <n v="9"/>
    <d v="1999-10-12T00:00:00"/>
    <n v="1972"/>
    <x v="10"/>
    <x v="2"/>
    <n v="1.21"/>
    <x v="1"/>
    <n v="2386.12"/>
    <n v="429.50159999999994"/>
    <n v="2815.6215999999999"/>
  </r>
  <r>
    <n v="8"/>
    <n v="9"/>
    <d v="1999-02-26T00:00:00"/>
    <n v="1495"/>
    <x v="10"/>
    <x v="2"/>
    <n v="1.21"/>
    <x v="1"/>
    <n v="1808.95"/>
    <n v="325.61099999999999"/>
    <n v="2134.5610000000001"/>
  </r>
  <r>
    <n v="8"/>
    <n v="9"/>
    <d v="1999-06-29T00:00:00"/>
    <n v="1026"/>
    <x v="10"/>
    <x v="2"/>
    <n v="1.21"/>
    <x v="1"/>
    <n v="1241.46"/>
    <n v="223.46279999999999"/>
    <n v="1464.9228000000001"/>
  </r>
  <r>
    <n v="8"/>
    <n v="7"/>
    <d v="1999-02-28T00:00:00"/>
    <n v="2361"/>
    <x v="10"/>
    <x v="3"/>
    <n v="0.96799999999999997"/>
    <x v="2"/>
    <n v="2285.4479999999999"/>
    <n v="411.38063999999997"/>
    <n v="2696.8286399999997"/>
  </r>
  <r>
    <n v="8"/>
    <n v="7"/>
    <d v="1999-07-17T00:00:00"/>
    <n v="1515"/>
    <x v="10"/>
    <x v="3"/>
    <n v="0.96799999999999997"/>
    <x v="2"/>
    <n v="1466.52"/>
    <n v="263.97359999999998"/>
    <n v="1730.4936"/>
  </r>
  <r>
    <n v="8"/>
    <n v="7"/>
    <d v="1999-10-30T00:00:00"/>
    <n v="1090"/>
    <x v="10"/>
    <x v="3"/>
    <n v="0.96799999999999997"/>
    <x v="2"/>
    <n v="1055.1199999999999"/>
    <n v="189.92159999999998"/>
    <n v="1245.0415999999998"/>
  </r>
  <r>
    <n v="8"/>
    <n v="7"/>
    <d v="1999-11-26T00:00:00"/>
    <n v="1085"/>
    <x v="10"/>
    <x v="3"/>
    <n v="0.96799999999999997"/>
    <x v="2"/>
    <n v="1050.28"/>
    <n v="189.0504"/>
    <n v="1239.3304000000001"/>
  </r>
  <r>
    <n v="8"/>
    <n v="7"/>
    <d v="1999-01-10T00:00:00"/>
    <n v="267"/>
    <x v="10"/>
    <x v="3"/>
    <n v="0.96799999999999997"/>
    <x v="2"/>
    <n v="258.45600000000002"/>
    <n v="46.522080000000003"/>
    <n v="304.97808000000003"/>
  </r>
  <r>
    <n v="8"/>
    <n v="3"/>
    <d v="1999-02-15T00:00:00"/>
    <n v="1773"/>
    <x v="10"/>
    <x v="4"/>
    <n v="1.9359999999999999"/>
    <x v="0"/>
    <n v="3432.5279999999998"/>
    <n v="617.85503999999992"/>
    <n v="4050.3830399999997"/>
  </r>
  <r>
    <n v="8"/>
    <n v="3"/>
    <d v="1999-05-07T00:00:00"/>
    <n v="1763"/>
    <x v="10"/>
    <x v="4"/>
    <n v="1.9359999999999999"/>
    <x v="0"/>
    <n v="3413.1680000000001"/>
    <n v="614.37023999999997"/>
    <n v="4027.5382399999999"/>
  </r>
  <r>
    <n v="8"/>
    <n v="3"/>
    <d v="1999-12-17T00:00:00"/>
    <n v="1307"/>
    <x v="10"/>
    <x v="4"/>
    <n v="1.9359999999999999"/>
    <x v="0"/>
    <n v="2530.3519999999999"/>
    <n v="455.46335999999997"/>
    <n v="2985.8153599999996"/>
  </r>
  <r>
    <n v="8"/>
    <n v="3"/>
    <d v="1999-05-05T00:00:00"/>
    <n v="1011"/>
    <x v="10"/>
    <x v="4"/>
    <n v="1.9359999999999999"/>
    <x v="0"/>
    <n v="1957.296"/>
    <n v="352.31328000000002"/>
    <n v="2309.6092800000001"/>
  </r>
  <r>
    <n v="8"/>
    <n v="3"/>
    <d v="1999-04-18T00:00:00"/>
    <n v="396"/>
    <x v="10"/>
    <x v="4"/>
    <n v="1.9359999999999999"/>
    <x v="0"/>
    <n v="766.65599999999995"/>
    <n v="137.99807999999999"/>
    <n v="904.65407999999991"/>
  </r>
  <r>
    <n v="8"/>
    <n v="3"/>
    <d v="1999-11-20T00:00:00"/>
    <n v="271"/>
    <x v="10"/>
    <x v="4"/>
    <n v="1.9359999999999999"/>
    <x v="0"/>
    <n v="524.65599999999995"/>
    <n v="94.438079999999985"/>
    <n v="619.09407999999996"/>
  </r>
  <r>
    <n v="8"/>
    <n v="1"/>
    <d v="1999-10-24T00:00:00"/>
    <n v="1487"/>
    <x v="10"/>
    <x v="5"/>
    <n v="3.9325000000000001"/>
    <x v="0"/>
    <n v="5847.6275000000005"/>
    <n v="1052.57295"/>
    <n v="6900.2004500000003"/>
  </r>
  <r>
    <n v="8"/>
    <n v="1"/>
    <d v="1999-07-24T00:00:00"/>
    <n v="1434"/>
    <x v="10"/>
    <x v="5"/>
    <n v="3.9325000000000001"/>
    <x v="0"/>
    <n v="5639.2049999999999"/>
    <n v="1015.0568999999999"/>
    <n v="6654.2618999999995"/>
  </r>
  <r>
    <n v="8"/>
    <n v="8"/>
    <d v="1999-11-22T00:00:00"/>
    <n v="2155"/>
    <x v="10"/>
    <x v="6"/>
    <n v="3.63"/>
    <x v="0"/>
    <n v="7822.65"/>
    <n v="1408.0769999999998"/>
    <n v="9230.726999999999"/>
  </r>
  <r>
    <n v="8"/>
    <n v="8"/>
    <d v="1999-04-27T00:00:00"/>
    <n v="2068"/>
    <x v="10"/>
    <x v="6"/>
    <n v="3.63"/>
    <x v="0"/>
    <n v="7506.84"/>
    <n v="1351.2311999999999"/>
    <n v="8858.0712000000003"/>
  </r>
  <r>
    <n v="8"/>
    <n v="8"/>
    <d v="1999-02-03T00:00:00"/>
    <n v="1070"/>
    <x v="10"/>
    <x v="6"/>
    <n v="3.63"/>
    <x v="0"/>
    <n v="3884.1"/>
    <n v="699.13799999999992"/>
    <n v="4583.2379999999994"/>
  </r>
  <r>
    <n v="8"/>
    <n v="8"/>
    <d v="1999-06-01T00:00:00"/>
    <n v="778"/>
    <x v="10"/>
    <x v="6"/>
    <n v="3.63"/>
    <x v="0"/>
    <n v="2824.14"/>
    <n v="508.34519999999998"/>
    <n v="3332.4852000000001"/>
  </r>
  <r>
    <n v="8"/>
    <n v="8"/>
    <d v="1999-05-10T00:00:00"/>
    <n v="551"/>
    <x v="10"/>
    <x v="6"/>
    <n v="3.63"/>
    <x v="0"/>
    <n v="2000.1299999999999"/>
    <n v="360.02339999999998"/>
    <n v="2360.1533999999997"/>
  </r>
  <r>
    <n v="8"/>
    <n v="6"/>
    <d v="1999-09-09T00:00:00"/>
    <n v="2407"/>
    <x v="10"/>
    <x v="7"/>
    <n v="2.42"/>
    <x v="0"/>
    <n v="5824.94"/>
    <n v="1048.4892"/>
    <n v="6873.4291999999996"/>
  </r>
  <r>
    <n v="8"/>
    <n v="6"/>
    <d v="1999-06-04T00:00:00"/>
    <n v="2397"/>
    <x v="10"/>
    <x v="7"/>
    <n v="2.42"/>
    <x v="0"/>
    <n v="5800.74"/>
    <n v="1044.1332"/>
    <n v="6844.8732"/>
  </r>
  <r>
    <n v="8"/>
    <n v="6"/>
    <d v="1999-06-24T00:00:00"/>
    <n v="1181"/>
    <x v="10"/>
    <x v="7"/>
    <n v="2.42"/>
    <x v="0"/>
    <n v="2858.02"/>
    <n v="514.44359999999995"/>
    <n v="3372.4636"/>
  </r>
  <r>
    <n v="8"/>
    <n v="6"/>
    <d v="1999-12-17T00:00:00"/>
    <n v="1049"/>
    <x v="10"/>
    <x v="7"/>
    <n v="2.42"/>
    <x v="0"/>
    <n v="2538.58"/>
    <n v="456.94439999999997"/>
    <n v="2995.5243999999998"/>
  </r>
  <r>
    <n v="8"/>
    <n v="13"/>
    <d v="1999-02-20T00:00:00"/>
    <n v="1070"/>
    <x v="10"/>
    <x v="8"/>
    <n v="0.24199999999999999"/>
    <x v="1"/>
    <n v="258.94"/>
    <n v="46.609200000000001"/>
    <n v="305.54919999999998"/>
  </r>
  <r>
    <n v="8"/>
    <n v="13"/>
    <d v="1999-06-21T00:00:00"/>
    <n v="894"/>
    <x v="10"/>
    <x v="8"/>
    <n v="0.24199999999999999"/>
    <x v="1"/>
    <n v="216.34799999999998"/>
    <n v="38.942639999999997"/>
    <n v="255.29064"/>
  </r>
  <r>
    <n v="8"/>
    <n v="2"/>
    <d v="1999-06-24T00:00:00"/>
    <n v="1606"/>
    <x v="10"/>
    <x v="9"/>
    <n v="1.6335"/>
    <x v="2"/>
    <n v="2623.4009999999998"/>
    <n v="472.21217999999993"/>
    <n v="3095.6131799999998"/>
  </r>
  <r>
    <n v="8"/>
    <n v="2"/>
    <d v="1999-04-22T00:00:00"/>
    <n v="1150"/>
    <x v="10"/>
    <x v="9"/>
    <n v="1.6335"/>
    <x v="2"/>
    <n v="1878.5249999999999"/>
    <n v="338.13449999999995"/>
    <n v="2216.6594999999998"/>
  </r>
  <r>
    <n v="8"/>
    <n v="2"/>
    <d v="1999-01-30T00:00:00"/>
    <n v="915"/>
    <x v="10"/>
    <x v="9"/>
    <n v="1.6335"/>
    <x v="2"/>
    <n v="1494.6524999999999"/>
    <n v="269.03744999999998"/>
    <n v="1763.68995"/>
  </r>
  <r>
    <n v="8"/>
    <n v="10"/>
    <d v="1999-11-23T00:00:00"/>
    <n v="2371"/>
    <x v="10"/>
    <x v="10"/>
    <n v="0.60499999999999998"/>
    <x v="1"/>
    <n v="1434.4549999999999"/>
    <n v="258.20189999999997"/>
    <n v="1692.6569"/>
  </r>
  <r>
    <n v="8"/>
    <n v="10"/>
    <d v="1999-07-27T00:00:00"/>
    <n v="2085"/>
    <x v="10"/>
    <x v="10"/>
    <n v="0.60499999999999998"/>
    <x v="1"/>
    <n v="1261.425"/>
    <n v="227.05649999999997"/>
    <n v="1488.4814999999999"/>
  </r>
  <r>
    <n v="8"/>
    <n v="10"/>
    <d v="1999-09-23T00:00:00"/>
    <n v="1071"/>
    <x v="10"/>
    <x v="10"/>
    <n v="0.60499999999999998"/>
    <x v="1"/>
    <n v="647.95499999999993"/>
    <n v="116.63189999999999"/>
    <n v="764.5868999999999"/>
  </r>
  <r>
    <n v="8"/>
    <n v="10"/>
    <d v="1999-06-24T00:00:00"/>
    <n v="684"/>
    <x v="10"/>
    <x v="10"/>
    <n v="0.60499999999999998"/>
    <x v="1"/>
    <n v="413.82"/>
    <n v="74.4876"/>
    <n v="488.30759999999998"/>
  </r>
  <r>
    <n v="8"/>
    <n v="10"/>
    <d v="1999-06-22T00:00:00"/>
    <n v="683"/>
    <x v="10"/>
    <x v="10"/>
    <n v="0.60499999999999998"/>
    <x v="1"/>
    <n v="413.21499999999997"/>
    <n v="74.378699999999995"/>
    <n v="487.59369999999996"/>
  </r>
  <r>
    <n v="8"/>
    <n v="10"/>
    <d v="1999-08-03T00:00:00"/>
    <n v="615"/>
    <x v="10"/>
    <x v="10"/>
    <n v="0.60499999999999998"/>
    <x v="1"/>
    <n v="372.07499999999999"/>
    <n v="66.973500000000001"/>
    <n v="439.04849999999999"/>
  </r>
  <r>
    <n v="8"/>
    <n v="10"/>
    <d v="1999-07-29T00:00:00"/>
    <n v="498"/>
    <x v="10"/>
    <x v="10"/>
    <n v="0.60499999999999998"/>
    <x v="1"/>
    <n v="301.28999999999996"/>
    <n v="54.232199999999992"/>
    <n v="355.52219999999994"/>
  </r>
  <r>
    <n v="8"/>
    <n v="14"/>
    <d v="1999-09-22T00:00:00"/>
    <n v="2042"/>
    <x v="10"/>
    <x v="11"/>
    <n v="3.63"/>
    <x v="0"/>
    <n v="7412.46"/>
    <n v="1334.2428"/>
    <n v="8746.7027999999991"/>
  </r>
  <r>
    <n v="8"/>
    <n v="14"/>
    <d v="1999-12-26T00:00:00"/>
    <n v="1654"/>
    <x v="10"/>
    <x v="11"/>
    <n v="3.63"/>
    <x v="0"/>
    <n v="6004.0199999999995"/>
    <n v="1080.7235999999998"/>
    <n v="7084.7435999999998"/>
  </r>
  <r>
    <n v="8"/>
    <n v="14"/>
    <d v="1999-06-07T00:00:00"/>
    <n v="1565"/>
    <x v="10"/>
    <x v="11"/>
    <n v="3.63"/>
    <x v="0"/>
    <n v="5680.95"/>
    <n v="1022.5709999999999"/>
    <n v="6703.5209999999997"/>
  </r>
  <r>
    <n v="8"/>
    <n v="14"/>
    <d v="1999-08-26T00:00:00"/>
    <n v="1468"/>
    <x v="10"/>
    <x v="11"/>
    <n v="3.63"/>
    <x v="0"/>
    <n v="5328.84"/>
    <n v="959.19119999999998"/>
    <n v="6288.0312000000004"/>
  </r>
  <r>
    <n v="8"/>
    <n v="14"/>
    <d v="1999-08-13T00:00:00"/>
    <n v="859"/>
    <x v="10"/>
    <x v="11"/>
    <n v="3.63"/>
    <x v="0"/>
    <n v="3118.17"/>
    <n v="561.27059999999994"/>
    <n v="3679.4405999999999"/>
  </r>
  <r>
    <n v="8"/>
    <n v="4"/>
    <d v="1999-02-06T00:00:00"/>
    <n v="2242"/>
    <x v="10"/>
    <x v="12"/>
    <n v="0.60499999999999998"/>
    <x v="2"/>
    <n v="1356.4099999999999"/>
    <n v="244.15379999999996"/>
    <n v="1600.5637999999999"/>
  </r>
  <r>
    <n v="8"/>
    <n v="4"/>
    <d v="1999-06-24T00:00:00"/>
    <n v="1456"/>
    <x v="10"/>
    <x v="12"/>
    <n v="0.60499999999999998"/>
    <x v="2"/>
    <n v="880.88"/>
    <n v="158.55840000000001"/>
    <n v="1039.4384"/>
  </r>
  <r>
    <n v="8"/>
    <n v="4"/>
    <d v="1999-02-06T00:00:00"/>
    <n v="715"/>
    <x v="10"/>
    <x v="12"/>
    <n v="0.60499999999999998"/>
    <x v="2"/>
    <n v="432.57499999999999"/>
    <n v="77.863500000000002"/>
    <n v="510.43849999999998"/>
  </r>
  <r>
    <n v="8"/>
    <n v="4"/>
    <d v="1999-05-15T00:00:00"/>
    <n v="553"/>
    <x v="10"/>
    <x v="12"/>
    <n v="0.60499999999999998"/>
    <x v="2"/>
    <n v="334.565"/>
    <n v="60.221699999999998"/>
    <n v="394.7867"/>
  </r>
  <r>
    <n v="8"/>
    <n v="4"/>
    <d v="1999-04-17T00:00:00"/>
    <n v="268"/>
    <x v="10"/>
    <x v="12"/>
    <n v="0.60499999999999998"/>
    <x v="2"/>
    <n v="162.13999999999999"/>
    <n v="29.185199999999995"/>
    <n v="191.3252"/>
  </r>
  <r>
    <n v="8"/>
    <n v="5"/>
    <d v="1999-11-10T00:00:00"/>
    <n v="2246"/>
    <x v="10"/>
    <x v="13"/>
    <n v="2.5409999999999999"/>
    <x v="1"/>
    <n v="5707.0860000000002"/>
    <n v="1027.27548"/>
    <n v="6734.3614800000005"/>
  </r>
  <r>
    <n v="8"/>
    <n v="5"/>
    <d v="1999-07-21T00:00:00"/>
    <n v="2214"/>
    <x v="10"/>
    <x v="13"/>
    <n v="2.5409999999999999"/>
    <x v="1"/>
    <n v="5625.7739999999994"/>
    <n v="1012.6393199999999"/>
    <n v="6638.4133199999997"/>
  </r>
  <r>
    <n v="8"/>
    <n v="5"/>
    <d v="1999-06-06T00:00:00"/>
    <n v="2122"/>
    <x v="10"/>
    <x v="13"/>
    <n v="2.5409999999999999"/>
    <x v="1"/>
    <n v="5392.0019999999995"/>
    <n v="970.56035999999983"/>
    <n v="6362.562359999999"/>
  </r>
  <r>
    <n v="8"/>
    <n v="5"/>
    <d v="1999-10-06T00:00:00"/>
    <n v="1961"/>
    <x v="10"/>
    <x v="13"/>
    <n v="2.5409999999999999"/>
    <x v="1"/>
    <n v="4982.9009999999998"/>
    <n v="896.92217999999991"/>
    <n v="5879.8231799999994"/>
  </r>
  <r>
    <n v="8"/>
    <n v="5"/>
    <d v="1999-08-12T00:00:00"/>
    <n v="1418"/>
    <x v="10"/>
    <x v="13"/>
    <n v="2.5409999999999999"/>
    <x v="1"/>
    <n v="3603.1379999999999"/>
    <n v="648.56484"/>
    <n v="4251.7028399999999"/>
  </r>
  <r>
    <n v="8"/>
    <n v="11"/>
    <d v="2000-02-15T00:00:00"/>
    <n v="2319"/>
    <x v="10"/>
    <x v="0"/>
    <n v="1.21"/>
    <x v="0"/>
    <n v="2805.99"/>
    <n v="505.07819999999992"/>
    <n v="3311.0681999999997"/>
  </r>
  <r>
    <n v="8"/>
    <n v="11"/>
    <d v="2000-02-01T00:00:00"/>
    <n v="1831"/>
    <x v="10"/>
    <x v="0"/>
    <n v="1.21"/>
    <x v="0"/>
    <n v="2215.5099999999998"/>
    <n v="398.79179999999997"/>
    <n v="2614.3017999999997"/>
  </r>
  <r>
    <n v="8"/>
    <n v="11"/>
    <d v="2000-07-20T00:00:00"/>
    <n v="900"/>
    <x v="10"/>
    <x v="0"/>
    <n v="1.21"/>
    <x v="0"/>
    <n v="1089"/>
    <n v="196.01999999999998"/>
    <n v="1285.02"/>
  </r>
  <r>
    <n v="8"/>
    <n v="11"/>
    <d v="2000-09-09T00:00:00"/>
    <n v="527"/>
    <x v="10"/>
    <x v="0"/>
    <n v="1.21"/>
    <x v="0"/>
    <n v="637.66999999999996"/>
    <n v="114.78059999999999"/>
    <n v="752.45059999999989"/>
  </r>
  <r>
    <n v="8"/>
    <n v="11"/>
    <d v="2000-04-28T00:00:00"/>
    <n v="507"/>
    <x v="10"/>
    <x v="0"/>
    <n v="1.21"/>
    <x v="0"/>
    <n v="613.47"/>
    <n v="110.4246"/>
    <n v="723.89460000000008"/>
  </r>
  <r>
    <n v="8"/>
    <n v="11"/>
    <d v="2000-02-29T00:00:00"/>
    <n v="326"/>
    <x v="10"/>
    <x v="0"/>
    <n v="1.21"/>
    <x v="0"/>
    <n v="394.46"/>
    <n v="71.002799999999993"/>
    <n v="465.46279999999996"/>
  </r>
  <r>
    <n v="8"/>
    <n v="12"/>
    <d v="2000-02-23T00:00:00"/>
    <n v="1775"/>
    <x v="10"/>
    <x v="1"/>
    <n v="2.42"/>
    <x v="0"/>
    <n v="4295.5"/>
    <n v="773.18999999999994"/>
    <n v="5068.6899999999996"/>
  </r>
  <r>
    <n v="8"/>
    <n v="12"/>
    <d v="2000-02-04T00:00:00"/>
    <n v="479"/>
    <x v="10"/>
    <x v="1"/>
    <n v="2.42"/>
    <x v="0"/>
    <n v="1159.18"/>
    <n v="208.6524"/>
    <n v="1367.8324"/>
  </r>
  <r>
    <n v="8"/>
    <n v="12"/>
    <d v="2000-09-12T00:00:00"/>
    <n v="324"/>
    <x v="10"/>
    <x v="1"/>
    <n v="2.42"/>
    <x v="0"/>
    <n v="784.07999999999993"/>
    <n v="141.13439999999997"/>
    <n v="925.21439999999984"/>
  </r>
  <r>
    <n v="8"/>
    <n v="9"/>
    <d v="2000-10-23T00:00:00"/>
    <n v="1839"/>
    <x v="10"/>
    <x v="2"/>
    <n v="1.21"/>
    <x v="1"/>
    <n v="2225.19"/>
    <n v="400.5342"/>
    <n v="2625.7242000000001"/>
  </r>
  <r>
    <n v="8"/>
    <n v="9"/>
    <d v="2000-10-25T00:00:00"/>
    <n v="945"/>
    <x v="10"/>
    <x v="2"/>
    <n v="1.21"/>
    <x v="1"/>
    <n v="1143.45"/>
    <n v="205.821"/>
    <n v="1349.271"/>
  </r>
  <r>
    <n v="8"/>
    <n v="9"/>
    <d v="2000-11-13T00:00:00"/>
    <n v="558"/>
    <x v="10"/>
    <x v="2"/>
    <n v="1.21"/>
    <x v="1"/>
    <n v="675.18"/>
    <n v="121.53239999999998"/>
    <n v="796.71239999999989"/>
  </r>
  <r>
    <n v="8"/>
    <n v="7"/>
    <d v="2000-06-02T00:00:00"/>
    <n v="1689"/>
    <x v="10"/>
    <x v="3"/>
    <n v="0.96799999999999997"/>
    <x v="2"/>
    <n v="1634.952"/>
    <n v="294.29136"/>
    <n v="1929.2433599999999"/>
  </r>
  <r>
    <n v="8"/>
    <n v="7"/>
    <d v="2000-08-08T00:00:00"/>
    <n v="1608"/>
    <x v="10"/>
    <x v="3"/>
    <n v="0.96799999999999997"/>
    <x v="2"/>
    <n v="1556.5439999999999"/>
    <n v="280.17791999999997"/>
    <n v="1836.72192"/>
  </r>
  <r>
    <n v="8"/>
    <n v="7"/>
    <d v="2000-09-17T00:00:00"/>
    <n v="748"/>
    <x v="10"/>
    <x v="3"/>
    <n v="0.96799999999999997"/>
    <x v="2"/>
    <n v="724.06399999999996"/>
    <n v="130.33151999999998"/>
    <n v="854.39551999999992"/>
  </r>
  <r>
    <n v="8"/>
    <n v="7"/>
    <d v="2000-12-10T00:00:00"/>
    <n v="673"/>
    <x v="10"/>
    <x v="3"/>
    <n v="0.96799999999999997"/>
    <x v="2"/>
    <n v="651.46399999999994"/>
    <n v="117.26351999999999"/>
    <n v="768.72751999999991"/>
  </r>
  <r>
    <n v="8"/>
    <n v="7"/>
    <d v="2000-06-25T00:00:00"/>
    <n v="509"/>
    <x v="10"/>
    <x v="3"/>
    <n v="0.96799999999999997"/>
    <x v="2"/>
    <n v="492.71199999999999"/>
    <n v="88.688159999999996"/>
    <n v="581.40016000000003"/>
  </r>
  <r>
    <n v="8"/>
    <n v="3"/>
    <d v="2000-08-03T00:00:00"/>
    <n v="1650"/>
    <x v="10"/>
    <x v="4"/>
    <n v="1.9359999999999999"/>
    <x v="0"/>
    <n v="3194.4"/>
    <n v="574.99199999999996"/>
    <n v="3769.3919999999998"/>
  </r>
  <r>
    <n v="8"/>
    <n v="1"/>
    <d v="2000-01-11T00:00:00"/>
    <n v="1815"/>
    <x v="10"/>
    <x v="5"/>
    <n v="3.9325000000000001"/>
    <x v="0"/>
    <n v="7137.4875000000002"/>
    <n v="1284.74775"/>
    <n v="8422.2352499999997"/>
  </r>
  <r>
    <n v="8"/>
    <n v="1"/>
    <d v="2000-02-17T00:00:00"/>
    <n v="1762"/>
    <x v="10"/>
    <x v="5"/>
    <n v="3.9325000000000001"/>
    <x v="0"/>
    <n v="6929.0650000000005"/>
    <n v="1247.2317"/>
    <n v="8176.2967000000008"/>
  </r>
  <r>
    <n v="8"/>
    <n v="1"/>
    <d v="2000-10-26T00:00:00"/>
    <n v="1409"/>
    <x v="10"/>
    <x v="5"/>
    <n v="3.9325000000000001"/>
    <x v="0"/>
    <n v="5540.8924999999999"/>
    <n v="997.36064999999996"/>
    <n v="6538.2531499999996"/>
  </r>
  <r>
    <n v="8"/>
    <n v="1"/>
    <d v="2000-12-30T00:00:00"/>
    <n v="1108"/>
    <x v="10"/>
    <x v="5"/>
    <n v="3.9325000000000001"/>
    <x v="0"/>
    <n v="4357.21"/>
    <n v="784.29779999999994"/>
    <n v="5141.5078000000003"/>
  </r>
  <r>
    <n v="8"/>
    <n v="8"/>
    <d v="2000-08-03T00:00:00"/>
    <n v="1998"/>
    <x v="10"/>
    <x v="6"/>
    <n v="3.63"/>
    <x v="0"/>
    <n v="7252.74"/>
    <n v="1305.4931999999999"/>
    <n v="8558.2331999999988"/>
  </r>
  <r>
    <n v="8"/>
    <n v="8"/>
    <d v="2000-06-10T00:00:00"/>
    <n v="435"/>
    <x v="10"/>
    <x v="6"/>
    <n v="3.63"/>
    <x v="0"/>
    <n v="1579.05"/>
    <n v="284.22899999999998"/>
    <n v="1863.279"/>
  </r>
  <r>
    <n v="8"/>
    <n v="6"/>
    <d v="2000-02-03T00:00:00"/>
    <n v="2460"/>
    <x v="10"/>
    <x v="7"/>
    <n v="2.42"/>
    <x v="0"/>
    <n v="5953.2"/>
    <n v="1071.576"/>
    <n v="7024.7759999999998"/>
  </r>
  <r>
    <n v="8"/>
    <n v="6"/>
    <d v="2000-07-04T00:00:00"/>
    <n v="1120"/>
    <x v="10"/>
    <x v="7"/>
    <n v="2.42"/>
    <x v="0"/>
    <n v="2710.4"/>
    <n v="487.87200000000001"/>
    <n v="3198.2719999999999"/>
  </r>
  <r>
    <n v="8"/>
    <n v="6"/>
    <d v="2000-05-28T00:00:00"/>
    <n v="898"/>
    <x v="10"/>
    <x v="7"/>
    <n v="2.42"/>
    <x v="0"/>
    <n v="2173.16"/>
    <n v="391.16879999999998"/>
    <n v="2564.3287999999998"/>
  </r>
  <r>
    <n v="8"/>
    <n v="6"/>
    <d v="2000-12-10T00:00:00"/>
    <n v="789"/>
    <x v="10"/>
    <x v="7"/>
    <n v="2.42"/>
    <x v="0"/>
    <n v="1909.3799999999999"/>
    <n v="343.68839999999994"/>
    <n v="2253.0683999999997"/>
  </r>
  <r>
    <n v="8"/>
    <n v="13"/>
    <d v="2000-10-17T00:00:00"/>
    <n v="2426"/>
    <x v="10"/>
    <x v="8"/>
    <n v="0.24199999999999999"/>
    <x v="1"/>
    <n v="587.09199999999998"/>
    <n v="105.67655999999999"/>
    <n v="692.76855999999998"/>
  </r>
  <r>
    <n v="8"/>
    <n v="13"/>
    <d v="2000-05-21T00:00:00"/>
    <n v="2331"/>
    <x v="10"/>
    <x v="8"/>
    <n v="0.24199999999999999"/>
    <x v="1"/>
    <n v="564.10199999999998"/>
    <n v="101.53836"/>
    <n v="665.64035999999999"/>
  </r>
  <r>
    <n v="8"/>
    <n v="13"/>
    <d v="2000-08-18T00:00:00"/>
    <n v="1293"/>
    <x v="10"/>
    <x v="8"/>
    <n v="0.24199999999999999"/>
    <x v="1"/>
    <n v="312.90600000000001"/>
    <n v="56.323079999999997"/>
    <n v="369.22908000000001"/>
  </r>
  <r>
    <n v="8"/>
    <n v="13"/>
    <d v="2000-12-08T00:00:00"/>
    <n v="859"/>
    <x v="10"/>
    <x v="8"/>
    <n v="0.24199999999999999"/>
    <x v="1"/>
    <n v="207.87799999999999"/>
    <n v="37.418039999999998"/>
    <n v="245.29603999999998"/>
  </r>
  <r>
    <n v="8"/>
    <n v="13"/>
    <d v="2000-05-05T00:00:00"/>
    <n v="663"/>
    <x v="10"/>
    <x v="8"/>
    <n v="0.24199999999999999"/>
    <x v="1"/>
    <n v="160.446"/>
    <n v="28.880279999999999"/>
    <n v="189.32628"/>
  </r>
  <r>
    <n v="8"/>
    <n v="13"/>
    <d v="2000-09-04T00:00:00"/>
    <n v="283"/>
    <x v="10"/>
    <x v="8"/>
    <n v="0.24199999999999999"/>
    <x v="1"/>
    <n v="68.486000000000004"/>
    <n v="12.32748"/>
    <n v="80.813479999999998"/>
  </r>
  <r>
    <n v="8"/>
    <n v="2"/>
    <d v="2000-12-03T00:00:00"/>
    <n v="1150"/>
    <x v="10"/>
    <x v="9"/>
    <n v="1.6335"/>
    <x v="2"/>
    <n v="1878.5249999999999"/>
    <n v="338.13449999999995"/>
    <n v="2216.6594999999998"/>
  </r>
  <r>
    <n v="8"/>
    <n v="2"/>
    <d v="2000-10-04T00:00:00"/>
    <n v="1029"/>
    <x v="10"/>
    <x v="9"/>
    <n v="1.6335"/>
    <x v="2"/>
    <n v="1680.8715"/>
    <n v="302.55687"/>
    <n v="1983.4283700000001"/>
  </r>
  <r>
    <n v="8"/>
    <n v="2"/>
    <d v="2000-04-11T00:00:00"/>
    <n v="784"/>
    <x v="10"/>
    <x v="9"/>
    <n v="1.6335"/>
    <x v="2"/>
    <n v="1280.664"/>
    <n v="230.51952"/>
    <n v="1511.18352"/>
  </r>
  <r>
    <n v="8"/>
    <n v="2"/>
    <d v="2000-10-09T00:00:00"/>
    <n v="525"/>
    <x v="10"/>
    <x v="9"/>
    <n v="1.6335"/>
    <x v="2"/>
    <n v="857.58749999999998"/>
    <n v="154.36574999999999"/>
    <n v="1011.95325"/>
  </r>
  <r>
    <n v="8"/>
    <n v="2"/>
    <d v="2000-01-03T00:00:00"/>
    <n v="291"/>
    <x v="10"/>
    <x v="9"/>
    <n v="1.6335"/>
    <x v="2"/>
    <n v="475.3485"/>
    <n v="85.562730000000002"/>
    <n v="560.91123000000005"/>
  </r>
  <r>
    <n v="8"/>
    <n v="10"/>
    <d v="2000-10-17T00:00:00"/>
    <n v="1397"/>
    <x v="10"/>
    <x v="10"/>
    <n v="0.60499999999999998"/>
    <x v="1"/>
    <n v="845.18499999999995"/>
    <n v="152.13329999999999"/>
    <n v="997.31829999999991"/>
  </r>
  <r>
    <n v="8"/>
    <n v="10"/>
    <d v="2000-04-28T00:00:00"/>
    <n v="1045"/>
    <x v="10"/>
    <x v="10"/>
    <n v="0.60499999999999998"/>
    <x v="1"/>
    <n v="632.22500000000002"/>
    <n v="113.8005"/>
    <n v="746.02549999999997"/>
  </r>
  <r>
    <n v="8"/>
    <n v="10"/>
    <d v="2000-06-29T00:00:00"/>
    <n v="975"/>
    <x v="10"/>
    <x v="10"/>
    <n v="0.60499999999999998"/>
    <x v="1"/>
    <n v="589.875"/>
    <n v="106.17749999999999"/>
    <n v="696.05250000000001"/>
  </r>
  <r>
    <n v="8"/>
    <n v="10"/>
    <d v="2000-04-12T00:00:00"/>
    <n v="413"/>
    <x v="10"/>
    <x v="10"/>
    <n v="0.60499999999999998"/>
    <x v="1"/>
    <n v="249.86499999999998"/>
    <n v="44.975699999999996"/>
    <n v="294.84069999999997"/>
  </r>
  <r>
    <n v="8"/>
    <n v="10"/>
    <d v="2000-03-22T00:00:00"/>
    <n v="254"/>
    <x v="10"/>
    <x v="10"/>
    <n v="0.60499999999999998"/>
    <x v="1"/>
    <n v="153.66999999999999"/>
    <n v="27.660599999999995"/>
    <n v="181.33059999999998"/>
  </r>
  <r>
    <n v="8"/>
    <n v="14"/>
    <d v="2000-12-01T00:00:00"/>
    <n v="2297"/>
    <x v="10"/>
    <x v="11"/>
    <n v="3.63"/>
    <x v="0"/>
    <n v="8338.11"/>
    <n v="1500.8598"/>
    <n v="9838.9698000000008"/>
  </r>
  <r>
    <n v="8"/>
    <n v="14"/>
    <d v="2000-08-25T00:00:00"/>
    <n v="2152"/>
    <x v="10"/>
    <x v="11"/>
    <n v="3.63"/>
    <x v="0"/>
    <n v="7811.76"/>
    <n v="1406.1168"/>
    <n v="9217.8768"/>
  </r>
  <r>
    <n v="8"/>
    <n v="14"/>
    <d v="2000-06-08T00:00:00"/>
    <n v="1578"/>
    <x v="10"/>
    <x v="11"/>
    <n v="3.63"/>
    <x v="0"/>
    <n v="5728.1399999999994"/>
    <n v="1031.0651999999998"/>
    <n v="6759.2051999999994"/>
  </r>
  <r>
    <n v="8"/>
    <n v="14"/>
    <d v="2000-01-03T00:00:00"/>
    <n v="1224"/>
    <x v="10"/>
    <x v="11"/>
    <n v="3.63"/>
    <x v="0"/>
    <n v="4443.12"/>
    <n v="799.76159999999993"/>
    <n v="5242.8815999999997"/>
  </r>
  <r>
    <n v="8"/>
    <n v="4"/>
    <d v="2000-10-22T00:00:00"/>
    <n v="2186"/>
    <x v="10"/>
    <x v="12"/>
    <n v="0.60499999999999998"/>
    <x v="2"/>
    <n v="1322.53"/>
    <n v="238.05539999999999"/>
    <n v="1560.5853999999999"/>
  </r>
  <r>
    <n v="8"/>
    <n v="4"/>
    <d v="2000-12-27T00:00:00"/>
    <n v="1988"/>
    <x v="10"/>
    <x v="12"/>
    <n v="0.60499999999999998"/>
    <x v="2"/>
    <n v="1202.74"/>
    <n v="216.4932"/>
    <n v="1419.2332000000001"/>
  </r>
  <r>
    <n v="8"/>
    <n v="4"/>
    <d v="2000-12-12T00:00:00"/>
    <n v="1694"/>
    <x v="10"/>
    <x v="12"/>
    <n v="0.60499999999999998"/>
    <x v="2"/>
    <n v="1024.8699999999999"/>
    <n v="184.47659999999996"/>
    <n v="1209.3465999999999"/>
  </r>
  <r>
    <n v="8"/>
    <n v="4"/>
    <d v="2000-07-23T00:00:00"/>
    <n v="378"/>
    <x v="10"/>
    <x v="12"/>
    <n v="0.60499999999999998"/>
    <x v="2"/>
    <n v="228.69"/>
    <n v="41.164200000000001"/>
    <n v="269.85419999999999"/>
  </r>
  <r>
    <n v="8"/>
    <n v="4"/>
    <d v="2000-10-02T00:00:00"/>
    <n v="332"/>
    <x v="10"/>
    <x v="12"/>
    <n v="0.60499999999999998"/>
    <x v="2"/>
    <n v="200.85999999999999"/>
    <n v="36.154799999999994"/>
    <n v="237.01479999999998"/>
  </r>
  <r>
    <n v="8"/>
    <n v="5"/>
    <d v="2000-06-21T00:00:00"/>
    <n v="2498"/>
    <x v="10"/>
    <x v="13"/>
    <n v="2.5409999999999999"/>
    <x v="1"/>
    <n v="6347.4179999999997"/>
    <n v="1142.5352399999999"/>
    <n v="7489.9532399999998"/>
  </r>
  <r>
    <n v="8"/>
    <n v="5"/>
    <d v="2000-09-09T00:00:00"/>
    <n v="2497"/>
    <x v="10"/>
    <x v="13"/>
    <n v="2.5409999999999999"/>
    <x v="1"/>
    <n v="6344.8769999999995"/>
    <n v="1142.0778599999999"/>
    <n v="7486.9548599999998"/>
  </r>
  <r>
    <n v="8"/>
    <n v="5"/>
    <d v="2000-10-12T00:00:00"/>
    <n v="2198"/>
    <x v="10"/>
    <x v="13"/>
    <n v="2.5409999999999999"/>
    <x v="1"/>
    <n v="5585.1179999999995"/>
    <n v="1005.3212399999999"/>
    <n v="6590.4392399999997"/>
  </r>
  <r>
    <n v="8"/>
    <n v="5"/>
    <d v="2000-03-07T00:00:00"/>
    <n v="2078"/>
    <x v="10"/>
    <x v="13"/>
    <n v="2.5409999999999999"/>
    <x v="1"/>
    <n v="5280.1979999999994"/>
    <n v="950.43563999999981"/>
    <n v="6230.6336399999991"/>
  </r>
  <r>
    <n v="8"/>
    <n v="5"/>
    <d v="2000-05-11T00:00:00"/>
    <n v="2001"/>
    <x v="10"/>
    <x v="13"/>
    <n v="2.5409999999999999"/>
    <x v="1"/>
    <n v="5084.5410000000002"/>
    <n v="915.21738000000005"/>
    <n v="5999.7583800000002"/>
  </r>
  <r>
    <n v="8"/>
    <n v="5"/>
    <d v="2000-02-08T00:00:00"/>
    <n v="374"/>
    <x v="10"/>
    <x v="13"/>
    <n v="2.5409999999999999"/>
    <x v="1"/>
    <n v="950.33399999999995"/>
    <n v="171.06011999999998"/>
    <n v="1121.3941199999999"/>
  </r>
  <r>
    <n v="8"/>
    <n v="11"/>
    <d v="2001-09-22T00:00:00"/>
    <n v="1978"/>
    <x v="10"/>
    <x v="0"/>
    <n v="1.21"/>
    <x v="0"/>
    <n v="2393.38"/>
    <n v="430.80840000000001"/>
    <n v="2824.1884"/>
  </r>
  <r>
    <n v="8"/>
    <n v="11"/>
    <d v="2001-02-13T00:00:00"/>
    <n v="1866"/>
    <x v="10"/>
    <x v="0"/>
    <n v="1.21"/>
    <x v="0"/>
    <n v="2257.86"/>
    <n v="406.41480000000001"/>
    <n v="2664.2748000000001"/>
  </r>
  <r>
    <n v="8"/>
    <n v="11"/>
    <d v="2001-12-02T00:00:00"/>
    <n v="1254"/>
    <x v="10"/>
    <x v="0"/>
    <n v="1.21"/>
    <x v="0"/>
    <n v="1517.34"/>
    <n v="273.12119999999999"/>
    <n v="1790.4612"/>
  </r>
  <r>
    <n v="8"/>
    <n v="11"/>
    <d v="2001-01-10T00:00:00"/>
    <n v="1050"/>
    <x v="10"/>
    <x v="0"/>
    <n v="1.21"/>
    <x v="0"/>
    <n v="1270.5"/>
    <n v="228.69"/>
    <n v="1499.19"/>
  </r>
  <r>
    <n v="8"/>
    <n v="11"/>
    <d v="2001-04-03T00:00:00"/>
    <n v="1009"/>
    <x v="10"/>
    <x v="0"/>
    <n v="1.21"/>
    <x v="0"/>
    <n v="1220.8899999999999"/>
    <n v="219.76019999999997"/>
    <n v="1440.6501999999998"/>
  </r>
  <r>
    <n v="8"/>
    <n v="11"/>
    <d v="2001-03-28T00:00:00"/>
    <n v="755"/>
    <x v="10"/>
    <x v="0"/>
    <n v="1.21"/>
    <x v="0"/>
    <n v="913.55"/>
    <n v="164.43899999999999"/>
    <n v="1077.989"/>
  </r>
  <r>
    <n v="8"/>
    <n v="11"/>
    <d v="2001-12-30T00:00:00"/>
    <n v="754"/>
    <x v="10"/>
    <x v="0"/>
    <n v="1.21"/>
    <x v="0"/>
    <n v="912.33999999999992"/>
    <n v="164.22119999999998"/>
    <n v="1076.5611999999999"/>
  </r>
  <r>
    <n v="8"/>
    <n v="12"/>
    <d v="2001-07-08T00:00:00"/>
    <n v="2357"/>
    <x v="10"/>
    <x v="1"/>
    <n v="2.42"/>
    <x v="0"/>
    <n v="5703.94"/>
    <n v="1026.7091999999998"/>
    <n v="6730.6491999999998"/>
  </r>
  <r>
    <n v="8"/>
    <n v="12"/>
    <d v="2001-12-21T00:00:00"/>
    <n v="2033"/>
    <x v="10"/>
    <x v="1"/>
    <n v="2.42"/>
    <x v="0"/>
    <n v="4919.8599999999997"/>
    <n v="885.57479999999987"/>
    <n v="5805.4347999999991"/>
  </r>
  <r>
    <n v="8"/>
    <n v="12"/>
    <d v="2001-10-09T00:00:00"/>
    <n v="1998"/>
    <x v="10"/>
    <x v="1"/>
    <n v="2.42"/>
    <x v="0"/>
    <n v="4835.16"/>
    <n v="870.32879999999989"/>
    <n v="5705.4888000000001"/>
  </r>
  <r>
    <n v="8"/>
    <n v="12"/>
    <d v="2001-10-30T00:00:00"/>
    <n v="1662"/>
    <x v="10"/>
    <x v="1"/>
    <n v="2.42"/>
    <x v="0"/>
    <n v="4022.04"/>
    <n v="723.96719999999993"/>
    <n v="4746.0072"/>
  </r>
  <r>
    <n v="8"/>
    <n v="12"/>
    <d v="2001-03-30T00:00:00"/>
    <n v="1494"/>
    <x v="10"/>
    <x v="1"/>
    <n v="2.42"/>
    <x v="0"/>
    <n v="3615.48"/>
    <n v="650.78639999999996"/>
    <n v="4266.2664000000004"/>
  </r>
  <r>
    <n v="8"/>
    <n v="12"/>
    <d v="2001-05-14T00:00:00"/>
    <n v="1472"/>
    <x v="10"/>
    <x v="1"/>
    <n v="2.42"/>
    <x v="0"/>
    <n v="3562.24"/>
    <n v="641.20319999999992"/>
    <n v="4203.4431999999997"/>
  </r>
  <r>
    <n v="8"/>
    <n v="12"/>
    <d v="2001-04-21T00:00:00"/>
    <n v="457"/>
    <x v="10"/>
    <x v="1"/>
    <n v="2.42"/>
    <x v="0"/>
    <n v="1105.94"/>
    <n v="199.0692"/>
    <n v="1305.0092"/>
  </r>
  <r>
    <n v="8"/>
    <n v="9"/>
    <d v="2001-04-17T00:00:00"/>
    <n v="1329"/>
    <x v="10"/>
    <x v="2"/>
    <n v="1.21"/>
    <x v="1"/>
    <n v="1608.09"/>
    <n v="289.45619999999997"/>
    <n v="1897.5461999999998"/>
  </r>
  <r>
    <n v="8"/>
    <n v="9"/>
    <d v="2001-07-04T00:00:00"/>
    <n v="1145"/>
    <x v="10"/>
    <x v="2"/>
    <n v="1.21"/>
    <x v="1"/>
    <n v="1385.45"/>
    <n v="249.381"/>
    <n v="1634.8310000000001"/>
  </r>
  <r>
    <n v="8"/>
    <n v="7"/>
    <d v="2001-11-18T00:00:00"/>
    <n v="2283"/>
    <x v="10"/>
    <x v="3"/>
    <n v="0.96799999999999997"/>
    <x v="2"/>
    <n v="2209.944"/>
    <n v="397.78992"/>
    <n v="2607.7339200000001"/>
  </r>
  <r>
    <n v="8"/>
    <n v="3"/>
    <d v="2001-12-22T00:00:00"/>
    <n v="2339"/>
    <x v="10"/>
    <x v="4"/>
    <n v="1.9359999999999999"/>
    <x v="0"/>
    <n v="4528.3040000000001"/>
    <n v="815.09471999999994"/>
    <n v="5343.3987200000001"/>
  </r>
  <r>
    <n v="8"/>
    <n v="3"/>
    <d v="2001-12-20T00:00:00"/>
    <n v="2171"/>
    <x v="10"/>
    <x v="4"/>
    <n v="1.9359999999999999"/>
    <x v="0"/>
    <n v="4203.0559999999996"/>
    <n v="756.55007999999987"/>
    <n v="4959.6060799999996"/>
  </r>
  <r>
    <n v="8"/>
    <n v="3"/>
    <d v="2001-03-03T00:00:00"/>
    <n v="1627"/>
    <x v="10"/>
    <x v="4"/>
    <n v="1.9359999999999999"/>
    <x v="0"/>
    <n v="3149.8719999999998"/>
    <n v="566.97695999999996"/>
    <n v="3716.8489599999998"/>
  </r>
  <r>
    <n v="8"/>
    <n v="3"/>
    <d v="2001-02-14T00:00:00"/>
    <n v="1529"/>
    <x v="10"/>
    <x v="4"/>
    <n v="1.9359999999999999"/>
    <x v="0"/>
    <n v="2960.1439999999998"/>
    <n v="532.82592"/>
    <n v="3492.9699199999995"/>
  </r>
  <r>
    <n v="8"/>
    <n v="1"/>
    <d v="2001-03-30T00:00:00"/>
    <n v="2364"/>
    <x v="10"/>
    <x v="5"/>
    <n v="3.9325000000000001"/>
    <x v="0"/>
    <n v="9296.43"/>
    <n v="1673.3574000000001"/>
    <n v="10969.787400000001"/>
  </r>
  <r>
    <n v="8"/>
    <n v="1"/>
    <d v="2001-07-26T00:00:00"/>
    <n v="1706"/>
    <x v="10"/>
    <x v="5"/>
    <n v="3.9325000000000001"/>
    <x v="0"/>
    <n v="6708.8450000000003"/>
    <n v="1207.5921000000001"/>
    <n v="7916.4371000000001"/>
  </r>
  <r>
    <n v="8"/>
    <n v="1"/>
    <d v="2001-12-13T00:00:00"/>
    <n v="1462"/>
    <x v="10"/>
    <x v="5"/>
    <n v="3.9325000000000001"/>
    <x v="0"/>
    <n v="5749.3150000000005"/>
    <n v="1034.8767"/>
    <n v="6784.1917000000003"/>
  </r>
  <r>
    <n v="8"/>
    <n v="1"/>
    <d v="2001-08-20T00:00:00"/>
    <n v="1403"/>
    <x v="10"/>
    <x v="5"/>
    <n v="3.9325000000000001"/>
    <x v="0"/>
    <n v="5517.2975000000006"/>
    <n v="993.11355000000003"/>
    <n v="6510.4110500000006"/>
  </r>
  <r>
    <n v="8"/>
    <n v="1"/>
    <d v="2001-06-10T00:00:00"/>
    <n v="374"/>
    <x v="10"/>
    <x v="5"/>
    <n v="3.9325000000000001"/>
    <x v="0"/>
    <n v="1470.7550000000001"/>
    <n v="264.73590000000002"/>
    <n v="1735.4909000000002"/>
  </r>
  <r>
    <n v="8"/>
    <n v="8"/>
    <d v="2001-02-19T00:00:00"/>
    <n v="1597"/>
    <x v="10"/>
    <x v="6"/>
    <n v="3.63"/>
    <x v="0"/>
    <n v="5797.11"/>
    <n v="1043.4797999999998"/>
    <n v="6840.5897999999997"/>
  </r>
  <r>
    <n v="8"/>
    <n v="8"/>
    <d v="2001-02-17T00:00:00"/>
    <n v="1204"/>
    <x v="10"/>
    <x v="6"/>
    <n v="3.63"/>
    <x v="0"/>
    <n v="4370.5199999999995"/>
    <n v="786.69359999999983"/>
    <n v="5157.2135999999991"/>
  </r>
  <r>
    <n v="8"/>
    <n v="6"/>
    <d v="2001-02-01T00:00:00"/>
    <n v="2173"/>
    <x v="10"/>
    <x v="7"/>
    <n v="2.42"/>
    <x v="0"/>
    <n v="5258.66"/>
    <n v="946.55879999999991"/>
    <n v="6205.2187999999996"/>
  </r>
  <r>
    <n v="8"/>
    <n v="6"/>
    <d v="2001-06-07T00:00:00"/>
    <n v="1855"/>
    <x v="10"/>
    <x v="7"/>
    <n v="2.42"/>
    <x v="0"/>
    <n v="4489.0999999999995"/>
    <n v="808.0379999999999"/>
    <n v="5297.137999999999"/>
  </r>
  <r>
    <n v="8"/>
    <n v="6"/>
    <d v="2001-01-07T00:00:00"/>
    <n v="799"/>
    <x v="10"/>
    <x v="7"/>
    <n v="2.42"/>
    <x v="0"/>
    <n v="1933.58"/>
    <n v="348.0444"/>
    <n v="2281.6243999999997"/>
  </r>
  <r>
    <n v="8"/>
    <n v="6"/>
    <d v="2001-05-11T00:00:00"/>
    <n v="342"/>
    <x v="10"/>
    <x v="7"/>
    <n v="2.42"/>
    <x v="0"/>
    <n v="827.64"/>
    <n v="148.9752"/>
    <n v="976.61519999999996"/>
  </r>
  <r>
    <n v="8"/>
    <n v="13"/>
    <d v="2001-03-14T00:00:00"/>
    <n v="1745"/>
    <x v="10"/>
    <x v="8"/>
    <n v="0.24199999999999999"/>
    <x v="1"/>
    <n v="422.28999999999996"/>
    <n v="76.012199999999993"/>
    <n v="498.30219999999997"/>
  </r>
  <r>
    <n v="8"/>
    <n v="13"/>
    <d v="2001-04-05T00:00:00"/>
    <n v="1163"/>
    <x v="10"/>
    <x v="8"/>
    <n v="0.24199999999999999"/>
    <x v="1"/>
    <n v="281.44599999999997"/>
    <n v="50.660279999999993"/>
    <n v="332.10627999999997"/>
  </r>
  <r>
    <n v="8"/>
    <n v="13"/>
    <d v="2001-06-01T00:00:00"/>
    <n v="927"/>
    <x v="10"/>
    <x v="8"/>
    <n v="0.24199999999999999"/>
    <x v="1"/>
    <n v="224.334"/>
    <n v="40.380119999999998"/>
    <n v="264.71411999999998"/>
  </r>
  <r>
    <n v="8"/>
    <n v="13"/>
    <d v="2001-12-09T00:00:00"/>
    <n v="743"/>
    <x v="10"/>
    <x v="8"/>
    <n v="0.24199999999999999"/>
    <x v="1"/>
    <n v="179.80599999999998"/>
    <n v="32.365079999999999"/>
    <n v="212.17107999999999"/>
  </r>
  <r>
    <n v="8"/>
    <n v="13"/>
    <d v="2001-08-01T00:00:00"/>
    <n v="575"/>
    <x v="10"/>
    <x v="8"/>
    <n v="0.24199999999999999"/>
    <x v="1"/>
    <n v="139.15"/>
    <n v="25.047000000000001"/>
    <n v="164.197"/>
  </r>
  <r>
    <n v="8"/>
    <n v="13"/>
    <d v="2001-10-18T00:00:00"/>
    <n v="253"/>
    <x v="10"/>
    <x v="8"/>
    <n v="0.24199999999999999"/>
    <x v="1"/>
    <n v="61.225999999999999"/>
    <n v="11.020679999999999"/>
    <n v="72.246679999999998"/>
  </r>
  <r>
    <n v="8"/>
    <n v="2"/>
    <d v="2001-12-18T00:00:00"/>
    <n v="2482"/>
    <x v="10"/>
    <x v="9"/>
    <n v="1.6335"/>
    <x v="2"/>
    <n v="4054.3469999999998"/>
    <n v="729.7824599999999"/>
    <n v="4784.1294600000001"/>
  </r>
  <r>
    <n v="8"/>
    <n v="2"/>
    <d v="2001-06-25T00:00:00"/>
    <n v="2014"/>
    <x v="10"/>
    <x v="9"/>
    <n v="1.6335"/>
    <x v="2"/>
    <n v="3289.8689999999997"/>
    <n v="592.17641999999989"/>
    <n v="3882.0454199999995"/>
  </r>
  <r>
    <n v="8"/>
    <n v="2"/>
    <d v="2001-06-07T00:00:00"/>
    <n v="1993"/>
    <x v="10"/>
    <x v="9"/>
    <n v="1.6335"/>
    <x v="2"/>
    <n v="3255.5654999999997"/>
    <n v="586.00178999999991"/>
    <n v="3841.5672899999995"/>
  </r>
  <r>
    <n v="8"/>
    <n v="2"/>
    <d v="2001-10-13T00:00:00"/>
    <n v="1042"/>
    <x v="10"/>
    <x v="9"/>
    <n v="1.6335"/>
    <x v="2"/>
    <n v="1702.107"/>
    <n v="306.37925999999999"/>
    <n v="2008.4862599999999"/>
  </r>
  <r>
    <n v="8"/>
    <n v="2"/>
    <d v="2001-05-16T00:00:00"/>
    <n v="793"/>
    <x v="10"/>
    <x v="9"/>
    <n v="1.6335"/>
    <x v="2"/>
    <n v="1295.3654999999999"/>
    <n v="233.16578999999996"/>
    <n v="1528.5312899999999"/>
  </r>
  <r>
    <n v="8"/>
    <n v="2"/>
    <d v="2001-05-26T00:00:00"/>
    <n v="409"/>
    <x v="10"/>
    <x v="9"/>
    <n v="1.6335"/>
    <x v="2"/>
    <n v="668.10149999999999"/>
    <n v="120.25827"/>
    <n v="788.35977000000003"/>
  </r>
  <r>
    <n v="8"/>
    <n v="10"/>
    <d v="2001-05-02T00:00:00"/>
    <n v="1948"/>
    <x v="10"/>
    <x v="10"/>
    <n v="0.60499999999999998"/>
    <x v="1"/>
    <n v="1178.54"/>
    <n v="212.13719999999998"/>
    <n v="1390.6771999999999"/>
  </r>
  <r>
    <n v="8"/>
    <n v="10"/>
    <d v="2001-03-25T00:00:00"/>
    <n v="1935"/>
    <x v="10"/>
    <x v="10"/>
    <n v="0.60499999999999998"/>
    <x v="1"/>
    <n v="1170.675"/>
    <n v="210.72149999999999"/>
    <n v="1381.3964999999998"/>
  </r>
  <r>
    <n v="8"/>
    <n v="10"/>
    <d v="2001-03-20T00:00:00"/>
    <n v="492"/>
    <x v="10"/>
    <x v="10"/>
    <n v="0.60499999999999998"/>
    <x v="1"/>
    <n v="297.65999999999997"/>
    <n v="53.578799999999994"/>
    <n v="351.23879999999997"/>
  </r>
  <r>
    <n v="8"/>
    <n v="14"/>
    <d v="2001-04-29T00:00:00"/>
    <n v="1437"/>
    <x v="10"/>
    <x v="11"/>
    <n v="3.63"/>
    <x v="0"/>
    <n v="5216.3099999999995"/>
    <n v="938.93579999999986"/>
    <n v="6155.2457999999997"/>
  </r>
  <r>
    <n v="8"/>
    <n v="14"/>
    <d v="2001-09-30T00:00:00"/>
    <n v="1201"/>
    <x v="10"/>
    <x v="11"/>
    <n v="3.63"/>
    <x v="0"/>
    <n v="4359.63"/>
    <n v="784.73339999999996"/>
    <n v="5144.3634000000002"/>
  </r>
  <r>
    <n v="8"/>
    <n v="14"/>
    <d v="2001-06-20T00:00:00"/>
    <n v="726"/>
    <x v="10"/>
    <x v="11"/>
    <n v="3.63"/>
    <x v="0"/>
    <n v="2635.38"/>
    <n v="474.36840000000001"/>
    <n v="3109.7483999999999"/>
  </r>
  <r>
    <n v="8"/>
    <n v="4"/>
    <d v="2001-09-28T00:00:00"/>
    <n v="2488"/>
    <x v="10"/>
    <x v="12"/>
    <n v="0.60499999999999998"/>
    <x v="2"/>
    <n v="1505.24"/>
    <n v="270.94319999999999"/>
    <n v="1776.1831999999999"/>
  </r>
  <r>
    <n v="8"/>
    <n v="4"/>
    <d v="2001-08-24T00:00:00"/>
    <n v="2409"/>
    <x v="10"/>
    <x v="12"/>
    <n v="0.60499999999999998"/>
    <x v="2"/>
    <n v="1457.4449999999999"/>
    <n v="262.34010000000001"/>
    <n v="1719.7851000000001"/>
  </r>
  <r>
    <n v="8"/>
    <n v="4"/>
    <d v="2001-04-02T00:00:00"/>
    <n v="1693"/>
    <x v="10"/>
    <x v="12"/>
    <n v="0.60499999999999998"/>
    <x v="2"/>
    <n v="1024.2649999999999"/>
    <n v="184.36769999999996"/>
    <n v="1208.6326999999999"/>
  </r>
  <r>
    <n v="8"/>
    <n v="4"/>
    <d v="2001-06-17T00:00:00"/>
    <n v="1222"/>
    <x v="10"/>
    <x v="12"/>
    <n v="0.60499999999999998"/>
    <x v="2"/>
    <n v="739.31"/>
    <n v="133.07579999999999"/>
    <n v="872.3857999999999"/>
  </r>
  <r>
    <n v="8"/>
    <n v="4"/>
    <d v="2001-07-01T00:00:00"/>
    <n v="1221"/>
    <x v="10"/>
    <x v="12"/>
    <n v="0.60499999999999998"/>
    <x v="2"/>
    <n v="738.70499999999993"/>
    <n v="132.96689999999998"/>
    <n v="871.67189999999994"/>
  </r>
  <r>
    <n v="8"/>
    <n v="4"/>
    <d v="2001-09-26T00:00:00"/>
    <n v="988"/>
    <x v="10"/>
    <x v="12"/>
    <n v="0.60499999999999998"/>
    <x v="2"/>
    <n v="597.74"/>
    <n v="107.5932"/>
    <n v="705.33320000000003"/>
  </r>
  <r>
    <n v="8"/>
    <n v="4"/>
    <d v="2001-01-28T00:00:00"/>
    <n v="523"/>
    <x v="10"/>
    <x v="12"/>
    <n v="0.60499999999999998"/>
    <x v="2"/>
    <n v="316.41499999999996"/>
    <n v="56.954699999999988"/>
    <n v="373.36969999999997"/>
  </r>
  <r>
    <n v="8"/>
    <n v="5"/>
    <d v="2001-03-25T00:00:00"/>
    <n v="2115"/>
    <x v="10"/>
    <x v="13"/>
    <n v="2.5409999999999999"/>
    <x v="1"/>
    <n v="5374.2150000000001"/>
    <n v="967.3587"/>
    <n v="6341.5736999999999"/>
  </r>
  <r>
    <n v="8"/>
    <n v="5"/>
    <d v="2001-01-02T00:00:00"/>
    <n v="1979"/>
    <x v="10"/>
    <x v="13"/>
    <n v="2.5409999999999999"/>
    <x v="1"/>
    <n v="5028.6390000000001"/>
    <n v="905.15502000000004"/>
    <n v="5933.7940200000003"/>
  </r>
  <r>
    <n v="8"/>
    <n v="5"/>
    <d v="2001-10-13T00:00:00"/>
    <n v="1586"/>
    <x v="10"/>
    <x v="13"/>
    <n v="2.5409999999999999"/>
    <x v="1"/>
    <n v="4030.0259999999998"/>
    <n v="725.40467999999998"/>
    <n v="4755.4306799999995"/>
  </r>
  <r>
    <n v="8"/>
    <n v="5"/>
    <d v="2001-11-09T00:00:00"/>
    <n v="1459"/>
    <x v="10"/>
    <x v="13"/>
    <n v="2.5409999999999999"/>
    <x v="1"/>
    <n v="3707.319"/>
    <n v="667.31741999999997"/>
    <n v="4374.6364199999998"/>
  </r>
  <r>
    <n v="8"/>
    <n v="5"/>
    <d v="2001-02-28T00:00:00"/>
    <n v="1451"/>
    <x v="10"/>
    <x v="13"/>
    <n v="2.5409999999999999"/>
    <x v="1"/>
    <n v="3686.991"/>
    <n v="663.65837999999997"/>
    <n v="4350.6493799999998"/>
  </r>
  <r>
    <n v="8"/>
    <n v="5"/>
    <d v="2001-11-20T00:00:00"/>
    <n v="1347"/>
    <x v="10"/>
    <x v="13"/>
    <n v="2.5409999999999999"/>
    <x v="1"/>
    <n v="3422.7269999999999"/>
    <n v="616.09085999999991"/>
    <n v="4038.8178599999997"/>
  </r>
  <r>
    <n v="8"/>
    <n v="5"/>
    <d v="2001-01-15T00:00:00"/>
    <n v="1153"/>
    <x v="10"/>
    <x v="13"/>
    <n v="2.5409999999999999"/>
    <x v="1"/>
    <n v="2929.7730000000001"/>
    <n v="527.35914000000002"/>
    <n v="3457.1321400000002"/>
  </r>
  <r>
    <n v="8"/>
    <n v="5"/>
    <d v="2001-01-26T00:00:00"/>
    <n v="420"/>
    <x v="10"/>
    <x v="13"/>
    <n v="2.5409999999999999"/>
    <x v="1"/>
    <n v="1067.22"/>
    <n v="192.09960000000001"/>
    <n v="1259.3196"/>
  </r>
  <r>
    <n v="8"/>
    <n v="11"/>
    <d v="2002-05-16T00:00:00"/>
    <n v="1442"/>
    <x v="10"/>
    <x v="0"/>
    <n v="1.21"/>
    <x v="0"/>
    <n v="1744.82"/>
    <n v="314.06759999999997"/>
    <n v="2058.8876"/>
  </r>
  <r>
    <n v="8"/>
    <n v="11"/>
    <d v="2002-10-09T00:00:00"/>
    <n v="1305"/>
    <x v="10"/>
    <x v="0"/>
    <n v="1.21"/>
    <x v="0"/>
    <n v="1579.05"/>
    <n v="284.22899999999998"/>
    <n v="1863.279"/>
  </r>
  <r>
    <n v="8"/>
    <n v="11"/>
    <d v="2002-11-25T00:00:00"/>
    <n v="1247"/>
    <x v="10"/>
    <x v="0"/>
    <n v="1.21"/>
    <x v="0"/>
    <n v="1508.87"/>
    <n v="271.59659999999997"/>
    <n v="1780.4665999999997"/>
  </r>
  <r>
    <n v="8"/>
    <n v="11"/>
    <d v="2002-07-14T00:00:00"/>
    <n v="721"/>
    <x v="10"/>
    <x v="0"/>
    <n v="1.21"/>
    <x v="0"/>
    <n v="872.41"/>
    <n v="157.03379999999999"/>
    <n v="1029.4438"/>
  </r>
  <r>
    <n v="8"/>
    <n v="11"/>
    <d v="2002-03-22T00:00:00"/>
    <n v="301"/>
    <x v="10"/>
    <x v="0"/>
    <n v="1.21"/>
    <x v="0"/>
    <n v="364.21"/>
    <n v="65.5578"/>
    <n v="429.76779999999997"/>
  </r>
  <r>
    <n v="8"/>
    <n v="12"/>
    <d v="2002-07-12T00:00:00"/>
    <n v="2018"/>
    <x v="10"/>
    <x v="1"/>
    <n v="2.42"/>
    <x v="0"/>
    <n v="4883.5599999999995"/>
    <n v="879.04079999999988"/>
    <n v="5762.6007999999993"/>
  </r>
  <r>
    <n v="8"/>
    <n v="12"/>
    <d v="2002-11-12T00:00:00"/>
    <n v="2006"/>
    <x v="10"/>
    <x v="1"/>
    <n v="2.42"/>
    <x v="0"/>
    <n v="4854.5199999999995"/>
    <n v="873.81359999999984"/>
    <n v="5728.333599999999"/>
  </r>
  <r>
    <n v="8"/>
    <n v="12"/>
    <d v="2002-12-14T00:00:00"/>
    <n v="840"/>
    <x v="10"/>
    <x v="1"/>
    <n v="2.42"/>
    <x v="0"/>
    <n v="2032.8"/>
    <n v="365.904"/>
    <n v="2398.7039999999997"/>
  </r>
  <r>
    <n v="8"/>
    <n v="12"/>
    <d v="2002-04-30T00:00:00"/>
    <n v="555"/>
    <x v="10"/>
    <x v="1"/>
    <n v="2.42"/>
    <x v="0"/>
    <n v="1343.1"/>
    <n v="241.75799999999998"/>
    <n v="1584.8579999999999"/>
  </r>
  <r>
    <n v="8"/>
    <n v="12"/>
    <d v="2002-12-09T00:00:00"/>
    <n v="366"/>
    <x v="10"/>
    <x v="1"/>
    <n v="2.42"/>
    <x v="0"/>
    <n v="885.72"/>
    <n v="159.42959999999999"/>
    <n v="1045.1496"/>
  </r>
  <r>
    <n v="8"/>
    <n v="9"/>
    <d v="2002-04-27T00:00:00"/>
    <n v="2070"/>
    <x v="10"/>
    <x v="2"/>
    <n v="1.21"/>
    <x v="1"/>
    <n v="2504.6999999999998"/>
    <n v="450.84599999999995"/>
    <n v="2955.5459999999998"/>
  </r>
  <r>
    <n v="8"/>
    <n v="9"/>
    <d v="2002-05-11T00:00:00"/>
    <n v="1960"/>
    <x v="10"/>
    <x v="2"/>
    <n v="1.21"/>
    <x v="1"/>
    <n v="2371.6"/>
    <n v="426.88799999999998"/>
    <n v="2798.4879999999998"/>
  </r>
  <r>
    <n v="8"/>
    <n v="9"/>
    <d v="2002-05-16T00:00:00"/>
    <n v="1492"/>
    <x v="10"/>
    <x v="2"/>
    <n v="1.21"/>
    <x v="1"/>
    <n v="1805.32"/>
    <n v="324.95759999999996"/>
    <n v="2130.2775999999999"/>
  </r>
  <r>
    <n v="8"/>
    <n v="9"/>
    <d v="2002-03-29T00:00:00"/>
    <n v="1325"/>
    <x v="10"/>
    <x v="2"/>
    <n v="1.21"/>
    <x v="1"/>
    <n v="1603.25"/>
    <n v="288.58499999999998"/>
    <n v="1891.835"/>
  </r>
  <r>
    <n v="8"/>
    <n v="9"/>
    <d v="2002-03-25T00:00:00"/>
    <n v="1321"/>
    <x v="10"/>
    <x v="2"/>
    <n v="1.21"/>
    <x v="1"/>
    <n v="1598.4099999999999"/>
    <n v="287.71379999999994"/>
    <n v="1886.1237999999998"/>
  </r>
  <r>
    <n v="8"/>
    <n v="9"/>
    <d v="2002-01-09T00:00:00"/>
    <n v="914"/>
    <x v="10"/>
    <x v="2"/>
    <n v="1.21"/>
    <x v="1"/>
    <n v="1105.94"/>
    <n v="199.0692"/>
    <n v="1305.0092"/>
  </r>
  <r>
    <n v="8"/>
    <n v="7"/>
    <d v="2002-03-29T00:00:00"/>
    <n v="1501"/>
    <x v="10"/>
    <x v="3"/>
    <n v="0.96799999999999997"/>
    <x v="2"/>
    <n v="1452.9679999999998"/>
    <n v="261.53423999999995"/>
    <n v="1714.5022399999998"/>
  </r>
  <r>
    <n v="8"/>
    <n v="7"/>
    <d v="2002-04-19T00:00:00"/>
    <n v="997"/>
    <x v="10"/>
    <x v="3"/>
    <n v="0.96799999999999997"/>
    <x v="2"/>
    <n v="965.096"/>
    <n v="173.71727999999999"/>
    <n v="1138.8132800000001"/>
  </r>
  <r>
    <n v="8"/>
    <n v="7"/>
    <d v="2002-03-23T00:00:00"/>
    <n v="348"/>
    <x v="10"/>
    <x v="3"/>
    <n v="0.96799999999999997"/>
    <x v="2"/>
    <n v="336.86399999999998"/>
    <n v="60.635519999999993"/>
    <n v="397.49951999999996"/>
  </r>
  <r>
    <n v="8"/>
    <n v="3"/>
    <d v="2002-09-23T00:00:00"/>
    <n v="748"/>
    <x v="10"/>
    <x v="4"/>
    <n v="1.9359999999999999"/>
    <x v="0"/>
    <n v="1448.1279999999999"/>
    <n v="260.66303999999997"/>
    <n v="1708.7910399999998"/>
  </r>
  <r>
    <n v="8"/>
    <n v="1"/>
    <d v="2002-06-24T00:00:00"/>
    <n v="2287"/>
    <x v="10"/>
    <x v="5"/>
    <n v="3.9325000000000001"/>
    <x v="0"/>
    <n v="8993.6275000000005"/>
    <n v="1618.85295"/>
    <n v="10612.480450000001"/>
  </r>
  <r>
    <n v="8"/>
    <n v="1"/>
    <d v="2002-09-20T00:00:00"/>
    <n v="1784"/>
    <x v="10"/>
    <x v="5"/>
    <n v="3.9325000000000001"/>
    <x v="0"/>
    <n v="7015.58"/>
    <n v="1262.8044"/>
    <n v="8278.384399999999"/>
  </r>
  <r>
    <n v="8"/>
    <n v="1"/>
    <d v="2002-07-23T00:00:00"/>
    <n v="1446"/>
    <x v="10"/>
    <x v="5"/>
    <n v="3.9325000000000001"/>
    <x v="0"/>
    <n v="5686.3950000000004"/>
    <n v="1023.5511"/>
    <n v="6709.9461000000001"/>
  </r>
  <r>
    <n v="8"/>
    <n v="1"/>
    <d v="2002-06-11T00:00:00"/>
    <n v="1309"/>
    <x v="10"/>
    <x v="5"/>
    <n v="3.9325000000000001"/>
    <x v="0"/>
    <n v="5147.6424999999999"/>
    <n v="926.57565"/>
    <n v="6074.2181499999997"/>
  </r>
  <r>
    <n v="8"/>
    <n v="1"/>
    <d v="2002-05-02T00:00:00"/>
    <n v="1028"/>
    <x v="10"/>
    <x v="5"/>
    <n v="3.9325000000000001"/>
    <x v="0"/>
    <n v="4042.61"/>
    <n v="727.66980000000001"/>
    <n v="4770.2798000000003"/>
  </r>
  <r>
    <n v="8"/>
    <n v="8"/>
    <d v="2002-09-29T00:00:00"/>
    <n v="1781"/>
    <x v="10"/>
    <x v="6"/>
    <n v="3.63"/>
    <x v="0"/>
    <n v="6465.03"/>
    <n v="1163.7053999999998"/>
    <n v="7628.7353999999996"/>
  </r>
  <r>
    <n v="8"/>
    <n v="6"/>
    <d v="2002-03-09T00:00:00"/>
    <n v="1981"/>
    <x v="10"/>
    <x v="7"/>
    <n v="2.42"/>
    <x v="0"/>
    <n v="4794.0199999999995"/>
    <n v="862.92359999999985"/>
    <n v="5656.9435999999996"/>
  </r>
  <r>
    <n v="8"/>
    <n v="6"/>
    <d v="2002-12-22T00:00:00"/>
    <n v="1618"/>
    <x v="10"/>
    <x v="7"/>
    <n v="2.42"/>
    <x v="0"/>
    <n v="3915.56"/>
    <n v="704.80079999999998"/>
    <n v="4620.3608000000004"/>
  </r>
  <r>
    <n v="8"/>
    <n v="13"/>
    <d v="2002-04-06T00:00:00"/>
    <n v="2314"/>
    <x v="10"/>
    <x v="8"/>
    <n v="0.24199999999999999"/>
    <x v="1"/>
    <n v="559.98799999999994"/>
    <n v="100.79783999999998"/>
    <n v="660.78583999999989"/>
  </r>
  <r>
    <n v="8"/>
    <n v="13"/>
    <d v="2002-12-13T00:00:00"/>
    <n v="2243"/>
    <x v="10"/>
    <x v="8"/>
    <n v="0.24199999999999999"/>
    <x v="1"/>
    <n v="542.80600000000004"/>
    <n v="97.705080000000009"/>
    <n v="640.51107999999999"/>
  </r>
  <r>
    <n v="8"/>
    <n v="13"/>
    <d v="2002-01-19T00:00:00"/>
    <n v="1496"/>
    <x v="10"/>
    <x v="8"/>
    <n v="0.24199999999999999"/>
    <x v="1"/>
    <n v="362.03199999999998"/>
    <n v="65.165759999999992"/>
    <n v="427.19775999999996"/>
  </r>
  <r>
    <n v="8"/>
    <n v="13"/>
    <d v="2002-05-10T00:00:00"/>
    <n v="1231"/>
    <x v="10"/>
    <x v="8"/>
    <n v="0.24199999999999999"/>
    <x v="1"/>
    <n v="297.90199999999999"/>
    <n v="53.622359999999993"/>
    <n v="351.52436"/>
  </r>
  <r>
    <n v="8"/>
    <n v="13"/>
    <d v="2002-09-13T00:00:00"/>
    <n v="794"/>
    <x v="10"/>
    <x v="8"/>
    <n v="0.24199999999999999"/>
    <x v="1"/>
    <n v="192.148"/>
    <n v="34.586639999999996"/>
    <n v="226.73463999999998"/>
  </r>
  <r>
    <n v="8"/>
    <n v="13"/>
    <d v="2002-02-02T00:00:00"/>
    <n v="295"/>
    <x v="10"/>
    <x v="8"/>
    <n v="0.24199999999999999"/>
    <x v="1"/>
    <n v="71.39"/>
    <n v="12.850199999999999"/>
    <n v="84.240200000000002"/>
  </r>
  <r>
    <n v="8"/>
    <n v="2"/>
    <d v="2002-11-04T00:00:00"/>
    <n v="1903"/>
    <x v="10"/>
    <x v="9"/>
    <n v="1.6335"/>
    <x v="2"/>
    <n v="3108.5504999999998"/>
    <n v="559.53908999999999"/>
    <n v="3668.0895899999996"/>
  </r>
  <r>
    <n v="8"/>
    <n v="2"/>
    <d v="2002-11-21T00:00:00"/>
    <n v="1731"/>
    <x v="10"/>
    <x v="9"/>
    <n v="1.6335"/>
    <x v="2"/>
    <n v="2827.5884999999998"/>
    <n v="508.96592999999996"/>
    <n v="3336.5544299999997"/>
  </r>
  <r>
    <n v="8"/>
    <n v="2"/>
    <d v="2002-05-15T00:00:00"/>
    <n v="725"/>
    <x v="10"/>
    <x v="9"/>
    <n v="1.6335"/>
    <x v="2"/>
    <n v="1184.2874999999999"/>
    <n v="213.17174999999997"/>
    <n v="1397.4592499999999"/>
  </r>
  <r>
    <n v="8"/>
    <n v="2"/>
    <d v="2002-02-24T00:00:00"/>
    <n v="352"/>
    <x v="10"/>
    <x v="9"/>
    <n v="1.6335"/>
    <x v="2"/>
    <n v="574.99199999999996"/>
    <n v="103.49855999999998"/>
    <n v="678.49055999999996"/>
  </r>
  <r>
    <n v="8"/>
    <n v="10"/>
    <d v="2002-07-17T00:00:00"/>
    <n v="1728"/>
    <x v="10"/>
    <x v="10"/>
    <n v="0.60499999999999998"/>
    <x v="1"/>
    <n v="1045.44"/>
    <n v="188.17920000000001"/>
    <n v="1233.6192000000001"/>
  </r>
  <r>
    <n v="8"/>
    <n v="10"/>
    <d v="2002-03-27T00:00:00"/>
    <n v="1715"/>
    <x v="10"/>
    <x v="10"/>
    <n v="0.60499999999999998"/>
    <x v="1"/>
    <n v="1037.575"/>
    <n v="186.76349999999999"/>
    <n v="1224.3385000000001"/>
  </r>
  <r>
    <n v="8"/>
    <n v="10"/>
    <d v="2002-08-30T00:00:00"/>
    <n v="1229"/>
    <x v="10"/>
    <x v="10"/>
    <n v="0.60499999999999998"/>
    <x v="1"/>
    <n v="743.54499999999996"/>
    <n v="133.8381"/>
    <n v="877.38310000000001"/>
  </r>
  <r>
    <n v="8"/>
    <n v="14"/>
    <d v="2002-02-15T00:00:00"/>
    <n v="670"/>
    <x v="10"/>
    <x v="11"/>
    <n v="3.63"/>
    <x v="0"/>
    <n v="2432.1"/>
    <n v="437.77799999999996"/>
    <n v="2869.8779999999997"/>
  </r>
  <r>
    <n v="8"/>
    <n v="14"/>
    <d v="2002-02-11T00:00:00"/>
    <n v="445"/>
    <x v="10"/>
    <x v="11"/>
    <n v="3.63"/>
    <x v="0"/>
    <n v="1615.35"/>
    <n v="290.76299999999998"/>
    <n v="1906.1129999999998"/>
  </r>
  <r>
    <n v="8"/>
    <n v="4"/>
    <d v="2002-07-20T00:00:00"/>
    <n v="2168"/>
    <x v="10"/>
    <x v="12"/>
    <n v="0.60499999999999998"/>
    <x v="2"/>
    <n v="1311.6399999999999"/>
    <n v="236.09519999999998"/>
    <n v="1547.7351999999998"/>
  </r>
  <r>
    <n v="8"/>
    <n v="4"/>
    <d v="2002-03-30T00:00:00"/>
    <n v="657"/>
    <x v="10"/>
    <x v="12"/>
    <n v="0.60499999999999998"/>
    <x v="2"/>
    <n v="397.48500000000001"/>
    <n v="71.547299999999993"/>
    <n v="469.03230000000002"/>
  </r>
  <r>
    <n v="8"/>
    <n v="4"/>
    <d v="2002-01-12T00:00:00"/>
    <n v="477"/>
    <x v="10"/>
    <x v="12"/>
    <n v="0.60499999999999998"/>
    <x v="2"/>
    <n v="288.58499999999998"/>
    <n v="51.945299999999996"/>
    <n v="340.53029999999995"/>
  </r>
  <r>
    <n v="8"/>
    <n v="5"/>
    <d v="2002-07-01T00:00:00"/>
    <n v="2090"/>
    <x v="10"/>
    <x v="13"/>
    <n v="2.5409999999999999"/>
    <x v="1"/>
    <n v="5310.69"/>
    <n v="955.92419999999993"/>
    <n v="6266.6142"/>
  </r>
  <r>
    <n v="8"/>
    <n v="5"/>
    <d v="2002-07-15T00:00:00"/>
    <n v="1788"/>
    <x v="10"/>
    <x v="13"/>
    <n v="2.5409999999999999"/>
    <x v="1"/>
    <n v="4543.308"/>
    <n v="817.79543999999999"/>
    <n v="5361.1034399999999"/>
  </r>
  <r>
    <n v="8"/>
    <n v="5"/>
    <d v="2002-09-11T00:00:00"/>
    <n v="1584"/>
    <x v="10"/>
    <x v="13"/>
    <n v="2.5409999999999999"/>
    <x v="1"/>
    <n v="4024.944"/>
    <n v="724.48991999999998"/>
    <n v="4749.4339199999995"/>
  </r>
  <r>
    <n v="8"/>
    <n v="5"/>
    <d v="2002-04-08T00:00:00"/>
    <n v="1341"/>
    <x v="10"/>
    <x v="13"/>
    <n v="2.5409999999999999"/>
    <x v="1"/>
    <n v="3407.4809999999998"/>
    <n v="613.3465799999999"/>
    <n v="4020.8275799999997"/>
  </r>
  <r>
    <n v="8"/>
    <n v="5"/>
    <d v="2002-09-17T00:00:00"/>
    <n v="681"/>
    <x v="10"/>
    <x v="13"/>
    <n v="2.5409999999999999"/>
    <x v="1"/>
    <n v="1730.421"/>
    <n v="311.47577999999999"/>
    <n v="2041.89678"/>
  </r>
  <r>
    <n v="8"/>
    <n v="11"/>
    <d v="2003-04-29T00:00:00"/>
    <n v="1883"/>
    <x v="10"/>
    <x v="0"/>
    <n v="1.21"/>
    <x v="0"/>
    <n v="2278.4299999999998"/>
    <n v="410.11739999999998"/>
    <n v="2688.5473999999999"/>
  </r>
  <r>
    <n v="8"/>
    <n v="11"/>
    <d v="2003-03-24T00:00:00"/>
    <n v="1645"/>
    <x v="10"/>
    <x v="0"/>
    <n v="1.21"/>
    <x v="0"/>
    <n v="1990.45"/>
    <n v="358.28100000000001"/>
    <n v="2348.7310000000002"/>
  </r>
  <r>
    <n v="8"/>
    <n v="11"/>
    <d v="2003-01-03T00:00:00"/>
    <n v="386"/>
    <x v="10"/>
    <x v="0"/>
    <n v="1.21"/>
    <x v="0"/>
    <n v="467.06"/>
    <n v="84.070799999999991"/>
    <n v="551.13080000000002"/>
  </r>
  <r>
    <n v="8"/>
    <n v="12"/>
    <d v="2003-07-28T00:00:00"/>
    <n v="2226"/>
    <x v="10"/>
    <x v="1"/>
    <n v="2.42"/>
    <x v="0"/>
    <n v="5386.92"/>
    <n v="969.64559999999994"/>
    <n v="6356.5655999999999"/>
  </r>
  <r>
    <n v="8"/>
    <n v="12"/>
    <d v="2003-09-23T00:00:00"/>
    <n v="1863"/>
    <x v="10"/>
    <x v="1"/>
    <n v="2.42"/>
    <x v="0"/>
    <n v="4508.46"/>
    <n v="811.52279999999996"/>
    <n v="5319.9827999999998"/>
  </r>
  <r>
    <n v="8"/>
    <n v="12"/>
    <d v="2003-12-06T00:00:00"/>
    <n v="1591"/>
    <x v="10"/>
    <x v="1"/>
    <n v="2.42"/>
    <x v="0"/>
    <n v="3850.22"/>
    <n v="693.03959999999995"/>
    <n v="4543.2595999999994"/>
  </r>
  <r>
    <n v="8"/>
    <n v="12"/>
    <d v="2003-11-30T00:00:00"/>
    <n v="266"/>
    <x v="10"/>
    <x v="1"/>
    <n v="2.42"/>
    <x v="0"/>
    <n v="643.72"/>
    <n v="115.86960000000001"/>
    <n v="759.58960000000002"/>
  </r>
  <r>
    <n v="8"/>
    <n v="9"/>
    <d v="2003-03-24T00:00:00"/>
    <n v="2265"/>
    <x v="10"/>
    <x v="2"/>
    <n v="1.21"/>
    <x v="1"/>
    <n v="2740.65"/>
    <n v="493.31700000000001"/>
    <n v="3233.9670000000001"/>
  </r>
  <r>
    <n v="8"/>
    <n v="9"/>
    <d v="2003-05-28T00:00:00"/>
    <n v="1553"/>
    <x v="10"/>
    <x v="2"/>
    <n v="1.21"/>
    <x v="1"/>
    <n v="1879.1299999999999"/>
    <n v="338.24339999999995"/>
    <n v="2217.3733999999999"/>
  </r>
  <r>
    <n v="8"/>
    <n v="9"/>
    <d v="2003-08-15T00:00:00"/>
    <n v="1279"/>
    <x v="10"/>
    <x v="2"/>
    <n v="1.21"/>
    <x v="1"/>
    <n v="1547.59"/>
    <n v="278.56619999999998"/>
    <n v="1826.1561999999999"/>
  </r>
  <r>
    <n v="8"/>
    <n v="9"/>
    <d v="2003-12-23T00:00:00"/>
    <n v="990"/>
    <x v="10"/>
    <x v="2"/>
    <n v="1.21"/>
    <x v="1"/>
    <n v="1197.8999999999999"/>
    <n v="215.62199999999996"/>
    <n v="1413.5219999999999"/>
  </r>
  <r>
    <n v="8"/>
    <n v="9"/>
    <d v="2003-05-10T00:00:00"/>
    <n v="783"/>
    <x v="10"/>
    <x v="2"/>
    <n v="1.21"/>
    <x v="1"/>
    <n v="947.43"/>
    <n v="170.53739999999999"/>
    <n v="1117.9674"/>
  </r>
  <r>
    <n v="8"/>
    <n v="9"/>
    <d v="2003-10-10T00:00:00"/>
    <n v="607"/>
    <x v="10"/>
    <x v="2"/>
    <n v="1.21"/>
    <x v="1"/>
    <n v="734.47"/>
    <n v="132.2046"/>
    <n v="866.67460000000005"/>
  </r>
  <r>
    <n v="8"/>
    <n v="9"/>
    <d v="2003-06-18T00:00:00"/>
    <n v="406"/>
    <x v="10"/>
    <x v="2"/>
    <n v="1.21"/>
    <x v="1"/>
    <n v="491.26"/>
    <n v="88.4268"/>
    <n v="579.68679999999995"/>
  </r>
  <r>
    <n v="8"/>
    <n v="7"/>
    <d v="2003-02-04T00:00:00"/>
    <n v="1597"/>
    <x v="10"/>
    <x v="3"/>
    <n v="0.96799999999999997"/>
    <x v="2"/>
    <n v="1545.896"/>
    <n v="278.26128"/>
    <n v="1824.1572799999999"/>
  </r>
  <r>
    <n v="8"/>
    <n v="7"/>
    <d v="2003-08-27T00:00:00"/>
    <n v="1149"/>
    <x v="10"/>
    <x v="3"/>
    <n v="0.96799999999999997"/>
    <x v="2"/>
    <n v="1112.232"/>
    <n v="200.20175999999998"/>
    <n v="1312.4337599999999"/>
  </r>
  <r>
    <n v="8"/>
    <n v="7"/>
    <d v="2003-06-21T00:00:00"/>
    <n v="426"/>
    <x v="10"/>
    <x v="3"/>
    <n v="0.96799999999999997"/>
    <x v="2"/>
    <n v="412.36799999999999"/>
    <n v="74.22623999999999"/>
    <n v="486.59424000000001"/>
  </r>
  <r>
    <n v="8"/>
    <n v="7"/>
    <d v="2003-03-02T00:00:00"/>
    <n v="325"/>
    <x v="10"/>
    <x v="3"/>
    <n v="0.96799999999999997"/>
    <x v="2"/>
    <n v="314.59999999999997"/>
    <n v="56.627999999999993"/>
    <n v="371.22799999999995"/>
  </r>
  <r>
    <n v="8"/>
    <n v="3"/>
    <d v="2003-01-23T00:00:00"/>
    <n v="1790"/>
    <x v="10"/>
    <x v="4"/>
    <n v="1.9359999999999999"/>
    <x v="0"/>
    <n v="3465.44"/>
    <n v="623.77919999999995"/>
    <n v="4089.2192"/>
  </r>
  <r>
    <n v="8"/>
    <n v="3"/>
    <d v="2003-02-12T00:00:00"/>
    <n v="1509"/>
    <x v="10"/>
    <x v="4"/>
    <n v="1.9359999999999999"/>
    <x v="0"/>
    <n v="2921.424"/>
    <n v="525.85631999999998"/>
    <n v="3447.2803199999998"/>
  </r>
  <r>
    <n v="8"/>
    <n v="3"/>
    <d v="2003-10-13T00:00:00"/>
    <n v="1135"/>
    <x v="10"/>
    <x v="4"/>
    <n v="1.9359999999999999"/>
    <x v="0"/>
    <n v="2197.36"/>
    <n v="395.52480000000003"/>
    <n v="2592.8848000000003"/>
  </r>
  <r>
    <n v="8"/>
    <n v="3"/>
    <d v="2003-06-24T00:00:00"/>
    <n v="976"/>
    <x v="10"/>
    <x v="4"/>
    <n v="1.9359999999999999"/>
    <x v="0"/>
    <n v="1889.5360000000001"/>
    <n v="340.11648000000002"/>
    <n v="2229.6524800000002"/>
  </r>
  <r>
    <n v="8"/>
    <n v="1"/>
    <d v="2003-04-11T00:00:00"/>
    <n v="2480"/>
    <x v="10"/>
    <x v="5"/>
    <n v="3.9325000000000001"/>
    <x v="0"/>
    <n v="9752.6"/>
    <n v="1755.4680000000001"/>
    <n v="11508.068000000001"/>
  </r>
  <r>
    <n v="8"/>
    <n v="1"/>
    <d v="2003-06-07T00:00:00"/>
    <n v="1913"/>
    <x v="10"/>
    <x v="5"/>
    <n v="3.9325000000000001"/>
    <x v="0"/>
    <n v="7522.8725000000004"/>
    <n v="1354.1170500000001"/>
    <n v="8876.9895500000002"/>
  </r>
  <r>
    <n v="8"/>
    <n v="1"/>
    <d v="2003-06-06T00:00:00"/>
    <n v="1833"/>
    <x v="10"/>
    <x v="5"/>
    <n v="3.9325000000000001"/>
    <x v="0"/>
    <n v="7208.2725"/>
    <n v="1297.4890499999999"/>
    <n v="8505.7615499999993"/>
  </r>
  <r>
    <n v="8"/>
    <n v="1"/>
    <d v="2003-08-11T00:00:00"/>
    <n v="1531"/>
    <x v="10"/>
    <x v="5"/>
    <n v="3.9325000000000001"/>
    <x v="0"/>
    <n v="6020.6575000000003"/>
    <n v="1083.7183500000001"/>
    <n v="7104.3758500000004"/>
  </r>
  <r>
    <n v="8"/>
    <n v="1"/>
    <d v="2003-03-23T00:00:00"/>
    <n v="1414"/>
    <x v="10"/>
    <x v="5"/>
    <n v="3.9325000000000001"/>
    <x v="0"/>
    <n v="5560.5550000000003"/>
    <n v="1000.8999"/>
    <n v="6561.4549000000006"/>
  </r>
  <r>
    <n v="8"/>
    <n v="1"/>
    <d v="2003-09-20T00:00:00"/>
    <n v="587"/>
    <x v="10"/>
    <x v="5"/>
    <n v="3.9325000000000001"/>
    <x v="0"/>
    <n v="2308.3775000000001"/>
    <n v="415.50794999999999"/>
    <n v="2723.8854500000002"/>
  </r>
  <r>
    <n v="8"/>
    <n v="1"/>
    <d v="2003-05-13T00:00:00"/>
    <n v="352"/>
    <x v="10"/>
    <x v="5"/>
    <n v="3.9325000000000001"/>
    <x v="0"/>
    <n v="1384.24"/>
    <n v="249.16319999999999"/>
    <n v="1633.4032"/>
  </r>
  <r>
    <n v="8"/>
    <n v="8"/>
    <d v="2003-02-10T00:00:00"/>
    <n v="2419"/>
    <x v="10"/>
    <x v="6"/>
    <n v="3.63"/>
    <x v="0"/>
    <n v="8780.9699999999993"/>
    <n v="1580.5745999999999"/>
    <n v="10361.544599999999"/>
  </r>
  <r>
    <n v="8"/>
    <n v="8"/>
    <d v="2003-08-23T00:00:00"/>
    <n v="2294"/>
    <x v="10"/>
    <x v="6"/>
    <n v="3.63"/>
    <x v="0"/>
    <n v="8327.2199999999993"/>
    <n v="1498.8995999999997"/>
    <n v="9826.1195999999982"/>
  </r>
  <r>
    <n v="8"/>
    <n v="8"/>
    <d v="2003-05-07T00:00:00"/>
    <n v="767"/>
    <x v="10"/>
    <x v="6"/>
    <n v="3.63"/>
    <x v="0"/>
    <n v="2784.21"/>
    <n v="501.15780000000001"/>
    <n v="3285.3678"/>
  </r>
  <r>
    <n v="8"/>
    <n v="13"/>
    <d v="2003-05-10T00:00:00"/>
    <n v="2455"/>
    <x v="10"/>
    <x v="8"/>
    <n v="0.24199999999999999"/>
    <x v="1"/>
    <n v="594.11"/>
    <n v="106.93980000000001"/>
    <n v="701.0498"/>
  </r>
  <r>
    <n v="8"/>
    <n v="13"/>
    <d v="2003-09-02T00:00:00"/>
    <n v="2274"/>
    <x v="10"/>
    <x v="8"/>
    <n v="0.24199999999999999"/>
    <x v="1"/>
    <n v="550.30799999999999"/>
    <n v="99.05543999999999"/>
    <n v="649.36343999999997"/>
  </r>
  <r>
    <n v="8"/>
    <n v="13"/>
    <d v="2003-03-01T00:00:00"/>
    <n v="2194"/>
    <x v="10"/>
    <x v="8"/>
    <n v="0.24199999999999999"/>
    <x v="1"/>
    <n v="530.94799999999998"/>
    <n v="95.570639999999997"/>
    <n v="626.51864"/>
  </r>
  <r>
    <n v="8"/>
    <n v="13"/>
    <d v="2003-10-05T00:00:00"/>
    <n v="1741"/>
    <x v="10"/>
    <x v="8"/>
    <n v="0.24199999999999999"/>
    <x v="1"/>
    <n v="421.322"/>
    <n v="75.837959999999995"/>
    <n v="497.15996000000001"/>
  </r>
  <r>
    <n v="8"/>
    <n v="13"/>
    <d v="2003-04-13T00:00:00"/>
    <n v="1502"/>
    <x v="10"/>
    <x v="8"/>
    <n v="0.24199999999999999"/>
    <x v="1"/>
    <n v="363.48399999999998"/>
    <n v="65.427119999999988"/>
    <n v="428.91111999999998"/>
  </r>
  <r>
    <n v="8"/>
    <n v="13"/>
    <d v="2003-09-28T00:00:00"/>
    <n v="1481"/>
    <x v="10"/>
    <x v="8"/>
    <n v="0.24199999999999999"/>
    <x v="1"/>
    <n v="358.40199999999999"/>
    <n v="64.512360000000001"/>
    <n v="422.91435999999999"/>
  </r>
  <r>
    <n v="8"/>
    <n v="13"/>
    <d v="2003-10-26T00:00:00"/>
    <n v="1115"/>
    <x v="10"/>
    <x v="8"/>
    <n v="0.24199999999999999"/>
    <x v="1"/>
    <n v="269.83"/>
    <n v="48.569399999999995"/>
    <n v="318.39939999999996"/>
  </r>
  <r>
    <n v="8"/>
    <n v="13"/>
    <d v="2003-07-18T00:00:00"/>
    <n v="900"/>
    <x v="10"/>
    <x v="8"/>
    <n v="0.24199999999999999"/>
    <x v="1"/>
    <n v="217.79999999999998"/>
    <n v="39.203999999999994"/>
    <n v="257.00399999999996"/>
  </r>
  <r>
    <n v="8"/>
    <n v="13"/>
    <d v="2003-10-29T00:00:00"/>
    <n v="454"/>
    <x v="10"/>
    <x v="8"/>
    <n v="0.24199999999999999"/>
    <x v="1"/>
    <n v="109.86799999999999"/>
    <n v="19.776239999999998"/>
    <n v="129.64424"/>
  </r>
  <r>
    <n v="8"/>
    <n v="13"/>
    <d v="2003-06-30T00:00:00"/>
    <n v="433"/>
    <x v="10"/>
    <x v="8"/>
    <n v="0.24199999999999999"/>
    <x v="1"/>
    <n v="104.786"/>
    <n v="18.86148"/>
    <n v="123.64748"/>
  </r>
  <r>
    <n v="8"/>
    <n v="2"/>
    <d v="2003-08-27T00:00:00"/>
    <n v="1691"/>
    <x v="10"/>
    <x v="9"/>
    <n v="1.6335"/>
    <x v="2"/>
    <n v="2762.2484999999997"/>
    <n v="497.20472999999993"/>
    <n v="3259.4532299999996"/>
  </r>
  <r>
    <n v="8"/>
    <n v="2"/>
    <d v="2003-09-07T00:00:00"/>
    <n v="1259"/>
    <x v="10"/>
    <x v="9"/>
    <n v="1.6335"/>
    <x v="2"/>
    <n v="2056.5765000000001"/>
    <n v="370.18376999999998"/>
    <n v="2426.7602700000002"/>
  </r>
  <r>
    <n v="8"/>
    <n v="2"/>
    <d v="2003-12-03T00:00:00"/>
    <n v="855"/>
    <x v="10"/>
    <x v="9"/>
    <n v="1.6335"/>
    <x v="2"/>
    <n v="1396.6424999999999"/>
    <n v="251.39564999999999"/>
    <n v="1648.0381499999999"/>
  </r>
  <r>
    <n v="8"/>
    <n v="2"/>
    <d v="2003-02-13T00:00:00"/>
    <n v="709"/>
    <x v="10"/>
    <x v="9"/>
    <n v="1.6335"/>
    <x v="2"/>
    <n v="1158.1514999999999"/>
    <n v="208.46726999999998"/>
    <n v="1366.61877"/>
  </r>
  <r>
    <n v="8"/>
    <n v="2"/>
    <d v="2003-10-28T00:00:00"/>
    <n v="517"/>
    <x v="10"/>
    <x v="9"/>
    <n v="1.6335"/>
    <x v="2"/>
    <n v="844.51949999999999"/>
    <n v="152.01351"/>
    <n v="996.53300999999999"/>
  </r>
  <r>
    <n v="8"/>
    <n v="2"/>
    <d v="2003-03-10T00:00:00"/>
    <n v="476"/>
    <x v="10"/>
    <x v="9"/>
    <n v="1.6335"/>
    <x v="2"/>
    <n v="777.54599999999994"/>
    <n v="139.95827999999997"/>
    <n v="917.50427999999988"/>
  </r>
  <r>
    <n v="8"/>
    <n v="10"/>
    <d v="2003-08-15T00:00:00"/>
    <n v="2079"/>
    <x v="10"/>
    <x v="10"/>
    <n v="0.60499999999999998"/>
    <x v="1"/>
    <n v="1257.7950000000001"/>
    <n v="226.40309999999999"/>
    <n v="1484.1981000000001"/>
  </r>
  <r>
    <n v="8"/>
    <n v="10"/>
    <d v="2003-09-15T00:00:00"/>
    <n v="1745"/>
    <x v="10"/>
    <x v="10"/>
    <n v="0.60499999999999998"/>
    <x v="1"/>
    <n v="1055.7249999999999"/>
    <n v="190.03049999999999"/>
    <n v="1245.7555"/>
  </r>
  <r>
    <n v="8"/>
    <n v="10"/>
    <d v="2003-04-26T00:00:00"/>
    <n v="1389"/>
    <x v="10"/>
    <x v="10"/>
    <n v="0.60499999999999998"/>
    <x v="1"/>
    <n v="840.34500000000003"/>
    <n v="151.2621"/>
    <n v="991.60710000000006"/>
  </r>
  <r>
    <n v="8"/>
    <n v="10"/>
    <d v="2003-03-27T00:00:00"/>
    <n v="1256"/>
    <x v="10"/>
    <x v="10"/>
    <n v="0.60499999999999998"/>
    <x v="1"/>
    <n v="759.88"/>
    <n v="136.7784"/>
    <n v="896.65840000000003"/>
  </r>
  <r>
    <n v="8"/>
    <n v="10"/>
    <d v="2003-01-26T00:00:00"/>
    <n v="978"/>
    <x v="10"/>
    <x v="10"/>
    <n v="0.60499999999999998"/>
    <x v="1"/>
    <n v="591.68999999999994"/>
    <n v="106.50419999999998"/>
    <n v="698.19419999999991"/>
  </r>
  <r>
    <n v="8"/>
    <n v="14"/>
    <d v="2003-08-04T00:00:00"/>
    <n v="2393"/>
    <x v="10"/>
    <x v="11"/>
    <n v="3.63"/>
    <x v="0"/>
    <n v="8686.59"/>
    <n v="1563.5862"/>
    <n v="10250.1762"/>
  </r>
  <r>
    <n v="8"/>
    <n v="14"/>
    <d v="2003-06-25T00:00:00"/>
    <n v="2315"/>
    <x v="10"/>
    <x v="11"/>
    <n v="3.63"/>
    <x v="0"/>
    <n v="8403.4499999999989"/>
    <n v="1512.6209999999996"/>
    <n v="9916.0709999999981"/>
  </r>
  <r>
    <n v="8"/>
    <n v="14"/>
    <d v="2003-12-23T00:00:00"/>
    <n v="1677"/>
    <x v="10"/>
    <x v="11"/>
    <n v="3.63"/>
    <x v="0"/>
    <n v="6087.51"/>
    <n v="1095.7518"/>
    <n v="7183.2618000000002"/>
  </r>
  <r>
    <n v="8"/>
    <n v="14"/>
    <d v="2003-07-28T00:00:00"/>
    <n v="568"/>
    <x v="10"/>
    <x v="11"/>
    <n v="3.63"/>
    <x v="0"/>
    <n v="2061.84"/>
    <n v="371.13120000000004"/>
    <n v="2432.9712"/>
  </r>
  <r>
    <n v="8"/>
    <n v="14"/>
    <d v="2003-02-01T00:00:00"/>
    <n v="442"/>
    <x v="10"/>
    <x v="11"/>
    <n v="3.63"/>
    <x v="0"/>
    <n v="1604.46"/>
    <n v="288.80279999999999"/>
    <n v="1893.2628"/>
  </r>
  <r>
    <n v="8"/>
    <n v="4"/>
    <d v="2003-05-07T00:00:00"/>
    <n v="2311"/>
    <x v="10"/>
    <x v="12"/>
    <n v="0.60499999999999998"/>
    <x v="2"/>
    <n v="1398.155"/>
    <n v="251.66789999999997"/>
    <n v="1649.8228999999999"/>
  </r>
  <r>
    <n v="8"/>
    <n v="4"/>
    <d v="2003-04-07T00:00:00"/>
    <n v="2187"/>
    <x v="10"/>
    <x v="12"/>
    <n v="0.60499999999999998"/>
    <x v="2"/>
    <n v="1323.135"/>
    <n v="238.1643"/>
    <n v="1561.2992999999999"/>
  </r>
  <r>
    <n v="8"/>
    <n v="4"/>
    <d v="2003-02-06T00:00:00"/>
    <n v="1464"/>
    <x v="10"/>
    <x v="12"/>
    <n v="0.60499999999999998"/>
    <x v="2"/>
    <n v="885.72"/>
    <n v="159.42959999999999"/>
    <n v="1045.1496"/>
  </r>
  <r>
    <n v="8"/>
    <n v="4"/>
    <d v="2003-07-31T00:00:00"/>
    <n v="1201"/>
    <x v="10"/>
    <x v="12"/>
    <n v="0.60499999999999998"/>
    <x v="2"/>
    <n v="726.60500000000002"/>
    <n v="130.78890000000001"/>
    <n v="857.39390000000003"/>
  </r>
  <r>
    <n v="8"/>
    <n v="5"/>
    <d v="2003-01-25T00:00:00"/>
    <n v="2154"/>
    <x v="10"/>
    <x v="13"/>
    <n v="2.5409999999999999"/>
    <x v="1"/>
    <n v="5473.3139999999994"/>
    <n v="985.19651999999985"/>
    <n v="6458.5105199999989"/>
  </r>
  <r>
    <n v="8"/>
    <n v="5"/>
    <d v="2003-08-12T00:00:00"/>
    <n v="1244"/>
    <x v="10"/>
    <x v="13"/>
    <n v="2.5409999999999999"/>
    <x v="1"/>
    <n v="3161.0039999999999"/>
    <n v="568.98071999999991"/>
    <n v="3729.9847199999999"/>
  </r>
  <r>
    <n v="8"/>
    <n v="5"/>
    <d v="2003-04-18T00:00:00"/>
    <n v="793"/>
    <x v="10"/>
    <x v="13"/>
    <n v="2.5409999999999999"/>
    <x v="1"/>
    <n v="2015.0129999999999"/>
    <n v="362.70233999999999"/>
    <n v="2377.7153399999997"/>
  </r>
  <r>
    <n v="8"/>
    <n v="5"/>
    <d v="2003-01-03T00:00:00"/>
    <n v="787"/>
    <x v="10"/>
    <x v="13"/>
    <n v="2.5409999999999999"/>
    <x v="1"/>
    <n v="1999.7670000000001"/>
    <n v="359.95805999999999"/>
    <n v="2359.7250600000002"/>
  </r>
  <r>
    <n v="8"/>
    <n v="5"/>
    <d v="2003-10-20T00:00:00"/>
    <n v="691"/>
    <x v="10"/>
    <x v="13"/>
    <n v="2.5409999999999999"/>
    <x v="1"/>
    <n v="1755.8309999999999"/>
    <n v="316.04957999999999"/>
    <n v="2071.88058"/>
  </r>
  <r>
    <n v="10"/>
    <n v="11"/>
    <d v="1998-04-07T00:00:00"/>
    <n v="2492"/>
    <x v="11"/>
    <x v="0"/>
    <n v="1.21"/>
    <x v="0"/>
    <n v="3015.3199999999997"/>
    <n v="542.75759999999991"/>
    <n v="3558.0775999999996"/>
  </r>
  <r>
    <n v="10"/>
    <n v="11"/>
    <d v="1998-07-17T00:00:00"/>
    <n v="2312"/>
    <x v="11"/>
    <x v="0"/>
    <n v="1.21"/>
    <x v="0"/>
    <n v="2797.52"/>
    <n v="503.55359999999996"/>
    <n v="3301.0735999999997"/>
  </r>
  <r>
    <n v="10"/>
    <n v="11"/>
    <d v="1998-02-13T00:00:00"/>
    <n v="2136"/>
    <x v="11"/>
    <x v="0"/>
    <n v="1.21"/>
    <x v="0"/>
    <n v="2584.56"/>
    <n v="465.2208"/>
    <n v="3049.7808"/>
  </r>
  <r>
    <n v="10"/>
    <n v="12"/>
    <d v="1998-04-12T00:00:00"/>
    <n v="2360"/>
    <x v="11"/>
    <x v="1"/>
    <n v="2.42"/>
    <x v="0"/>
    <n v="5711.2"/>
    <n v="1028.0159999999998"/>
    <n v="6739.2159999999994"/>
  </r>
  <r>
    <n v="10"/>
    <n v="12"/>
    <d v="1998-04-17T00:00:00"/>
    <n v="2118"/>
    <x v="11"/>
    <x v="1"/>
    <n v="2.42"/>
    <x v="0"/>
    <n v="5125.5599999999995"/>
    <n v="922.60079999999982"/>
    <n v="6048.1607999999997"/>
  </r>
  <r>
    <n v="10"/>
    <n v="12"/>
    <d v="1998-10-23T00:00:00"/>
    <n v="1767"/>
    <x v="11"/>
    <x v="1"/>
    <n v="2.42"/>
    <x v="0"/>
    <n v="4276.1400000000003"/>
    <n v="769.70519999999999"/>
    <n v="5045.8452000000007"/>
  </r>
  <r>
    <n v="10"/>
    <n v="12"/>
    <d v="1998-11-16T00:00:00"/>
    <n v="501"/>
    <x v="11"/>
    <x v="1"/>
    <n v="2.42"/>
    <x v="0"/>
    <n v="1212.42"/>
    <n v="218.23560000000001"/>
    <n v="1430.6556"/>
  </r>
  <r>
    <n v="10"/>
    <n v="9"/>
    <d v="1998-02-10T00:00:00"/>
    <n v="2373"/>
    <x v="11"/>
    <x v="2"/>
    <n v="1.21"/>
    <x v="1"/>
    <n v="2871.33"/>
    <n v="516.83939999999996"/>
    <n v="3388.1693999999998"/>
  </r>
  <r>
    <n v="10"/>
    <n v="9"/>
    <d v="1998-11-21T00:00:00"/>
    <n v="2224"/>
    <x v="11"/>
    <x v="2"/>
    <n v="1.21"/>
    <x v="1"/>
    <n v="2691.04"/>
    <n v="484.38719999999995"/>
    <n v="3175.4272000000001"/>
  </r>
  <r>
    <n v="10"/>
    <n v="9"/>
    <d v="1998-09-19T00:00:00"/>
    <n v="1689"/>
    <x v="11"/>
    <x v="2"/>
    <n v="1.21"/>
    <x v="1"/>
    <n v="2043.6899999999998"/>
    <n v="367.86419999999998"/>
    <n v="2411.5541999999996"/>
  </r>
  <r>
    <n v="10"/>
    <n v="9"/>
    <d v="1998-07-11T00:00:00"/>
    <n v="1575"/>
    <x v="11"/>
    <x v="2"/>
    <n v="1.21"/>
    <x v="1"/>
    <n v="1905.75"/>
    <n v="343.03499999999997"/>
    <n v="2248.7849999999999"/>
  </r>
  <r>
    <n v="10"/>
    <n v="9"/>
    <d v="1998-11-29T00:00:00"/>
    <n v="567"/>
    <x v="11"/>
    <x v="2"/>
    <n v="1.21"/>
    <x v="1"/>
    <n v="686.06999999999994"/>
    <n v="123.49259999999998"/>
    <n v="809.56259999999997"/>
  </r>
  <r>
    <n v="10"/>
    <n v="9"/>
    <d v="1998-04-07T00:00:00"/>
    <n v="519"/>
    <x v="11"/>
    <x v="2"/>
    <n v="1.21"/>
    <x v="1"/>
    <n v="627.99"/>
    <n v="113.0382"/>
    <n v="741.02819999999997"/>
  </r>
  <r>
    <n v="10"/>
    <n v="7"/>
    <d v="1998-03-27T00:00:00"/>
    <n v="2078"/>
    <x v="11"/>
    <x v="3"/>
    <n v="0.96799999999999997"/>
    <x v="2"/>
    <n v="2011.5039999999999"/>
    <n v="362.07071999999999"/>
    <n v="2373.5747200000001"/>
  </r>
  <r>
    <n v="10"/>
    <n v="7"/>
    <d v="1998-05-23T00:00:00"/>
    <n v="1823"/>
    <x v="11"/>
    <x v="3"/>
    <n v="0.96799999999999997"/>
    <x v="2"/>
    <n v="1764.664"/>
    <n v="317.63952"/>
    <n v="2082.3035199999999"/>
  </r>
  <r>
    <n v="10"/>
    <n v="7"/>
    <d v="1998-04-23T00:00:00"/>
    <n v="1004"/>
    <x v="11"/>
    <x v="3"/>
    <n v="0.96799999999999997"/>
    <x v="2"/>
    <n v="971.87199999999996"/>
    <n v="174.93696"/>
    <n v="1146.8089599999998"/>
  </r>
  <r>
    <n v="10"/>
    <n v="7"/>
    <d v="1998-02-14T00:00:00"/>
    <n v="955"/>
    <x v="11"/>
    <x v="3"/>
    <n v="0.96799999999999997"/>
    <x v="2"/>
    <n v="924.43999999999994"/>
    <n v="166.39919999999998"/>
    <n v="1090.8391999999999"/>
  </r>
  <r>
    <n v="10"/>
    <n v="7"/>
    <d v="1998-10-01T00:00:00"/>
    <n v="700"/>
    <x v="11"/>
    <x v="3"/>
    <n v="0.96799999999999997"/>
    <x v="2"/>
    <n v="677.6"/>
    <n v="121.968"/>
    <n v="799.56799999999998"/>
  </r>
  <r>
    <n v="10"/>
    <n v="3"/>
    <d v="1998-10-24T00:00:00"/>
    <n v="1824"/>
    <x v="11"/>
    <x v="4"/>
    <n v="1.9359999999999999"/>
    <x v="0"/>
    <n v="3531.2640000000001"/>
    <n v="635.62752"/>
    <n v="4166.8915200000001"/>
  </r>
  <r>
    <n v="10"/>
    <n v="3"/>
    <d v="1998-10-21T00:00:00"/>
    <n v="1803"/>
    <x v="11"/>
    <x v="4"/>
    <n v="1.9359999999999999"/>
    <x v="0"/>
    <n v="3490.6079999999997"/>
    <n v="628.30943999999988"/>
    <n v="4118.9174399999993"/>
  </r>
  <r>
    <n v="10"/>
    <n v="3"/>
    <d v="1998-04-22T00:00:00"/>
    <n v="795"/>
    <x v="11"/>
    <x v="4"/>
    <n v="1.9359999999999999"/>
    <x v="0"/>
    <n v="1539.12"/>
    <n v="277.04159999999996"/>
    <n v="1816.1615999999999"/>
  </r>
  <r>
    <n v="10"/>
    <n v="3"/>
    <d v="1998-01-06T00:00:00"/>
    <n v="302"/>
    <x v="11"/>
    <x v="4"/>
    <n v="1.9359999999999999"/>
    <x v="0"/>
    <n v="584.67200000000003"/>
    <n v="105.24096"/>
    <n v="689.91296"/>
  </r>
  <r>
    <n v="10"/>
    <n v="8"/>
    <d v="1998-09-13T00:00:00"/>
    <n v="2296"/>
    <x v="11"/>
    <x v="6"/>
    <n v="3.63"/>
    <x v="0"/>
    <n v="8334.48"/>
    <n v="1500.2063999999998"/>
    <n v="9834.6863999999987"/>
  </r>
  <r>
    <n v="10"/>
    <n v="8"/>
    <d v="1998-06-08T00:00:00"/>
    <n v="1439"/>
    <x v="11"/>
    <x v="6"/>
    <n v="3.63"/>
    <x v="0"/>
    <n v="5223.57"/>
    <n v="940.24259999999992"/>
    <n v="6163.8125999999993"/>
  </r>
  <r>
    <n v="10"/>
    <n v="8"/>
    <d v="1998-03-31T00:00:00"/>
    <n v="1178"/>
    <x v="11"/>
    <x v="6"/>
    <n v="3.63"/>
    <x v="0"/>
    <n v="4276.1400000000003"/>
    <n v="769.70519999999999"/>
    <n v="5045.8452000000007"/>
  </r>
  <r>
    <n v="10"/>
    <n v="8"/>
    <d v="1998-01-13T00:00:00"/>
    <n v="699"/>
    <x v="11"/>
    <x v="6"/>
    <n v="3.63"/>
    <x v="0"/>
    <n v="2537.37"/>
    <n v="456.72659999999996"/>
    <n v="2994.0965999999999"/>
  </r>
  <r>
    <n v="10"/>
    <n v="8"/>
    <d v="1998-11-17T00:00:00"/>
    <n v="438"/>
    <x v="11"/>
    <x v="6"/>
    <n v="3.63"/>
    <x v="0"/>
    <n v="1589.94"/>
    <n v="286.18919999999997"/>
    <n v="1876.1292000000001"/>
  </r>
  <r>
    <n v="10"/>
    <n v="6"/>
    <d v="1998-06-27T00:00:00"/>
    <n v="2288"/>
    <x v="11"/>
    <x v="7"/>
    <n v="2.42"/>
    <x v="0"/>
    <n v="5536.96"/>
    <n v="996.65279999999996"/>
    <n v="6533.6127999999999"/>
  </r>
  <r>
    <n v="10"/>
    <n v="6"/>
    <d v="1998-03-30T00:00:00"/>
    <n v="1643"/>
    <x v="11"/>
    <x v="7"/>
    <n v="2.42"/>
    <x v="0"/>
    <n v="3976.06"/>
    <n v="715.69079999999997"/>
    <n v="4691.7507999999998"/>
  </r>
  <r>
    <n v="10"/>
    <n v="6"/>
    <d v="1998-01-18T00:00:00"/>
    <n v="789"/>
    <x v="11"/>
    <x v="7"/>
    <n v="2.42"/>
    <x v="0"/>
    <n v="1909.3799999999999"/>
    <n v="343.68839999999994"/>
    <n v="2253.0683999999997"/>
  </r>
  <r>
    <n v="10"/>
    <n v="6"/>
    <d v="1998-05-26T00:00:00"/>
    <n v="446"/>
    <x v="11"/>
    <x v="7"/>
    <n v="2.42"/>
    <x v="0"/>
    <n v="1079.32"/>
    <n v="194.27759999999998"/>
    <n v="1273.5975999999998"/>
  </r>
  <r>
    <n v="10"/>
    <n v="6"/>
    <d v="1998-07-24T00:00:00"/>
    <n v="389"/>
    <x v="11"/>
    <x v="7"/>
    <n v="2.42"/>
    <x v="0"/>
    <n v="941.38"/>
    <n v="169.44839999999999"/>
    <n v="1110.8283999999999"/>
  </r>
  <r>
    <n v="10"/>
    <n v="6"/>
    <d v="1998-09-15T00:00:00"/>
    <n v="387"/>
    <x v="11"/>
    <x v="7"/>
    <n v="2.42"/>
    <x v="0"/>
    <n v="936.54"/>
    <n v="168.57719999999998"/>
    <n v="1105.1171999999999"/>
  </r>
  <r>
    <n v="10"/>
    <n v="6"/>
    <d v="1998-07-12T00:00:00"/>
    <n v="381"/>
    <x v="11"/>
    <x v="7"/>
    <n v="2.42"/>
    <x v="0"/>
    <n v="922.02"/>
    <n v="165.96359999999999"/>
    <n v="1087.9836"/>
  </r>
  <r>
    <n v="10"/>
    <n v="6"/>
    <d v="1998-07-18T00:00:00"/>
    <n v="361"/>
    <x v="11"/>
    <x v="7"/>
    <n v="2.42"/>
    <x v="0"/>
    <n v="873.62"/>
    <n v="157.2516"/>
    <n v="1030.8715999999999"/>
  </r>
  <r>
    <n v="10"/>
    <n v="13"/>
    <d v="1998-04-13T00:00:00"/>
    <n v="2469"/>
    <x v="11"/>
    <x v="8"/>
    <n v="0.24199999999999999"/>
    <x v="1"/>
    <n v="597.49799999999993"/>
    <n v="107.54963999999998"/>
    <n v="705.04763999999989"/>
  </r>
  <r>
    <n v="10"/>
    <n v="13"/>
    <d v="1998-07-23T00:00:00"/>
    <n v="492"/>
    <x v="11"/>
    <x v="8"/>
    <n v="0.24199999999999999"/>
    <x v="1"/>
    <n v="119.06399999999999"/>
    <n v="21.431519999999999"/>
    <n v="140.49552"/>
  </r>
  <r>
    <n v="10"/>
    <n v="2"/>
    <d v="1998-12-22T00:00:00"/>
    <n v="2486"/>
    <x v="11"/>
    <x v="9"/>
    <n v="1.6335"/>
    <x v="2"/>
    <n v="4060.8809999999999"/>
    <n v="730.95857999999998"/>
    <n v="4791.8395799999998"/>
  </r>
  <r>
    <n v="10"/>
    <n v="2"/>
    <d v="1998-06-30T00:00:00"/>
    <n v="547"/>
    <x v="11"/>
    <x v="9"/>
    <n v="1.6335"/>
    <x v="2"/>
    <n v="893.52449999999999"/>
    <n v="160.83440999999999"/>
    <n v="1054.3589099999999"/>
  </r>
  <r>
    <n v="10"/>
    <n v="2"/>
    <d v="1998-01-23T00:00:00"/>
    <n v="545"/>
    <x v="11"/>
    <x v="9"/>
    <n v="1.6335"/>
    <x v="2"/>
    <n v="890.25749999999994"/>
    <n v="160.24634999999998"/>
    <n v="1050.5038499999998"/>
  </r>
  <r>
    <n v="10"/>
    <n v="2"/>
    <d v="1998-01-24T00:00:00"/>
    <n v="464"/>
    <x v="11"/>
    <x v="9"/>
    <n v="1.6335"/>
    <x v="2"/>
    <n v="757.94399999999996"/>
    <n v="136.42991999999998"/>
    <n v="894.37392"/>
  </r>
  <r>
    <n v="10"/>
    <n v="10"/>
    <d v="1998-02-13T00:00:00"/>
    <n v="2387"/>
    <x v="11"/>
    <x v="10"/>
    <n v="0.60499999999999998"/>
    <x v="1"/>
    <n v="1444.135"/>
    <n v="259.9443"/>
    <n v="1704.0792999999999"/>
  </r>
  <r>
    <n v="10"/>
    <n v="10"/>
    <d v="1998-06-29T00:00:00"/>
    <n v="1952"/>
    <x v="11"/>
    <x v="10"/>
    <n v="0.60499999999999998"/>
    <x v="1"/>
    <n v="1180.96"/>
    <n v="212.5728"/>
    <n v="1393.5328"/>
  </r>
  <r>
    <n v="10"/>
    <n v="10"/>
    <d v="1998-01-19T00:00:00"/>
    <n v="1285"/>
    <x v="11"/>
    <x v="10"/>
    <n v="0.60499999999999998"/>
    <x v="1"/>
    <n v="777.42499999999995"/>
    <n v="139.9365"/>
    <n v="917.36149999999998"/>
  </r>
  <r>
    <n v="10"/>
    <n v="10"/>
    <d v="1998-09-30T00:00:00"/>
    <n v="1202"/>
    <x v="11"/>
    <x v="10"/>
    <n v="0.60499999999999998"/>
    <x v="1"/>
    <n v="727.20999999999992"/>
    <n v="130.89779999999999"/>
    <n v="858.10779999999988"/>
  </r>
  <r>
    <n v="10"/>
    <n v="10"/>
    <d v="1998-05-23T00:00:00"/>
    <n v="720"/>
    <x v="11"/>
    <x v="10"/>
    <n v="0.60499999999999998"/>
    <x v="1"/>
    <n v="435.59999999999997"/>
    <n v="78.407999999999987"/>
    <n v="514.00799999999992"/>
  </r>
  <r>
    <n v="10"/>
    <n v="10"/>
    <d v="1998-06-18T00:00:00"/>
    <n v="293"/>
    <x v="11"/>
    <x v="10"/>
    <n v="0.60499999999999998"/>
    <x v="1"/>
    <n v="177.26499999999999"/>
    <n v="31.907699999999995"/>
    <n v="209.17269999999999"/>
  </r>
  <r>
    <n v="10"/>
    <n v="14"/>
    <d v="1998-02-23T00:00:00"/>
    <n v="1592"/>
    <x v="11"/>
    <x v="11"/>
    <n v="3.63"/>
    <x v="0"/>
    <n v="5778.96"/>
    <n v="1040.2128"/>
    <n v="6819.1728000000003"/>
  </r>
  <r>
    <n v="10"/>
    <n v="4"/>
    <d v="1998-10-18T00:00:00"/>
    <n v="2275"/>
    <x v="11"/>
    <x v="12"/>
    <n v="0.60499999999999998"/>
    <x v="2"/>
    <n v="1376.375"/>
    <n v="247.7475"/>
    <n v="1624.1224999999999"/>
  </r>
  <r>
    <n v="10"/>
    <n v="4"/>
    <d v="1998-01-06T00:00:00"/>
    <n v="824"/>
    <x v="11"/>
    <x v="12"/>
    <n v="0.60499999999999998"/>
    <x v="2"/>
    <n v="498.52"/>
    <n v="89.733599999999996"/>
    <n v="588.25360000000001"/>
  </r>
  <r>
    <n v="10"/>
    <n v="4"/>
    <d v="1998-06-30T00:00:00"/>
    <n v="591"/>
    <x v="11"/>
    <x v="12"/>
    <n v="0.60499999999999998"/>
    <x v="2"/>
    <n v="357.55500000000001"/>
    <n v="64.359899999999996"/>
    <n v="421.91489999999999"/>
  </r>
  <r>
    <n v="10"/>
    <n v="4"/>
    <d v="1998-05-23T00:00:00"/>
    <n v="567"/>
    <x v="11"/>
    <x v="12"/>
    <n v="0.60499999999999998"/>
    <x v="2"/>
    <n v="343.03499999999997"/>
    <n v="61.746299999999991"/>
    <n v="404.78129999999999"/>
  </r>
  <r>
    <n v="10"/>
    <n v="5"/>
    <d v="1998-01-31T00:00:00"/>
    <n v="2456"/>
    <x v="11"/>
    <x v="13"/>
    <n v="2.5409999999999999"/>
    <x v="1"/>
    <n v="6240.6959999999999"/>
    <n v="1123.32528"/>
    <n v="7364.0212799999999"/>
  </r>
  <r>
    <n v="10"/>
    <n v="5"/>
    <d v="1998-04-08T00:00:00"/>
    <n v="1773"/>
    <x v="11"/>
    <x v="13"/>
    <n v="2.5409999999999999"/>
    <x v="1"/>
    <n v="4505.1930000000002"/>
    <n v="810.93474000000003"/>
    <n v="5316.1277399999999"/>
  </r>
  <r>
    <n v="10"/>
    <n v="5"/>
    <d v="1998-06-24T00:00:00"/>
    <n v="1239"/>
    <x v="11"/>
    <x v="13"/>
    <n v="2.5409999999999999"/>
    <x v="1"/>
    <n v="3148.299"/>
    <n v="566.69381999999996"/>
    <n v="3714.9928199999999"/>
  </r>
  <r>
    <n v="10"/>
    <n v="5"/>
    <d v="1998-08-17T00:00:00"/>
    <n v="756"/>
    <x v="11"/>
    <x v="13"/>
    <n v="2.5409999999999999"/>
    <x v="1"/>
    <n v="1920.9959999999999"/>
    <n v="345.77927999999997"/>
    <n v="2266.7752799999998"/>
  </r>
  <r>
    <n v="10"/>
    <n v="5"/>
    <d v="1998-01-20T00:00:00"/>
    <n v="752"/>
    <x v="11"/>
    <x v="13"/>
    <n v="2.5409999999999999"/>
    <x v="1"/>
    <n v="1910.8319999999999"/>
    <n v="343.94975999999997"/>
    <n v="2254.7817599999998"/>
  </r>
  <r>
    <n v="10"/>
    <n v="5"/>
    <d v="1998-07-06T00:00:00"/>
    <n v="555"/>
    <x v="11"/>
    <x v="13"/>
    <n v="2.5409999999999999"/>
    <x v="1"/>
    <n v="1410.2549999999999"/>
    <n v="253.84589999999997"/>
    <n v="1664.1008999999999"/>
  </r>
  <r>
    <n v="10"/>
    <n v="11"/>
    <d v="1999-01-20T00:00:00"/>
    <n v="2429"/>
    <x v="11"/>
    <x v="0"/>
    <n v="1.21"/>
    <x v="0"/>
    <n v="2939.0899999999997"/>
    <n v="529.03619999999989"/>
    <n v="3468.1261999999997"/>
  </r>
  <r>
    <n v="10"/>
    <n v="11"/>
    <d v="1999-07-22T00:00:00"/>
    <n v="2229"/>
    <x v="11"/>
    <x v="0"/>
    <n v="1.21"/>
    <x v="0"/>
    <n v="2697.09"/>
    <n v="485.47620000000001"/>
    <n v="3182.5662000000002"/>
  </r>
  <r>
    <n v="10"/>
    <n v="11"/>
    <d v="1999-09-10T00:00:00"/>
    <n v="2174"/>
    <x v="11"/>
    <x v="0"/>
    <n v="1.21"/>
    <x v="0"/>
    <n v="2630.54"/>
    <n v="473.49719999999996"/>
    <n v="3104.0371999999998"/>
  </r>
  <r>
    <n v="10"/>
    <n v="11"/>
    <d v="1999-10-29T00:00:00"/>
    <n v="2003"/>
    <x v="11"/>
    <x v="0"/>
    <n v="1.21"/>
    <x v="0"/>
    <n v="2423.63"/>
    <n v="436.2534"/>
    <n v="2859.8834000000002"/>
  </r>
  <r>
    <n v="10"/>
    <n v="11"/>
    <d v="1999-03-12T00:00:00"/>
    <n v="1124"/>
    <x v="11"/>
    <x v="0"/>
    <n v="1.21"/>
    <x v="0"/>
    <n v="1360.04"/>
    <n v="244.80719999999999"/>
    <n v="1604.8471999999999"/>
  </r>
  <r>
    <n v="10"/>
    <n v="12"/>
    <d v="1999-07-08T00:00:00"/>
    <n v="1373"/>
    <x v="11"/>
    <x v="1"/>
    <n v="2.42"/>
    <x v="0"/>
    <n v="3322.66"/>
    <n v="598.0788"/>
    <n v="3920.7388000000001"/>
  </r>
  <r>
    <n v="10"/>
    <n v="12"/>
    <d v="1999-03-23T00:00:00"/>
    <n v="276"/>
    <x v="11"/>
    <x v="1"/>
    <n v="2.42"/>
    <x v="0"/>
    <n v="667.92"/>
    <n v="120.22559999999999"/>
    <n v="788.14559999999994"/>
  </r>
  <r>
    <n v="10"/>
    <n v="9"/>
    <d v="1999-08-11T00:00:00"/>
    <n v="2268"/>
    <x v="11"/>
    <x v="2"/>
    <n v="1.21"/>
    <x v="1"/>
    <n v="2744.2799999999997"/>
    <n v="493.97039999999993"/>
    <n v="3238.2503999999999"/>
  </r>
  <r>
    <n v="10"/>
    <n v="7"/>
    <d v="1999-04-08T00:00:00"/>
    <n v="1834"/>
    <x v="11"/>
    <x v="3"/>
    <n v="0.96799999999999997"/>
    <x v="2"/>
    <n v="1775.3119999999999"/>
    <n v="319.55615999999998"/>
    <n v="2094.86816"/>
  </r>
  <r>
    <n v="10"/>
    <n v="7"/>
    <d v="1999-04-20T00:00:00"/>
    <n v="755"/>
    <x v="11"/>
    <x v="3"/>
    <n v="0.96799999999999997"/>
    <x v="2"/>
    <n v="730.84"/>
    <n v="131.55119999999999"/>
    <n v="862.39120000000003"/>
  </r>
  <r>
    <n v="10"/>
    <n v="3"/>
    <d v="1999-01-21T00:00:00"/>
    <n v="2484"/>
    <x v="11"/>
    <x v="4"/>
    <n v="1.9359999999999999"/>
    <x v="0"/>
    <n v="4809.0239999999994"/>
    <n v="865.6243199999999"/>
    <n v="5674.6483199999993"/>
  </r>
  <r>
    <n v="10"/>
    <n v="3"/>
    <d v="1999-01-14T00:00:00"/>
    <n v="2479"/>
    <x v="11"/>
    <x v="4"/>
    <n v="1.9359999999999999"/>
    <x v="0"/>
    <n v="4799.3440000000001"/>
    <n v="863.88191999999992"/>
    <n v="5663.2259199999999"/>
  </r>
  <r>
    <n v="10"/>
    <n v="3"/>
    <d v="1999-02-24T00:00:00"/>
    <n v="1972"/>
    <x v="11"/>
    <x v="4"/>
    <n v="1.9359999999999999"/>
    <x v="0"/>
    <n v="3817.7919999999999"/>
    <n v="687.20255999999995"/>
    <n v="4504.9945600000001"/>
  </r>
  <r>
    <n v="10"/>
    <n v="3"/>
    <d v="1999-09-22T00:00:00"/>
    <n v="1620"/>
    <x v="11"/>
    <x v="4"/>
    <n v="1.9359999999999999"/>
    <x v="0"/>
    <n v="3136.3199999999997"/>
    <n v="564.53759999999988"/>
    <n v="3700.8575999999994"/>
  </r>
  <r>
    <n v="10"/>
    <n v="3"/>
    <d v="1999-07-21T00:00:00"/>
    <n v="824"/>
    <x v="11"/>
    <x v="4"/>
    <n v="1.9359999999999999"/>
    <x v="0"/>
    <n v="1595.2639999999999"/>
    <n v="287.14751999999999"/>
    <n v="1882.4115199999999"/>
  </r>
  <r>
    <n v="10"/>
    <n v="3"/>
    <d v="1999-11-06T00:00:00"/>
    <n v="323"/>
    <x v="11"/>
    <x v="4"/>
    <n v="1.9359999999999999"/>
    <x v="0"/>
    <n v="625.32799999999997"/>
    <n v="112.55904"/>
    <n v="737.88703999999996"/>
  </r>
  <r>
    <n v="10"/>
    <n v="1"/>
    <d v="1999-02-01T00:00:00"/>
    <n v="2119"/>
    <x v="11"/>
    <x v="5"/>
    <n v="3.9325000000000001"/>
    <x v="0"/>
    <n v="8332.9675000000007"/>
    <n v="1499.93415"/>
    <n v="9832.9016499999998"/>
  </r>
  <r>
    <n v="10"/>
    <n v="1"/>
    <d v="1999-06-03T00:00:00"/>
    <n v="1826"/>
    <x v="11"/>
    <x v="5"/>
    <n v="3.9325000000000001"/>
    <x v="0"/>
    <n v="7180.7449999999999"/>
    <n v="1292.5340999999999"/>
    <n v="8473.2790999999997"/>
  </r>
  <r>
    <n v="10"/>
    <n v="1"/>
    <d v="1999-08-29T00:00:00"/>
    <n v="1605"/>
    <x v="11"/>
    <x v="5"/>
    <n v="3.9325000000000001"/>
    <x v="0"/>
    <n v="6311.6625000000004"/>
    <n v="1136.09925"/>
    <n v="7447.7617500000006"/>
  </r>
  <r>
    <n v="10"/>
    <n v="1"/>
    <d v="1999-06-29T00:00:00"/>
    <n v="1244"/>
    <x v="11"/>
    <x v="5"/>
    <n v="3.9325000000000001"/>
    <x v="0"/>
    <n v="4892.03"/>
    <n v="880.56539999999995"/>
    <n v="5772.5954000000002"/>
  </r>
  <r>
    <n v="10"/>
    <n v="1"/>
    <d v="1999-02-01T00:00:00"/>
    <n v="951"/>
    <x v="11"/>
    <x v="5"/>
    <n v="3.9325000000000001"/>
    <x v="0"/>
    <n v="3739.8074999999999"/>
    <n v="673.16534999999999"/>
    <n v="4412.9728500000001"/>
  </r>
  <r>
    <n v="10"/>
    <n v="1"/>
    <d v="1999-07-30T00:00:00"/>
    <n v="892"/>
    <x v="11"/>
    <x v="5"/>
    <n v="3.9325000000000001"/>
    <x v="0"/>
    <n v="3507.79"/>
    <n v="631.40219999999999"/>
    <n v="4139.1921999999995"/>
  </r>
  <r>
    <n v="10"/>
    <n v="8"/>
    <d v="1999-07-23T00:00:00"/>
    <n v="1992"/>
    <x v="11"/>
    <x v="6"/>
    <n v="3.63"/>
    <x v="0"/>
    <n v="7230.96"/>
    <n v="1301.5727999999999"/>
    <n v="8532.5328000000009"/>
  </r>
  <r>
    <n v="10"/>
    <n v="8"/>
    <d v="1999-07-19T00:00:00"/>
    <n v="1800"/>
    <x v="11"/>
    <x v="6"/>
    <n v="3.63"/>
    <x v="0"/>
    <n v="6534"/>
    <n v="1176.1199999999999"/>
    <n v="7710.12"/>
  </r>
  <r>
    <n v="10"/>
    <n v="8"/>
    <d v="1999-04-22T00:00:00"/>
    <n v="978"/>
    <x v="11"/>
    <x v="6"/>
    <n v="3.63"/>
    <x v="0"/>
    <n v="3550.14"/>
    <n v="639.02519999999993"/>
    <n v="4189.1651999999995"/>
  </r>
  <r>
    <n v="10"/>
    <n v="8"/>
    <d v="1999-08-29T00:00:00"/>
    <n v="842"/>
    <x v="11"/>
    <x v="6"/>
    <n v="3.63"/>
    <x v="0"/>
    <n v="3056.46"/>
    <n v="550.16279999999995"/>
    <n v="3606.6228000000001"/>
  </r>
  <r>
    <n v="10"/>
    <n v="8"/>
    <d v="1999-12-26T00:00:00"/>
    <n v="446"/>
    <x v="11"/>
    <x v="6"/>
    <n v="3.63"/>
    <x v="0"/>
    <n v="1618.98"/>
    <n v="291.41640000000001"/>
    <n v="1910.3964000000001"/>
  </r>
  <r>
    <n v="10"/>
    <n v="6"/>
    <d v="1999-01-17T00:00:00"/>
    <n v="1971"/>
    <x v="11"/>
    <x v="7"/>
    <n v="2.42"/>
    <x v="0"/>
    <n v="4769.82"/>
    <n v="858.56759999999997"/>
    <n v="5628.3876"/>
  </r>
  <r>
    <n v="10"/>
    <n v="6"/>
    <d v="1999-11-05T00:00:00"/>
    <n v="1913"/>
    <x v="11"/>
    <x v="7"/>
    <n v="2.42"/>
    <x v="0"/>
    <n v="4629.46"/>
    <n v="833.30279999999993"/>
    <n v="5462.7628000000004"/>
  </r>
  <r>
    <n v="10"/>
    <n v="6"/>
    <d v="1999-10-24T00:00:00"/>
    <n v="1167"/>
    <x v="11"/>
    <x v="7"/>
    <n v="2.42"/>
    <x v="0"/>
    <n v="2824.14"/>
    <n v="508.34519999999998"/>
    <n v="3332.4852000000001"/>
  </r>
  <r>
    <n v="10"/>
    <n v="6"/>
    <d v="1999-01-31T00:00:00"/>
    <n v="569"/>
    <x v="11"/>
    <x v="7"/>
    <n v="2.42"/>
    <x v="0"/>
    <n v="1376.98"/>
    <n v="247.85640000000001"/>
    <n v="1624.8364000000001"/>
  </r>
  <r>
    <n v="10"/>
    <n v="6"/>
    <d v="1999-07-30T00:00:00"/>
    <n v="317"/>
    <x v="11"/>
    <x v="7"/>
    <n v="2.42"/>
    <x v="0"/>
    <n v="767.14"/>
    <n v="138.08519999999999"/>
    <n v="905.22519999999997"/>
  </r>
  <r>
    <n v="10"/>
    <n v="13"/>
    <d v="1999-10-18T00:00:00"/>
    <n v="2328"/>
    <x v="11"/>
    <x v="8"/>
    <n v="0.24199999999999999"/>
    <x v="1"/>
    <n v="563.37599999999998"/>
    <n v="101.40767999999998"/>
    <n v="664.78368"/>
  </r>
  <r>
    <n v="10"/>
    <n v="13"/>
    <d v="1999-06-19T00:00:00"/>
    <n v="1236"/>
    <x v="11"/>
    <x v="8"/>
    <n v="0.24199999999999999"/>
    <x v="1"/>
    <n v="299.11199999999997"/>
    <n v="53.84015999999999"/>
    <n v="352.95215999999994"/>
  </r>
  <r>
    <n v="10"/>
    <n v="13"/>
    <d v="1999-01-24T00:00:00"/>
    <n v="1077"/>
    <x v="11"/>
    <x v="8"/>
    <n v="0.24199999999999999"/>
    <x v="1"/>
    <n v="260.63400000000001"/>
    <n v="46.914120000000004"/>
    <n v="307.54812000000004"/>
  </r>
  <r>
    <n v="10"/>
    <n v="13"/>
    <d v="1999-01-09T00:00:00"/>
    <n v="700"/>
    <x v="11"/>
    <x v="8"/>
    <n v="0.24199999999999999"/>
    <x v="1"/>
    <n v="169.4"/>
    <n v="30.492000000000001"/>
    <n v="199.892"/>
  </r>
  <r>
    <n v="10"/>
    <n v="13"/>
    <d v="1999-02-14T00:00:00"/>
    <n v="647"/>
    <x v="11"/>
    <x v="8"/>
    <n v="0.24199999999999999"/>
    <x v="1"/>
    <n v="156.57399999999998"/>
    <n v="28.183319999999995"/>
    <n v="184.75731999999999"/>
  </r>
  <r>
    <n v="10"/>
    <n v="13"/>
    <d v="1999-04-23T00:00:00"/>
    <n v="635"/>
    <x v="11"/>
    <x v="8"/>
    <n v="0.24199999999999999"/>
    <x v="1"/>
    <n v="153.66999999999999"/>
    <n v="27.660599999999995"/>
    <n v="181.33059999999998"/>
  </r>
  <r>
    <n v="10"/>
    <n v="13"/>
    <d v="1999-05-21T00:00:00"/>
    <n v="485"/>
    <x v="11"/>
    <x v="8"/>
    <n v="0.24199999999999999"/>
    <x v="1"/>
    <n v="117.36999999999999"/>
    <n v="21.126599999999996"/>
    <n v="138.4966"/>
  </r>
  <r>
    <n v="10"/>
    <n v="2"/>
    <d v="1999-01-11T00:00:00"/>
    <n v="2379"/>
    <x v="11"/>
    <x v="9"/>
    <n v="1.6335"/>
    <x v="2"/>
    <n v="3886.0965000000001"/>
    <n v="699.49737000000005"/>
    <n v="4585.5938700000006"/>
  </r>
  <r>
    <n v="10"/>
    <n v="2"/>
    <d v="1999-08-10T00:00:00"/>
    <n v="2145"/>
    <x v="11"/>
    <x v="9"/>
    <n v="1.6335"/>
    <x v="2"/>
    <n v="3503.8575000000001"/>
    <n v="630.69434999999999"/>
    <n v="4134.5518499999998"/>
  </r>
  <r>
    <n v="10"/>
    <n v="2"/>
    <d v="1999-05-06T00:00:00"/>
    <n v="2004"/>
    <x v="11"/>
    <x v="9"/>
    <n v="1.6335"/>
    <x v="2"/>
    <n v="3273.5340000000001"/>
    <n v="589.23612000000003"/>
    <n v="3862.7701200000001"/>
  </r>
  <r>
    <n v="10"/>
    <n v="2"/>
    <d v="1999-05-28T00:00:00"/>
    <n v="1615"/>
    <x v="11"/>
    <x v="9"/>
    <n v="1.6335"/>
    <x v="2"/>
    <n v="2638.1025"/>
    <n v="474.85844999999995"/>
    <n v="3112.9609499999997"/>
  </r>
  <r>
    <n v="10"/>
    <n v="2"/>
    <d v="1999-06-23T00:00:00"/>
    <n v="855"/>
    <x v="11"/>
    <x v="9"/>
    <n v="1.6335"/>
    <x v="2"/>
    <n v="1396.6424999999999"/>
    <n v="251.39564999999999"/>
    <n v="1648.0381499999999"/>
  </r>
  <r>
    <n v="10"/>
    <n v="2"/>
    <d v="1999-11-22T00:00:00"/>
    <n v="454"/>
    <x v="11"/>
    <x v="9"/>
    <n v="1.6335"/>
    <x v="2"/>
    <n v="741.60899999999992"/>
    <n v="133.48961999999997"/>
    <n v="875.09861999999987"/>
  </r>
  <r>
    <n v="10"/>
    <n v="10"/>
    <d v="1999-06-09T00:00:00"/>
    <n v="2329"/>
    <x v="11"/>
    <x v="10"/>
    <n v="0.60499999999999998"/>
    <x v="1"/>
    <n v="1409.0449999999998"/>
    <n v="253.62809999999996"/>
    <n v="1662.6730999999997"/>
  </r>
  <r>
    <n v="10"/>
    <n v="10"/>
    <d v="1999-02-14T00:00:00"/>
    <n v="2227"/>
    <x v="11"/>
    <x v="10"/>
    <n v="0.60499999999999998"/>
    <x v="1"/>
    <n v="1347.335"/>
    <n v="242.52029999999999"/>
    <n v="1589.8552999999999"/>
  </r>
  <r>
    <n v="10"/>
    <n v="10"/>
    <d v="1999-05-23T00:00:00"/>
    <n v="843"/>
    <x v="11"/>
    <x v="10"/>
    <n v="0.60499999999999998"/>
    <x v="1"/>
    <n v="510.01499999999999"/>
    <n v="91.802699999999987"/>
    <n v="601.81769999999995"/>
  </r>
  <r>
    <n v="10"/>
    <n v="10"/>
    <d v="1999-01-13T00:00:00"/>
    <n v="309"/>
    <x v="11"/>
    <x v="10"/>
    <n v="0.60499999999999998"/>
    <x v="1"/>
    <n v="186.94499999999999"/>
    <n v="33.650099999999995"/>
    <n v="220.5951"/>
  </r>
  <r>
    <n v="10"/>
    <n v="14"/>
    <d v="1999-12-12T00:00:00"/>
    <n v="2111"/>
    <x v="11"/>
    <x v="11"/>
    <n v="3.63"/>
    <x v="0"/>
    <n v="7662.9299999999994"/>
    <n v="1379.3273999999999"/>
    <n v="9042.2573999999986"/>
  </r>
  <r>
    <n v="10"/>
    <n v="14"/>
    <d v="1999-07-20T00:00:00"/>
    <n v="1662"/>
    <x v="11"/>
    <x v="11"/>
    <n v="3.63"/>
    <x v="0"/>
    <n v="6033.0599999999995"/>
    <n v="1085.9507999999998"/>
    <n v="7119.0107999999991"/>
  </r>
  <r>
    <n v="10"/>
    <n v="14"/>
    <d v="1999-10-09T00:00:00"/>
    <n v="812"/>
    <x v="11"/>
    <x v="11"/>
    <n v="3.63"/>
    <x v="0"/>
    <n v="2947.56"/>
    <n v="530.56079999999997"/>
    <n v="3478.1207999999997"/>
  </r>
  <r>
    <n v="10"/>
    <n v="14"/>
    <d v="1999-11-14T00:00:00"/>
    <n v="700"/>
    <x v="11"/>
    <x v="11"/>
    <n v="3.63"/>
    <x v="0"/>
    <n v="2541"/>
    <n v="457.38"/>
    <n v="2998.38"/>
  </r>
  <r>
    <n v="10"/>
    <n v="14"/>
    <d v="1999-12-29T00:00:00"/>
    <n v="548"/>
    <x v="11"/>
    <x v="11"/>
    <n v="3.63"/>
    <x v="0"/>
    <n v="1989.24"/>
    <n v="358.06319999999999"/>
    <n v="2347.3031999999998"/>
  </r>
  <r>
    <n v="10"/>
    <n v="4"/>
    <d v="1999-10-01T00:00:00"/>
    <n v="1829"/>
    <x v="11"/>
    <x v="12"/>
    <n v="0.60499999999999998"/>
    <x v="2"/>
    <n v="1106.5450000000001"/>
    <n v="199.1781"/>
    <n v="1305.7231000000002"/>
  </r>
  <r>
    <n v="10"/>
    <n v="4"/>
    <d v="1999-07-04T00:00:00"/>
    <n v="1692"/>
    <x v="11"/>
    <x v="12"/>
    <n v="0.60499999999999998"/>
    <x v="2"/>
    <n v="1023.66"/>
    <n v="184.25879999999998"/>
    <n v="1207.9187999999999"/>
  </r>
  <r>
    <n v="10"/>
    <n v="5"/>
    <d v="1999-05-19T00:00:00"/>
    <n v="2167"/>
    <x v="11"/>
    <x v="13"/>
    <n v="2.5409999999999999"/>
    <x v="1"/>
    <n v="5506.3469999999998"/>
    <n v="991.14245999999991"/>
    <n v="6497.4894599999998"/>
  </r>
  <r>
    <n v="10"/>
    <n v="5"/>
    <d v="1999-09-04T00:00:00"/>
    <n v="1926"/>
    <x v="11"/>
    <x v="13"/>
    <n v="2.5409999999999999"/>
    <x v="1"/>
    <n v="4893.9659999999994"/>
    <n v="880.91387999999984"/>
    <n v="5774.8798799999995"/>
  </r>
  <r>
    <n v="10"/>
    <n v="5"/>
    <d v="1999-07-02T00:00:00"/>
    <n v="1923"/>
    <x v="11"/>
    <x v="13"/>
    <n v="2.5409999999999999"/>
    <x v="1"/>
    <n v="4886.3429999999998"/>
    <n v="879.54173999999989"/>
    <n v="5765.8847399999995"/>
  </r>
  <r>
    <n v="10"/>
    <n v="5"/>
    <d v="1999-08-06T00:00:00"/>
    <n v="1240"/>
    <x v="11"/>
    <x v="13"/>
    <n v="2.5409999999999999"/>
    <x v="1"/>
    <n v="3150.8399999999997"/>
    <n v="567.1511999999999"/>
    <n v="3717.9911999999995"/>
  </r>
  <r>
    <n v="10"/>
    <n v="11"/>
    <d v="2000-03-24T00:00:00"/>
    <n v="2361"/>
    <x v="11"/>
    <x v="0"/>
    <n v="1.21"/>
    <x v="0"/>
    <n v="2856.81"/>
    <n v="514.22579999999994"/>
    <n v="3371.0357999999997"/>
  </r>
  <r>
    <n v="10"/>
    <n v="11"/>
    <d v="2000-08-10T00:00:00"/>
    <n v="1902"/>
    <x v="11"/>
    <x v="0"/>
    <n v="1.21"/>
    <x v="0"/>
    <n v="2301.42"/>
    <n v="414.25560000000002"/>
    <n v="2715.6756"/>
  </r>
  <r>
    <n v="10"/>
    <n v="12"/>
    <d v="2000-07-30T00:00:00"/>
    <n v="1986"/>
    <x v="11"/>
    <x v="1"/>
    <n v="2.42"/>
    <x v="0"/>
    <n v="4806.12"/>
    <n v="865.10159999999996"/>
    <n v="5671.2215999999999"/>
  </r>
  <r>
    <n v="10"/>
    <n v="12"/>
    <d v="2000-12-09T00:00:00"/>
    <n v="1496"/>
    <x v="11"/>
    <x v="1"/>
    <n v="2.42"/>
    <x v="0"/>
    <n v="3620.3199999999997"/>
    <n v="651.65759999999989"/>
    <n v="4271.9775999999993"/>
  </r>
  <r>
    <n v="10"/>
    <n v="12"/>
    <d v="2000-05-09T00:00:00"/>
    <n v="315"/>
    <x v="11"/>
    <x v="1"/>
    <n v="2.42"/>
    <x v="0"/>
    <n v="762.3"/>
    <n v="137.214"/>
    <n v="899.5139999999999"/>
  </r>
  <r>
    <n v="10"/>
    <n v="9"/>
    <d v="2000-02-20T00:00:00"/>
    <n v="1431"/>
    <x v="11"/>
    <x v="2"/>
    <n v="1.21"/>
    <x v="1"/>
    <n v="1731.51"/>
    <n v="311.67179999999996"/>
    <n v="2043.1817999999998"/>
  </r>
  <r>
    <n v="10"/>
    <n v="7"/>
    <d v="2000-03-25T00:00:00"/>
    <n v="2114"/>
    <x v="11"/>
    <x v="3"/>
    <n v="0.96799999999999997"/>
    <x v="2"/>
    <n v="2046.3519999999999"/>
    <n v="368.34335999999996"/>
    <n v="2414.6953599999997"/>
  </r>
  <r>
    <n v="10"/>
    <n v="7"/>
    <d v="2000-09-25T00:00:00"/>
    <n v="1867"/>
    <x v="11"/>
    <x v="3"/>
    <n v="0.96799999999999997"/>
    <x v="2"/>
    <n v="1807.2559999999999"/>
    <n v="325.30607999999995"/>
    <n v="2132.5620799999997"/>
  </r>
  <r>
    <n v="10"/>
    <n v="7"/>
    <d v="2000-12-22T00:00:00"/>
    <n v="1480"/>
    <x v="11"/>
    <x v="3"/>
    <n v="0.96799999999999997"/>
    <x v="2"/>
    <n v="1432.6399999999999"/>
    <n v="257.87519999999995"/>
    <n v="1690.5151999999998"/>
  </r>
  <r>
    <n v="10"/>
    <n v="7"/>
    <d v="2000-07-08T00:00:00"/>
    <n v="1101"/>
    <x v="11"/>
    <x v="3"/>
    <n v="0.96799999999999997"/>
    <x v="2"/>
    <n v="1065.768"/>
    <n v="191.83823999999998"/>
    <n v="1257.6062400000001"/>
  </r>
  <r>
    <n v="10"/>
    <n v="7"/>
    <d v="2000-08-28T00:00:00"/>
    <n v="1018"/>
    <x v="11"/>
    <x v="3"/>
    <n v="0.96799999999999997"/>
    <x v="2"/>
    <n v="985.42399999999998"/>
    <n v="177.37631999999999"/>
    <n v="1162.8003200000001"/>
  </r>
  <r>
    <n v="10"/>
    <n v="7"/>
    <d v="2000-04-25T00:00:00"/>
    <n v="556"/>
    <x v="11"/>
    <x v="3"/>
    <n v="0.96799999999999997"/>
    <x v="2"/>
    <n v="538.20799999999997"/>
    <n v="96.877439999999993"/>
    <n v="635.08543999999995"/>
  </r>
  <r>
    <n v="10"/>
    <n v="7"/>
    <d v="2000-01-12T00:00:00"/>
    <n v="344"/>
    <x v="11"/>
    <x v="3"/>
    <n v="0.96799999999999997"/>
    <x v="2"/>
    <n v="332.99199999999996"/>
    <n v="59.938559999999988"/>
    <n v="392.93055999999996"/>
  </r>
  <r>
    <n v="10"/>
    <n v="3"/>
    <d v="2000-09-14T00:00:00"/>
    <n v="1875"/>
    <x v="11"/>
    <x v="4"/>
    <n v="1.9359999999999999"/>
    <x v="0"/>
    <n v="3630"/>
    <n v="653.4"/>
    <n v="4283.3999999999996"/>
  </r>
  <r>
    <n v="10"/>
    <n v="3"/>
    <d v="2000-01-02T00:00:00"/>
    <n v="532"/>
    <x v="11"/>
    <x v="4"/>
    <n v="1.9359999999999999"/>
    <x v="0"/>
    <n v="1029.952"/>
    <n v="185.39135999999999"/>
    <n v="1215.3433600000001"/>
  </r>
  <r>
    <n v="10"/>
    <n v="1"/>
    <d v="2000-01-08T00:00:00"/>
    <n v="2111"/>
    <x v="11"/>
    <x v="5"/>
    <n v="3.9325000000000001"/>
    <x v="0"/>
    <n v="8301.5074999999997"/>
    <n v="1494.27135"/>
    <n v="9795.7788499999988"/>
  </r>
  <r>
    <n v="10"/>
    <n v="1"/>
    <d v="2000-02-04T00:00:00"/>
    <n v="1446"/>
    <x v="11"/>
    <x v="5"/>
    <n v="3.9325000000000001"/>
    <x v="0"/>
    <n v="5686.3950000000004"/>
    <n v="1023.5511"/>
    <n v="6709.9461000000001"/>
  </r>
  <r>
    <n v="10"/>
    <n v="1"/>
    <d v="2000-01-16T00:00:00"/>
    <n v="691"/>
    <x v="11"/>
    <x v="5"/>
    <n v="3.9325000000000001"/>
    <x v="0"/>
    <n v="2717.3575000000001"/>
    <n v="489.12434999999999"/>
    <n v="3206.4818500000001"/>
  </r>
  <r>
    <n v="10"/>
    <n v="1"/>
    <d v="2000-10-14T00:00:00"/>
    <n v="452"/>
    <x v="11"/>
    <x v="5"/>
    <n v="3.9325000000000001"/>
    <x v="0"/>
    <n v="1777.49"/>
    <n v="319.94819999999999"/>
    <n v="2097.4382000000001"/>
  </r>
  <r>
    <n v="10"/>
    <n v="8"/>
    <d v="2000-05-23T00:00:00"/>
    <n v="2218"/>
    <x v="11"/>
    <x v="6"/>
    <n v="3.63"/>
    <x v="0"/>
    <n v="8051.34"/>
    <n v="1449.2411999999999"/>
    <n v="9500.5812000000005"/>
  </r>
  <r>
    <n v="10"/>
    <n v="8"/>
    <d v="2000-06-19T00:00:00"/>
    <n v="2050"/>
    <x v="11"/>
    <x v="6"/>
    <n v="3.63"/>
    <x v="0"/>
    <n v="7441.5"/>
    <n v="1339.47"/>
    <n v="8780.9699999999993"/>
  </r>
  <r>
    <n v="10"/>
    <n v="8"/>
    <d v="2000-08-01T00:00:00"/>
    <n v="1328"/>
    <x v="11"/>
    <x v="6"/>
    <n v="3.63"/>
    <x v="0"/>
    <n v="4820.6399999999994"/>
    <n v="867.71519999999987"/>
    <n v="5688.3551999999991"/>
  </r>
  <r>
    <n v="10"/>
    <n v="8"/>
    <d v="2000-07-12T00:00:00"/>
    <n v="525"/>
    <x v="11"/>
    <x v="6"/>
    <n v="3.63"/>
    <x v="0"/>
    <n v="1905.75"/>
    <n v="343.03499999999997"/>
    <n v="2248.7849999999999"/>
  </r>
  <r>
    <n v="10"/>
    <n v="6"/>
    <d v="2000-07-22T00:00:00"/>
    <n v="1629"/>
    <x v="11"/>
    <x v="7"/>
    <n v="2.42"/>
    <x v="0"/>
    <n v="3942.18"/>
    <n v="709.5924"/>
    <n v="4651.7723999999998"/>
  </r>
  <r>
    <n v="10"/>
    <n v="6"/>
    <d v="2000-08-10T00:00:00"/>
    <n v="1400"/>
    <x v="11"/>
    <x v="7"/>
    <n v="2.42"/>
    <x v="0"/>
    <n v="3388"/>
    <n v="609.84"/>
    <n v="3997.84"/>
  </r>
  <r>
    <n v="10"/>
    <n v="6"/>
    <d v="2000-06-13T00:00:00"/>
    <n v="965"/>
    <x v="11"/>
    <x v="7"/>
    <n v="2.42"/>
    <x v="0"/>
    <n v="2335.2999999999997"/>
    <n v="420.35399999999993"/>
    <n v="2755.6539999999995"/>
  </r>
  <r>
    <n v="10"/>
    <n v="6"/>
    <d v="2000-11-05T00:00:00"/>
    <n v="411"/>
    <x v="11"/>
    <x v="7"/>
    <n v="2.42"/>
    <x v="0"/>
    <n v="994.62"/>
    <n v="179.0316"/>
    <n v="1173.6515999999999"/>
  </r>
  <r>
    <n v="10"/>
    <n v="6"/>
    <d v="2000-06-19T00:00:00"/>
    <n v="322"/>
    <x v="11"/>
    <x v="7"/>
    <n v="2.42"/>
    <x v="0"/>
    <n v="779.24"/>
    <n v="140.26319999999998"/>
    <n v="919.50319999999999"/>
  </r>
  <r>
    <n v="10"/>
    <n v="13"/>
    <d v="2000-10-23T00:00:00"/>
    <n v="2033"/>
    <x v="11"/>
    <x v="8"/>
    <n v="0.24199999999999999"/>
    <x v="1"/>
    <n v="491.98599999999999"/>
    <n v="88.557479999999998"/>
    <n v="580.54348000000005"/>
  </r>
  <r>
    <n v="10"/>
    <n v="13"/>
    <d v="2000-12-10T00:00:00"/>
    <n v="1472"/>
    <x v="11"/>
    <x v="8"/>
    <n v="0.24199999999999999"/>
    <x v="1"/>
    <n v="356.22399999999999"/>
    <n v="64.120319999999992"/>
    <n v="420.34431999999998"/>
  </r>
  <r>
    <n v="10"/>
    <n v="13"/>
    <d v="2000-10-25T00:00:00"/>
    <n v="1339"/>
    <x v="11"/>
    <x v="8"/>
    <n v="0.24199999999999999"/>
    <x v="1"/>
    <n v="324.03800000000001"/>
    <n v="58.326839999999997"/>
    <n v="382.36484000000002"/>
  </r>
  <r>
    <n v="10"/>
    <n v="13"/>
    <d v="2000-12-31T00:00:00"/>
    <n v="1293"/>
    <x v="11"/>
    <x v="8"/>
    <n v="0.24199999999999999"/>
    <x v="1"/>
    <n v="312.90600000000001"/>
    <n v="56.323079999999997"/>
    <n v="369.22908000000001"/>
  </r>
  <r>
    <n v="10"/>
    <n v="13"/>
    <d v="2000-08-25T00:00:00"/>
    <n v="984"/>
    <x v="11"/>
    <x v="8"/>
    <n v="0.24199999999999999"/>
    <x v="1"/>
    <n v="238.12799999999999"/>
    <n v="42.863039999999998"/>
    <n v="280.99104"/>
  </r>
  <r>
    <n v="10"/>
    <n v="13"/>
    <d v="2000-03-27T00:00:00"/>
    <n v="484"/>
    <x v="11"/>
    <x v="8"/>
    <n v="0.24199999999999999"/>
    <x v="1"/>
    <n v="117.128"/>
    <n v="21.08304"/>
    <n v="138.21104"/>
  </r>
  <r>
    <n v="10"/>
    <n v="2"/>
    <d v="2000-07-23T00:00:00"/>
    <n v="2480"/>
    <x v="11"/>
    <x v="9"/>
    <n v="1.6335"/>
    <x v="2"/>
    <n v="4051.08"/>
    <n v="729.19439999999997"/>
    <n v="4780.2744000000002"/>
  </r>
  <r>
    <n v="10"/>
    <n v="2"/>
    <d v="2000-03-07T00:00:00"/>
    <n v="2126"/>
    <x v="11"/>
    <x v="9"/>
    <n v="1.6335"/>
    <x v="2"/>
    <n v="3472.8209999999999"/>
    <n v="625.10777999999993"/>
    <n v="4097.9287800000002"/>
  </r>
  <r>
    <n v="10"/>
    <n v="2"/>
    <d v="2000-01-29T00:00:00"/>
    <n v="1768"/>
    <x v="11"/>
    <x v="9"/>
    <n v="1.6335"/>
    <x v="2"/>
    <n v="2888.0279999999998"/>
    <n v="519.84503999999993"/>
    <n v="3407.8730399999995"/>
  </r>
  <r>
    <n v="10"/>
    <n v="2"/>
    <d v="2000-11-27T00:00:00"/>
    <n v="1262"/>
    <x v="11"/>
    <x v="9"/>
    <n v="1.6335"/>
    <x v="2"/>
    <n v="2061.4769999999999"/>
    <n v="371.06585999999999"/>
    <n v="2432.54286"/>
  </r>
  <r>
    <n v="10"/>
    <n v="2"/>
    <d v="2000-05-30T00:00:00"/>
    <n v="1195"/>
    <x v="11"/>
    <x v="9"/>
    <n v="1.6335"/>
    <x v="2"/>
    <n v="1952.0325"/>
    <n v="351.36584999999997"/>
    <n v="2303.3983499999999"/>
  </r>
  <r>
    <n v="10"/>
    <n v="10"/>
    <d v="2000-06-27T00:00:00"/>
    <n v="2481"/>
    <x v="11"/>
    <x v="10"/>
    <n v="0.60499999999999998"/>
    <x v="1"/>
    <n v="1501.0049999999999"/>
    <n v="270.18089999999995"/>
    <n v="1771.1858999999999"/>
  </r>
  <r>
    <n v="10"/>
    <n v="10"/>
    <d v="2000-12-15T00:00:00"/>
    <n v="2268"/>
    <x v="11"/>
    <x v="10"/>
    <n v="0.60499999999999998"/>
    <x v="1"/>
    <n v="1372.1399999999999"/>
    <n v="246.98519999999996"/>
    <n v="1619.1251999999999"/>
  </r>
  <r>
    <n v="10"/>
    <n v="10"/>
    <d v="2000-08-24T00:00:00"/>
    <n v="2020"/>
    <x v="11"/>
    <x v="10"/>
    <n v="0.60499999999999998"/>
    <x v="1"/>
    <n v="1222.0999999999999"/>
    <n v="219.97799999999998"/>
    <n v="1442.078"/>
  </r>
  <r>
    <n v="10"/>
    <n v="10"/>
    <d v="2000-08-01T00:00:00"/>
    <n v="1985"/>
    <x v="11"/>
    <x v="10"/>
    <n v="0.60499999999999998"/>
    <x v="1"/>
    <n v="1200.925"/>
    <n v="216.16649999999998"/>
    <n v="1417.0915"/>
  </r>
  <r>
    <n v="10"/>
    <n v="10"/>
    <d v="2000-08-01T00:00:00"/>
    <n v="1945"/>
    <x v="11"/>
    <x v="10"/>
    <n v="0.60499999999999998"/>
    <x v="1"/>
    <n v="1176.7249999999999"/>
    <n v="211.81049999999996"/>
    <n v="1388.5355"/>
  </r>
  <r>
    <n v="10"/>
    <n v="14"/>
    <d v="2000-09-22T00:00:00"/>
    <n v="2252"/>
    <x v="11"/>
    <x v="11"/>
    <n v="3.63"/>
    <x v="0"/>
    <n v="8174.7599999999993"/>
    <n v="1471.4567999999999"/>
    <n v="9646.2167999999983"/>
  </r>
  <r>
    <n v="10"/>
    <n v="14"/>
    <d v="2000-03-19T00:00:00"/>
    <n v="2180"/>
    <x v="11"/>
    <x v="11"/>
    <n v="3.63"/>
    <x v="0"/>
    <n v="7913.4"/>
    <n v="1424.4119999999998"/>
    <n v="9337.8119999999999"/>
  </r>
  <r>
    <n v="10"/>
    <n v="14"/>
    <d v="2000-07-11T00:00:00"/>
    <n v="2130"/>
    <x v="11"/>
    <x v="11"/>
    <n v="3.63"/>
    <x v="0"/>
    <n v="7731.9"/>
    <n v="1391.742"/>
    <n v="9123.6419999999998"/>
  </r>
  <r>
    <n v="10"/>
    <n v="14"/>
    <d v="2000-03-04T00:00:00"/>
    <n v="2113"/>
    <x v="11"/>
    <x v="11"/>
    <n v="3.63"/>
    <x v="0"/>
    <n v="7670.19"/>
    <n v="1380.6342"/>
    <n v="9050.8241999999991"/>
  </r>
  <r>
    <n v="10"/>
    <n v="14"/>
    <d v="2000-03-28T00:00:00"/>
    <n v="1820"/>
    <x v="11"/>
    <x v="11"/>
    <n v="3.63"/>
    <x v="0"/>
    <n v="6606.5999999999995"/>
    <n v="1189.1879999999999"/>
    <n v="7795.7879999999996"/>
  </r>
  <r>
    <n v="10"/>
    <n v="14"/>
    <d v="2000-09-16T00:00:00"/>
    <n v="1494"/>
    <x v="11"/>
    <x v="11"/>
    <n v="3.63"/>
    <x v="0"/>
    <n v="5423.22"/>
    <n v="976.17960000000005"/>
    <n v="6399.3996000000006"/>
  </r>
  <r>
    <n v="10"/>
    <n v="14"/>
    <d v="2000-12-23T00:00:00"/>
    <n v="1472"/>
    <x v="11"/>
    <x v="11"/>
    <n v="3.63"/>
    <x v="0"/>
    <n v="5343.36"/>
    <n v="961.80479999999989"/>
    <n v="6305.1647999999996"/>
  </r>
  <r>
    <n v="10"/>
    <n v="14"/>
    <d v="2000-02-04T00:00:00"/>
    <n v="1224"/>
    <x v="11"/>
    <x v="11"/>
    <n v="3.63"/>
    <x v="0"/>
    <n v="4443.12"/>
    <n v="799.76159999999993"/>
    <n v="5242.8815999999997"/>
  </r>
  <r>
    <n v="10"/>
    <n v="14"/>
    <d v="2000-05-22T00:00:00"/>
    <n v="1049"/>
    <x v="11"/>
    <x v="11"/>
    <n v="3.63"/>
    <x v="0"/>
    <n v="3807.87"/>
    <n v="685.4165999999999"/>
    <n v="4493.2865999999995"/>
  </r>
  <r>
    <n v="10"/>
    <n v="14"/>
    <d v="2000-03-04T00:00:00"/>
    <n v="783"/>
    <x v="11"/>
    <x v="11"/>
    <n v="3.63"/>
    <x v="0"/>
    <n v="2842.29"/>
    <n v="511.61219999999997"/>
    <n v="3353.9022"/>
  </r>
  <r>
    <n v="10"/>
    <n v="14"/>
    <d v="2000-10-31T00:00:00"/>
    <n v="562"/>
    <x v="11"/>
    <x v="11"/>
    <n v="3.63"/>
    <x v="0"/>
    <n v="2040.06"/>
    <n v="367.21079999999995"/>
    <n v="2407.2707999999998"/>
  </r>
  <r>
    <n v="10"/>
    <n v="14"/>
    <d v="2000-07-12T00:00:00"/>
    <n v="370"/>
    <x v="11"/>
    <x v="11"/>
    <n v="3.63"/>
    <x v="0"/>
    <n v="1343.1"/>
    <n v="241.75799999999998"/>
    <n v="1584.8579999999999"/>
  </r>
  <r>
    <n v="10"/>
    <n v="4"/>
    <d v="2000-08-30T00:00:00"/>
    <n v="947"/>
    <x v="11"/>
    <x v="12"/>
    <n v="0.60499999999999998"/>
    <x v="2"/>
    <n v="572.93499999999995"/>
    <n v="103.12829999999998"/>
    <n v="676.06329999999991"/>
  </r>
  <r>
    <n v="10"/>
    <n v="4"/>
    <d v="2000-02-14T00:00:00"/>
    <n v="330"/>
    <x v="11"/>
    <x v="12"/>
    <n v="0.60499999999999998"/>
    <x v="2"/>
    <n v="199.65"/>
    <n v="35.936999999999998"/>
    <n v="235.58699999999999"/>
  </r>
  <r>
    <n v="10"/>
    <n v="5"/>
    <d v="2000-06-04T00:00:00"/>
    <n v="2482"/>
    <x v="11"/>
    <x v="13"/>
    <n v="2.5409999999999999"/>
    <x v="1"/>
    <n v="6306.7619999999997"/>
    <n v="1135.2171599999999"/>
    <n v="7441.9791599999999"/>
  </r>
  <r>
    <n v="10"/>
    <n v="5"/>
    <d v="2000-04-27T00:00:00"/>
    <n v="1344"/>
    <x v="11"/>
    <x v="13"/>
    <n v="2.5409999999999999"/>
    <x v="1"/>
    <n v="3415.1039999999998"/>
    <n v="614.71871999999996"/>
    <n v="4029.8227199999997"/>
  </r>
  <r>
    <n v="10"/>
    <n v="5"/>
    <d v="2000-08-28T00:00:00"/>
    <n v="1106"/>
    <x v="11"/>
    <x v="13"/>
    <n v="2.5409999999999999"/>
    <x v="1"/>
    <n v="2810.346"/>
    <n v="505.86228"/>
    <n v="3316.2082799999998"/>
  </r>
  <r>
    <n v="10"/>
    <n v="11"/>
    <d v="2001-12-06T00:00:00"/>
    <n v="2064"/>
    <x v="11"/>
    <x v="0"/>
    <n v="1.21"/>
    <x v="0"/>
    <n v="2497.44"/>
    <n v="449.53919999999999"/>
    <n v="2946.9792000000002"/>
  </r>
  <r>
    <n v="10"/>
    <n v="12"/>
    <d v="2001-05-28T00:00:00"/>
    <n v="2366"/>
    <x v="11"/>
    <x v="1"/>
    <n v="2.42"/>
    <x v="0"/>
    <n v="5725.72"/>
    <n v="1030.6296"/>
    <n v="6756.3496000000005"/>
  </r>
  <r>
    <n v="10"/>
    <n v="12"/>
    <d v="2001-03-16T00:00:00"/>
    <n v="1977"/>
    <x v="11"/>
    <x v="1"/>
    <n v="2.42"/>
    <x v="0"/>
    <n v="4784.34"/>
    <n v="861.18119999999999"/>
    <n v="5645.5212000000001"/>
  </r>
  <r>
    <n v="10"/>
    <n v="12"/>
    <d v="2001-03-09T00:00:00"/>
    <n v="1825"/>
    <x v="11"/>
    <x v="1"/>
    <n v="2.42"/>
    <x v="0"/>
    <n v="4416.5"/>
    <n v="794.97"/>
    <n v="5211.47"/>
  </r>
  <r>
    <n v="10"/>
    <n v="12"/>
    <d v="2001-12-09T00:00:00"/>
    <n v="1742"/>
    <x v="11"/>
    <x v="1"/>
    <n v="2.42"/>
    <x v="0"/>
    <n v="4215.6400000000003"/>
    <n v="758.8152"/>
    <n v="4974.4552000000003"/>
  </r>
  <r>
    <n v="10"/>
    <n v="12"/>
    <d v="2001-07-10T00:00:00"/>
    <n v="596"/>
    <x v="11"/>
    <x v="1"/>
    <n v="2.42"/>
    <x v="0"/>
    <n v="1442.32"/>
    <n v="259.61759999999998"/>
    <n v="1701.9376"/>
  </r>
  <r>
    <n v="10"/>
    <n v="9"/>
    <d v="2001-11-17T00:00:00"/>
    <n v="2336"/>
    <x v="11"/>
    <x v="2"/>
    <n v="1.21"/>
    <x v="1"/>
    <n v="2826.56"/>
    <n v="508.7808"/>
    <n v="3335.3407999999999"/>
  </r>
  <r>
    <n v="10"/>
    <n v="9"/>
    <d v="2001-06-30T00:00:00"/>
    <n v="1183"/>
    <x v="11"/>
    <x v="2"/>
    <n v="1.21"/>
    <x v="1"/>
    <n v="1431.43"/>
    <n v="257.6574"/>
    <n v="1689.0874000000001"/>
  </r>
  <r>
    <n v="10"/>
    <n v="9"/>
    <d v="2001-04-08T00:00:00"/>
    <n v="1121"/>
    <x v="11"/>
    <x v="2"/>
    <n v="1.21"/>
    <x v="1"/>
    <n v="1356.4099999999999"/>
    <n v="244.15379999999996"/>
    <n v="1600.5637999999999"/>
  </r>
  <r>
    <n v="10"/>
    <n v="9"/>
    <d v="2001-05-27T00:00:00"/>
    <n v="885"/>
    <x v="11"/>
    <x v="2"/>
    <n v="1.21"/>
    <x v="1"/>
    <n v="1070.8499999999999"/>
    <n v="192.75299999999999"/>
    <n v="1263.6029999999998"/>
  </r>
  <r>
    <n v="10"/>
    <n v="9"/>
    <d v="2001-02-03T00:00:00"/>
    <n v="664"/>
    <x v="11"/>
    <x v="2"/>
    <n v="1.21"/>
    <x v="1"/>
    <n v="803.43999999999994"/>
    <n v="144.61919999999998"/>
    <n v="948.05919999999992"/>
  </r>
  <r>
    <n v="10"/>
    <n v="7"/>
    <d v="2001-01-23T00:00:00"/>
    <n v="2116"/>
    <x v="11"/>
    <x v="3"/>
    <n v="0.96799999999999997"/>
    <x v="2"/>
    <n v="2048.288"/>
    <n v="368.69184000000001"/>
    <n v="2416.97984"/>
  </r>
  <r>
    <n v="10"/>
    <n v="7"/>
    <d v="2001-04-04T00:00:00"/>
    <n v="1522"/>
    <x v="11"/>
    <x v="3"/>
    <n v="0.96799999999999997"/>
    <x v="2"/>
    <n v="1473.296"/>
    <n v="265.19328000000002"/>
    <n v="1738.48928"/>
  </r>
  <r>
    <n v="10"/>
    <n v="7"/>
    <d v="2001-05-08T00:00:00"/>
    <n v="1286"/>
    <x v="11"/>
    <x v="3"/>
    <n v="0.96799999999999997"/>
    <x v="2"/>
    <n v="1244.848"/>
    <n v="224.07263999999998"/>
    <n v="1468.9206399999998"/>
  </r>
  <r>
    <n v="10"/>
    <n v="7"/>
    <d v="2001-10-13T00:00:00"/>
    <n v="1136"/>
    <x v="11"/>
    <x v="3"/>
    <n v="0.96799999999999997"/>
    <x v="2"/>
    <n v="1099.6479999999999"/>
    <n v="197.93663999999998"/>
    <n v="1297.5846399999998"/>
  </r>
  <r>
    <n v="10"/>
    <n v="7"/>
    <d v="2001-08-08T00:00:00"/>
    <n v="532"/>
    <x v="11"/>
    <x v="3"/>
    <n v="0.96799999999999997"/>
    <x v="2"/>
    <n v="514.976"/>
    <n v="92.695679999999996"/>
    <n v="607.67168000000004"/>
  </r>
  <r>
    <n v="10"/>
    <n v="3"/>
    <d v="2001-03-03T00:00:00"/>
    <n v="1015"/>
    <x v="11"/>
    <x v="4"/>
    <n v="1.9359999999999999"/>
    <x v="0"/>
    <n v="1965.04"/>
    <n v="353.7072"/>
    <n v="2318.7471999999998"/>
  </r>
  <r>
    <n v="10"/>
    <n v="3"/>
    <d v="2001-07-05T00:00:00"/>
    <n v="996"/>
    <x v="11"/>
    <x v="4"/>
    <n v="1.9359999999999999"/>
    <x v="0"/>
    <n v="1928.2559999999999"/>
    <n v="347.08607999999998"/>
    <n v="2275.3420799999999"/>
  </r>
  <r>
    <n v="10"/>
    <n v="1"/>
    <d v="2001-10-04T00:00:00"/>
    <n v="2171"/>
    <x v="11"/>
    <x v="5"/>
    <n v="3.9325000000000001"/>
    <x v="0"/>
    <n v="8537.4575000000004"/>
    <n v="1536.74235"/>
    <n v="10074.199850000001"/>
  </r>
  <r>
    <n v="10"/>
    <n v="1"/>
    <d v="2001-11-17T00:00:00"/>
    <n v="1367"/>
    <x v="11"/>
    <x v="5"/>
    <n v="3.9325000000000001"/>
    <x v="0"/>
    <n v="5375.7275"/>
    <n v="967.63094999999998"/>
    <n v="6343.3584499999997"/>
  </r>
  <r>
    <n v="10"/>
    <n v="8"/>
    <d v="2001-04-08T00:00:00"/>
    <n v="2381"/>
    <x v="11"/>
    <x v="6"/>
    <n v="3.63"/>
    <x v="0"/>
    <n v="8643.0300000000007"/>
    <n v="1555.7454"/>
    <n v="10198.7754"/>
  </r>
  <r>
    <n v="10"/>
    <n v="8"/>
    <d v="2001-09-27T00:00:00"/>
    <n v="2232"/>
    <x v="11"/>
    <x v="6"/>
    <n v="3.63"/>
    <x v="0"/>
    <n v="8102.16"/>
    <n v="1458.3887999999999"/>
    <n v="9560.5488000000005"/>
  </r>
  <r>
    <n v="10"/>
    <n v="8"/>
    <d v="2001-04-29T00:00:00"/>
    <n v="1638"/>
    <x v="11"/>
    <x v="6"/>
    <n v="3.63"/>
    <x v="0"/>
    <n v="5945.94"/>
    <n v="1070.2692"/>
    <n v="7016.2091999999993"/>
  </r>
  <r>
    <n v="10"/>
    <n v="8"/>
    <d v="2001-01-25T00:00:00"/>
    <n v="974"/>
    <x v="11"/>
    <x v="6"/>
    <n v="3.63"/>
    <x v="0"/>
    <n v="3535.62"/>
    <n v="636.41159999999991"/>
    <n v="4172.0316000000003"/>
  </r>
  <r>
    <n v="10"/>
    <n v="8"/>
    <d v="2001-04-19T00:00:00"/>
    <n v="547"/>
    <x v="11"/>
    <x v="6"/>
    <n v="3.63"/>
    <x v="0"/>
    <n v="1985.61"/>
    <n v="357.40979999999996"/>
    <n v="2343.0198"/>
  </r>
  <r>
    <n v="10"/>
    <n v="6"/>
    <d v="2001-09-11T00:00:00"/>
    <n v="749"/>
    <x v="11"/>
    <x v="7"/>
    <n v="2.42"/>
    <x v="0"/>
    <n v="1812.58"/>
    <n v="326.26439999999997"/>
    <n v="2138.8444"/>
  </r>
  <r>
    <n v="10"/>
    <n v="6"/>
    <d v="2001-03-13T00:00:00"/>
    <n v="735"/>
    <x v="11"/>
    <x v="7"/>
    <n v="2.42"/>
    <x v="0"/>
    <n v="1778.7"/>
    <n v="320.166"/>
    <n v="2098.866"/>
  </r>
  <r>
    <n v="10"/>
    <n v="6"/>
    <d v="2001-06-19T00:00:00"/>
    <n v="447"/>
    <x v="11"/>
    <x v="7"/>
    <n v="2.42"/>
    <x v="0"/>
    <n v="1081.74"/>
    <n v="194.7132"/>
    <n v="1276.4531999999999"/>
  </r>
  <r>
    <n v="10"/>
    <n v="13"/>
    <d v="2001-04-16T00:00:00"/>
    <n v="1509"/>
    <x v="11"/>
    <x v="8"/>
    <n v="0.24199999999999999"/>
    <x v="1"/>
    <n v="365.178"/>
    <n v="65.732039999999998"/>
    <n v="430.91003999999998"/>
  </r>
  <r>
    <n v="10"/>
    <n v="13"/>
    <d v="2001-07-31T00:00:00"/>
    <n v="650"/>
    <x v="11"/>
    <x v="8"/>
    <n v="0.24199999999999999"/>
    <x v="1"/>
    <n v="157.29999999999998"/>
    <n v="28.313999999999997"/>
    <n v="185.61399999999998"/>
  </r>
  <r>
    <n v="10"/>
    <n v="13"/>
    <d v="2001-08-26T00:00:00"/>
    <n v="559"/>
    <x v="11"/>
    <x v="8"/>
    <n v="0.24199999999999999"/>
    <x v="1"/>
    <n v="135.27799999999999"/>
    <n v="24.350039999999996"/>
    <n v="159.62804"/>
  </r>
  <r>
    <n v="10"/>
    <n v="2"/>
    <d v="2001-10-24T00:00:00"/>
    <n v="1982"/>
    <x v="11"/>
    <x v="9"/>
    <n v="1.6335"/>
    <x v="2"/>
    <n v="3237.5969999999998"/>
    <n v="582.76745999999991"/>
    <n v="3820.3644599999998"/>
  </r>
  <r>
    <n v="10"/>
    <n v="2"/>
    <d v="2001-04-29T00:00:00"/>
    <n v="928"/>
    <x v="11"/>
    <x v="9"/>
    <n v="1.6335"/>
    <x v="2"/>
    <n v="1515.8879999999999"/>
    <n v="272.85983999999996"/>
    <n v="1788.74784"/>
  </r>
  <r>
    <n v="10"/>
    <n v="2"/>
    <d v="2001-11-23T00:00:00"/>
    <n v="471"/>
    <x v="11"/>
    <x v="9"/>
    <n v="1.6335"/>
    <x v="2"/>
    <n v="769.37850000000003"/>
    <n v="138.48813000000001"/>
    <n v="907.86662999999999"/>
  </r>
  <r>
    <n v="10"/>
    <n v="10"/>
    <d v="2001-01-02T00:00:00"/>
    <n v="2142"/>
    <x v="11"/>
    <x v="10"/>
    <n v="0.60499999999999998"/>
    <x v="1"/>
    <n v="1295.9099999999999"/>
    <n v="233.26379999999997"/>
    <n v="1529.1737999999998"/>
  </r>
  <r>
    <n v="10"/>
    <n v="10"/>
    <d v="2001-08-08T00:00:00"/>
    <n v="2022"/>
    <x v="11"/>
    <x v="10"/>
    <n v="0.60499999999999998"/>
    <x v="1"/>
    <n v="1223.31"/>
    <n v="220.19579999999999"/>
    <n v="1443.5057999999999"/>
  </r>
  <r>
    <n v="10"/>
    <n v="10"/>
    <d v="2001-08-07T00:00:00"/>
    <n v="2000"/>
    <x v="11"/>
    <x v="10"/>
    <n v="0.60499999999999998"/>
    <x v="1"/>
    <n v="1210"/>
    <n v="217.79999999999998"/>
    <n v="1427.8"/>
  </r>
  <r>
    <n v="10"/>
    <n v="10"/>
    <d v="2001-04-13T00:00:00"/>
    <n v="1439"/>
    <x v="11"/>
    <x v="10"/>
    <n v="0.60499999999999998"/>
    <x v="1"/>
    <n v="870.59500000000003"/>
    <n v="156.7071"/>
    <n v="1027.3021000000001"/>
  </r>
  <r>
    <n v="10"/>
    <n v="10"/>
    <d v="2001-11-17T00:00:00"/>
    <n v="1425"/>
    <x v="11"/>
    <x v="10"/>
    <n v="0.60499999999999998"/>
    <x v="1"/>
    <n v="862.125"/>
    <n v="155.1825"/>
    <n v="1017.3075"/>
  </r>
  <r>
    <n v="10"/>
    <n v="10"/>
    <d v="2001-04-16T00:00:00"/>
    <n v="832"/>
    <x v="11"/>
    <x v="10"/>
    <n v="0.60499999999999998"/>
    <x v="1"/>
    <n v="503.36"/>
    <n v="90.604799999999997"/>
    <n v="593.96479999999997"/>
  </r>
  <r>
    <n v="10"/>
    <n v="10"/>
    <d v="2001-11-14T00:00:00"/>
    <n v="593"/>
    <x v="11"/>
    <x v="10"/>
    <n v="0.60499999999999998"/>
    <x v="1"/>
    <n v="358.76499999999999"/>
    <n v="64.577699999999993"/>
    <n v="423.34269999999998"/>
  </r>
  <r>
    <n v="10"/>
    <n v="10"/>
    <d v="2001-08-11T00:00:00"/>
    <n v="451"/>
    <x v="11"/>
    <x v="10"/>
    <n v="0.60499999999999998"/>
    <x v="1"/>
    <n v="272.85500000000002"/>
    <n v="49.113900000000001"/>
    <n v="321.96890000000002"/>
  </r>
  <r>
    <n v="10"/>
    <n v="14"/>
    <d v="2001-05-24T00:00:00"/>
    <n v="1442"/>
    <x v="11"/>
    <x v="11"/>
    <n v="3.63"/>
    <x v="0"/>
    <n v="5234.46"/>
    <n v="942.20280000000002"/>
    <n v="6176.6628000000001"/>
  </r>
  <r>
    <n v="10"/>
    <n v="14"/>
    <d v="2001-03-12T00:00:00"/>
    <n v="1267"/>
    <x v="11"/>
    <x v="11"/>
    <n v="3.63"/>
    <x v="0"/>
    <n v="4599.21"/>
    <n v="827.8578"/>
    <n v="5427.0677999999998"/>
  </r>
  <r>
    <n v="10"/>
    <n v="4"/>
    <d v="2001-05-05T00:00:00"/>
    <n v="2296"/>
    <x v="11"/>
    <x v="12"/>
    <n v="0.60499999999999998"/>
    <x v="2"/>
    <n v="1389.08"/>
    <n v="250.03439999999998"/>
    <n v="1639.1143999999999"/>
  </r>
  <r>
    <n v="10"/>
    <n v="4"/>
    <d v="2001-11-29T00:00:00"/>
    <n v="908"/>
    <x v="11"/>
    <x v="12"/>
    <n v="0.60499999999999998"/>
    <x v="2"/>
    <n v="549.34"/>
    <n v="98.881200000000007"/>
    <n v="648.22120000000007"/>
  </r>
  <r>
    <n v="10"/>
    <n v="4"/>
    <d v="2001-02-07T00:00:00"/>
    <n v="456"/>
    <x v="11"/>
    <x v="12"/>
    <n v="0.60499999999999998"/>
    <x v="2"/>
    <n v="275.88"/>
    <n v="49.6584"/>
    <n v="325.53840000000002"/>
  </r>
  <r>
    <n v="10"/>
    <n v="5"/>
    <d v="2001-12-05T00:00:00"/>
    <n v="1735"/>
    <x v="11"/>
    <x v="13"/>
    <n v="2.5409999999999999"/>
    <x v="1"/>
    <n v="4408.6350000000002"/>
    <n v="793.55430000000001"/>
    <n v="5202.1893"/>
  </r>
  <r>
    <n v="10"/>
    <n v="5"/>
    <d v="2001-06-12T00:00:00"/>
    <n v="1654"/>
    <x v="11"/>
    <x v="13"/>
    <n v="2.5409999999999999"/>
    <x v="1"/>
    <n v="4202.8140000000003"/>
    <n v="756.50652000000002"/>
    <n v="4959.3205200000002"/>
  </r>
  <r>
    <n v="10"/>
    <n v="5"/>
    <d v="2001-03-15T00:00:00"/>
    <n v="1610"/>
    <x v="11"/>
    <x v="13"/>
    <n v="2.5409999999999999"/>
    <x v="1"/>
    <n v="4091.0099999999998"/>
    <n v="736.38179999999988"/>
    <n v="4827.3917999999994"/>
  </r>
  <r>
    <n v="10"/>
    <n v="5"/>
    <d v="2001-08-21T00:00:00"/>
    <n v="1446"/>
    <x v="11"/>
    <x v="13"/>
    <n v="2.5409999999999999"/>
    <x v="1"/>
    <n v="3674.2860000000001"/>
    <n v="661.37148000000002"/>
    <n v="4335.6574799999999"/>
  </r>
  <r>
    <n v="10"/>
    <n v="5"/>
    <d v="2001-04-29T00:00:00"/>
    <n v="286"/>
    <x v="11"/>
    <x v="13"/>
    <n v="2.5409999999999999"/>
    <x v="1"/>
    <n v="726.726"/>
    <n v="130.81067999999999"/>
    <n v="857.53667999999993"/>
  </r>
  <r>
    <n v="10"/>
    <n v="11"/>
    <d v="2002-06-13T00:00:00"/>
    <n v="2453"/>
    <x v="11"/>
    <x v="0"/>
    <n v="1.21"/>
    <x v="0"/>
    <n v="2968.13"/>
    <n v="534.26340000000005"/>
    <n v="3502.3933999999999"/>
  </r>
  <r>
    <n v="10"/>
    <n v="11"/>
    <d v="2002-09-29T00:00:00"/>
    <n v="2151"/>
    <x v="11"/>
    <x v="0"/>
    <n v="1.21"/>
    <x v="0"/>
    <n v="2602.71"/>
    <n v="468.48779999999999"/>
    <n v="3071.1977999999999"/>
  </r>
  <r>
    <n v="10"/>
    <n v="11"/>
    <d v="2002-06-02T00:00:00"/>
    <n v="2042"/>
    <x v="11"/>
    <x v="0"/>
    <n v="1.21"/>
    <x v="0"/>
    <n v="2470.8199999999997"/>
    <n v="444.74759999999992"/>
    <n v="2915.5675999999994"/>
  </r>
  <r>
    <n v="10"/>
    <n v="11"/>
    <d v="2002-07-09T00:00:00"/>
    <n v="1799"/>
    <x v="11"/>
    <x v="0"/>
    <n v="1.21"/>
    <x v="0"/>
    <n v="2176.79"/>
    <n v="391.82219999999995"/>
    <n v="2568.6122"/>
  </r>
  <r>
    <n v="10"/>
    <n v="11"/>
    <d v="2002-08-17T00:00:00"/>
    <n v="1505"/>
    <x v="11"/>
    <x v="0"/>
    <n v="1.21"/>
    <x v="0"/>
    <n v="1821.05"/>
    <n v="327.78899999999999"/>
    <n v="2148.8389999999999"/>
  </r>
  <r>
    <n v="10"/>
    <n v="11"/>
    <d v="2002-05-02T00:00:00"/>
    <n v="1481"/>
    <x v="11"/>
    <x v="0"/>
    <n v="1.21"/>
    <x v="0"/>
    <n v="1792.01"/>
    <n v="322.56180000000001"/>
    <n v="2114.5718000000002"/>
  </r>
  <r>
    <n v="10"/>
    <n v="12"/>
    <d v="2002-02-21T00:00:00"/>
    <n v="1732"/>
    <x v="11"/>
    <x v="1"/>
    <n v="2.42"/>
    <x v="0"/>
    <n v="4191.4399999999996"/>
    <n v="754.4591999999999"/>
    <n v="4945.8991999999998"/>
  </r>
  <r>
    <n v="10"/>
    <n v="12"/>
    <d v="2002-12-23T00:00:00"/>
    <n v="1543"/>
    <x v="11"/>
    <x v="1"/>
    <n v="2.42"/>
    <x v="0"/>
    <n v="3734.06"/>
    <n v="672.13080000000002"/>
    <n v="4406.1908000000003"/>
  </r>
  <r>
    <n v="10"/>
    <n v="12"/>
    <d v="2002-05-23T00:00:00"/>
    <n v="1228"/>
    <x v="11"/>
    <x v="1"/>
    <n v="2.42"/>
    <x v="0"/>
    <n v="2971.7599999999998"/>
    <n v="534.91679999999997"/>
    <n v="3506.6767999999997"/>
  </r>
  <r>
    <n v="10"/>
    <n v="12"/>
    <d v="2002-07-05T00:00:00"/>
    <n v="892"/>
    <x v="11"/>
    <x v="1"/>
    <n v="2.42"/>
    <x v="0"/>
    <n v="2158.64"/>
    <n v="388.55519999999996"/>
    <n v="2547.1951999999997"/>
  </r>
  <r>
    <n v="10"/>
    <n v="12"/>
    <d v="2002-04-24T00:00:00"/>
    <n v="252"/>
    <x v="11"/>
    <x v="1"/>
    <n v="2.42"/>
    <x v="0"/>
    <n v="609.84"/>
    <n v="109.77120000000001"/>
    <n v="719.61120000000005"/>
  </r>
  <r>
    <n v="10"/>
    <n v="9"/>
    <d v="2002-09-20T00:00:00"/>
    <n v="2215"/>
    <x v="11"/>
    <x v="2"/>
    <n v="1.21"/>
    <x v="1"/>
    <n v="2680.15"/>
    <n v="482.42700000000002"/>
    <n v="3162.5770000000002"/>
  </r>
  <r>
    <n v="10"/>
    <n v="9"/>
    <d v="2002-11-16T00:00:00"/>
    <n v="1653"/>
    <x v="11"/>
    <x v="2"/>
    <n v="1.21"/>
    <x v="1"/>
    <n v="2000.1299999999999"/>
    <n v="360.02339999999998"/>
    <n v="2360.1533999999997"/>
  </r>
  <r>
    <n v="10"/>
    <n v="9"/>
    <d v="2002-01-05T00:00:00"/>
    <n v="504"/>
    <x v="11"/>
    <x v="2"/>
    <n v="1.21"/>
    <x v="1"/>
    <n v="609.84"/>
    <n v="109.77120000000001"/>
    <n v="719.61120000000005"/>
  </r>
  <r>
    <n v="10"/>
    <n v="7"/>
    <d v="2002-01-06T00:00:00"/>
    <n v="2349"/>
    <x v="11"/>
    <x v="3"/>
    <n v="0.96799999999999997"/>
    <x v="2"/>
    <n v="2273.8319999999999"/>
    <n v="409.28975999999994"/>
    <n v="2683.12176"/>
  </r>
  <r>
    <n v="10"/>
    <n v="7"/>
    <d v="2002-03-02T00:00:00"/>
    <n v="2176"/>
    <x v="11"/>
    <x v="3"/>
    <n v="0.96799999999999997"/>
    <x v="2"/>
    <n v="2106.3679999999999"/>
    <n v="379.14623999999998"/>
    <n v="2485.51424"/>
  </r>
  <r>
    <n v="10"/>
    <n v="7"/>
    <d v="2002-03-30T00:00:00"/>
    <n v="1463"/>
    <x v="11"/>
    <x v="3"/>
    <n v="0.96799999999999997"/>
    <x v="2"/>
    <n v="1416.184"/>
    <n v="254.91311999999999"/>
    <n v="1671.0971199999999"/>
  </r>
  <r>
    <n v="10"/>
    <n v="7"/>
    <d v="2002-04-03T00:00:00"/>
    <n v="1410"/>
    <x v="11"/>
    <x v="3"/>
    <n v="0.96799999999999997"/>
    <x v="2"/>
    <n v="1364.8799999999999"/>
    <n v="245.67839999999998"/>
    <n v="1610.5583999999999"/>
  </r>
  <r>
    <n v="10"/>
    <n v="7"/>
    <d v="2002-03-05T00:00:00"/>
    <n v="624"/>
    <x v="11"/>
    <x v="3"/>
    <n v="0.96799999999999997"/>
    <x v="2"/>
    <n v="604.03199999999993"/>
    <n v="108.72575999999998"/>
    <n v="712.75775999999996"/>
  </r>
  <r>
    <n v="10"/>
    <n v="3"/>
    <d v="2002-12-28T00:00:00"/>
    <n v="2303"/>
    <x v="11"/>
    <x v="4"/>
    <n v="1.9359999999999999"/>
    <x v="0"/>
    <n v="4458.6080000000002"/>
    <n v="802.54944"/>
    <n v="5261.15744"/>
  </r>
  <r>
    <n v="10"/>
    <n v="3"/>
    <d v="2002-01-05T00:00:00"/>
    <n v="1751"/>
    <x v="11"/>
    <x v="4"/>
    <n v="1.9359999999999999"/>
    <x v="0"/>
    <n v="3389.9359999999997"/>
    <n v="610.18847999999991"/>
    <n v="4000.1244799999995"/>
  </r>
  <r>
    <n v="10"/>
    <n v="3"/>
    <d v="2002-07-28T00:00:00"/>
    <n v="1580"/>
    <x v="11"/>
    <x v="4"/>
    <n v="1.9359999999999999"/>
    <x v="0"/>
    <n v="3058.88"/>
    <n v="550.59839999999997"/>
    <n v="3609.4784"/>
  </r>
  <r>
    <n v="10"/>
    <n v="3"/>
    <d v="2002-10-12T00:00:00"/>
    <n v="1537"/>
    <x v="11"/>
    <x v="4"/>
    <n v="1.9359999999999999"/>
    <x v="0"/>
    <n v="2975.6320000000001"/>
    <n v="535.61375999999996"/>
    <n v="3511.2457599999998"/>
  </r>
  <r>
    <n v="10"/>
    <n v="3"/>
    <d v="2002-07-03T00:00:00"/>
    <n v="863"/>
    <x v="11"/>
    <x v="4"/>
    <n v="1.9359999999999999"/>
    <x v="0"/>
    <n v="1670.768"/>
    <n v="300.73824000000002"/>
    <n v="1971.5062400000002"/>
  </r>
  <r>
    <n v="10"/>
    <n v="3"/>
    <d v="2002-12-27T00:00:00"/>
    <n v="383"/>
    <x v="11"/>
    <x v="4"/>
    <n v="1.9359999999999999"/>
    <x v="0"/>
    <n v="741.48799999999994"/>
    <n v="133.46784"/>
    <n v="874.95583999999997"/>
  </r>
  <r>
    <n v="10"/>
    <n v="1"/>
    <d v="2002-01-30T00:00:00"/>
    <n v="1490"/>
    <x v="11"/>
    <x v="5"/>
    <n v="3.9325000000000001"/>
    <x v="0"/>
    <n v="5859.4250000000002"/>
    <n v="1054.6965"/>
    <n v="6914.1215000000002"/>
  </r>
  <r>
    <n v="10"/>
    <n v="1"/>
    <d v="2002-09-27T00:00:00"/>
    <n v="858"/>
    <x v="11"/>
    <x v="5"/>
    <n v="3.9325000000000001"/>
    <x v="0"/>
    <n v="3374.085"/>
    <n v="607.33529999999996"/>
    <n v="3981.4202999999998"/>
  </r>
  <r>
    <n v="10"/>
    <n v="1"/>
    <d v="2002-08-02T00:00:00"/>
    <n v="592"/>
    <x v="11"/>
    <x v="5"/>
    <n v="3.9325000000000001"/>
    <x v="0"/>
    <n v="2328.04"/>
    <n v="419.04719999999998"/>
    <n v="2747.0871999999999"/>
  </r>
  <r>
    <n v="10"/>
    <n v="1"/>
    <d v="2002-04-06T00:00:00"/>
    <n v="381"/>
    <x v="11"/>
    <x v="5"/>
    <n v="3.9325000000000001"/>
    <x v="0"/>
    <n v="1498.2825"/>
    <n v="269.69085000000001"/>
    <n v="1767.97335"/>
  </r>
  <r>
    <n v="10"/>
    <n v="8"/>
    <d v="2002-03-14T00:00:00"/>
    <n v="1855"/>
    <x v="11"/>
    <x v="6"/>
    <n v="3.63"/>
    <x v="0"/>
    <n v="6733.65"/>
    <n v="1212.0569999999998"/>
    <n v="7945.7069999999994"/>
  </r>
  <r>
    <n v="10"/>
    <n v="8"/>
    <d v="2002-05-24T00:00:00"/>
    <n v="925"/>
    <x v="11"/>
    <x v="6"/>
    <n v="3.63"/>
    <x v="0"/>
    <n v="3357.75"/>
    <n v="604.39499999999998"/>
    <n v="3962.145"/>
  </r>
  <r>
    <n v="10"/>
    <n v="8"/>
    <d v="2002-06-11T00:00:00"/>
    <n v="903"/>
    <x v="11"/>
    <x v="6"/>
    <n v="3.63"/>
    <x v="0"/>
    <n v="3277.89"/>
    <n v="590.02019999999993"/>
    <n v="3867.9101999999998"/>
  </r>
  <r>
    <n v="10"/>
    <n v="6"/>
    <d v="2002-09-17T00:00:00"/>
    <n v="2447"/>
    <x v="11"/>
    <x v="7"/>
    <n v="2.42"/>
    <x v="0"/>
    <n v="5921.74"/>
    <n v="1065.9132"/>
    <n v="6987.6531999999997"/>
  </r>
  <r>
    <n v="10"/>
    <n v="6"/>
    <d v="2002-09-07T00:00:00"/>
    <n v="2030"/>
    <x v="11"/>
    <x v="7"/>
    <n v="2.42"/>
    <x v="0"/>
    <n v="4912.5999999999995"/>
    <n v="884.26799999999992"/>
    <n v="5796.8679999999995"/>
  </r>
  <r>
    <n v="10"/>
    <n v="6"/>
    <d v="2002-10-17T00:00:00"/>
    <n v="1916"/>
    <x v="11"/>
    <x v="7"/>
    <n v="2.42"/>
    <x v="0"/>
    <n v="4636.72"/>
    <n v="834.6096"/>
    <n v="5471.3296"/>
  </r>
  <r>
    <n v="10"/>
    <n v="6"/>
    <d v="2002-08-21T00:00:00"/>
    <n v="1234"/>
    <x v="11"/>
    <x v="7"/>
    <n v="2.42"/>
    <x v="0"/>
    <n v="2986.2799999999997"/>
    <n v="537.53039999999999"/>
    <n v="3523.8103999999998"/>
  </r>
  <r>
    <n v="10"/>
    <n v="6"/>
    <d v="2002-12-03T00:00:00"/>
    <n v="733"/>
    <x v="11"/>
    <x v="7"/>
    <n v="2.42"/>
    <x v="0"/>
    <n v="1773.86"/>
    <n v="319.29479999999995"/>
    <n v="2093.1547999999998"/>
  </r>
  <r>
    <n v="10"/>
    <n v="6"/>
    <d v="2002-05-07T00:00:00"/>
    <n v="372"/>
    <x v="11"/>
    <x v="7"/>
    <n v="2.42"/>
    <x v="0"/>
    <n v="900.24"/>
    <n v="162.04319999999998"/>
    <n v="1062.2832000000001"/>
  </r>
  <r>
    <n v="10"/>
    <n v="13"/>
    <d v="2002-08-29T00:00:00"/>
    <n v="651"/>
    <x v="11"/>
    <x v="8"/>
    <n v="0.24199999999999999"/>
    <x v="1"/>
    <n v="157.542"/>
    <n v="28.357559999999999"/>
    <n v="185.89956000000001"/>
  </r>
  <r>
    <n v="10"/>
    <n v="13"/>
    <d v="2002-08-14T00:00:00"/>
    <n v="588"/>
    <x v="11"/>
    <x v="8"/>
    <n v="0.24199999999999999"/>
    <x v="1"/>
    <n v="142.29599999999999"/>
    <n v="25.613279999999996"/>
    <n v="167.90928"/>
  </r>
  <r>
    <n v="10"/>
    <n v="13"/>
    <d v="2002-11-22T00:00:00"/>
    <n v="411"/>
    <x v="11"/>
    <x v="8"/>
    <n v="0.24199999999999999"/>
    <x v="1"/>
    <n v="99.462000000000003"/>
    <n v="17.90316"/>
    <n v="117.36516"/>
  </r>
  <r>
    <n v="10"/>
    <n v="2"/>
    <d v="2002-05-12T00:00:00"/>
    <n v="668"/>
    <x v="11"/>
    <x v="9"/>
    <n v="1.6335"/>
    <x v="2"/>
    <n v="1091.1779999999999"/>
    <n v="196.41203999999996"/>
    <n v="1287.5900399999998"/>
  </r>
  <r>
    <n v="10"/>
    <n v="2"/>
    <d v="2002-06-30T00:00:00"/>
    <n v="496"/>
    <x v="11"/>
    <x v="9"/>
    <n v="1.6335"/>
    <x v="2"/>
    <n v="810.21600000000001"/>
    <n v="145.83887999999999"/>
    <n v="956.05488000000003"/>
  </r>
  <r>
    <n v="10"/>
    <n v="10"/>
    <d v="2002-11-27T00:00:00"/>
    <n v="2483"/>
    <x v="11"/>
    <x v="10"/>
    <n v="0.60499999999999998"/>
    <x v="1"/>
    <n v="1502.2149999999999"/>
    <n v="270.39869999999996"/>
    <n v="1772.6136999999999"/>
  </r>
  <r>
    <n v="10"/>
    <n v="10"/>
    <d v="2002-04-07T00:00:00"/>
    <n v="2336"/>
    <x v="11"/>
    <x v="10"/>
    <n v="0.60499999999999998"/>
    <x v="1"/>
    <n v="1413.28"/>
    <n v="254.3904"/>
    <n v="1667.6704"/>
  </r>
  <r>
    <n v="10"/>
    <n v="10"/>
    <d v="2002-07-16T00:00:00"/>
    <n v="1862"/>
    <x v="11"/>
    <x v="10"/>
    <n v="0.60499999999999998"/>
    <x v="1"/>
    <n v="1126.51"/>
    <n v="202.77179999999998"/>
    <n v="1329.2818"/>
  </r>
  <r>
    <n v="10"/>
    <n v="10"/>
    <d v="2002-02-25T00:00:00"/>
    <n v="1221"/>
    <x v="11"/>
    <x v="10"/>
    <n v="0.60499999999999998"/>
    <x v="1"/>
    <n v="738.70499999999993"/>
    <n v="132.96689999999998"/>
    <n v="871.67189999999994"/>
  </r>
  <r>
    <n v="10"/>
    <n v="10"/>
    <d v="2002-04-09T00:00:00"/>
    <n v="1110"/>
    <x v="11"/>
    <x v="10"/>
    <n v="0.60499999999999998"/>
    <x v="1"/>
    <n v="671.55"/>
    <n v="120.87899999999999"/>
    <n v="792.42899999999997"/>
  </r>
  <r>
    <n v="10"/>
    <n v="10"/>
    <d v="2002-03-05T00:00:00"/>
    <n v="997"/>
    <x v="11"/>
    <x v="10"/>
    <n v="0.60499999999999998"/>
    <x v="1"/>
    <n v="603.18499999999995"/>
    <n v="108.57329999999999"/>
    <n v="711.75829999999996"/>
  </r>
  <r>
    <n v="10"/>
    <n v="10"/>
    <d v="2002-12-20T00:00:00"/>
    <n v="688"/>
    <x v="11"/>
    <x v="10"/>
    <n v="0.60499999999999998"/>
    <x v="1"/>
    <n v="416.24"/>
    <n v="74.923199999999994"/>
    <n v="491.16320000000002"/>
  </r>
  <r>
    <n v="10"/>
    <n v="10"/>
    <d v="2002-01-29T00:00:00"/>
    <n v="537"/>
    <x v="11"/>
    <x v="10"/>
    <n v="0.60499999999999998"/>
    <x v="1"/>
    <n v="324.88499999999999"/>
    <n v="58.479299999999995"/>
    <n v="383.36429999999996"/>
  </r>
  <r>
    <n v="10"/>
    <n v="14"/>
    <d v="2002-04-12T00:00:00"/>
    <n v="2306"/>
    <x v="11"/>
    <x v="11"/>
    <n v="3.63"/>
    <x v="0"/>
    <n v="8370.7800000000007"/>
    <n v="1506.7404000000001"/>
    <n v="9877.5204000000012"/>
  </r>
  <r>
    <n v="10"/>
    <n v="14"/>
    <d v="2002-12-16T00:00:00"/>
    <n v="944"/>
    <x v="11"/>
    <x v="11"/>
    <n v="3.63"/>
    <x v="0"/>
    <n v="3426.72"/>
    <n v="616.80959999999993"/>
    <n v="4043.5295999999998"/>
  </r>
  <r>
    <n v="10"/>
    <n v="14"/>
    <d v="2002-02-03T00:00:00"/>
    <n v="701"/>
    <x v="11"/>
    <x v="11"/>
    <n v="3.63"/>
    <x v="0"/>
    <n v="2544.63"/>
    <n v="458.03340000000003"/>
    <n v="3002.6634000000004"/>
  </r>
  <r>
    <n v="10"/>
    <n v="4"/>
    <d v="2002-06-18T00:00:00"/>
    <n v="783"/>
    <x v="11"/>
    <x v="12"/>
    <n v="0.60499999999999998"/>
    <x v="2"/>
    <n v="473.71499999999997"/>
    <n v="85.268699999999995"/>
    <n v="558.9837"/>
  </r>
  <r>
    <n v="10"/>
    <n v="4"/>
    <d v="2002-07-21T00:00:00"/>
    <n v="755"/>
    <x v="11"/>
    <x v="12"/>
    <n v="0.60499999999999998"/>
    <x v="2"/>
    <n v="456.77499999999998"/>
    <n v="82.219499999999996"/>
    <n v="538.99450000000002"/>
  </r>
  <r>
    <n v="10"/>
    <n v="4"/>
    <d v="2002-10-16T00:00:00"/>
    <n v="307"/>
    <x v="11"/>
    <x v="12"/>
    <n v="0.60499999999999998"/>
    <x v="2"/>
    <n v="185.73499999999999"/>
    <n v="33.432299999999998"/>
    <n v="219.16729999999998"/>
  </r>
  <r>
    <n v="10"/>
    <n v="5"/>
    <d v="2002-04-07T00:00:00"/>
    <n v="2216"/>
    <x v="11"/>
    <x v="13"/>
    <n v="2.5409999999999999"/>
    <x v="1"/>
    <n v="5630.8559999999998"/>
    <n v="1013.5540799999999"/>
    <n v="6644.4100799999997"/>
  </r>
  <r>
    <n v="10"/>
    <n v="5"/>
    <d v="2002-12-17T00:00:00"/>
    <n v="1996"/>
    <x v="11"/>
    <x v="13"/>
    <n v="2.5409999999999999"/>
    <x v="1"/>
    <n v="5071.8360000000002"/>
    <n v="912.93047999999999"/>
    <n v="5984.7664800000002"/>
  </r>
  <r>
    <n v="10"/>
    <n v="5"/>
    <d v="2002-09-20T00:00:00"/>
    <n v="1993"/>
    <x v="11"/>
    <x v="13"/>
    <n v="2.5409999999999999"/>
    <x v="1"/>
    <n v="5064.2129999999997"/>
    <n v="911.55833999999993"/>
    <n v="5975.7713399999993"/>
  </r>
  <r>
    <n v="10"/>
    <n v="11"/>
    <d v="2003-12-07T00:00:00"/>
    <n v="1628"/>
    <x v="11"/>
    <x v="0"/>
    <n v="1.21"/>
    <x v="0"/>
    <n v="1969.8799999999999"/>
    <n v="354.57839999999999"/>
    <n v="2324.4584"/>
  </r>
  <r>
    <n v="10"/>
    <n v="11"/>
    <d v="2003-04-02T00:00:00"/>
    <n v="1111"/>
    <x v="11"/>
    <x v="0"/>
    <n v="1.21"/>
    <x v="0"/>
    <n v="1344.31"/>
    <n v="241.97579999999999"/>
    <n v="1586.2857999999999"/>
  </r>
  <r>
    <n v="10"/>
    <n v="11"/>
    <d v="2003-01-23T00:00:00"/>
    <n v="991"/>
    <x v="11"/>
    <x v="0"/>
    <n v="1.21"/>
    <x v="0"/>
    <n v="1199.1099999999999"/>
    <n v="215.83979999999997"/>
    <n v="1414.9497999999999"/>
  </r>
  <r>
    <n v="10"/>
    <n v="11"/>
    <d v="2003-04-20T00:00:00"/>
    <n v="766"/>
    <x v="11"/>
    <x v="0"/>
    <n v="1.21"/>
    <x v="0"/>
    <n v="926.86"/>
    <n v="166.8348"/>
    <n v="1093.6948"/>
  </r>
  <r>
    <n v="10"/>
    <n v="11"/>
    <d v="2003-11-17T00:00:00"/>
    <n v="696"/>
    <x v="11"/>
    <x v="0"/>
    <n v="1.21"/>
    <x v="0"/>
    <n v="842.16"/>
    <n v="151.58879999999999"/>
    <n v="993.74879999999996"/>
  </r>
  <r>
    <n v="10"/>
    <n v="12"/>
    <d v="2003-10-18T00:00:00"/>
    <n v="2350"/>
    <x v="11"/>
    <x v="1"/>
    <n v="2.42"/>
    <x v="0"/>
    <n v="5687"/>
    <n v="1023.66"/>
    <n v="6710.66"/>
  </r>
  <r>
    <n v="10"/>
    <n v="12"/>
    <d v="2003-07-09T00:00:00"/>
    <n v="1859"/>
    <x v="11"/>
    <x v="1"/>
    <n v="2.42"/>
    <x v="0"/>
    <n v="4498.78"/>
    <n v="809.78039999999987"/>
    <n v="5308.5603999999994"/>
  </r>
  <r>
    <n v="10"/>
    <n v="12"/>
    <d v="2003-08-01T00:00:00"/>
    <n v="1858"/>
    <x v="11"/>
    <x v="1"/>
    <n v="2.42"/>
    <x v="0"/>
    <n v="4496.3599999999997"/>
    <n v="809.34479999999996"/>
    <n v="5305.7047999999995"/>
  </r>
  <r>
    <n v="10"/>
    <n v="12"/>
    <d v="2003-05-05T00:00:00"/>
    <n v="735"/>
    <x v="11"/>
    <x v="1"/>
    <n v="2.42"/>
    <x v="0"/>
    <n v="1778.7"/>
    <n v="320.166"/>
    <n v="2098.866"/>
  </r>
  <r>
    <n v="10"/>
    <n v="12"/>
    <d v="2003-05-11T00:00:00"/>
    <n v="376"/>
    <x v="11"/>
    <x v="1"/>
    <n v="2.42"/>
    <x v="0"/>
    <n v="909.92"/>
    <n v="163.78559999999999"/>
    <n v="1073.7056"/>
  </r>
  <r>
    <n v="10"/>
    <n v="9"/>
    <d v="2003-12-12T00:00:00"/>
    <n v="2167"/>
    <x v="11"/>
    <x v="2"/>
    <n v="1.21"/>
    <x v="1"/>
    <n v="2622.0699999999997"/>
    <n v="471.97259999999994"/>
    <n v="3094.0425999999998"/>
  </r>
  <r>
    <n v="10"/>
    <n v="9"/>
    <d v="2003-12-30T00:00:00"/>
    <n v="2146"/>
    <x v="11"/>
    <x v="2"/>
    <n v="1.21"/>
    <x v="1"/>
    <n v="2596.66"/>
    <n v="467.39879999999994"/>
    <n v="3064.0587999999998"/>
  </r>
  <r>
    <n v="10"/>
    <n v="9"/>
    <d v="2003-01-04T00:00:00"/>
    <n v="682"/>
    <x v="11"/>
    <x v="2"/>
    <n v="1.21"/>
    <x v="1"/>
    <n v="825.22"/>
    <n v="148.53960000000001"/>
    <n v="973.75960000000009"/>
  </r>
  <r>
    <n v="10"/>
    <n v="9"/>
    <d v="2003-10-02T00:00:00"/>
    <n v="442"/>
    <x v="11"/>
    <x v="2"/>
    <n v="1.21"/>
    <x v="1"/>
    <n v="534.81999999999994"/>
    <n v="96.267599999999987"/>
    <n v="631.08759999999995"/>
  </r>
  <r>
    <n v="10"/>
    <n v="9"/>
    <d v="2003-11-09T00:00:00"/>
    <n v="379"/>
    <x v="11"/>
    <x v="2"/>
    <n v="1.21"/>
    <x v="1"/>
    <n v="458.59"/>
    <n v="82.546199999999999"/>
    <n v="541.13619999999992"/>
  </r>
  <r>
    <n v="10"/>
    <n v="7"/>
    <d v="2003-05-22T00:00:00"/>
    <n v="2379"/>
    <x v="11"/>
    <x v="3"/>
    <n v="0.96799999999999997"/>
    <x v="2"/>
    <n v="2302.8719999999998"/>
    <n v="414.51695999999998"/>
    <n v="2717.3889599999998"/>
  </r>
  <r>
    <n v="10"/>
    <n v="7"/>
    <d v="2003-05-13T00:00:00"/>
    <n v="1689"/>
    <x v="11"/>
    <x v="3"/>
    <n v="0.96799999999999997"/>
    <x v="2"/>
    <n v="1634.952"/>
    <n v="294.29136"/>
    <n v="1929.2433599999999"/>
  </r>
  <r>
    <n v="10"/>
    <n v="7"/>
    <d v="2003-05-11T00:00:00"/>
    <n v="1661"/>
    <x v="11"/>
    <x v="3"/>
    <n v="0.96799999999999997"/>
    <x v="2"/>
    <n v="1607.848"/>
    <n v="289.41263999999995"/>
    <n v="1897.26064"/>
  </r>
  <r>
    <n v="10"/>
    <n v="3"/>
    <d v="2003-07-05T00:00:00"/>
    <n v="2094"/>
    <x v="11"/>
    <x v="4"/>
    <n v="1.9359999999999999"/>
    <x v="0"/>
    <n v="4053.9839999999999"/>
    <n v="729.71711999999991"/>
    <n v="4783.7011199999997"/>
  </r>
  <r>
    <n v="10"/>
    <n v="3"/>
    <d v="2003-09-13T00:00:00"/>
    <n v="1603"/>
    <x v="11"/>
    <x v="4"/>
    <n v="1.9359999999999999"/>
    <x v="0"/>
    <n v="3103.4079999999999"/>
    <n v="558.61343999999997"/>
    <n v="3662.02144"/>
  </r>
  <r>
    <n v="10"/>
    <n v="3"/>
    <d v="2003-12-09T00:00:00"/>
    <n v="1335"/>
    <x v="11"/>
    <x v="4"/>
    <n v="1.9359999999999999"/>
    <x v="0"/>
    <n v="2584.56"/>
    <n v="465.2208"/>
    <n v="3049.7808"/>
  </r>
  <r>
    <n v="10"/>
    <n v="3"/>
    <d v="2003-06-19T00:00:00"/>
    <n v="1062"/>
    <x v="11"/>
    <x v="4"/>
    <n v="1.9359999999999999"/>
    <x v="0"/>
    <n v="2056.0320000000002"/>
    <n v="370.08575999999999"/>
    <n v="2426.1177600000001"/>
  </r>
  <r>
    <n v="10"/>
    <n v="3"/>
    <d v="2003-05-17T00:00:00"/>
    <n v="546"/>
    <x v="11"/>
    <x v="4"/>
    <n v="1.9359999999999999"/>
    <x v="0"/>
    <n v="1057.056"/>
    <n v="190.27008000000001"/>
    <n v="1247.32608"/>
  </r>
  <r>
    <n v="10"/>
    <n v="3"/>
    <d v="2003-07-13T00:00:00"/>
    <n v="416"/>
    <x v="11"/>
    <x v="4"/>
    <n v="1.9359999999999999"/>
    <x v="0"/>
    <n v="805.37599999999998"/>
    <n v="144.96768"/>
    <n v="950.34367999999995"/>
  </r>
  <r>
    <n v="10"/>
    <n v="3"/>
    <d v="2003-06-07T00:00:00"/>
    <n v="403"/>
    <x v="11"/>
    <x v="4"/>
    <n v="1.9359999999999999"/>
    <x v="0"/>
    <n v="780.20799999999997"/>
    <n v="140.43743999999998"/>
    <n v="920.64544000000001"/>
  </r>
  <r>
    <n v="10"/>
    <n v="1"/>
    <d v="2003-06-03T00:00:00"/>
    <n v="2471"/>
    <x v="11"/>
    <x v="5"/>
    <n v="3.9325000000000001"/>
    <x v="0"/>
    <n v="9717.2075000000004"/>
    <n v="1749.09735"/>
    <n v="11466.30485"/>
  </r>
  <r>
    <n v="10"/>
    <n v="1"/>
    <d v="2003-09-16T00:00:00"/>
    <n v="2391"/>
    <x v="11"/>
    <x v="5"/>
    <n v="3.9325000000000001"/>
    <x v="0"/>
    <n v="9402.6075000000001"/>
    <n v="1692.4693499999998"/>
    <n v="11095.076849999999"/>
  </r>
  <r>
    <n v="10"/>
    <n v="1"/>
    <d v="2003-06-17T00:00:00"/>
    <n v="1750"/>
    <x v="11"/>
    <x v="5"/>
    <n v="3.9325000000000001"/>
    <x v="0"/>
    <n v="6881.875"/>
    <n v="1238.7375"/>
    <n v="8120.6125000000002"/>
  </r>
  <r>
    <n v="10"/>
    <n v="1"/>
    <d v="2003-09-27T00:00:00"/>
    <n v="1562"/>
    <x v="11"/>
    <x v="5"/>
    <n v="3.9325000000000001"/>
    <x v="0"/>
    <n v="6142.5650000000005"/>
    <n v="1105.6617000000001"/>
    <n v="7248.2267000000011"/>
  </r>
  <r>
    <n v="10"/>
    <n v="1"/>
    <d v="2003-08-25T00:00:00"/>
    <n v="1260"/>
    <x v="11"/>
    <x v="5"/>
    <n v="3.9325000000000001"/>
    <x v="0"/>
    <n v="4954.95"/>
    <n v="891.89099999999996"/>
    <n v="5846.8409999999994"/>
  </r>
  <r>
    <n v="10"/>
    <n v="1"/>
    <d v="2003-09-22T00:00:00"/>
    <n v="1072"/>
    <x v="11"/>
    <x v="5"/>
    <n v="3.9325000000000001"/>
    <x v="0"/>
    <n v="4215.6400000000003"/>
    <n v="758.8152"/>
    <n v="4974.4552000000003"/>
  </r>
  <r>
    <n v="10"/>
    <n v="1"/>
    <d v="2003-12-09T00:00:00"/>
    <n v="722"/>
    <x v="11"/>
    <x v="5"/>
    <n v="3.9325000000000001"/>
    <x v="0"/>
    <n v="2839.2649999999999"/>
    <n v="511.06769999999995"/>
    <n v="3350.3326999999999"/>
  </r>
  <r>
    <n v="10"/>
    <n v="1"/>
    <d v="2003-09-23T00:00:00"/>
    <n v="596"/>
    <x v="11"/>
    <x v="5"/>
    <n v="3.9325000000000001"/>
    <x v="0"/>
    <n v="2343.77"/>
    <n v="421.87860000000001"/>
    <n v="2765.6486"/>
  </r>
  <r>
    <n v="10"/>
    <n v="1"/>
    <d v="2003-03-12T00:00:00"/>
    <n v="567"/>
    <x v="11"/>
    <x v="5"/>
    <n v="3.9325000000000001"/>
    <x v="0"/>
    <n v="2229.7275"/>
    <n v="401.35094999999995"/>
    <n v="2631.07845"/>
  </r>
  <r>
    <n v="10"/>
    <n v="1"/>
    <d v="2003-05-19T00:00:00"/>
    <n v="457"/>
    <x v="11"/>
    <x v="5"/>
    <n v="3.9325000000000001"/>
    <x v="0"/>
    <n v="1797.1525000000001"/>
    <n v="323.48745000000002"/>
    <n v="2120.6399500000002"/>
  </r>
  <r>
    <n v="10"/>
    <n v="8"/>
    <d v="2003-04-25T00:00:00"/>
    <n v="1501"/>
    <x v="11"/>
    <x v="6"/>
    <n v="3.63"/>
    <x v="0"/>
    <n v="5448.63"/>
    <n v="980.75339999999994"/>
    <n v="6429.3833999999997"/>
  </r>
  <r>
    <n v="10"/>
    <n v="8"/>
    <d v="2003-03-08T00:00:00"/>
    <n v="1421"/>
    <x v="11"/>
    <x v="6"/>
    <n v="3.63"/>
    <x v="0"/>
    <n v="5158.2299999999996"/>
    <n v="928.48139999999989"/>
    <n v="6086.7113999999992"/>
  </r>
  <r>
    <n v="10"/>
    <n v="8"/>
    <d v="2003-08-18T00:00:00"/>
    <n v="1158"/>
    <x v="11"/>
    <x v="6"/>
    <n v="3.63"/>
    <x v="0"/>
    <n v="4203.54"/>
    <n v="756.63720000000001"/>
    <n v="4960.1772000000001"/>
  </r>
  <r>
    <n v="10"/>
    <n v="8"/>
    <d v="2003-05-20T00:00:00"/>
    <n v="1028"/>
    <x v="11"/>
    <x v="6"/>
    <n v="3.63"/>
    <x v="0"/>
    <n v="3731.64"/>
    <n v="671.6952"/>
    <n v="4403.3351999999995"/>
  </r>
  <r>
    <n v="10"/>
    <n v="8"/>
    <d v="2003-01-02T00:00:00"/>
    <n v="964"/>
    <x v="11"/>
    <x v="6"/>
    <n v="3.63"/>
    <x v="0"/>
    <n v="3499.3199999999997"/>
    <n v="629.87759999999992"/>
    <n v="4129.1975999999995"/>
  </r>
  <r>
    <n v="10"/>
    <n v="8"/>
    <d v="2003-12-12T00:00:00"/>
    <n v="904"/>
    <x v="11"/>
    <x v="6"/>
    <n v="3.63"/>
    <x v="0"/>
    <n v="3281.52"/>
    <n v="590.67359999999996"/>
    <n v="3872.1936000000001"/>
  </r>
  <r>
    <n v="10"/>
    <n v="8"/>
    <d v="2003-03-28T00:00:00"/>
    <n v="461"/>
    <x v="11"/>
    <x v="6"/>
    <n v="3.63"/>
    <x v="0"/>
    <n v="1673.43"/>
    <n v="301.2174"/>
    <n v="1974.6474000000001"/>
  </r>
  <r>
    <n v="10"/>
    <n v="6"/>
    <d v="2003-03-06T00:00:00"/>
    <n v="2249"/>
    <x v="11"/>
    <x v="7"/>
    <n v="2.42"/>
    <x v="0"/>
    <n v="5442.58"/>
    <n v="979.6644"/>
    <n v="6422.2443999999996"/>
  </r>
  <r>
    <n v="10"/>
    <n v="6"/>
    <d v="2003-02-27T00:00:00"/>
    <n v="2101"/>
    <x v="11"/>
    <x v="7"/>
    <n v="2.42"/>
    <x v="0"/>
    <n v="5084.42"/>
    <n v="915.19560000000001"/>
    <n v="5999.6156000000001"/>
  </r>
  <r>
    <n v="10"/>
    <n v="6"/>
    <d v="2003-02-01T00:00:00"/>
    <n v="1559"/>
    <x v="11"/>
    <x v="7"/>
    <n v="2.42"/>
    <x v="0"/>
    <n v="3772.7799999999997"/>
    <n v="679.10039999999992"/>
    <n v="4451.8804"/>
  </r>
  <r>
    <n v="10"/>
    <n v="6"/>
    <d v="2003-08-31T00:00:00"/>
    <n v="1322"/>
    <x v="11"/>
    <x v="7"/>
    <n v="2.42"/>
    <x v="0"/>
    <n v="3199.24"/>
    <n v="575.86319999999989"/>
    <n v="3775.1031999999996"/>
  </r>
  <r>
    <n v="10"/>
    <n v="6"/>
    <d v="2003-05-21T00:00:00"/>
    <n v="1168"/>
    <x v="11"/>
    <x v="7"/>
    <n v="2.42"/>
    <x v="0"/>
    <n v="2826.56"/>
    <n v="508.7808"/>
    <n v="3335.3407999999999"/>
  </r>
  <r>
    <n v="10"/>
    <n v="6"/>
    <d v="2003-03-30T00:00:00"/>
    <n v="744"/>
    <x v="11"/>
    <x v="7"/>
    <n v="2.42"/>
    <x v="0"/>
    <n v="1800.48"/>
    <n v="324.08639999999997"/>
    <n v="2124.5664000000002"/>
  </r>
  <r>
    <n v="10"/>
    <n v="6"/>
    <d v="2003-01-24T00:00:00"/>
    <n v="423"/>
    <x v="11"/>
    <x v="7"/>
    <n v="2.42"/>
    <x v="0"/>
    <n v="1023.66"/>
    <n v="184.25879999999998"/>
    <n v="1207.9187999999999"/>
  </r>
  <r>
    <n v="10"/>
    <n v="13"/>
    <d v="2003-03-10T00:00:00"/>
    <n v="2326"/>
    <x v="11"/>
    <x v="8"/>
    <n v="0.24199999999999999"/>
    <x v="1"/>
    <n v="562.89199999999994"/>
    <n v="101.32055999999999"/>
    <n v="664.21255999999994"/>
  </r>
  <r>
    <n v="10"/>
    <n v="2"/>
    <d v="2003-04-12T00:00:00"/>
    <n v="2108"/>
    <x v="11"/>
    <x v="9"/>
    <n v="1.6335"/>
    <x v="2"/>
    <n v="3443.4180000000001"/>
    <n v="619.81524000000002"/>
    <n v="4063.23324"/>
  </r>
  <r>
    <n v="10"/>
    <n v="2"/>
    <d v="2003-08-04T00:00:00"/>
    <n v="1164"/>
    <x v="11"/>
    <x v="9"/>
    <n v="1.6335"/>
    <x v="2"/>
    <n v="1901.394"/>
    <n v="342.25092000000001"/>
    <n v="2243.6449200000002"/>
  </r>
  <r>
    <n v="10"/>
    <n v="2"/>
    <d v="2003-10-21T00:00:00"/>
    <n v="754"/>
    <x v="11"/>
    <x v="9"/>
    <n v="1.6335"/>
    <x v="2"/>
    <n v="1231.6589999999999"/>
    <n v="221.69861999999998"/>
    <n v="1453.3576199999998"/>
  </r>
  <r>
    <n v="10"/>
    <n v="10"/>
    <d v="2003-03-07T00:00:00"/>
    <n v="2230"/>
    <x v="11"/>
    <x v="10"/>
    <n v="0.60499999999999998"/>
    <x v="1"/>
    <n v="1349.1499999999999"/>
    <n v="242.84699999999998"/>
    <n v="1591.9969999999998"/>
  </r>
  <r>
    <n v="10"/>
    <n v="10"/>
    <d v="2003-02-14T00:00:00"/>
    <n v="1944"/>
    <x v="11"/>
    <x v="10"/>
    <n v="0.60499999999999998"/>
    <x v="1"/>
    <n v="1176.1199999999999"/>
    <n v="211.70159999999998"/>
    <n v="1387.8215999999998"/>
  </r>
  <r>
    <n v="10"/>
    <n v="10"/>
    <d v="2003-08-11T00:00:00"/>
    <n v="1840"/>
    <x v="11"/>
    <x v="10"/>
    <n v="0.60499999999999998"/>
    <x v="1"/>
    <n v="1113.2"/>
    <n v="200.376"/>
    <n v="1313.576"/>
  </r>
  <r>
    <n v="10"/>
    <n v="10"/>
    <d v="2003-08-11T00:00:00"/>
    <n v="771"/>
    <x v="11"/>
    <x v="10"/>
    <n v="0.60499999999999998"/>
    <x v="1"/>
    <n v="466.45499999999998"/>
    <n v="83.9619"/>
    <n v="550.41689999999994"/>
  </r>
  <r>
    <n v="10"/>
    <n v="14"/>
    <d v="2003-02-09T00:00:00"/>
    <n v="1751"/>
    <x v="11"/>
    <x v="11"/>
    <n v="3.63"/>
    <x v="0"/>
    <n v="6356.13"/>
    <n v="1144.1034"/>
    <n v="7500.2334000000001"/>
  </r>
  <r>
    <n v="10"/>
    <n v="14"/>
    <d v="2003-12-11T00:00:00"/>
    <n v="1495"/>
    <x v="11"/>
    <x v="11"/>
    <n v="3.63"/>
    <x v="0"/>
    <n v="5426.8499999999995"/>
    <n v="976.83299999999986"/>
    <n v="6403.6829999999991"/>
  </r>
  <r>
    <n v="10"/>
    <n v="14"/>
    <d v="2003-06-08T00:00:00"/>
    <n v="996"/>
    <x v="11"/>
    <x v="11"/>
    <n v="3.63"/>
    <x v="0"/>
    <n v="3615.48"/>
    <n v="650.78639999999996"/>
    <n v="4266.2664000000004"/>
  </r>
  <r>
    <n v="10"/>
    <n v="14"/>
    <d v="2003-07-02T00:00:00"/>
    <n v="555"/>
    <x v="11"/>
    <x v="11"/>
    <n v="3.63"/>
    <x v="0"/>
    <n v="2014.6499999999999"/>
    <n v="362.63699999999994"/>
    <n v="2377.2869999999998"/>
  </r>
  <r>
    <n v="10"/>
    <n v="14"/>
    <d v="2003-07-15T00:00:00"/>
    <n v="470"/>
    <x v="11"/>
    <x v="11"/>
    <n v="3.63"/>
    <x v="0"/>
    <n v="1706.1"/>
    <n v="307.09799999999996"/>
    <n v="2013.1979999999999"/>
  </r>
  <r>
    <n v="10"/>
    <n v="14"/>
    <d v="2003-08-25T00:00:00"/>
    <n v="384"/>
    <x v="11"/>
    <x v="11"/>
    <n v="3.63"/>
    <x v="0"/>
    <n v="1393.92"/>
    <n v="250.90559999999999"/>
    <n v="1644.8256000000001"/>
  </r>
  <r>
    <n v="10"/>
    <n v="4"/>
    <d v="2003-08-13T00:00:00"/>
    <n v="1915"/>
    <x v="11"/>
    <x v="12"/>
    <n v="0.60499999999999998"/>
    <x v="2"/>
    <n v="1158.575"/>
    <n v="208.54349999999999"/>
    <n v="1367.1185"/>
  </r>
  <r>
    <n v="10"/>
    <n v="4"/>
    <d v="2003-10-02T00:00:00"/>
    <n v="1228"/>
    <x v="11"/>
    <x v="12"/>
    <n v="0.60499999999999998"/>
    <x v="2"/>
    <n v="742.93999999999994"/>
    <n v="133.72919999999999"/>
    <n v="876.66919999999993"/>
  </r>
  <r>
    <n v="10"/>
    <n v="5"/>
    <d v="2003-10-01T00:00:00"/>
    <n v="2181"/>
    <x v="11"/>
    <x v="13"/>
    <n v="2.5409999999999999"/>
    <x v="1"/>
    <n v="5541.9210000000003"/>
    <n v="997.54578000000004"/>
    <n v="6539.4667800000007"/>
  </r>
  <r>
    <n v="10"/>
    <n v="5"/>
    <d v="2003-09-15T00:00:00"/>
    <n v="1008"/>
    <x v="11"/>
    <x v="13"/>
    <n v="2.5409999999999999"/>
    <x v="1"/>
    <n v="2561.328"/>
    <n v="461.03904"/>
    <n v="3022.3670400000001"/>
  </r>
  <r>
    <n v="10"/>
    <n v="5"/>
    <d v="2003-06-17T00:00:00"/>
    <n v="879"/>
    <x v="11"/>
    <x v="13"/>
    <n v="2.5409999999999999"/>
    <x v="1"/>
    <n v="2233.5389999999998"/>
    <n v="402.03701999999993"/>
    <n v="2635.5760199999995"/>
  </r>
  <r>
    <n v="10"/>
    <n v="5"/>
    <d v="2003-02-06T00:00:00"/>
    <n v="611"/>
    <x v="11"/>
    <x v="13"/>
    <n v="2.5409999999999999"/>
    <x v="1"/>
    <n v="1552.5509999999999"/>
    <n v="279.45918"/>
    <n v="1832.01018"/>
  </r>
  <r>
    <n v="10"/>
    <n v="5"/>
    <d v="2003-08-22T00:00:00"/>
    <n v="351"/>
    <x v="11"/>
    <x v="13"/>
    <n v="2.5409999999999999"/>
    <x v="1"/>
    <n v="891.89099999999996"/>
    <n v="160.54038"/>
    <n v="1052.43138"/>
  </r>
  <r>
    <n v="9"/>
    <n v="11"/>
    <d v="1998-03-31T00:00:00"/>
    <n v="1722"/>
    <x v="12"/>
    <x v="0"/>
    <n v="1.21"/>
    <x v="0"/>
    <n v="2083.62"/>
    <n v="375.05159999999995"/>
    <n v="2458.6715999999997"/>
  </r>
  <r>
    <n v="9"/>
    <n v="12"/>
    <d v="1998-04-28T00:00:00"/>
    <n v="1495"/>
    <x v="12"/>
    <x v="1"/>
    <n v="2.42"/>
    <x v="0"/>
    <n v="3617.9"/>
    <n v="651.22199999999998"/>
    <n v="4269.1220000000003"/>
  </r>
  <r>
    <n v="9"/>
    <n v="12"/>
    <d v="1998-05-31T00:00:00"/>
    <n v="1316"/>
    <x v="12"/>
    <x v="1"/>
    <n v="2.42"/>
    <x v="0"/>
    <n v="3184.72"/>
    <n v="573.24959999999999"/>
    <n v="3757.9695999999999"/>
  </r>
  <r>
    <n v="9"/>
    <n v="12"/>
    <d v="1998-06-07T00:00:00"/>
    <n v="1306"/>
    <x v="12"/>
    <x v="1"/>
    <n v="2.42"/>
    <x v="0"/>
    <n v="3160.52"/>
    <n v="568.89359999999999"/>
    <n v="3729.4135999999999"/>
  </r>
  <r>
    <n v="9"/>
    <n v="9"/>
    <d v="1998-12-07T00:00:00"/>
    <n v="2477"/>
    <x v="12"/>
    <x v="2"/>
    <n v="1.21"/>
    <x v="1"/>
    <n v="2997.17"/>
    <n v="539.49059999999997"/>
    <n v="3536.6606000000002"/>
  </r>
  <r>
    <n v="9"/>
    <n v="9"/>
    <d v="1998-04-15T00:00:00"/>
    <n v="1922"/>
    <x v="12"/>
    <x v="2"/>
    <n v="1.21"/>
    <x v="1"/>
    <n v="2325.62"/>
    <n v="418.61159999999995"/>
    <n v="2744.2316000000001"/>
  </r>
  <r>
    <n v="9"/>
    <n v="9"/>
    <d v="1998-04-27T00:00:00"/>
    <n v="735"/>
    <x v="12"/>
    <x v="2"/>
    <n v="1.21"/>
    <x v="1"/>
    <n v="889.35"/>
    <n v="160.083"/>
    <n v="1049.433"/>
  </r>
  <r>
    <n v="9"/>
    <n v="9"/>
    <d v="1998-07-25T00:00:00"/>
    <n v="323"/>
    <x v="12"/>
    <x v="2"/>
    <n v="1.21"/>
    <x v="1"/>
    <n v="390.83"/>
    <n v="70.349399999999989"/>
    <n v="461.17939999999999"/>
  </r>
  <r>
    <n v="9"/>
    <n v="7"/>
    <d v="1998-09-03T00:00:00"/>
    <n v="2180"/>
    <x v="12"/>
    <x v="3"/>
    <n v="0.96799999999999997"/>
    <x v="2"/>
    <n v="2110.2399999999998"/>
    <n v="379.84319999999997"/>
    <n v="2490.0831999999996"/>
  </r>
  <r>
    <n v="9"/>
    <n v="7"/>
    <d v="1998-12-01T00:00:00"/>
    <n v="1642"/>
    <x v="12"/>
    <x v="3"/>
    <n v="0.96799999999999997"/>
    <x v="2"/>
    <n v="1589.4559999999999"/>
    <n v="286.10207999999994"/>
    <n v="1875.5580799999998"/>
  </r>
  <r>
    <n v="9"/>
    <n v="7"/>
    <d v="1998-01-29T00:00:00"/>
    <n v="1426"/>
    <x v="12"/>
    <x v="3"/>
    <n v="0.96799999999999997"/>
    <x v="2"/>
    <n v="1380.3679999999999"/>
    <n v="248.46623999999997"/>
    <n v="1628.8342399999999"/>
  </r>
  <r>
    <n v="9"/>
    <n v="7"/>
    <d v="1998-05-28T00:00:00"/>
    <n v="1125"/>
    <x v="12"/>
    <x v="3"/>
    <n v="0.96799999999999997"/>
    <x v="2"/>
    <n v="1089"/>
    <n v="196.01999999999998"/>
    <n v="1285.02"/>
  </r>
  <r>
    <n v="9"/>
    <n v="7"/>
    <d v="1998-09-15T00:00:00"/>
    <n v="575"/>
    <x v="12"/>
    <x v="3"/>
    <n v="0.96799999999999997"/>
    <x v="2"/>
    <n v="556.6"/>
    <n v="100.188"/>
    <n v="656.78800000000001"/>
  </r>
  <r>
    <n v="9"/>
    <n v="3"/>
    <d v="1998-08-02T00:00:00"/>
    <n v="1405"/>
    <x v="12"/>
    <x v="4"/>
    <n v="1.9359999999999999"/>
    <x v="0"/>
    <n v="2720.08"/>
    <n v="489.61439999999999"/>
    <n v="3209.6943999999999"/>
  </r>
  <r>
    <n v="9"/>
    <n v="3"/>
    <d v="1998-02-27T00:00:00"/>
    <n v="1278"/>
    <x v="12"/>
    <x v="4"/>
    <n v="1.9359999999999999"/>
    <x v="0"/>
    <n v="2474.2080000000001"/>
    <n v="445.35744"/>
    <n v="2919.5654400000003"/>
  </r>
  <r>
    <n v="9"/>
    <n v="3"/>
    <d v="1998-12-07T00:00:00"/>
    <n v="1025"/>
    <x v="12"/>
    <x v="4"/>
    <n v="1.9359999999999999"/>
    <x v="0"/>
    <n v="1984.3999999999999"/>
    <n v="357.19199999999995"/>
    <n v="2341.5919999999996"/>
  </r>
  <r>
    <n v="9"/>
    <n v="3"/>
    <d v="1998-12-28T00:00:00"/>
    <n v="967"/>
    <x v="12"/>
    <x v="4"/>
    <n v="1.9359999999999999"/>
    <x v="0"/>
    <n v="1872.1119999999999"/>
    <n v="336.98015999999996"/>
    <n v="2209.0921599999997"/>
  </r>
  <r>
    <n v="9"/>
    <n v="3"/>
    <d v="1998-01-27T00:00:00"/>
    <n v="895"/>
    <x v="12"/>
    <x v="4"/>
    <n v="1.9359999999999999"/>
    <x v="0"/>
    <n v="1732.72"/>
    <n v="311.88959999999997"/>
    <n v="2044.6096"/>
  </r>
  <r>
    <n v="9"/>
    <n v="3"/>
    <d v="1998-08-11T00:00:00"/>
    <n v="686"/>
    <x v="12"/>
    <x v="4"/>
    <n v="1.9359999999999999"/>
    <x v="0"/>
    <n v="1328.096"/>
    <n v="239.05727999999999"/>
    <n v="1567.15328"/>
  </r>
  <r>
    <n v="9"/>
    <n v="3"/>
    <d v="1998-05-09T00:00:00"/>
    <n v="646"/>
    <x v="12"/>
    <x v="4"/>
    <n v="1.9359999999999999"/>
    <x v="0"/>
    <n v="1250.6559999999999"/>
    <n v="225.11807999999999"/>
    <n v="1475.7740799999999"/>
  </r>
  <r>
    <n v="9"/>
    <n v="1"/>
    <d v="1998-09-22T00:00:00"/>
    <n v="2155"/>
    <x v="12"/>
    <x v="5"/>
    <n v="3.9325000000000001"/>
    <x v="0"/>
    <n v="8474.5375000000004"/>
    <n v="1525.4167500000001"/>
    <n v="9999.9542500000007"/>
  </r>
  <r>
    <n v="9"/>
    <n v="1"/>
    <d v="1998-01-29T00:00:00"/>
    <n v="1459"/>
    <x v="12"/>
    <x v="5"/>
    <n v="3.9325000000000001"/>
    <x v="0"/>
    <n v="5737.5174999999999"/>
    <n v="1032.75315"/>
    <n v="6770.2706500000004"/>
  </r>
  <r>
    <n v="9"/>
    <n v="1"/>
    <d v="1998-10-08T00:00:00"/>
    <n v="1340"/>
    <x v="12"/>
    <x v="5"/>
    <n v="3.9325000000000001"/>
    <x v="0"/>
    <n v="5269.55"/>
    <n v="948.51900000000001"/>
    <n v="6218.0690000000004"/>
  </r>
  <r>
    <n v="9"/>
    <n v="1"/>
    <d v="1998-04-18T00:00:00"/>
    <n v="488"/>
    <x v="12"/>
    <x v="5"/>
    <n v="3.9325000000000001"/>
    <x v="0"/>
    <n v="1919.06"/>
    <n v="345.43079999999998"/>
    <n v="2264.4908"/>
  </r>
  <r>
    <n v="9"/>
    <n v="8"/>
    <d v="1998-11-16T00:00:00"/>
    <n v="2463"/>
    <x v="12"/>
    <x v="6"/>
    <n v="3.63"/>
    <x v="0"/>
    <n v="8940.69"/>
    <n v="1609.3242"/>
    <n v="10550.014200000001"/>
  </r>
  <r>
    <n v="9"/>
    <n v="8"/>
    <d v="1998-07-12T00:00:00"/>
    <n v="1126"/>
    <x v="12"/>
    <x v="6"/>
    <n v="3.63"/>
    <x v="0"/>
    <n v="4087.3799999999997"/>
    <n v="735.72839999999997"/>
    <n v="4823.1083999999992"/>
  </r>
  <r>
    <n v="9"/>
    <n v="8"/>
    <d v="1998-02-06T00:00:00"/>
    <n v="816"/>
    <x v="12"/>
    <x v="6"/>
    <n v="3.63"/>
    <x v="0"/>
    <n v="2962.08"/>
    <n v="533.17439999999999"/>
    <n v="3495.2543999999998"/>
  </r>
  <r>
    <n v="9"/>
    <n v="6"/>
    <d v="1998-09-17T00:00:00"/>
    <n v="2463"/>
    <x v="12"/>
    <x v="7"/>
    <n v="2.42"/>
    <x v="0"/>
    <n v="5960.46"/>
    <n v="1072.8827999999999"/>
    <n v="7033.3428000000004"/>
  </r>
  <r>
    <n v="9"/>
    <n v="6"/>
    <d v="1998-01-09T00:00:00"/>
    <n v="2443"/>
    <x v="12"/>
    <x v="7"/>
    <n v="2.42"/>
    <x v="0"/>
    <n v="5912.0599999999995"/>
    <n v="1064.1707999999999"/>
    <n v="6976.2307999999994"/>
  </r>
  <r>
    <n v="9"/>
    <n v="6"/>
    <d v="1998-09-18T00:00:00"/>
    <n v="1869"/>
    <x v="12"/>
    <x v="7"/>
    <n v="2.42"/>
    <x v="0"/>
    <n v="4522.9799999999996"/>
    <n v="814.13639999999987"/>
    <n v="5337.116399999999"/>
  </r>
  <r>
    <n v="9"/>
    <n v="6"/>
    <d v="1998-12-23T00:00:00"/>
    <n v="1719"/>
    <x v="12"/>
    <x v="7"/>
    <n v="2.42"/>
    <x v="0"/>
    <n v="4159.9799999999996"/>
    <n v="748.79639999999995"/>
    <n v="4908.7763999999997"/>
  </r>
  <r>
    <n v="9"/>
    <n v="6"/>
    <d v="1998-10-21T00:00:00"/>
    <n v="1688"/>
    <x v="12"/>
    <x v="7"/>
    <n v="2.42"/>
    <x v="0"/>
    <n v="4084.96"/>
    <n v="735.29279999999994"/>
    <n v="4820.2528000000002"/>
  </r>
  <r>
    <n v="9"/>
    <n v="6"/>
    <d v="1998-10-25T00:00:00"/>
    <n v="1537"/>
    <x v="12"/>
    <x v="7"/>
    <n v="2.42"/>
    <x v="0"/>
    <n v="3719.54"/>
    <n v="669.5172"/>
    <n v="4389.0572000000002"/>
  </r>
  <r>
    <n v="9"/>
    <n v="6"/>
    <d v="1998-05-14T00:00:00"/>
    <n v="1196"/>
    <x v="12"/>
    <x v="7"/>
    <n v="2.42"/>
    <x v="0"/>
    <n v="2894.3199999999997"/>
    <n v="520.97759999999994"/>
    <n v="3415.2975999999999"/>
  </r>
  <r>
    <n v="9"/>
    <n v="6"/>
    <d v="1998-12-24T00:00:00"/>
    <n v="1182"/>
    <x v="12"/>
    <x v="7"/>
    <n v="2.42"/>
    <x v="0"/>
    <n v="2860.44"/>
    <n v="514.87919999999997"/>
    <n v="3375.3191999999999"/>
  </r>
  <r>
    <n v="9"/>
    <n v="6"/>
    <d v="1998-05-05T00:00:00"/>
    <n v="1096"/>
    <x v="12"/>
    <x v="7"/>
    <n v="2.42"/>
    <x v="0"/>
    <n v="2652.3199999999997"/>
    <n v="477.41759999999994"/>
    <n v="3129.7375999999995"/>
  </r>
  <r>
    <n v="9"/>
    <n v="6"/>
    <d v="1998-11-20T00:00:00"/>
    <n v="885"/>
    <x v="12"/>
    <x v="7"/>
    <n v="2.42"/>
    <x v="0"/>
    <n v="2141.6999999999998"/>
    <n v="385.50599999999997"/>
    <n v="2527.2059999999997"/>
  </r>
  <r>
    <n v="9"/>
    <n v="6"/>
    <d v="1998-01-22T00:00:00"/>
    <n v="832"/>
    <x v="12"/>
    <x v="7"/>
    <n v="2.42"/>
    <x v="0"/>
    <n v="2013.44"/>
    <n v="362.41919999999999"/>
    <n v="2375.8591999999999"/>
  </r>
  <r>
    <n v="9"/>
    <n v="13"/>
    <d v="1998-11-30T00:00:00"/>
    <n v="1124"/>
    <x v="12"/>
    <x v="8"/>
    <n v="0.24199999999999999"/>
    <x v="1"/>
    <n v="272.00799999999998"/>
    <n v="48.961439999999996"/>
    <n v="320.96943999999996"/>
  </r>
  <r>
    <n v="9"/>
    <n v="2"/>
    <d v="1998-04-01T00:00:00"/>
    <n v="2123"/>
    <x v="12"/>
    <x v="9"/>
    <n v="1.6335"/>
    <x v="2"/>
    <n v="3467.9204999999997"/>
    <n v="624.22568999999987"/>
    <n v="4092.1461899999995"/>
  </r>
  <r>
    <n v="9"/>
    <n v="2"/>
    <d v="1998-09-22T00:00:00"/>
    <n v="1203"/>
    <x v="12"/>
    <x v="9"/>
    <n v="1.6335"/>
    <x v="2"/>
    <n v="1965.1005"/>
    <n v="353.71808999999996"/>
    <n v="2318.8185899999999"/>
  </r>
  <r>
    <n v="9"/>
    <n v="10"/>
    <d v="1998-07-22T00:00:00"/>
    <n v="2257"/>
    <x v="12"/>
    <x v="10"/>
    <n v="0.60499999999999998"/>
    <x v="1"/>
    <n v="1365.4849999999999"/>
    <n v="245.78729999999996"/>
    <n v="1611.2722999999999"/>
  </r>
  <r>
    <n v="9"/>
    <n v="10"/>
    <d v="1998-05-20T00:00:00"/>
    <n v="1454"/>
    <x v="12"/>
    <x v="10"/>
    <n v="0.60499999999999998"/>
    <x v="1"/>
    <n v="879.67"/>
    <n v="158.34059999999999"/>
    <n v="1038.0106000000001"/>
  </r>
  <r>
    <n v="9"/>
    <n v="10"/>
    <d v="1998-06-01T00:00:00"/>
    <n v="1221"/>
    <x v="12"/>
    <x v="10"/>
    <n v="0.60499999999999998"/>
    <x v="1"/>
    <n v="738.70499999999993"/>
    <n v="132.96689999999998"/>
    <n v="871.67189999999994"/>
  </r>
  <r>
    <n v="9"/>
    <n v="10"/>
    <d v="1998-10-09T00:00:00"/>
    <n v="484"/>
    <x v="12"/>
    <x v="10"/>
    <n v="0.60499999999999998"/>
    <x v="1"/>
    <n v="292.82"/>
    <n v="52.707599999999999"/>
    <n v="345.52760000000001"/>
  </r>
  <r>
    <n v="9"/>
    <n v="14"/>
    <d v="1998-03-27T00:00:00"/>
    <n v="1798"/>
    <x v="12"/>
    <x v="11"/>
    <n v="3.63"/>
    <x v="0"/>
    <n v="6526.74"/>
    <n v="1174.8131999999998"/>
    <n v="7701.5531999999994"/>
  </r>
  <r>
    <n v="9"/>
    <n v="14"/>
    <d v="1998-03-11T00:00:00"/>
    <n v="1524"/>
    <x v="12"/>
    <x v="11"/>
    <n v="3.63"/>
    <x v="0"/>
    <n v="5532.12"/>
    <n v="995.78159999999991"/>
    <n v="6527.9016000000001"/>
  </r>
  <r>
    <n v="9"/>
    <n v="14"/>
    <d v="1998-07-24T00:00:00"/>
    <n v="1383"/>
    <x v="12"/>
    <x v="11"/>
    <n v="3.63"/>
    <x v="0"/>
    <n v="5020.29"/>
    <n v="903.65219999999999"/>
    <n v="5923.9421999999995"/>
  </r>
  <r>
    <n v="9"/>
    <n v="4"/>
    <d v="1998-09-29T00:00:00"/>
    <n v="2294"/>
    <x v="12"/>
    <x v="12"/>
    <n v="0.60499999999999998"/>
    <x v="2"/>
    <n v="1387.87"/>
    <n v="249.81659999999997"/>
    <n v="1637.6865999999998"/>
  </r>
  <r>
    <n v="9"/>
    <n v="4"/>
    <d v="1998-03-27T00:00:00"/>
    <n v="2282"/>
    <x v="12"/>
    <x v="12"/>
    <n v="0.60499999999999998"/>
    <x v="2"/>
    <n v="1380.61"/>
    <n v="248.50979999999998"/>
    <n v="1629.1197999999999"/>
  </r>
  <r>
    <n v="9"/>
    <n v="4"/>
    <d v="1998-02-28T00:00:00"/>
    <n v="2026"/>
    <x v="12"/>
    <x v="12"/>
    <n v="0.60499999999999998"/>
    <x v="2"/>
    <n v="1225.73"/>
    <n v="220.63139999999999"/>
    <n v="1446.3614"/>
  </r>
  <r>
    <n v="9"/>
    <n v="4"/>
    <d v="1998-01-10T00:00:00"/>
    <n v="1936"/>
    <x v="12"/>
    <x v="12"/>
    <n v="0.60499999999999998"/>
    <x v="2"/>
    <n v="1171.28"/>
    <n v="210.8304"/>
    <n v="1382.1104"/>
  </r>
  <r>
    <n v="9"/>
    <n v="4"/>
    <d v="1998-12-11T00:00:00"/>
    <n v="691"/>
    <x v="12"/>
    <x v="12"/>
    <n v="0.60499999999999998"/>
    <x v="2"/>
    <n v="418.05500000000001"/>
    <n v="75.249899999999997"/>
    <n v="493.30489999999998"/>
  </r>
  <r>
    <n v="9"/>
    <n v="5"/>
    <d v="1998-11-07T00:00:00"/>
    <n v="1880"/>
    <x v="12"/>
    <x v="13"/>
    <n v="2.5409999999999999"/>
    <x v="1"/>
    <n v="4777.08"/>
    <n v="859.87439999999992"/>
    <n v="5636.9543999999996"/>
  </r>
  <r>
    <n v="9"/>
    <n v="5"/>
    <d v="1998-12-11T00:00:00"/>
    <n v="677"/>
    <x v="12"/>
    <x v="13"/>
    <n v="2.5409999999999999"/>
    <x v="1"/>
    <n v="1720.2570000000001"/>
    <n v="309.64625999999998"/>
    <n v="2029.90326"/>
  </r>
  <r>
    <n v="9"/>
    <n v="5"/>
    <d v="1998-11-05T00:00:00"/>
    <n v="516"/>
    <x v="12"/>
    <x v="13"/>
    <n v="2.5409999999999999"/>
    <x v="1"/>
    <n v="1311.1559999999999"/>
    <n v="236.00807999999998"/>
    <n v="1547.16408"/>
  </r>
  <r>
    <n v="9"/>
    <n v="11"/>
    <d v="1999-05-15T00:00:00"/>
    <n v="2371"/>
    <x v="12"/>
    <x v="0"/>
    <n v="1.21"/>
    <x v="0"/>
    <n v="2868.91"/>
    <n v="516.40379999999993"/>
    <n v="3385.3137999999999"/>
  </r>
  <r>
    <n v="9"/>
    <n v="11"/>
    <d v="1999-11-04T00:00:00"/>
    <n v="1231"/>
    <x v="12"/>
    <x v="0"/>
    <n v="1.21"/>
    <x v="0"/>
    <n v="1489.51"/>
    <n v="268.11180000000002"/>
    <n v="1757.6217999999999"/>
  </r>
  <r>
    <n v="9"/>
    <n v="12"/>
    <d v="1999-02-13T00:00:00"/>
    <n v="2371"/>
    <x v="12"/>
    <x v="1"/>
    <n v="2.42"/>
    <x v="0"/>
    <n v="5737.82"/>
    <n v="1032.8075999999999"/>
    <n v="6770.6275999999998"/>
  </r>
  <r>
    <n v="9"/>
    <n v="12"/>
    <d v="1999-01-06T00:00:00"/>
    <n v="2257"/>
    <x v="12"/>
    <x v="1"/>
    <n v="2.42"/>
    <x v="0"/>
    <n v="5461.94"/>
    <n v="983.14919999999984"/>
    <n v="6445.0891999999994"/>
  </r>
  <r>
    <n v="9"/>
    <n v="12"/>
    <d v="1999-10-06T00:00:00"/>
    <n v="2140"/>
    <x v="12"/>
    <x v="1"/>
    <n v="2.42"/>
    <x v="0"/>
    <n v="5178.8"/>
    <n v="932.18399999999997"/>
    <n v="6110.9840000000004"/>
  </r>
  <r>
    <n v="9"/>
    <n v="12"/>
    <d v="1999-05-22T00:00:00"/>
    <n v="2071"/>
    <x v="12"/>
    <x v="1"/>
    <n v="2.42"/>
    <x v="0"/>
    <n v="5011.82"/>
    <n v="902.12759999999992"/>
    <n v="5913.9475999999995"/>
  </r>
  <r>
    <n v="9"/>
    <n v="12"/>
    <d v="1999-04-25T00:00:00"/>
    <n v="667"/>
    <x v="12"/>
    <x v="1"/>
    <n v="2.42"/>
    <x v="0"/>
    <n v="1614.1399999999999"/>
    <n v="290.54519999999997"/>
    <n v="1904.6851999999999"/>
  </r>
  <r>
    <n v="9"/>
    <n v="9"/>
    <d v="1999-05-16T00:00:00"/>
    <n v="2357"/>
    <x v="12"/>
    <x v="2"/>
    <n v="1.21"/>
    <x v="1"/>
    <n v="2851.97"/>
    <n v="513.35459999999989"/>
    <n v="3365.3245999999999"/>
  </r>
  <r>
    <n v="9"/>
    <n v="9"/>
    <d v="1999-03-15T00:00:00"/>
    <n v="2217"/>
    <x v="12"/>
    <x v="2"/>
    <n v="1.21"/>
    <x v="1"/>
    <n v="2682.5699999999997"/>
    <n v="482.86259999999993"/>
    <n v="3165.4325999999996"/>
  </r>
  <r>
    <n v="9"/>
    <n v="9"/>
    <d v="1999-06-16T00:00:00"/>
    <n v="2066"/>
    <x v="12"/>
    <x v="2"/>
    <n v="1.21"/>
    <x v="1"/>
    <n v="2499.86"/>
    <n v="449.97480000000002"/>
    <n v="2949.8348000000001"/>
  </r>
  <r>
    <n v="9"/>
    <n v="9"/>
    <d v="1999-04-01T00:00:00"/>
    <n v="705"/>
    <x v="12"/>
    <x v="2"/>
    <n v="1.21"/>
    <x v="1"/>
    <n v="853.05"/>
    <n v="153.54899999999998"/>
    <n v="1006.5989999999999"/>
  </r>
  <r>
    <n v="9"/>
    <n v="9"/>
    <d v="1999-08-05T00:00:00"/>
    <n v="253"/>
    <x v="12"/>
    <x v="2"/>
    <n v="1.21"/>
    <x v="1"/>
    <n v="306.13"/>
    <n v="55.103400000000001"/>
    <n v="361.23340000000002"/>
  </r>
  <r>
    <n v="9"/>
    <n v="7"/>
    <d v="1999-12-15T00:00:00"/>
    <n v="2437"/>
    <x v="12"/>
    <x v="3"/>
    <n v="0.96799999999999997"/>
    <x v="2"/>
    <n v="2359.0160000000001"/>
    <n v="424.62288000000001"/>
    <n v="2783.63888"/>
  </r>
  <r>
    <n v="9"/>
    <n v="7"/>
    <d v="1999-05-11T00:00:00"/>
    <n v="1949"/>
    <x v="12"/>
    <x v="3"/>
    <n v="0.96799999999999997"/>
    <x v="2"/>
    <n v="1886.6319999999998"/>
    <n v="339.59375999999997"/>
    <n v="2226.2257599999998"/>
  </r>
  <r>
    <n v="9"/>
    <n v="7"/>
    <d v="1999-01-22T00:00:00"/>
    <n v="1940"/>
    <x v="12"/>
    <x v="3"/>
    <n v="0.96799999999999997"/>
    <x v="2"/>
    <n v="1877.9199999999998"/>
    <n v="338.02559999999994"/>
    <n v="2215.9456"/>
  </r>
  <r>
    <n v="9"/>
    <n v="7"/>
    <d v="1999-02-20T00:00:00"/>
    <n v="1746"/>
    <x v="12"/>
    <x v="3"/>
    <n v="0.96799999999999997"/>
    <x v="2"/>
    <n v="1690.1279999999999"/>
    <n v="304.22303999999997"/>
    <n v="1994.35104"/>
  </r>
  <r>
    <n v="9"/>
    <n v="7"/>
    <d v="1999-08-29T00:00:00"/>
    <n v="585"/>
    <x v="12"/>
    <x v="3"/>
    <n v="0.96799999999999997"/>
    <x v="2"/>
    <n v="566.28"/>
    <n v="101.93039999999999"/>
    <n v="668.21039999999994"/>
  </r>
  <r>
    <n v="9"/>
    <n v="3"/>
    <d v="1999-04-10T00:00:00"/>
    <n v="2452"/>
    <x v="12"/>
    <x v="4"/>
    <n v="1.9359999999999999"/>
    <x v="0"/>
    <n v="4747.0720000000001"/>
    <n v="854.47295999999994"/>
    <n v="5601.5449600000002"/>
  </r>
  <r>
    <n v="9"/>
    <n v="3"/>
    <d v="1999-07-30T00:00:00"/>
    <n v="2412"/>
    <x v="12"/>
    <x v="4"/>
    <n v="1.9359999999999999"/>
    <x v="0"/>
    <n v="4669.6319999999996"/>
    <n v="840.53375999999992"/>
    <n v="5510.1657599999999"/>
  </r>
  <r>
    <n v="9"/>
    <n v="3"/>
    <d v="1999-01-11T00:00:00"/>
    <n v="2205"/>
    <x v="12"/>
    <x v="4"/>
    <n v="1.9359999999999999"/>
    <x v="0"/>
    <n v="4268.88"/>
    <n v="768.39840000000004"/>
    <n v="5037.2784000000001"/>
  </r>
  <r>
    <n v="9"/>
    <n v="3"/>
    <d v="1999-02-02T00:00:00"/>
    <n v="2024"/>
    <x v="12"/>
    <x v="4"/>
    <n v="1.9359999999999999"/>
    <x v="0"/>
    <n v="3918.4639999999999"/>
    <n v="705.32351999999992"/>
    <n v="4623.7875199999999"/>
  </r>
  <r>
    <n v="9"/>
    <n v="3"/>
    <d v="1999-09-21T00:00:00"/>
    <n v="1999"/>
    <x v="12"/>
    <x v="4"/>
    <n v="1.9359999999999999"/>
    <x v="0"/>
    <n v="3870.0639999999999"/>
    <n v="696.61151999999993"/>
    <n v="4566.6755199999998"/>
  </r>
  <r>
    <n v="9"/>
    <n v="3"/>
    <d v="1999-08-02T00:00:00"/>
    <n v="1927"/>
    <x v="12"/>
    <x v="4"/>
    <n v="1.9359999999999999"/>
    <x v="0"/>
    <n v="3730.672"/>
    <n v="671.52095999999995"/>
    <n v="4402.1929600000003"/>
  </r>
  <r>
    <n v="9"/>
    <n v="3"/>
    <d v="1999-07-05T00:00:00"/>
    <n v="1050"/>
    <x v="12"/>
    <x v="4"/>
    <n v="1.9359999999999999"/>
    <x v="0"/>
    <n v="2032.8"/>
    <n v="365.904"/>
    <n v="2398.7039999999997"/>
  </r>
  <r>
    <n v="9"/>
    <n v="3"/>
    <d v="1999-04-04T00:00:00"/>
    <n v="851"/>
    <x v="12"/>
    <x v="4"/>
    <n v="1.9359999999999999"/>
    <x v="0"/>
    <n v="1647.5360000000001"/>
    <n v="296.55648000000002"/>
    <n v="1944.09248"/>
  </r>
  <r>
    <n v="9"/>
    <n v="3"/>
    <d v="1999-06-21T00:00:00"/>
    <n v="492"/>
    <x v="12"/>
    <x v="4"/>
    <n v="1.9359999999999999"/>
    <x v="0"/>
    <n v="952.51199999999994"/>
    <n v="171.45215999999999"/>
    <n v="1123.96416"/>
  </r>
  <r>
    <n v="9"/>
    <n v="1"/>
    <d v="1999-09-27T00:00:00"/>
    <n v="2035"/>
    <x v="12"/>
    <x v="5"/>
    <n v="3.9325000000000001"/>
    <x v="0"/>
    <n v="8002.6374999999998"/>
    <n v="1440.4747499999999"/>
    <n v="9443.1122500000001"/>
  </r>
  <r>
    <n v="9"/>
    <n v="1"/>
    <d v="1999-12-16T00:00:00"/>
    <n v="1809"/>
    <x v="12"/>
    <x v="5"/>
    <n v="3.9325000000000001"/>
    <x v="0"/>
    <n v="7113.8924999999999"/>
    <n v="1280.50065"/>
    <n v="8394.3931499999999"/>
  </r>
  <r>
    <n v="9"/>
    <n v="1"/>
    <d v="1999-01-15T00:00:00"/>
    <n v="1457"/>
    <x v="12"/>
    <x v="5"/>
    <n v="3.9325000000000001"/>
    <x v="0"/>
    <n v="5729.6525000000001"/>
    <n v="1031.33745"/>
    <n v="6760.9899500000001"/>
  </r>
  <r>
    <n v="9"/>
    <n v="1"/>
    <d v="1999-09-13T00:00:00"/>
    <n v="1411"/>
    <x v="12"/>
    <x v="5"/>
    <n v="3.9325000000000001"/>
    <x v="0"/>
    <n v="5548.7574999999997"/>
    <n v="998.77634999999987"/>
    <n v="6547.5338499999998"/>
  </r>
  <r>
    <n v="9"/>
    <n v="1"/>
    <d v="1999-05-19T00:00:00"/>
    <n v="1352"/>
    <x v="12"/>
    <x v="5"/>
    <n v="3.9325000000000001"/>
    <x v="0"/>
    <n v="5316.74"/>
    <n v="957.01319999999987"/>
    <n v="6273.7531999999992"/>
  </r>
  <r>
    <n v="9"/>
    <n v="1"/>
    <d v="1999-04-14T00:00:00"/>
    <n v="258"/>
    <x v="12"/>
    <x v="5"/>
    <n v="3.9325000000000001"/>
    <x v="0"/>
    <n v="1014.585"/>
    <n v="182.62530000000001"/>
    <n v="1197.2103"/>
  </r>
  <r>
    <n v="9"/>
    <n v="8"/>
    <d v="1999-09-14T00:00:00"/>
    <n v="1077"/>
    <x v="12"/>
    <x v="6"/>
    <n v="3.63"/>
    <x v="0"/>
    <n v="3909.5099999999998"/>
    <n v="703.71179999999993"/>
    <n v="4613.2217999999993"/>
  </r>
  <r>
    <n v="9"/>
    <n v="8"/>
    <d v="1999-11-23T00:00:00"/>
    <n v="1036"/>
    <x v="12"/>
    <x v="6"/>
    <n v="3.63"/>
    <x v="0"/>
    <n v="3760.68"/>
    <n v="676.92239999999993"/>
    <n v="4437.6023999999998"/>
  </r>
  <r>
    <n v="9"/>
    <n v="8"/>
    <d v="1999-11-27T00:00:00"/>
    <n v="713"/>
    <x v="12"/>
    <x v="6"/>
    <n v="3.63"/>
    <x v="0"/>
    <n v="2588.19"/>
    <n v="465.87419999999997"/>
    <n v="3054.0641999999998"/>
  </r>
  <r>
    <n v="9"/>
    <n v="8"/>
    <d v="1999-07-19T00:00:00"/>
    <n v="640"/>
    <x v="12"/>
    <x v="6"/>
    <n v="3.63"/>
    <x v="0"/>
    <n v="2323.1999999999998"/>
    <n v="418.17599999999993"/>
    <n v="2741.3759999999997"/>
  </r>
  <r>
    <n v="9"/>
    <n v="8"/>
    <d v="1999-06-02T00:00:00"/>
    <n v="371"/>
    <x v="12"/>
    <x v="6"/>
    <n v="3.63"/>
    <x v="0"/>
    <n v="1346.73"/>
    <n v="242.41139999999999"/>
    <n v="1589.1414"/>
  </r>
  <r>
    <n v="9"/>
    <n v="6"/>
    <d v="1999-01-24T00:00:00"/>
    <n v="1728"/>
    <x v="12"/>
    <x v="7"/>
    <n v="2.42"/>
    <x v="0"/>
    <n v="4181.76"/>
    <n v="752.71680000000003"/>
    <n v="4934.4768000000004"/>
  </r>
  <r>
    <n v="9"/>
    <n v="6"/>
    <d v="1999-07-23T00:00:00"/>
    <n v="1675"/>
    <x v="12"/>
    <x v="7"/>
    <n v="2.42"/>
    <x v="0"/>
    <n v="4053.5"/>
    <n v="729.63"/>
    <n v="4783.13"/>
  </r>
  <r>
    <n v="9"/>
    <n v="6"/>
    <d v="1999-03-25T00:00:00"/>
    <n v="1604"/>
    <x v="12"/>
    <x v="7"/>
    <n v="2.42"/>
    <x v="0"/>
    <n v="3881.68"/>
    <n v="698.7023999999999"/>
    <n v="4580.3823999999995"/>
  </r>
  <r>
    <n v="9"/>
    <n v="6"/>
    <d v="1999-05-18T00:00:00"/>
    <n v="1515"/>
    <x v="12"/>
    <x v="7"/>
    <n v="2.42"/>
    <x v="0"/>
    <n v="3666.2999999999997"/>
    <n v="659.93399999999997"/>
    <n v="4326.2339999999995"/>
  </r>
  <r>
    <n v="9"/>
    <n v="6"/>
    <d v="1999-11-20T00:00:00"/>
    <n v="866"/>
    <x v="12"/>
    <x v="7"/>
    <n v="2.42"/>
    <x v="0"/>
    <n v="2095.7199999999998"/>
    <n v="377.22959999999995"/>
    <n v="2472.9495999999999"/>
  </r>
  <r>
    <n v="9"/>
    <n v="13"/>
    <d v="1999-01-19T00:00:00"/>
    <n v="2459"/>
    <x v="12"/>
    <x v="8"/>
    <n v="0.24199999999999999"/>
    <x v="1"/>
    <n v="595.07799999999997"/>
    <n v="107.11403999999999"/>
    <n v="702.19203999999991"/>
  </r>
  <r>
    <n v="9"/>
    <n v="13"/>
    <d v="1999-10-05T00:00:00"/>
    <n v="2378"/>
    <x v="12"/>
    <x v="8"/>
    <n v="0.24199999999999999"/>
    <x v="1"/>
    <n v="575.476"/>
    <n v="103.58568"/>
    <n v="679.06168000000002"/>
  </r>
  <r>
    <n v="9"/>
    <n v="13"/>
    <d v="1999-08-26T00:00:00"/>
    <n v="2179"/>
    <x v="12"/>
    <x v="8"/>
    <n v="0.24199999999999999"/>
    <x v="1"/>
    <n v="527.31799999999998"/>
    <n v="94.917239999999993"/>
    <n v="622.23523999999998"/>
  </r>
  <r>
    <n v="9"/>
    <n v="13"/>
    <d v="1999-07-18T00:00:00"/>
    <n v="921"/>
    <x v="12"/>
    <x v="8"/>
    <n v="0.24199999999999999"/>
    <x v="1"/>
    <n v="222.88200000000001"/>
    <n v="40.118760000000002"/>
    <n v="263.00076000000001"/>
  </r>
  <r>
    <n v="9"/>
    <n v="13"/>
    <d v="1999-09-10T00:00:00"/>
    <n v="897"/>
    <x v="12"/>
    <x v="8"/>
    <n v="0.24199999999999999"/>
    <x v="1"/>
    <n v="217.07399999999998"/>
    <n v="39.073319999999995"/>
    <n v="256.14731999999998"/>
  </r>
  <r>
    <n v="9"/>
    <n v="13"/>
    <d v="1999-09-21T00:00:00"/>
    <n v="860"/>
    <x v="12"/>
    <x v="8"/>
    <n v="0.24199999999999999"/>
    <x v="1"/>
    <n v="208.12"/>
    <n v="37.461599999999997"/>
    <n v="245.58160000000001"/>
  </r>
  <r>
    <n v="9"/>
    <n v="13"/>
    <d v="1999-05-07T00:00:00"/>
    <n v="591"/>
    <x v="12"/>
    <x v="8"/>
    <n v="0.24199999999999999"/>
    <x v="1"/>
    <n v="143.02199999999999"/>
    <n v="25.743959999999998"/>
    <n v="168.76595999999998"/>
  </r>
  <r>
    <n v="9"/>
    <n v="2"/>
    <d v="1999-05-24T00:00:00"/>
    <n v="2069"/>
    <x v="12"/>
    <x v="9"/>
    <n v="1.6335"/>
    <x v="2"/>
    <n v="3379.7114999999999"/>
    <n v="608.34807000000001"/>
    <n v="3988.0595699999999"/>
  </r>
  <r>
    <n v="9"/>
    <n v="2"/>
    <d v="1999-09-04T00:00:00"/>
    <n v="1652"/>
    <x v="12"/>
    <x v="9"/>
    <n v="1.6335"/>
    <x v="2"/>
    <n v="2698.5419999999999"/>
    <n v="485.73755999999997"/>
    <n v="3184.2795599999999"/>
  </r>
  <r>
    <n v="9"/>
    <n v="2"/>
    <d v="1999-07-09T00:00:00"/>
    <n v="1377"/>
    <x v="12"/>
    <x v="9"/>
    <n v="1.6335"/>
    <x v="2"/>
    <n v="2249.3294999999998"/>
    <n v="404.87930999999998"/>
    <n v="2654.2088099999996"/>
  </r>
  <r>
    <n v="9"/>
    <n v="2"/>
    <d v="1999-09-13T00:00:00"/>
    <n v="1047"/>
    <x v="12"/>
    <x v="9"/>
    <n v="1.6335"/>
    <x v="2"/>
    <n v="1710.2745"/>
    <n v="307.84940999999998"/>
    <n v="2018.12391"/>
  </r>
  <r>
    <n v="9"/>
    <n v="2"/>
    <d v="1999-10-17T00:00:00"/>
    <n v="832"/>
    <x v="12"/>
    <x v="9"/>
    <n v="1.6335"/>
    <x v="2"/>
    <n v="1359.0719999999999"/>
    <n v="244.63295999999997"/>
    <n v="1603.7049599999998"/>
  </r>
  <r>
    <n v="9"/>
    <n v="10"/>
    <d v="1999-08-19T00:00:00"/>
    <n v="2279"/>
    <x v="12"/>
    <x v="10"/>
    <n v="0.60499999999999998"/>
    <x v="1"/>
    <n v="1378.7950000000001"/>
    <n v="248.1831"/>
    <n v="1626.9781"/>
  </r>
  <r>
    <n v="9"/>
    <n v="10"/>
    <d v="1999-03-25T00:00:00"/>
    <n v="933"/>
    <x v="12"/>
    <x v="10"/>
    <n v="0.60499999999999998"/>
    <x v="1"/>
    <n v="564.46500000000003"/>
    <n v="101.6037"/>
    <n v="666.06870000000004"/>
  </r>
  <r>
    <n v="9"/>
    <n v="14"/>
    <d v="1999-05-28T00:00:00"/>
    <n v="1459"/>
    <x v="12"/>
    <x v="11"/>
    <n v="3.63"/>
    <x v="0"/>
    <n v="5296.17"/>
    <n v="953.31060000000002"/>
    <n v="6249.4805999999999"/>
  </r>
  <r>
    <n v="9"/>
    <n v="14"/>
    <d v="1999-04-05T00:00:00"/>
    <n v="686"/>
    <x v="12"/>
    <x v="11"/>
    <n v="3.63"/>
    <x v="0"/>
    <n v="2490.1799999999998"/>
    <n v="448.23239999999993"/>
    <n v="2938.4123999999997"/>
  </r>
  <r>
    <n v="9"/>
    <n v="14"/>
    <d v="1999-07-05T00:00:00"/>
    <n v="310"/>
    <x v="12"/>
    <x v="11"/>
    <n v="3.63"/>
    <x v="0"/>
    <n v="1125.3"/>
    <n v="202.55399999999997"/>
    <n v="1327.8539999999998"/>
  </r>
  <r>
    <n v="9"/>
    <n v="4"/>
    <d v="1999-01-06T00:00:00"/>
    <n v="2398"/>
    <x v="12"/>
    <x v="12"/>
    <n v="0.60499999999999998"/>
    <x v="2"/>
    <n v="1450.79"/>
    <n v="261.1422"/>
    <n v="1711.9322"/>
  </r>
  <r>
    <n v="9"/>
    <n v="4"/>
    <d v="1999-10-01T00:00:00"/>
    <n v="1560"/>
    <x v="12"/>
    <x v="12"/>
    <n v="0.60499999999999998"/>
    <x v="2"/>
    <n v="943.8"/>
    <n v="169.88399999999999"/>
    <n v="1113.684"/>
  </r>
  <r>
    <n v="9"/>
    <n v="4"/>
    <d v="1999-03-02T00:00:00"/>
    <n v="961"/>
    <x v="12"/>
    <x v="12"/>
    <n v="0.60499999999999998"/>
    <x v="2"/>
    <n v="581.40499999999997"/>
    <n v="104.65289999999999"/>
    <n v="686.05790000000002"/>
  </r>
  <r>
    <n v="9"/>
    <n v="4"/>
    <d v="1999-01-29T00:00:00"/>
    <n v="580"/>
    <x v="12"/>
    <x v="12"/>
    <n v="0.60499999999999998"/>
    <x v="2"/>
    <n v="350.9"/>
    <n v="63.161999999999992"/>
    <n v="414.06199999999995"/>
  </r>
  <r>
    <n v="9"/>
    <n v="5"/>
    <d v="1999-11-01T00:00:00"/>
    <n v="1957"/>
    <x v="12"/>
    <x v="13"/>
    <n v="2.5409999999999999"/>
    <x v="1"/>
    <n v="4972.7370000000001"/>
    <n v="895.09266000000002"/>
    <n v="5867.8296600000003"/>
  </r>
  <r>
    <n v="9"/>
    <n v="5"/>
    <d v="1999-09-11T00:00:00"/>
    <n v="1534"/>
    <x v="12"/>
    <x v="13"/>
    <n v="2.5409999999999999"/>
    <x v="1"/>
    <n v="3897.8939999999998"/>
    <n v="701.62091999999996"/>
    <n v="4599.5149199999996"/>
  </r>
  <r>
    <n v="9"/>
    <n v="5"/>
    <d v="1999-10-04T00:00:00"/>
    <n v="1473"/>
    <x v="12"/>
    <x v="13"/>
    <n v="2.5409999999999999"/>
    <x v="1"/>
    <n v="3742.893"/>
    <n v="673.72073999999998"/>
    <n v="4416.6137399999998"/>
  </r>
  <r>
    <n v="9"/>
    <n v="5"/>
    <d v="1999-08-17T00:00:00"/>
    <n v="877"/>
    <x v="12"/>
    <x v="13"/>
    <n v="2.5409999999999999"/>
    <x v="1"/>
    <n v="2228.4569999999999"/>
    <n v="401.12225999999998"/>
    <n v="2629.57926"/>
  </r>
  <r>
    <n v="9"/>
    <n v="5"/>
    <d v="1999-03-31T00:00:00"/>
    <n v="832"/>
    <x v="12"/>
    <x v="13"/>
    <n v="2.5409999999999999"/>
    <x v="1"/>
    <n v="2114.1120000000001"/>
    <n v="380.54016000000001"/>
    <n v="2494.6521600000001"/>
  </r>
  <r>
    <n v="9"/>
    <n v="11"/>
    <d v="2000-07-19T00:00:00"/>
    <n v="1859"/>
    <x v="12"/>
    <x v="0"/>
    <n v="1.21"/>
    <x v="0"/>
    <n v="2249.39"/>
    <n v="404.89019999999994"/>
    <n v="2654.2801999999997"/>
  </r>
  <r>
    <n v="9"/>
    <n v="11"/>
    <d v="2000-11-09T00:00:00"/>
    <n v="1551"/>
    <x v="12"/>
    <x v="0"/>
    <n v="1.21"/>
    <x v="0"/>
    <n v="1876.71"/>
    <n v="337.80779999999999"/>
    <n v="2214.5178000000001"/>
  </r>
  <r>
    <n v="9"/>
    <n v="11"/>
    <d v="2000-06-20T00:00:00"/>
    <n v="927"/>
    <x v="12"/>
    <x v="0"/>
    <n v="1.21"/>
    <x v="0"/>
    <n v="1121.67"/>
    <n v="201.9006"/>
    <n v="1323.5706"/>
  </r>
  <r>
    <n v="9"/>
    <n v="12"/>
    <d v="2000-08-19T00:00:00"/>
    <n v="2186"/>
    <x v="12"/>
    <x v="1"/>
    <n v="2.42"/>
    <x v="0"/>
    <n v="5290.12"/>
    <n v="952.22159999999997"/>
    <n v="6242.3415999999997"/>
  </r>
  <r>
    <n v="9"/>
    <n v="12"/>
    <d v="2000-04-24T00:00:00"/>
    <n v="1654"/>
    <x v="12"/>
    <x v="1"/>
    <n v="2.42"/>
    <x v="0"/>
    <n v="4002.68"/>
    <n v="720.48239999999998"/>
    <n v="4723.1624000000002"/>
  </r>
  <r>
    <n v="9"/>
    <n v="12"/>
    <d v="2000-12-13T00:00:00"/>
    <n v="1035"/>
    <x v="12"/>
    <x v="1"/>
    <n v="2.42"/>
    <x v="0"/>
    <n v="2504.6999999999998"/>
    <n v="450.84599999999995"/>
    <n v="2955.5459999999998"/>
  </r>
  <r>
    <n v="9"/>
    <n v="9"/>
    <d v="2000-04-30T00:00:00"/>
    <n v="2104"/>
    <x v="12"/>
    <x v="2"/>
    <n v="1.21"/>
    <x v="1"/>
    <n v="2545.84"/>
    <n v="458.25119999999998"/>
    <n v="3004.0912000000003"/>
  </r>
  <r>
    <n v="9"/>
    <n v="9"/>
    <d v="2000-03-28T00:00:00"/>
    <n v="1843"/>
    <x v="12"/>
    <x v="2"/>
    <n v="1.21"/>
    <x v="1"/>
    <n v="2230.0299999999997"/>
    <n v="401.40539999999993"/>
    <n v="2631.4353999999998"/>
  </r>
  <r>
    <n v="9"/>
    <n v="9"/>
    <d v="2000-04-01T00:00:00"/>
    <n v="1286"/>
    <x v="12"/>
    <x v="2"/>
    <n v="1.21"/>
    <x v="1"/>
    <n v="1556.06"/>
    <n v="280.0908"/>
    <n v="1836.1507999999999"/>
  </r>
  <r>
    <n v="9"/>
    <n v="9"/>
    <d v="2000-01-17T00:00:00"/>
    <n v="922"/>
    <x v="12"/>
    <x v="2"/>
    <n v="1.21"/>
    <x v="1"/>
    <n v="1115.6199999999999"/>
    <n v="200.81159999999997"/>
    <n v="1316.4315999999999"/>
  </r>
  <r>
    <n v="9"/>
    <n v="7"/>
    <d v="2000-02-01T00:00:00"/>
    <n v="2121"/>
    <x v="12"/>
    <x v="3"/>
    <n v="0.96799999999999997"/>
    <x v="2"/>
    <n v="2053.1280000000002"/>
    <n v="369.56304"/>
    <n v="2422.6910400000002"/>
  </r>
  <r>
    <n v="9"/>
    <n v="7"/>
    <d v="2000-11-16T00:00:00"/>
    <n v="1034"/>
    <x v="12"/>
    <x v="3"/>
    <n v="0.96799999999999997"/>
    <x v="2"/>
    <n v="1000.9119999999999"/>
    <n v="180.16415999999998"/>
    <n v="1181.0761599999998"/>
  </r>
  <r>
    <n v="9"/>
    <n v="7"/>
    <d v="2000-12-11T00:00:00"/>
    <n v="779"/>
    <x v="12"/>
    <x v="3"/>
    <n v="0.96799999999999997"/>
    <x v="2"/>
    <n v="754.072"/>
    <n v="135.73295999999999"/>
    <n v="889.80495999999994"/>
  </r>
  <r>
    <n v="9"/>
    <n v="3"/>
    <d v="2000-09-09T00:00:00"/>
    <n v="2389"/>
    <x v="12"/>
    <x v="4"/>
    <n v="1.9359999999999999"/>
    <x v="0"/>
    <n v="4625.1040000000003"/>
    <n v="832.51872000000003"/>
    <n v="5457.6227200000003"/>
  </r>
  <r>
    <n v="9"/>
    <n v="3"/>
    <d v="2000-04-03T00:00:00"/>
    <n v="1859"/>
    <x v="12"/>
    <x v="4"/>
    <n v="1.9359999999999999"/>
    <x v="0"/>
    <n v="3599.0239999999999"/>
    <n v="647.82431999999994"/>
    <n v="4246.8483200000001"/>
  </r>
  <r>
    <n v="9"/>
    <n v="3"/>
    <d v="2000-06-30T00:00:00"/>
    <n v="1700"/>
    <x v="12"/>
    <x v="4"/>
    <n v="1.9359999999999999"/>
    <x v="0"/>
    <n v="3291.2"/>
    <n v="592.41599999999994"/>
    <n v="3883.616"/>
  </r>
  <r>
    <n v="9"/>
    <n v="3"/>
    <d v="2000-02-11T00:00:00"/>
    <n v="806"/>
    <x v="12"/>
    <x v="4"/>
    <n v="1.9359999999999999"/>
    <x v="0"/>
    <n v="1560.4159999999999"/>
    <n v="280.87487999999996"/>
    <n v="1841.29088"/>
  </r>
  <r>
    <n v="9"/>
    <n v="3"/>
    <d v="2000-09-23T00:00:00"/>
    <n v="562"/>
    <x v="12"/>
    <x v="4"/>
    <n v="1.9359999999999999"/>
    <x v="0"/>
    <n v="1088.0319999999999"/>
    <n v="195.84575999999998"/>
    <n v="1283.8777599999999"/>
  </r>
  <r>
    <n v="9"/>
    <n v="3"/>
    <d v="2000-11-26T00:00:00"/>
    <n v="444"/>
    <x v="12"/>
    <x v="4"/>
    <n v="1.9359999999999999"/>
    <x v="0"/>
    <n v="859.58399999999995"/>
    <n v="154.72511999999998"/>
    <n v="1014.3091199999999"/>
  </r>
  <r>
    <n v="9"/>
    <n v="3"/>
    <d v="2000-04-05T00:00:00"/>
    <n v="435"/>
    <x v="12"/>
    <x v="4"/>
    <n v="1.9359999999999999"/>
    <x v="0"/>
    <n v="842.16"/>
    <n v="151.58879999999999"/>
    <n v="993.74879999999996"/>
  </r>
  <r>
    <n v="9"/>
    <n v="1"/>
    <d v="2000-02-05T00:00:00"/>
    <n v="2490"/>
    <x v="12"/>
    <x v="5"/>
    <n v="3.9325000000000001"/>
    <x v="0"/>
    <n v="9791.9250000000011"/>
    <n v="1762.5465000000002"/>
    <n v="11554.471500000001"/>
  </r>
  <r>
    <n v="9"/>
    <n v="1"/>
    <d v="2000-06-14T00:00:00"/>
    <n v="2466"/>
    <x v="12"/>
    <x v="5"/>
    <n v="3.9325000000000001"/>
    <x v="0"/>
    <n v="9697.5450000000001"/>
    <n v="1745.5581"/>
    <n v="11443.1031"/>
  </r>
  <r>
    <n v="9"/>
    <n v="1"/>
    <d v="2000-09-09T00:00:00"/>
    <n v="2207"/>
    <x v="12"/>
    <x v="5"/>
    <n v="3.9325000000000001"/>
    <x v="0"/>
    <n v="8679.0275000000001"/>
    <n v="1562.22495"/>
    <n v="10241.25245"/>
  </r>
  <r>
    <n v="9"/>
    <n v="1"/>
    <d v="2000-06-07T00:00:00"/>
    <n v="1870"/>
    <x v="12"/>
    <x v="5"/>
    <n v="3.9325000000000001"/>
    <x v="0"/>
    <n v="7353.7750000000005"/>
    <n v="1323.6795"/>
    <n v="8677.4544999999998"/>
  </r>
  <r>
    <n v="9"/>
    <n v="8"/>
    <d v="2000-02-07T00:00:00"/>
    <n v="2246"/>
    <x v="12"/>
    <x v="6"/>
    <n v="3.63"/>
    <x v="0"/>
    <n v="8152.98"/>
    <n v="1467.5364"/>
    <n v="9620.5164000000004"/>
  </r>
  <r>
    <n v="9"/>
    <n v="8"/>
    <d v="2000-05-23T00:00:00"/>
    <n v="1872"/>
    <x v="12"/>
    <x v="6"/>
    <n v="3.63"/>
    <x v="0"/>
    <n v="6795.36"/>
    <n v="1223.1647999999998"/>
    <n v="8018.5247999999992"/>
  </r>
  <r>
    <n v="9"/>
    <n v="8"/>
    <d v="2000-02-15T00:00:00"/>
    <n v="1705"/>
    <x v="12"/>
    <x v="6"/>
    <n v="3.63"/>
    <x v="0"/>
    <n v="6189.15"/>
    <n v="1114.0469999999998"/>
    <n v="7303.1969999999992"/>
  </r>
  <r>
    <n v="9"/>
    <n v="8"/>
    <d v="2000-06-17T00:00:00"/>
    <n v="1460"/>
    <x v="12"/>
    <x v="6"/>
    <n v="3.63"/>
    <x v="0"/>
    <n v="5299.8"/>
    <n v="953.96399999999994"/>
    <n v="6253.7640000000001"/>
  </r>
  <r>
    <n v="9"/>
    <n v="8"/>
    <d v="2000-10-26T00:00:00"/>
    <n v="1424"/>
    <x v="12"/>
    <x v="6"/>
    <n v="3.63"/>
    <x v="0"/>
    <n v="5169.12"/>
    <n v="930.44159999999999"/>
    <n v="6099.5616"/>
  </r>
  <r>
    <n v="9"/>
    <n v="8"/>
    <d v="2000-04-26T00:00:00"/>
    <n v="1421"/>
    <x v="12"/>
    <x v="6"/>
    <n v="3.63"/>
    <x v="0"/>
    <n v="5158.2299999999996"/>
    <n v="928.48139999999989"/>
    <n v="6086.7113999999992"/>
  </r>
  <r>
    <n v="9"/>
    <n v="6"/>
    <d v="2000-11-10T00:00:00"/>
    <n v="2466"/>
    <x v="12"/>
    <x v="7"/>
    <n v="2.42"/>
    <x v="0"/>
    <n v="5967.72"/>
    <n v="1074.1895999999999"/>
    <n v="7041.9096"/>
  </r>
  <r>
    <n v="9"/>
    <n v="6"/>
    <d v="2000-02-06T00:00:00"/>
    <n v="2325"/>
    <x v="12"/>
    <x v="7"/>
    <n v="2.42"/>
    <x v="0"/>
    <n v="5626.5"/>
    <n v="1012.77"/>
    <n v="6639.27"/>
  </r>
  <r>
    <n v="9"/>
    <n v="6"/>
    <d v="2000-12-19T00:00:00"/>
    <n v="1836"/>
    <x v="12"/>
    <x v="7"/>
    <n v="2.42"/>
    <x v="0"/>
    <n v="4443.12"/>
    <n v="799.76159999999993"/>
    <n v="5242.8815999999997"/>
  </r>
  <r>
    <n v="9"/>
    <n v="6"/>
    <d v="2000-04-02T00:00:00"/>
    <n v="1629"/>
    <x v="12"/>
    <x v="7"/>
    <n v="2.42"/>
    <x v="0"/>
    <n v="3942.18"/>
    <n v="709.5924"/>
    <n v="4651.7723999999998"/>
  </r>
  <r>
    <n v="9"/>
    <n v="6"/>
    <d v="2000-11-09T00:00:00"/>
    <n v="1486"/>
    <x v="12"/>
    <x v="7"/>
    <n v="2.42"/>
    <x v="0"/>
    <n v="3596.12"/>
    <n v="647.30160000000001"/>
    <n v="4243.4215999999997"/>
  </r>
  <r>
    <n v="9"/>
    <n v="6"/>
    <d v="2000-05-18T00:00:00"/>
    <n v="1123"/>
    <x v="12"/>
    <x v="7"/>
    <n v="2.42"/>
    <x v="0"/>
    <n v="2717.66"/>
    <n v="489.17879999999997"/>
    <n v="3206.8388"/>
  </r>
  <r>
    <n v="9"/>
    <n v="6"/>
    <d v="2000-03-04T00:00:00"/>
    <n v="727"/>
    <x v="12"/>
    <x v="7"/>
    <n v="2.42"/>
    <x v="0"/>
    <n v="1759.34"/>
    <n v="316.68119999999999"/>
    <n v="2076.0212000000001"/>
  </r>
  <r>
    <n v="9"/>
    <n v="2"/>
    <d v="2000-10-14T00:00:00"/>
    <n v="2343"/>
    <x v="12"/>
    <x v="9"/>
    <n v="1.6335"/>
    <x v="2"/>
    <n v="3827.2905000000001"/>
    <n v="688.91228999999998"/>
    <n v="4516.2027900000003"/>
  </r>
  <r>
    <n v="9"/>
    <n v="2"/>
    <d v="2000-03-11T00:00:00"/>
    <n v="1936"/>
    <x v="12"/>
    <x v="9"/>
    <n v="1.6335"/>
    <x v="2"/>
    <n v="3162.4560000000001"/>
    <n v="569.24207999999999"/>
    <n v="3731.6980800000001"/>
  </r>
  <r>
    <n v="9"/>
    <n v="2"/>
    <d v="2000-11-02T00:00:00"/>
    <n v="1461"/>
    <x v="12"/>
    <x v="9"/>
    <n v="1.6335"/>
    <x v="2"/>
    <n v="2386.5434999999998"/>
    <n v="429.57782999999995"/>
    <n v="2816.1213299999999"/>
  </r>
  <r>
    <n v="9"/>
    <n v="10"/>
    <d v="2000-06-15T00:00:00"/>
    <n v="2358"/>
    <x v="12"/>
    <x v="10"/>
    <n v="0.60499999999999998"/>
    <x v="1"/>
    <n v="1426.59"/>
    <n v="256.78619999999995"/>
    <n v="1683.3761999999999"/>
  </r>
  <r>
    <n v="9"/>
    <n v="10"/>
    <d v="2000-12-31T00:00:00"/>
    <n v="1406"/>
    <x v="12"/>
    <x v="10"/>
    <n v="0.60499999999999998"/>
    <x v="1"/>
    <n v="850.63"/>
    <n v="153.11339999999998"/>
    <n v="1003.7434"/>
  </r>
  <r>
    <n v="9"/>
    <n v="10"/>
    <d v="2000-08-24T00:00:00"/>
    <n v="1390"/>
    <x v="12"/>
    <x v="10"/>
    <n v="0.60499999999999998"/>
    <x v="1"/>
    <n v="840.94999999999993"/>
    <n v="151.37099999999998"/>
    <n v="992.32099999999991"/>
  </r>
  <r>
    <n v="9"/>
    <n v="10"/>
    <d v="2000-11-26T00:00:00"/>
    <n v="1240"/>
    <x v="12"/>
    <x v="10"/>
    <n v="0.60499999999999998"/>
    <x v="1"/>
    <n v="750.19999999999993"/>
    <n v="135.03599999999997"/>
    <n v="885.23599999999988"/>
  </r>
  <r>
    <n v="9"/>
    <n v="14"/>
    <d v="2000-07-28T00:00:00"/>
    <n v="2427"/>
    <x v="12"/>
    <x v="11"/>
    <n v="3.63"/>
    <x v="0"/>
    <n v="8810.01"/>
    <n v="1585.8018"/>
    <n v="10395.811799999999"/>
  </r>
  <r>
    <n v="9"/>
    <n v="4"/>
    <d v="2000-05-25T00:00:00"/>
    <n v="1530"/>
    <x v="12"/>
    <x v="12"/>
    <n v="0.60499999999999998"/>
    <x v="2"/>
    <n v="925.65"/>
    <n v="166.61699999999999"/>
    <n v="1092.2670000000001"/>
  </r>
  <r>
    <n v="9"/>
    <n v="4"/>
    <d v="2000-12-24T00:00:00"/>
    <n v="795"/>
    <x v="12"/>
    <x v="12"/>
    <n v="0.60499999999999998"/>
    <x v="2"/>
    <n v="480.97499999999997"/>
    <n v="86.575499999999991"/>
    <n v="567.55049999999994"/>
  </r>
  <r>
    <n v="9"/>
    <n v="4"/>
    <d v="2000-11-08T00:00:00"/>
    <n v="416"/>
    <x v="12"/>
    <x v="12"/>
    <n v="0.60499999999999998"/>
    <x v="2"/>
    <n v="251.68"/>
    <n v="45.302399999999999"/>
    <n v="296.98239999999998"/>
  </r>
  <r>
    <n v="9"/>
    <n v="5"/>
    <d v="2000-06-11T00:00:00"/>
    <n v="1651"/>
    <x v="12"/>
    <x v="13"/>
    <n v="2.5409999999999999"/>
    <x v="1"/>
    <n v="4195.1909999999998"/>
    <n v="755.13437999999996"/>
    <n v="4950.3253800000002"/>
  </r>
  <r>
    <n v="9"/>
    <n v="5"/>
    <d v="2000-04-07T00:00:00"/>
    <n v="1423"/>
    <x v="12"/>
    <x v="13"/>
    <n v="2.5409999999999999"/>
    <x v="1"/>
    <n v="3615.8429999999998"/>
    <n v="650.85173999999995"/>
    <n v="4266.6947399999999"/>
  </r>
  <r>
    <n v="9"/>
    <n v="5"/>
    <d v="2000-01-15T00:00:00"/>
    <n v="1098"/>
    <x v="12"/>
    <x v="13"/>
    <n v="2.5409999999999999"/>
    <x v="1"/>
    <n v="2790.018"/>
    <n v="502.20323999999999"/>
    <n v="3292.2212399999999"/>
  </r>
  <r>
    <n v="9"/>
    <n v="11"/>
    <d v="2001-06-06T00:00:00"/>
    <n v="2484"/>
    <x v="12"/>
    <x v="0"/>
    <n v="1.21"/>
    <x v="0"/>
    <n v="3005.64"/>
    <n v="541.01519999999994"/>
    <n v="3546.6551999999997"/>
  </r>
  <r>
    <n v="9"/>
    <n v="11"/>
    <d v="2001-07-21T00:00:00"/>
    <n v="2370"/>
    <x v="12"/>
    <x v="0"/>
    <n v="1.21"/>
    <x v="0"/>
    <n v="2867.7"/>
    <n v="516.18599999999992"/>
    <n v="3383.8859999999995"/>
  </r>
  <r>
    <n v="9"/>
    <n v="11"/>
    <d v="2001-12-21T00:00:00"/>
    <n v="1791"/>
    <x v="12"/>
    <x v="0"/>
    <n v="1.21"/>
    <x v="0"/>
    <n v="2167.11"/>
    <n v="390.07980000000003"/>
    <n v="2557.1898000000001"/>
  </r>
  <r>
    <n v="9"/>
    <n v="11"/>
    <d v="2001-06-11T00:00:00"/>
    <n v="1786"/>
    <x v="12"/>
    <x v="0"/>
    <n v="1.21"/>
    <x v="0"/>
    <n v="2161.06"/>
    <n v="388.99079999999998"/>
    <n v="2550.0508"/>
  </r>
  <r>
    <n v="9"/>
    <n v="11"/>
    <d v="2001-09-21T00:00:00"/>
    <n v="1188"/>
    <x v="12"/>
    <x v="0"/>
    <n v="1.21"/>
    <x v="0"/>
    <n v="1437.48"/>
    <n v="258.74639999999999"/>
    <n v="1696.2264"/>
  </r>
  <r>
    <n v="9"/>
    <n v="12"/>
    <d v="2001-10-10T00:00:00"/>
    <n v="913"/>
    <x v="12"/>
    <x v="1"/>
    <n v="2.42"/>
    <x v="0"/>
    <n v="2209.46"/>
    <n v="397.70279999999997"/>
    <n v="2607.1628000000001"/>
  </r>
  <r>
    <n v="9"/>
    <n v="9"/>
    <d v="2001-03-11T00:00:00"/>
    <n v="2156"/>
    <x v="12"/>
    <x v="2"/>
    <n v="1.21"/>
    <x v="1"/>
    <n v="2608.7599999999998"/>
    <n v="469.57679999999993"/>
    <n v="3078.3367999999996"/>
  </r>
  <r>
    <n v="9"/>
    <n v="9"/>
    <d v="2001-03-16T00:00:00"/>
    <n v="1908"/>
    <x v="12"/>
    <x v="2"/>
    <n v="1.21"/>
    <x v="1"/>
    <n v="2308.6799999999998"/>
    <n v="415.56239999999997"/>
    <n v="2724.2423999999996"/>
  </r>
  <r>
    <n v="9"/>
    <n v="9"/>
    <d v="2001-01-18T00:00:00"/>
    <n v="1810"/>
    <x v="12"/>
    <x v="2"/>
    <n v="1.21"/>
    <x v="1"/>
    <n v="2190.1"/>
    <n v="394.21799999999996"/>
    <n v="2584.3179999999998"/>
  </r>
  <r>
    <n v="9"/>
    <n v="9"/>
    <d v="2001-12-31T00:00:00"/>
    <n v="1401"/>
    <x v="12"/>
    <x v="2"/>
    <n v="1.21"/>
    <x v="1"/>
    <n v="1695.21"/>
    <n v="305.13779999999997"/>
    <n v="2000.3478"/>
  </r>
  <r>
    <n v="9"/>
    <n v="9"/>
    <d v="2001-05-06T00:00:00"/>
    <n v="1000"/>
    <x v="12"/>
    <x v="2"/>
    <n v="1.21"/>
    <x v="1"/>
    <n v="1210"/>
    <n v="217.79999999999998"/>
    <n v="1427.8"/>
  </r>
  <r>
    <n v="9"/>
    <n v="9"/>
    <d v="2001-04-17T00:00:00"/>
    <n v="703"/>
    <x v="12"/>
    <x v="2"/>
    <n v="1.21"/>
    <x v="1"/>
    <n v="850.63"/>
    <n v="153.11339999999998"/>
    <n v="1003.7434"/>
  </r>
  <r>
    <n v="9"/>
    <n v="9"/>
    <d v="2001-10-11T00:00:00"/>
    <n v="630"/>
    <x v="12"/>
    <x v="2"/>
    <n v="1.21"/>
    <x v="1"/>
    <n v="762.3"/>
    <n v="137.214"/>
    <n v="899.5139999999999"/>
  </r>
  <r>
    <n v="9"/>
    <n v="9"/>
    <d v="2001-12-20T00:00:00"/>
    <n v="590"/>
    <x v="12"/>
    <x v="2"/>
    <n v="1.21"/>
    <x v="1"/>
    <n v="713.9"/>
    <n v="128.50199999999998"/>
    <n v="842.40199999999993"/>
  </r>
  <r>
    <n v="9"/>
    <n v="9"/>
    <d v="2001-12-07T00:00:00"/>
    <n v="377"/>
    <x v="12"/>
    <x v="2"/>
    <n v="1.21"/>
    <x v="1"/>
    <n v="456.16999999999996"/>
    <n v="82.110599999999991"/>
    <n v="538.28059999999994"/>
  </r>
  <r>
    <n v="9"/>
    <n v="7"/>
    <d v="2001-04-28T00:00:00"/>
    <n v="2039"/>
    <x v="12"/>
    <x v="3"/>
    <n v="0.96799999999999997"/>
    <x v="2"/>
    <n v="1973.752"/>
    <n v="355.27535999999998"/>
    <n v="2329.02736"/>
  </r>
  <r>
    <n v="9"/>
    <n v="7"/>
    <d v="2001-10-07T00:00:00"/>
    <n v="2022"/>
    <x v="12"/>
    <x v="3"/>
    <n v="0.96799999999999997"/>
    <x v="2"/>
    <n v="1957.296"/>
    <n v="352.31328000000002"/>
    <n v="2309.6092800000001"/>
  </r>
  <r>
    <n v="9"/>
    <n v="7"/>
    <d v="2001-10-22T00:00:00"/>
    <n v="369"/>
    <x v="12"/>
    <x v="3"/>
    <n v="0.96799999999999997"/>
    <x v="2"/>
    <n v="357.19200000000001"/>
    <n v="64.294560000000004"/>
    <n v="421.48656"/>
  </r>
  <r>
    <n v="9"/>
    <n v="3"/>
    <d v="2001-09-10T00:00:00"/>
    <n v="1916"/>
    <x v="12"/>
    <x v="4"/>
    <n v="1.9359999999999999"/>
    <x v="0"/>
    <n v="3709.3759999999997"/>
    <n v="667.68767999999989"/>
    <n v="4377.0636799999993"/>
  </r>
  <r>
    <n v="9"/>
    <n v="3"/>
    <d v="2001-05-25T00:00:00"/>
    <n v="1329"/>
    <x v="12"/>
    <x v="4"/>
    <n v="1.9359999999999999"/>
    <x v="0"/>
    <n v="2572.944"/>
    <n v="463.12991999999997"/>
    <n v="3036.0739199999998"/>
  </r>
  <r>
    <n v="9"/>
    <n v="3"/>
    <d v="2001-02-12T00:00:00"/>
    <n v="917"/>
    <x v="12"/>
    <x v="4"/>
    <n v="1.9359999999999999"/>
    <x v="0"/>
    <n v="1775.3119999999999"/>
    <n v="319.55615999999998"/>
    <n v="2094.86816"/>
  </r>
  <r>
    <n v="9"/>
    <n v="1"/>
    <d v="2001-10-26T00:00:00"/>
    <n v="1032"/>
    <x v="12"/>
    <x v="5"/>
    <n v="3.9325000000000001"/>
    <x v="0"/>
    <n v="4058.34"/>
    <n v="730.50120000000004"/>
    <n v="4788.8411999999998"/>
  </r>
  <r>
    <n v="9"/>
    <n v="1"/>
    <d v="2001-04-15T00:00:00"/>
    <n v="995"/>
    <x v="12"/>
    <x v="5"/>
    <n v="3.9325000000000001"/>
    <x v="0"/>
    <n v="3912.8375000000001"/>
    <n v="704.31074999999998"/>
    <n v="4617.1482500000002"/>
  </r>
  <r>
    <n v="9"/>
    <n v="1"/>
    <d v="2001-01-28T00:00:00"/>
    <n v="347"/>
    <x v="12"/>
    <x v="5"/>
    <n v="3.9325000000000001"/>
    <x v="0"/>
    <n v="1364.5775000000001"/>
    <n v="245.62395000000001"/>
    <n v="1610.20145"/>
  </r>
  <r>
    <n v="9"/>
    <n v="8"/>
    <d v="2001-10-07T00:00:00"/>
    <n v="2428"/>
    <x v="12"/>
    <x v="6"/>
    <n v="3.63"/>
    <x v="0"/>
    <n v="8813.64"/>
    <n v="1586.4551999999999"/>
    <n v="10400.0952"/>
  </r>
  <r>
    <n v="9"/>
    <n v="8"/>
    <d v="2001-08-12T00:00:00"/>
    <n v="1781"/>
    <x v="12"/>
    <x v="6"/>
    <n v="3.63"/>
    <x v="0"/>
    <n v="6465.03"/>
    <n v="1163.7053999999998"/>
    <n v="7628.7353999999996"/>
  </r>
  <r>
    <n v="9"/>
    <n v="8"/>
    <d v="2001-01-30T00:00:00"/>
    <n v="1525"/>
    <x v="12"/>
    <x v="6"/>
    <n v="3.63"/>
    <x v="0"/>
    <n v="5535.75"/>
    <n v="996.43499999999995"/>
    <n v="6532.1849999999995"/>
  </r>
  <r>
    <n v="9"/>
    <n v="8"/>
    <d v="2001-01-14T00:00:00"/>
    <n v="1206"/>
    <x v="12"/>
    <x v="6"/>
    <n v="3.63"/>
    <x v="0"/>
    <n v="4377.78"/>
    <n v="788.0003999999999"/>
    <n v="5165.7803999999996"/>
  </r>
  <r>
    <n v="9"/>
    <n v="6"/>
    <d v="2001-08-11T00:00:00"/>
    <n v="904"/>
    <x v="12"/>
    <x v="7"/>
    <n v="2.42"/>
    <x v="0"/>
    <n v="2187.6799999999998"/>
    <n v="393.78239999999994"/>
    <n v="2581.4623999999999"/>
  </r>
  <r>
    <n v="9"/>
    <n v="6"/>
    <d v="2001-07-03T00:00:00"/>
    <n v="323"/>
    <x v="12"/>
    <x v="7"/>
    <n v="2.42"/>
    <x v="0"/>
    <n v="781.66"/>
    <n v="140.69879999999998"/>
    <n v="922.35879999999997"/>
  </r>
  <r>
    <n v="9"/>
    <n v="13"/>
    <d v="2001-04-20T00:00:00"/>
    <n v="1970"/>
    <x v="12"/>
    <x v="8"/>
    <n v="0.24199999999999999"/>
    <x v="1"/>
    <n v="476.74"/>
    <n v="85.813199999999995"/>
    <n v="562.55320000000006"/>
  </r>
  <r>
    <n v="9"/>
    <n v="13"/>
    <d v="2001-08-29T00:00:00"/>
    <n v="1638"/>
    <x v="12"/>
    <x v="8"/>
    <n v="0.24199999999999999"/>
    <x v="1"/>
    <n v="396.39600000000002"/>
    <n v="71.351280000000003"/>
    <n v="467.74728000000005"/>
  </r>
  <r>
    <n v="9"/>
    <n v="13"/>
    <d v="2001-04-03T00:00:00"/>
    <n v="1383"/>
    <x v="12"/>
    <x v="8"/>
    <n v="0.24199999999999999"/>
    <x v="1"/>
    <n v="334.68599999999998"/>
    <n v="60.243479999999991"/>
    <n v="394.92947999999996"/>
  </r>
  <r>
    <n v="9"/>
    <n v="13"/>
    <d v="2001-01-05T00:00:00"/>
    <n v="717"/>
    <x v="12"/>
    <x v="8"/>
    <n v="0.24199999999999999"/>
    <x v="1"/>
    <n v="173.51399999999998"/>
    <n v="31.232519999999994"/>
    <n v="204.74651999999998"/>
  </r>
  <r>
    <n v="9"/>
    <n v="2"/>
    <d v="2001-10-12T00:00:00"/>
    <n v="2035"/>
    <x v="12"/>
    <x v="9"/>
    <n v="1.6335"/>
    <x v="2"/>
    <n v="3324.1725000000001"/>
    <n v="598.35104999999999"/>
    <n v="3922.5235499999999"/>
  </r>
  <r>
    <n v="9"/>
    <n v="2"/>
    <d v="2001-09-15T00:00:00"/>
    <n v="1312"/>
    <x v="12"/>
    <x v="9"/>
    <n v="1.6335"/>
    <x v="2"/>
    <n v="2143.152"/>
    <n v="385.76736"/>
    <n v="2528.9193599999999"/>
  </r>
  <r>
    <n v="9"/>
    <n v="2"/>
    <d v="2001-09-24T00:00:00"/>
    <n v="1281"/>
    <x v="12"/>
    <x v="9"/>
    <n v="1.6335"/>
    <x v="2"/>
    <n v="2092.5135"/>
    <n v="376.65242999999998"/>
    <n v="2469.1659300000001"/>
  </r>
  <r>
    <n v="9"/>
    <n v="2"/>
    <d v="2001-04-17T00:00:00"/>
    <n v="303"/>
    <x v="12"/>
    <x v="9"/>
    <n v="1.6335"/>
    <x v="2"/>
    <n v="494.95049999999998"/>
    <n v="89.091089999999994"/>
    <n v="584.04158999999993"/>
  </r>
  <r>
    <n v="9"/>
    <n v="10"/>
    <d v="2001-12-27T00:00:00"/>
    <n v="1907"/>
    <x v="12"/>
    <x v="10"/>
    <n v="0.60499999999999998"/>
    <x v="1"/>
    <n v="1153.7349999999999"/>
    <n v="207.67229999999998"/>
    <n v="1361.4072999999999"/>
  </r>
  <r>
    <n v="9"/>
    <n v="10"/>
    <d v="2001-02-21T00:00:00"/>
    <n v="1358"/>
    <x v="12"/>
    <x v="10"/>
    <n v="0.60499999999999998"/>
    <x v="1"/>
    <n v="821.59"/>
    <n v="147.8862"/>
    <n v="969.47620000000006"/>
  </r>
  <r>
    <n v="9"/>
    <n v="10"/>
    <d v="2001-03-11T00:00:00"/>
    <n v="633"/>
    <x v="12"/>
    <x v="10"/>
    <n v="0.60499999999999998"/>
    <x v="1"/>
    <n v="382.96499999999997"/>
    <n v="68.933699999999988"/>
    <n v="451.89869999999996"/>
  </r>
  <r>
    <n v="9"/>
    <n v="14"/>
    <d v="2001-04-25T00:00:00"/>
    <n v="1829"/>
    <x v="12"/>
    <x v="11"/>
    <n v="3.63"/>
    <x v="0"/>
    <n v="6639.2699999999995"/>
    <n v="1195.0685999999998"/>
    <n v="7834.3385999999991"/>
  </r>
  <r>
    <n v="9"/>
    <n v="14"/>
    <d v="2001-02-27T00:00:00"/>
    <n v="1401"/>
    <x v="12"/>
    <x v="11"/>
    <n v="3.63"/>
    <x v="0"/>
    <n v="5085.63"/>
    <n v="915.41340000000002"/>
    <n v="6001.0434000000005"/>
  </r>
  <r>
    <n v="9"/>
    <n v="4"/>
    <d v="2001-09-08T00:00:00"/>
    <n v="2379"/>
    <x v="12"/>
    <x v="12"/>
    <n v="0.60499999999999998"/>
    <x v="2"/>
    <n v="1439.2949999999998"/>
    <n v="259.07309999999995"/>
    <n v="1698.3680999999997"/>
  </r>
  <r>
    <n v="9"/>
    <n v="4"/>
    <d v="2001-02-12T00:00:00"/>
    <n v="1575"/>
    <x v="12"/>
    <x v="12"/>
    <n v="0.60499999999999998"/>
    <x v="2"/>
    <n v="952.875"/>
    <n v="171.51749999999998"/>
    <n v="1124.3924999999999"/>
  </r>
  <r>
    <n v="9"/>
    <n v="4"/>
    <d v="2001-08-07T00:00:00"/>
    <n v="1063"/>
    <x v="12"/>
    <x v="12"/>
    <n v="0.60499999999999998"/>
    <x v="2"/>
    <n v="643.11500000000001"/>
    <n v="115.7607"/>
    <n v="758.87570000000005"/>
  </r>
  <r>
    <n v="9"/>
    <n v="4"/>
    <d v="2001-08-13T00:00:00"/>
    <n v="600"/>
    <x v="12"/>
    <x v="12"/>
    <n v="0.60499999999999998"/>
    <x v="2"/>
    <n v="363"/>
    <n v="65.34"/>
    <n v="428.34000000000003"/>
  </r>
  <r>
    <n v="9"/>
    <n v="4"/>
    <d v="2001-01-02T00:00:00"/>
    <n v="595"/>
    <x v="12"/>
    <x v="12"/>
    <n v="0.60499999999999998"/>
    <x v="2"/>
    <n v="359.97499999999997"/>
    <n v="64.79549999999999"/>
    <n v="424.77049999999997"/>
  </r>
  <r>
    <n v="9"/>
    <n v="4"/>
    <d v="2001-10-01T00:00:00"/>
    <n v="545"/>
    <x v="12"/>
    <x v="12"/>
    <n v="0.60499999999999998"/>
    <x v="2"/>
    <n v="329.72499999999997"/>
    <n v="59.35049999999999"/>
    <n v="389.07549999999998"/>
  </r>
  <r>
    <n v="9"/>
    <n v="5"/>
    <d v="2001-03-09T00:00:00"/>
    <n v="2328"/>
    <x v="12"/>
    <x v="13"/>
    <n v="2.5409999999999999"/>
    <x v="1"/>
    <n v="5915.4479999999994"/>
    <n v="1064.7806399999999"/>
    <n v="6980.2286399999994"/>
  </r>
  <r>
    <n v="9"/>
    <n v="5"/>
    <d v="2001-09-10T00:00:00"/>
    <n v="1871"/>
    <x v="12"/>
    <x v="13"/>
    <n v="2.5409999999999999"/>
    <x v="1"/>
    <n v="4754.2110000000002"/>
    <n v="855.75797999999998"/>
    <n v="5609.9689800000006"/>
  </r>
  <r>
    <n v="9"/>
    <n v="5"/>
    <d v="2001-12-11T00:00:00"/>
    <n v="1238"/>
    <x v="12"/>
    <x v="13"/>
    <n v="2.5409999999999999"/>
    <x v="1"/>
    <n v="3145.7579999999998"/>
    <n v="566.2364399999999"/>
    <n v="3711.9944399999995"/>
  </r>
  <r>
    <n v="9"/>
    <n v="5"/>
    <d v="2001-06-09T00:00:00"/>
    <n v="1206"/>
    <x v="12"/>
    <x v="13"/>
    <n v="2.5409999999999999"/>
    <x v="1"/>
    <n v="3064.4459999999999"/>
    <n v="551.60028"/>
    <n v="3616.04628"/>
  </r>
  <r>
    <n v="9"/>
    <n v="5"/>
    <d v="2001-05-31T00:00:00"/>
    <n v="1089"/>
    <x v="12"/>
    <x v="13"/>
    <n v="2.5409999999999999"/>
    <x v="1"/>
    <n v="2767.1489999999999"/>
    <n v="498.08681999999999"/>
    <n v="3265.2358199999999"/>
  </r>
  <r>
    <n v="9"/>
    <n v="5"/>
    <d v="2001-09-07T00:00:00"/>
    <n v="299"/>
    <x v="12"/>
    <x v="13"/>
    <n v="2.5409999999999999"/>
    <x v="1"/>
    <n v="759.75900000000001"/>
    <n v="136.75662"/>
    <n v="896.51562000000001"/>
  </r>
  <r>
    <n v="9"/>
    <n v="11"/>
    <d v="2002-10-04T00:00:00"/>
    <n v="2162"/>
    <x v="12"/>
    <x v="0"/>
    <n v="1.21"/>
    <x v="0"/>
    <n v="2616.02"/>
    <n v="470.8836"/>
    <n v="3086.9036000000001"/>
  </r>
  <r>
    <n v="9"/>
    <n v="11"/>
    <d v="2002-11-25T00:00:00"/>
    <n v="835"/>
    <x v="12"/>
    <x v="0"/>
    <n v="1.21"/>
    <x v="0"/>
    <n v="1010.35"/>
    <n v="181.863"/>
    <n v="1192.213"/>
  </r>
  <r>
    <n v="9"/>
    <n v="11"/>
    <d v="2002-09-15T00:00:00"/>
    <n v="833"/>
    <x v="12"/>
    <x v="0"/>
    <n v="1.21"/>
    <x v="0"/>
    <n v="1007.93"/>
    <n v="181.42739999999998"/>
    <n v="1189.3573999999999"/>
  </r>
  <r>
    <n v="9"/>
    <n v="11"/>
    <d v="2002-12-03T00:00:00"/>
    <n v="735"/>
    <x v="12"/>
    <x v="0"/>
    <n v="1.21"/>
    <x v="0"/>
    <n v="889.35"/>
    <n v="160.083"/>
    <n v="1049.433"/>
  </r>
  <r>
    <n v="9"/>
    <n v="12"/>
    <d v="2002-03-28T00:00:00"/>
    <n v="2400"/>
    <x v="12"/>
    <x v="1"/>
    <n v="2.42"/>
    <x v="0"/>
    <n v="5808"/>
    <n v="1045.44"/>
    <n v="6853.4400000000005"/>
  </r>
  <r>
    <n v="9"/>
    <n v="12"/>
    <d v="2002-12-12T00:00:00"/>
    <n v="1750"/>
    <x v="12"/>
    <x v="1"/>
    <n v="2.42"/>
    <x v="0"/>
    <n v="4235"/>
    <n v="762.3"/>
    <n v="4997.3"/>
  </r>
  <r>
    <n v="9"/>
    <n v="12"/>
    <d v="2002-06-22T00:00:00"/>
    <n v="1465"/>
    <x v="12"/>
    <x v="1"/>
    <n v="2.42"/>
    <x v="0"/>
    <n v="3545.2999999999997"/>
    <n v="638.15399999999988"/>
    <n v="4183.4539999999997"/>
  </r>
  <r>
    <n v="9"/>
    <n v="12"/>
    <d v="2002-03-10T00:00:00"/>
    <n v="1242"/>
    <x v="12"/>
    <x v="1"/>
    <n v="2.42"/>
    <x v="0"/>
    <n v="3005.64"/>
    <n v="541.01519999999994"/>
    <n v="3546.6551999999997"/>
  </r>
  <r>
    <n v="9"/>
    <n v="12"/>
    <d v="2002-04-23T00:00:00"/>
    <n v="1151"/>
    <x v="12"/>
    <x v="1"/>
    <n v="2.42"/>
    <x v="0"/>
    <n v="2785.42"/>
    <n v="501.37560000000002"/>
    <n v="3286.7955999999999"/>
  </r>
  <r>
    <n v="9"/>
    <n v="12"/>
    <d v="2002-08-06T00:00:00"/>
    <n v="896"/>
    <x v="12"/>
    <x v="1"/>
    <n v="2.42"/>
    <x v="0"/>
    <n v="2168.3199999999997"/>
    <n v="390.29759999999993"/>
    <n v="2558.6175999999996"/>
  </r>
  <r>
    <n v="9"/>
    <n v="9"/>
    <d v="2002-06-30T00:00:00"/>
    <n v="1929"/>
    <x v="12"/>
    <x v="2"/>
    <n v="1.21"/>
    <x v="1"/>
    <n v="2334.09"/>
    <n v="420.13620000000003"/>
    <n v="2754.2262000000001"/>
  </r>
  <r>
    <n v="9"/>
    <n v="9"/>
    <d v="2002-10-24T00:00:00"/>
    <n v="1757"/>
    <x v="12"/>
    <x v="2"/>
    <n v="1.21"/>
    <x v="1"/>
    <n v="2125.9699999999998"/>
    <n v="382.67459999999994"/>
    <n v="2508.6445999999996"/>
  </r>
  <r>
    <n v="9"/>
    <n v="9"/>
    <d v="2002-12-26T00:00:00"/>
    <n v="1535"/>
    <x v="12"/>
    <x v="2"/>
    <n v="1.21"/>
    <x v="1"/>
    <n v="1857.35"/>
    <n v="334.32299999999998"/>
    <n v="2191.6729999999998"/>
  </r>
  <r>
    <n v="9"/>
    <n v="9"/>
    <d v="2002-12-19T00:00:00"/>
    <n v="1265"/>
    <x v="12"/>
    <x v="2"/>
    <n v="1.21"/>
    <x v="1"/>
    <n v="1530.6499999999999"/>
    <n v="275.51699999999994"/>
    <n v="1806.1669999999999"/>
  </r>
  <r>
    <n v="9"/>
    <n v="9"/>
    <d v="2002-05-20T00:00:00"/>
    <n v="591"/>
    <x v="12"/>
    <x v="2"/>
    <n v="1.21"/>
    <x v="1"/>
    <n v="715.11"/>
    <n v="128.71979999999999"/>
    <n v="843.82979999999998"/>
  </r>
  <r>
    <n v="9"/>
    <n v="7"/>
    <d v="2002-05-29T00:00:00"/>
    <n v="2193"/>
    <x v="12"/>
    <x v="3"/>
    <n v="0.96799999999999997"/>
    <x v="2"/>
    <n v="2122.8240000000001"/>
    <n v="382.10831999999999"/>
    <n v="2504.9323199999999"/>
  </r>
  <r>
    <n v="9"/>
    <n v="3"/>
    <d v="2002-10-16T00:00:00"/>
    <n v="2420"/>
    <x v="12"/>
    <x v="4"/>
    <n v="1.9359999999999999"/>
    <x v="0"/>
    <n v="4685.12"/>
    <n v="843.32159999999999"/>
    <n v="5528.4416000000001"/>
  </r>
  <r>
    <n v="9"/>
    <n v="3"/>
    <d v="2002-07-20T00:00:00"/>
    <n v="1699"/>
    <x v="12"/>
    <x v="4"/>
    <n v="1.9359999999999999"/>
    <x v="0"/>
    <n v="3289.2640000000001"/>
    <n v="592.06751999999994"/>
    <n v="3881.3315200000002"/>
  </r>
  <r>
    <n v="9"/>
    <n v="1"/>
    <d v="2002-11-05T00:00:00"/>
    <n v="2482"/>
    <x v="12"/>
    <x v="5"/>
    <n v="3.9325000000000001"/>
    <x v="0"/>
    <n v="9760.4650000000001"/>
    <n v="1756.8836999999999"/>
    <n v="11517.3487"/>
  </r>
  <r>
    <n v="9"/>
    <n v="1"/>
    <d v="2002-07-14T00:00:00"/>
    <n v="1693"/>
    <x v="12"/>
    <x v="5"/>
    <n v="3.9325000000000001"/>
    <x v="0"/>
    <n v="6657.7224999999999"/>
    <n v="1198.39005"/>
    <n v="7856.1125499999998"/>
  </r>
  <r>
    <n v="9"/>
    <n v="1"/>
    <d v="2002-09-07T00:00:00"/>
    <n v="1367"/>
    <x v="12"/>
    <x v="5"/>
    <n v="3.9325000000000001"/>
    <x v="0"/>
    <n v="5375.7275"/>
    <n v="967.63094999999998"/>
    <n v="6343.3584499999997"/>
  </r>
  <r>
    <n v="9"/>
    <n v="1"/>
    <d v="2002-10-01T00:00:00"/>
    <n v="1356"/>
    <x v="12"/>
    <x v="5"/>
    <n v="3.9325000000000001"/>
    <x v="0"/>
    <n v="5332.47"/>
    <n v="959.84460000000001"/>
    <n v="6292.3146000000006"/>
  </r>
  <r>
    <n v="9"/>
    <n v="1"/>
    <d v="2002-04-11T00:00:00"/>
    <n v="554"/>
    <x v="12"/>
    <x v="5"/>
    <n v="3.9325000000000001"/>
    <x v="0"/>
    <n v="2178.605"/>
    <n v="392.14889999999997"/>
    <n v="2570.7539000000002"/>
  </r>
  <r>
    <n v="9"/>
    <n v="8"/>
    <d v="2002-01-04T00:00:00"/>
    <n v="2064"/>
    <x v="12"/>
    <x v="6"/>
    <n v="3.63"/>
    <x v="0"/>
    <n v="7492.32"/>
    <n v="1348.6175999999998"/>
    <n v="8840.9375999999993"/>
  </r>
  <r>
    <n v="9"/>
    <n v="8"/>
    <d v="2002-03-12T00:00:00"/>
    <n v="1759"/>
    <x v="12"/>
    <x v="6"/>
    <n v="3.63"/>
    <x v="0"/>
    <n v="6385.17"/>
    <n v="1149.3306"/>
    <n v="7534.5006000000003"/>
  </r>
  <r>
    <n v="9"/>
    <n v="8"/>
    <d v="2002-05-31T00:00:00"/>
    <n v="1355"/>
    <x v="12"/>
    <x v="6"/>
    <n v="3.63"/>
    <x v="0"/>
    <n v="4918.6499999999996"/>
    <n v="885.35699999999986"/>
    <n v="5804.0069999999996"/>
  </r>
  <r>
    <n v="9"/>
    <n v="8"/>
    <d v="2002-05-20T00:00:00"/>
    <n v="1082"/>
    <x v="12"/>
    <x v="6"/>
    <n v="3.63"/>
    <x v="0"/>
    <n v="3927.66"/>
    <n v="706.97879999999998"/>
    <n v="4634.6387999999997"/>
  </r>
  <r>
    <n v="9"/>
    <n v="6"/>
    <d v="2002-10-22T00:00:00"/>
    <n v="2374"/>
    <x v="12"/>
    <x v="7"/>
    <n v="2.42"/>
    <x v="0"/>
    <n v="5745.08"/>
    <n v="1034.1143999999999"/>
    <n v="6779.1944000000003"/>
  </r>
  <r>
    <n v="9"/>
    <n v="6"/>
    <d v="2002-05-16T00:00:00"/>
    <n v="1839"/>
    <x v="12"/>
    <x v="7"/>
    <n v="2.42"/>
    <x v="0"/>
    <n v="4450.38"/>
    <n v="801.0684"/>
    <n v="5251.4484000000002"/>
  </r>
  <r>
    <n v="9"/>
    <n v="6"/>
    <d v="2002-12-05T00:00:00"/>
    <n v="987"/>
    <x v="12"/>
    <x v="7"/>
    <n v="2.42"/>
    <x v="0"/>
    <n v="2388.54"/>
    <n v="429.93719999999996"/>
    <n v="2818.4771999999998"/>
  </r>
  <r>
    <n v="9"/>
    <n v="6"/>
    <d v="2002-01-03T00:00:00"/>
    <n v="545"/>
    <x v="12"/>
    <x v="7"/>
    <n v="2.42"/>
    <x v="0"/>
    <n v="1318.8999999999999"/>
    <n v="237.40199999999996"/>
    <n v="1556.3019999999999"/>
  </r>
  <r>
    <n v="9"/>
    <n v="13"/>
    <d v="2002-11-16T00:00:00"/>
    <n v="2477"/>
    <x v="12"/>
    <x v="8"/>
    <n v="0.24199999999999999"/>
    <x v="1"/>
    <n v="599.43399999999997"/>
    <n v="107.89811999999999"/>
    <n v="707.33211999999992"/>
  </r>
  <r>
    <n v="9"/>
    <n v="13"/>
    <d v="2002-12-19T00:00:00"/>
    <n v="2180"/>
    <x v="12"/>
    <x v="8"/>
    <n v="0.24199999999999999"/>
    <x v="1"/>
    <n v="527.55999999999995"/>
    <n v="94.960799999999992"/>
    <n v="622.52079999999989"/>
  </r>
  <r>
    <n v="9"/>
    <n v="13"/>
    <d v="2002-12-24T00:00:00"/>
    <n v="871"/>
    <x v="12"/>
    <x v="8"/>
    <n v="0.24199999999999999"/>
    <x v="1"/>
    <n v="210.78199999999998"/>
    <n v="37.940759999999997"/>
    <n v="248.72275999999999"/>
  </r>
  <r>
    <n v="9"/>
    <n v="13"/>
    <d v="2002-05-18T00:00:00"/>
    <n v="605"/>
    <x v="12"/>
    <x v="8"/>
    <n v="0.24199999999999999"/>
    <x v="1"/>
    <n v="146.41"/>
    <n v="26.3538"/>
    <n v="172.7638"/>
  </r>
  <r>
    <n v="9"/>
    <n v="13"/>
    <d v="2002-10-24T00:00:00"/>
    <n v="558"/>
    <x v="12"/>
    <x v="8"/>
    <n v="0.24199999999999999"/>
    <x v="1"/>
    <n v="135.036"/>
    <n v="24.306480000000001"/>
    <n v="159.34247999999999"/>
  </r>
  <r>
    <n v="9"/>
    <n v="13"/>
    <d v="2002-12-06T00:00:00"/>
    <n v="322"/>
    <x v="12"/>
    <x v="8"/>
    <n v="0.24199999999999999"/>
    <x v="1"/>
    <n v="77.923999999999992"/>
    <n v="14.026319999999998"/>
    <n v="91.950319999999991"/>
  </r>
  <r>
    <n v="9"/>
    <n v="13"/>
    <d v="2002-01-18T00:00:00"/>
    <n v="256"/>
    <x v="12"/>
    <x v="8"/>
    <n v="0.24199999999999999"/>
    <x v="1"/>
    <n v="61.951999999999998"/>
    <n v="11.151359999999999"/>
    <n v="73.103359999999995"/>
  </r>
  <r>
    <n v="9"/>
    <n v="2"/>
    <d v="2002-07-14T00:00:00"/>
    <n v="1518"/>
    <x v="12"/>
    <x v="9"/>
    <n v="1.6335"/>
    <x v="2"/>
    <n v="2479.6529999999998"/>
    <n v="446.33753999999993"/>
    <n v="2925.9905399999998"/>
  </r>
  <r>
    <n v="9"/>
    <n v="2"/>
    <d v="2002-03-06T00:00:00"/>
    <n v="812"/>
    <x v="12"/>
    <x v="9"/>
    <n v="1.6335"/>
    <x v="2"/>
    <n v="1326.402"/>
    <n v="238.75236000000001"/>
    <n v="1565.15436"/>
  </r>
  <r>
    <n v="9"/>
    <n v="2"/>
    <d v="2002-01-12T00:00:00"/>
    <n v="321"/>
    <x v="12"/>
    <x v="9"/>
    <n v="1.6335"/>
    <x v="2"/>
    <n v="524.35349999999994"/>
    <n v="94.383629999999982"/>
    <n v="618.73712999999998"/>
  </r>
  <r>
    <n v="9"/>
    <n v="10"/>
    <d v="2002-01-25T00:00:00"/>
    <n v="2278"/>
    <x v="12"/>
    <x v="10"/>
    <n v="0.60499999999999998"/>
    <x v="1"/>
    <n v="1378.19"/>
    <n v="248.07419999999999"/>
    <n v="1626.2642000000001"/>
  </r>
  <r>
    <n v="9"/>
    <n v="10"/>
    <d v="2002-02-11T00:00:00"/>
    <n v="2136"/>
    <x v="12"/>
    <x v="10"/>
    <n v="0.60499999999999998"/>
    <x v="1"/>
    <n v="1292.28"/>
    <n v="232.6104"/>
    <n v="1524.8904"/>
  </r>
  <r>
    <n v="9"/>
    <n v="10"/>
    <d v="2002-04-25T00:00:00"/>
    <n v="2111"/>
    <x v="12"/>
    <x v="10"/>
    <n v="0.60499999999999998"/>
    <x v="1"/>
    <n v="1277.155"/>
    <n v="229.88789999999997"/>
    <n v="1507.0428999999999"/>
  </r>
  <r>
    <n v="9"/>
    <n v="10"/>
    <d v="2002-01-12T00:00:00"/>
    <n v="2025"/>
    <x v="12"/>
    <x v="10"/>
    <n v="0.60499999999999998"/>
    <x v="1"/>
    <n v="1225.125"/>
    <n v="220.52249999999998"/>
    <n v="1445.6475"/>
  </r>
  <r>
    <n v="9"/>
    <n v="10"/>
    <d v="2002-11-13T00:00:00"/>
    <n v="1236"/>
    <x v="12"/>
    <x v="10"/>
    <n v="0.60499999999999998"/>
    <x v="1"/>
    <n v="747.78"/>
    <n v="134.60039999999998"/>
    <n v="882.38040000000001"/>
  </r>
  <r>
    <n v="9"/>
    <n v="10"/>
    <d v="2002-01-11T00:00:00"/>
    <n v="1093"/>
    <x v="12"/>
    <x v="10"/>
    <n v="0.60499999999999998"/>
    <x v="1"/>
    <n v="661.26499999999999"/>
    <n v="119.0277"/>
    <n v="780.29269999999997"/>
  </r>
  <r>
    <n v="9"/>
    <n v="10"/>
    <d v="2002-09-02T00:00:00"/>
    <n v="951"/>
    <x v="12"/>
    <x v="10"/>
    <n v="0.60499999999999998"/>
    <x v="1"/>
    <n v="575.35500000000002"/>
    <n v="103.5639"/>
    <n v="678.91890000000001"/>
  </r>
  <r>
    <n v="9"/>
    <n v="10"/>
    <d v="2002-03-18T00:00:00"/>
    <n v="743"/>
    <x v="12"/>
    <x v="10"/>
    <n v="0.60499999999999998"/>
    <x v="1"/>
    <n v="449.51499999999999"/>
    <n v="80.912700000000001"/>
    <n v="530.42769999999996"/>
  </r>
  <r>
    <n v="9"/>
    <n v="10"/>
    <d v="2002-04-09T00:00:00"/>
    <n v="566"/>
    <x v="12"/>
    <x v="10"/>
    <n v="0.60499999999999998"/>
    <x v="1"/>
    <n v="342.43"/>
    <n v="61.6374"/>
    <n v="404.06740000000002"/>
  </r>
  <r>
    <n v="9"/>
    <n v="10"/>
    <d v="2002-09-17T00:00:00"/>
    <n v="420"/>
    <x v="12"/>
    <x v="10"/>
    <n v="0.60499999999999998"/>
    <x v="1"/>
    <n v="254.1"/>
    <n v="45.738"/>
    <n v="299.83799999999997"/>
  </r>
  <r>
    <n v="9"/>
    <n v="14"/>
    <d v="2002-12-08T00:00:00"/>
    <n v="450"/>
    <x v="12"/>
    <x v="11"/>
    <n v="3.63"/>
    <x v="0"/>
    <n v="1633.5"/>
    <n v="294.02999999999997"/>
    <n v="1927.53"/>
  </r>
  <r>
    <n v="9"/>
    <n v="4"/>
    <d v="2002-08-06T00:00:00"/>
    <n v="2496"/>
    <x v="12"/>
    <x v="12"/>
    <n v="0.60499999999999998"/>
    <x v="2"/>
    <n v="1510.08"/>
    <n v="271.81439999999998"/>
    <n v="1781.8943999999999"/>
  </r>
  <r>
    <n v="9"/>
    <n v="4"/>
    <d v="2002-06-26T00:00:00"/>
    <n v="2211"/>
    <x v="12"/>
    <x v="12"/>
    <n v="0.60499999999999998"/>
    <x v="2"/>
    <n v="1337.655"/>
    <n v="240.77789999999999"/>
    <n v="1578.4329"/>
  </r>
  <r>
    <n v="9"/>
    <n v="4"/>
    <d v="2002-08-25T00:00:00"/>
    <n v="1671"/>
    <x v="12"/>
    <x v="12"/>
    <n v="0.60499999999999998"/>
    <x v="2"/>
    <n v="1010.9549999999999"/>
    <n v="181.97189999999998"/>
    <n v="1192.9268999999999"/>
  </r>
  <r>
    <n v="9"/>
    <n v="4"/>
    <d v="2002-07-21T00:00:00"/>
    <n v="1415"/>
    <x v="12"/>
    <x v="12"/>
    <n v="0.60499999999999998"/>
    <x v="2"/>
    <n v="856.07499999999993"/>
    <n v="154.09349999999998"/>
    <n v="1010.1684999999999"/>
  </r>
  <r>
    <n v="9"/>
    <n v="4"/>
    <d v="2002-04-21T00:00:00"/>
    <n v="668"/>
    <x v="12"/>
    <x v="12"/>
    <n v="0.60499999999999998"/>
    <x v="2"/>
    <n v="404.14"/>
    <n v="72.745199999999997"/>
    <n v="476.8852"/>
  </r>
  <r>
    <n v="9"/>
    <n v="4"/>
    <d v="2002-06-04T00:00:00"/>
    <n v="630"/>
    <x v="12"/>
    <x v="12"/>
    <n v="0.60499999999999998"/>
    <x v="2"/>
    <n v="381.15"/>
    <n v="68.606999999999999"/>
    <n v="449.75699999999995"/>
  </r>
  <r>
    <n v="9"/>
    <n v="5"/>
    <d v="2002-05-29T00:00:00"/>
    <n v="2422"/>
    <x v="12"/>
    <x v="13"/>
    <n v="2.5409999999999999"/>
    <x v="1"/>
    <n v="6154.3019999999997"/>
    <n v="1107.7743599999999"/>
    <n v="7262.0763599999991"/>
  </r>
  <r>
    <n v="9"/>
    <n v="5"/>
    <d v="2002-08-18T00:00:00"/>
    <n v="1866"/>
    <x v="12"/>
    <x v="13"/>
    <n v="2.5409999999999999"/>
    <x v="1"/>
    <n v="4741.5060000000003"/>
    <n v="853.47108000000003"/>
    <n v="5594.9770800000006"/>
  </r>
  <r>
    <n v="9"/>
    <n v="5"/>
    <d v="2002-10-05T00:00:00"/>
    <n v="920"/>
    <x v="12"/>
    <x v="13"/>
    <n v="2.5409999999999999"/>
    <x v="1"/>
    <n v="2337.7199999999998"/>
    <n v="420.78959999999995"/>
    <n v="2758.5095999999999"/>
  </r>
  <r>
    <n v="9"/>
    <n v="5"/>
    <d v="2002-11-10T00:00:00"/>
    <n v="546"/>
    <x v="12"/>
    <x v="13"/>
    <n v="2.5409999999999999"/>
    <x v="1"/>
    <n v="1387.386"/>
    <n v="249.72948"/>
    <n v="1637.1154799999999"/>
  </r>
  <r>
    <n v="9"/>
    <n v="5"/>
    <d v="2002-03-27T00:00:00"/>
    <n v="536"/>
    <x v="12"/>
    <x v="13"/>
    <n v="2.5409999999999999"/>
    <x v="1"/>
    <n v="1361.9759999999999"/>
    <n v="245.15567999999996"/>
    <n v="1607.13168"/>
  </r>
  <r>
    <n v="9"/>
    <n v="11"/>
    <d v="2003-04-17T00:00:00"/>
    <n v="2217"/>
    <x v="12"/>
    <x v="0"/>
    <n v="1.21"/>
    <x v="0"/>
    <n v="2682.5699999999997"/>
    <n v="482.86259999999993"/>
    <n v="3165.4325999999996"/>
  </r>
  <r>
    <n v="9"/>
    <n v="11"/>
    <d v="2003-05-21T00:00:00"/>
    <n v="1654"/>
    <x v="12"/>
    <x v="0"/>
    <n v="1.21"/>
    <x v="0"/>
    <n v="2001.34"/>
    <n v="360.24119999999999"/>
    <n v="2361.5812000000001"/>
  </r>
  <r>
    <n v="9"/>
    <n v="11"/>
    <d v="2003-06-12T00:00:00"/>
    <n v="1357"/>
    <x v="12"/>
    <x v="0"/>
    <n v="1.21"/>
    <x v="0"/>
    <n v="1641.97"/>
    <n v="295.55459999999999"/>
    <n v="1937.5246"/>
  </r>
  <r>
    <n v="9"/>
    <n v="12"/>
    <d v="2003-05-28T00:00:00"/>
    <n v="2344"/>
    <x v="12"/>
    <x v="1"/>
    <n v="2.42"/>
    <x v="0"/>
    <n v="5672.48"/>
    <n v="1021.0463999999998"/>
    <n v="6693.5263999999997"/>
  </r>
  <r>
    <n v="9"/>
    <n v="12"/>
    <d v="2003-04-27T00:00:00"/>
    <n v="1363"/>
    <x v="12"/>
    <x v="1"/>
    <n v="2.42"/>
    <x v="0"/>
    <n v="3298.46"/>
    <n v="593.72280000000001"/>
    <n v="3892.1828"/>
  </r>
  <r>
    <n v="9"/>
    <n v="12"/>
    <d v="2003-01-15T00:00:00"/>
    <n v="811"/>
    <x v="12"/>
    <x v="1"/>
    <n v="2.42"/>
    <x v="0"/>
    <n v="1962.62"/>
    <n v="353.27159999999998"/>
    <n v="2315.8915999999999"/>
  </r>
  <r>
    <n v="9"/>
    <n v="9"/>
    <d v="2003-01-04T00:00:00"/>
    <n v="1790"/>
    <x v="12"/>
    <x v="2"/>
    <n v="1.21"/>
    <x v="1"/>
    <n v="2165.9"/>
    <n v="389.86200000000002"/>
    <n v="2555.7620000000002"/>
  </r>
  <r>
    <n v="9"/>
    <n v="9"/>
    <d v="2003-10-14T00:00:00"/>
    <n v="1665"/>
    <x v="12"/>
    <x v="2"/>
    <n v="1.21"/>
    <x v="1"/>
    <n v="2014.6499999999999"/>
    <n v="362.63699999999994"/>
    <n v="2377.2869999999998"/>
  </r>
  <r>
    <n v="9"/>
    <n v="9"/>
    <d v="2003-08-02T00:00:00"/>
    <n v="1309"/>
    <x v="12"/>
    <x v="2"/>
    <n v="1.21"/>
    <x v="1"/>
    <n v="1583.8899999999999"/>
    <n v="285.10019999999997"/>
    <n v="1868.9901999999997"/>
  </r>
  <r>
    <n v="9"/>
    <n v="9"/>
    <d v="2003-09-05T00:00:00"/>
    <n v="1242"/>
    <x v="12"/>
    <x v="2"/>
    <n v="1.21"/>
    <x v="1"/>
    <n v="1502.82"/>
    <n v="270.50759999999997"/>
    <n v="1773.3275999999998"/>
  </r>
  <r>
    <n v="9"/>
    <n v="9"/>
    <d v="2003-02-17T00:00:00"/>
    <n v="371"/>
    <x v="12"/>
    <x v="2"/>
    <n v="1.21"/>
    <x v="1"/>
    <n v="448.90999999999997"/>
    <n v="80.803799999999995"/>
    <n v="529.71379999999999"/>
  </r>
  <r>
    <n v="9"/>
    <n v="7"/>
    <d v="2003-01-14T00:00:00"/>
    <n v="2157"/>
    <x v="12"/>
    <x v="3"/>
    <n v="0.96799999999999997"/>
    <x v="2"/>
    <n v="2087.9760000000001"/>
    <n v="375.83568000000002"/>
    <n v="2463.8116800000003"/>
  </r>
  <r>
    <n v="9"/>
    <n v="7"/>
    <d v="2003-09-14T00:00:00"/>
    <n v="2089"/>
    <x v="12"/>
    <x v="3"/>
    <n v="0.96799999999999997"/>
    <x v="2"/>
    <n v="2022.152"/>
    <n v="363.98735999999997"/>
    <n v="2386.1393600000001"/>
  </r>
  <r>
    <n v="9"/>
    <n v="7"/>
    <d v="2003-02-05T00:00:00"/>
    <n v="910"/>
    <x v="12"/>
    <x v="3"/>
    <n v="0.96799999999999997"/>
    <x v="2"/>
    <n v="880.88"/>
    <n v="158.55840000000001"/>
    <n v="1039.4384"/>
  </r>
  <r>
    <n v="9"/>
    <n v="7"/>
    <d v="2003-06-21T00:00:00"/>
    <n v="497"/>
    <x v="12"/>
    <x v="3"/>
    <n v="0.96799999999999997"/>
    <x v="2"/>
    <n v="481.096"/>
    <n v="86.597279999999998"/>
    <n v="567.69327999999996"/>
  </r>
  <r>
    <n v="9"/>
    <n v="3"/>
    <d v="2003-04-16T00:00:00"/>
    <n v="2149"/>
    <x v="12"/>
    <x v="4"/>
    <n v="1.9359999999999999"/>
    <x v="0"/>
    <n v="4160.4639999999999"/>
    <n v="748.88351999999998"/>
    <n v="4909.3475200000003"/>
  </r>
  <r>
    <n v="9"/>
    <n v="3"/>
    <d v="2003-09-23T00:00:00"/>
    <n v="1491"/>
    <x v="12"/>
    <x v="4"/>
    <n v="1.9359999999999999"/>
    <x v="0"/>
    <n v="2886.576"/>
    <n v="519.58367999999996"/>
    <n v="3406.1596799999998"/>
  </r>
  <r>
    <n v="9"/>
    <n v="3"/>
    <d v="2003-08-31T00:00:00"/>
    <n v="1358"/>
    <x v="12"/>
    <x v="4"/>
    <n v="1.9359999999999999"/>
    <x v="0"/>
    <n v="2629.0879999999997"/>
    <n v="473.23583999999994"/>
    <n v="3102.3238399999996"/>
  </r>
  <r>
    <n v="9"/>
    <n v="3"/>
    <d v="2003-11-10T00:00:00"/>
    <n v="1207"/>
    <x v="12"/>
    <x v="4"/>
    <n v="1.9359999999999999"/>
    <x v="0"/>
    <n v="2336.752"/>
    <n v="420.61535999999995"/>
    <n v="2757.3673599999997"/>
  </r>
  <r>
    <n v="9"/>
    <n v="3"/>
    <d v="2003-04-07T00:00:00"/>
    <n v="728"/>
    <x v="12"/>
    <x v="4"/>
    <n v="1.9359999999999999"/>
    <x v="0"/>
    <n v="1409.4079999999999"/>
    <n v="253.69343999999998"/>
    <n v="1663.1014399999999"/>
  </r>
  <r>
    <n v="9"/>
    <n v="3"/>
    <d v="2003-08-12T00:00:00"/>
    <n v="259"/>
    <x v="12"/>
    <x v="4"/>
    <n v="1.9359999999999999"/>
    <x v="0"/>
    <n v="501.42399999999998"/>
    <n v="90.256319999999988"/>
    <n v="591.68031999999994"/>
  </r>
  <r>
    <n v="9"/>
    <n v="1"/>
    <d v="2003-05-17T00:00:00"/>
    <n v="1805"/>
    <x v="12"/>
    <x v="5"/>
    <n v="3.9325000000000001"/>
    <x v="0"/>
    <n v="7098.1625000000004"/>
    <n v="1277.6692499999999"/>
    <n v="8375.8317500000012"/>
  </r>
  <r>
    <n v="9"/>
    <n v="1"/>
    <d v="2003-01-12T00:00:00"/>
    <n v="1251"/>
    <x v="12"/>
    <x v="5"/>
    <n v="3.9325000000000001"/>
    <x v="0"/>
    <n v="4919.5574999999999"/>
    <n v="885.52034999999989"/>
    <n v="5805.0778499999997"/>
  </r>
  <r>
    <n v="9"/>
    <n v="8"/>
    <d v="2003-07-18T00:00:00"/>
    <n v="2368"/>
    <x v="12"/>
    <x v="6"/>
    <n v="3.63"/>
    <x v="0"/>
    <n v="8595.84"/>
    <n v="1547.2511999999999"/>
    <n v="10143.091200000001"/>
  </r>
  <r>
    <n v="9"/>
    <n v="8"/>
    <d v="2003-12-16T00:00:00"/>
    <n v="1624"/>
    <x v="12"/>
    <x v="6"/>
    <n v="3.63"/>
    <x v="0"/>
    <n v="5895.12"/>
    <n v="1061.1215999999999"/>
    <n v="6956.2415999999994"/>
  </r>
  <r>
    <n v="9"/>
    <n v="8"/>
    <d v="2003-01-28T00:00:00"/>
    <n v="1379"/>
    <x v="12"/>
    <x v="6"/>
    <n v="3.63"/>
    <x v="0"/>
    <n v="5005.7699999999995"/>
    <n v="901.03859999999986"/>
    <n v="5906.8085999999994"/>
  </r>
  <r>
    <n v="9"/>
    <n v="8"/>
    <d v="2003-05-10T00:00:00"/>
    <n v="828"/>
    <x v="12"/>
    <x v="6"/>
    <n v="3.63"/>
    <x v="0"/>
    <n v="3005.64"/>
    <n v="541.01519999999994"/>
    <n v="3546.6551999999997"/>
  </r>
  <r>
    <n v="9"/>
    <n v="8"/>
    <d v="2003-05-24T00:00:00"/>
    <n v="391"/>
    <x v="12"/>
    <x v="6"/>
    <n v="3.63"/>
    <x v="0"/>
    <n v="1419.33"/>
    <n v="255.47939999999997"/>
    <n v="1674.8093999999999"/>
  </r>
  <r>
    <n v="9"/>
    <n v="6"/>
    <d v="2003-03-16T00:00:00"/>
    <n v="1032"/>
    <x v="12"/>
    <x v="7"/>
    <n v="2.42"/>
    <x v="0"/>
    <n v="2497.44"/>
    <n v="449.53919999999999"/>
    <n v="2946.9792000000002"/>
  </r>
  <r>
    <n v="9"/>
    <n v="6"/>
    <d v="2003-10-19T00:00:00"/>
    <n v="830"/>
    <x v="12"/>
    <x v="7"/>
    <n v="2.42"/>
    <x v="0"/>
    <n v="2008.6"/>
    <n v="361.54799999999994"/>
    <n v="2370.1479999999997"/>
  </r>
  <r>
    <n v="9"/>
    <n v="13"/>
    <d v="2003-08-28T00:00:00"/>
    <n v="2376"/>
    <x v="12"/>
    <x v="8"/>
    <n v="0.24199999999999999"/>
    <x v="1"/>
    <n v="574.99199999999996"/>
    <n v="103.49855999999998"/>
    <n v="678.49055999999996"/>
  </r>
  <r>
    <n v="9"/>
    <n v="13"/>
    <d v="2003-04-13T00:00:00"/>
    <n v="2106"/>
    <x v="12"/>
    <x v="8"/>
    <n v="0.24199999999999999"/>
    <x v="1"/>
    <n v="509.65199999999999"/>
    <n v="91.737359999999995"/>
    <n v="601.38936000000001"/>
  </r>
  <r>
    <n v="9"/>
    <n v="13"/>
    <d v="2003-04-22T00:00:00"/>
    <n v="2001"/>
    <x v="12"/>
    <x v="8"/>
    <n v="0.24199999999999999"/>
    <x v="1"/>
    <n v="484.24199999999996"/>
    <n v="87.16355999999999"/>
    <n v="571.40555999999992"/>
  </r>
  <r>
    <n v="9"/>
    <n v="13"/>
    <d v="2003-07-15T00:00:00"/>
    <n v="1949"/>
    <x v="12"/>
    <x v="8"/>
    <n v="0.24199999999999999"/>
    <x v="1"/>
    <n v="471.65799999999996"/>
    <n v="84.898439999999994"/>
    <n v="556.55643999999995"/>
  </r>
  <r>
    <n v="9"/>
    <n v="13"/>
    <d v="2003-09-15T00:00:00"/>
    <n v="1578"/>
    <x v="12"/>
    <x v="8"/>
    <n v="0.24199999999999999"/>
    <x v="1"/>
    <n v="381.87599999999998"/>
    <n v="68.737679999999997"/>
    <n v="450.61367999999999"/>
  </r>
  <r>
    <n v="9"/>
    <n v="13"/>
    <d v="2003-05-04T00:00:00"/>
    <n v="1302"/>
    <x v="12"/>
    <x v="8"/>
    <n v="0.24199999999999999"/>
    <x v="1"/>
    <n v="315.084"/>
    <n v="56.715119999999999"/>
    <n v="371.79912000000002"/>
  </r>
  <r>
    <n v="9"/>
    <n v="13"/>
    <d v="2003-09-30T00:00:00"/>
    <n v="797"/>
    <x v="12"/>
    <x v="8"/>
    <n v="0.24199999999999999"/>
    <x v="1"/>
    <n v="192.874"/>
    <n v="34.717320000000001"/>
    <n v="227.59132"/>
  </r>
  <r>
    <n v="9"/>
    <n v="13"/>
    <d v="2003-12-03T00:00:00"/>
    <n v="768"/>
    <x v="12"/>
    <x v="8"/>
    <n v="0.24199999999999999"/>
    <x v="1"/>
    <n v="185.85599999999999"/>
    <n v="33.454079999999998"/>
    <n v="219.31008"/>
  </r>
  <r>
    <n v="9"/>
    <n v="2"/>
    <d v="2003-02-15T00:00:00"/>
    <n v="2393"/>
    <x v="12"/>
    <x v="9"/>
    <n v="1.6335"/>
    <x v="2"/>
    <n v="3908.9654999999998"/>
    <n v="703.61378999999988"/>
    <n v="4612.5792899999997"/>
  </r>
  <r>
    <n v="9"/>
    <n v="2"/>
    <d v="2003-10-11T00:00:00"/>
    <n v="2082"/>
    <x v="12"/>
    <x v="9"/>
    <n v="1.6335"/>
    <x v="2"/>
    <n v="3400.9470000000001"/>
    <n v="612.17046000000005"/>
    <n v="4013.1174600000004"/>
  </r>
  <r>
    <n v="9"/>
    <n v="2"/>
    <d v="2003-03-27T00:00:00"/>
    <n v="1572"/>
    <x v="12"/>
    <x v="9"/>
    <n v="1.6335"/>
    <x v="2"/>
    <n v="2567.8620000000001"/>
    <n v="462.21515999999997"/>
    <n v="3030.0771599999998"/>
  </r>
  <r>
    <n v="9"/>
    <n v="2"/>
    <d v="2003-06-04T00:00:00"/>
    <n v="1395"/>
    <x v="12"/>
    <x v="9"/>
    <n v="1.6335"/>
    <x v="2"/>
    <n v="2278.7325000000001"/>
    <n v="410.17185000000001"/>
    <n v="2688.9043500000002"/>
  </r>
  <r>
    <n v="9"/>
    <n v="2"/>
    <d v="2003-10-07T00:00:00"/>
    <n v="899"/>
    <x v="12"/>
    <x v="9"/>
    <n v="1.6335"/>
    <x v="2"/>
    <n v="1468.5165"/>
    <n v="264.33296999999999"/>
    <n v="1732.8494699999999"/>
  </r>
  <r>
    <n v="9"/>
    <n v="2"/>
    <d v="2003-09-26T00:00:00"/>
    <n v="811"/>
    <x v="12"/>
    <x v="9"/>
    <n v="1.6335"/>
    <x v="2"/>
    <n v="1324.7684999999999"/>
    <n v="238.45832999999996"/>
    <n v="1563.2268299999998"/>
  </r>
  <r>
    <n v="9"/>
    <n v="2"/>
    <d v="2003-11-01T00:00:00"/>
    <n v="645"/>
    <x v="12"/>
    <x v="9"/>
    <n v="1.6335"/>
    <x v="2"/>
    <n v="1053.6075000000001"/>
    <n v="189.64935"/>
    <n v="1243.25685"/>
  </r>
  <r>
    <n v="9"/>
    <n v="10"/>
    <d v="2003-11-20T00:00:00"/>
    <n v="2168"/>
    <x v="12"/>
    <x v="10"/>
    <n v="0.60499999999999998"/>
    <x v="1"/>
    <n v="1311.6399999999999"/>
    <n v="236.09519999999998"/>
    <n v="1547.7351999999998"/>
  </r>
  <r>
    <n v="9"/>
    <n v="10"/>
    <d v="2003-10-19T00:00:00"/>
    <n v="1402"/>
    <x v="12"/>
    <x v="10"/>
    <n v="0.60499999999999998"/>
    <x v="1"/>
    <n v="848.20999999999992"/>
    <n v="152.67779999999999"/>
    <n v="1000.8878"/>
  </r>
  <r>
    <n v="9"/>
    <n v="10"/>
    <d v="2003-12-26T00:00:00"/>
    <n v="991"/>
    <x v="12"/>
    <x v="10"/>
    <n v="0.60499999999999998"/>
    <x v="1"/>
    <n v="599.55499999999995"/>
    <n v="107.91989999999998"/>
    <n v="707.47489999999993"/>
  </r>
  <r>
    <n v="9"/>
    <n v="10"/>
    <d v="2003-05-23T00:00:00"/>
    <n v="489"/>
    <x v="12"/>
    <x v="10"/>
    <n v="0.60499999999999998"/>
    <x v="1"/>
    <n v="295.84499999999997"/>
    <n v="53.252099999999992"/>
    <n v="349.09709999999995"/>
  </r>
  <r>
    <n v="9"/>
    <n v="14"/>
    <d v="2003-09-27T00:00:00"/>
    <n v="2477"/>
    <x v="12"/>
    <x v="11"/>
    <n v="3.63"/>
    <x v="0"/>
    <n v="8991.51"/>
    <n v="1618.4718"/>
    <n v="10609.9818"/>
  </r>
  <r>
    <n v="9"/>
    <n v="14"/>
    <d v="2003-03-24T00:00:00"/>
    <n v="2469"/>
    <x v="12"/>
    <x v="11"/>
    <n v="3.63"/>
    <x v="0"/>
    <n v="8962.4699999999993"/>
    <n v="1613.2445999999998"/>
    <n v="10575.714599999999"/>
  </r>
  <r>
    <n v="9"/>
    <n v="14"/>
    <d v="2003-02-09T00:00:00"/>
    <n v="1796"/>
    <x v="12"/>
    <x v="11"/>
    <n v="3.63"/>
    <x v="0"/>
    <n v="6519.48"/>
    <n v="1173.5064"/>
    <n v="7692.9863999999998"/>
  </r>
  <r>
    <n v="9"/>
    <n v="14"/>
    <d v="2003-03-18T00:00:00"/>
    <n v="1410"/>
    <x v="12"/>
    <x v="11"/>
    <n v="3.63"/>
    <x v="0"/>
    <n v="5118.3"/>
    <n v="921.29399999999998"/>
    <n v="6039.5940000000001"/>
  </r>
  <r>
    <n v="9"/>
    <n v="4"/>
    <d v="2003-11-07T00:00:00"/>
    <n v="1935"/>
    <x v="12"/>
    <x v="12"/>
    <n v="0.60499999999999998"/>
    <x v="2"/>
    <n v="1170.675"/>
    <n v="210.72149999999999"/>
    <n v="1381.3964999999998"/>
  </r>
  <r>
    <n v="9"/>
    <n v="4"/>
    <d v="2003-11-04T00:00:00"/>
    <n v="1844"/>
    <x v="12"/>
    <x v="12"/>
    <n v="0.60499999999999998"/>
    <x v="2"/>
    <n v="1115.6199999999999"/>
    <n v="200.81159999999997"/>
    <n v="1316.4315999999999"/>
  </r>
  <r>
    <n v="9"/>
    <n v="4"/>
    <d v="2003-06-01T00:00:00"/>
    <n v="1825"/>
    <x v="12"/>
    <x v="12"/>
    <n v="0.60499999999999998"/>
    <x v="2"/>
    <n v="1104.125"/>
    <n v="198.74250000000001"/>
    <n v="1302.8675000000001"/>
  </r>
  <r>
    <n v="9"/>
    <n v="4"/>
    <d v="2003-02-27T00:00:00"/>
    <n v="819"/>
    <x v="12"/>
    <x v="12"/>
    <n v="0.60499999999999998"/>
    <x v="2"/>
    <n v="495.495"/>
    <n v="89.189099999999996"/>
    <n v="584.68409999999994"/>
  </r>
  <r>
    <n v="9"/>
    <n v="4"/>
    <d v="2003-11-17T00:00:00"/>
    <n v="335"/>
    <x v="12"/>
    <x v="12"/>
    <n v="0.60499999999999998"/>
    <x v="2"/>
    <n v="202.67499999999998"/>
    <n v="36.481499999999997"/>
    <n v="239.15649999999999"/>
  </r>
  <r>
    <n v="9"/>
    <n v="5"/>
    <d v="2003-04-10T00:00:00"/>
    <n v="2393"/>
    <x v="12"/>
    <x v="13"/>
    <n v="2.5409999999999999"/>
    <x v="1"/>
    <n v="6080.6129999999994"/>
    <n v="1094.5103399999998"/>
    <n v="7175.1233399999992"/>
  </r>
  <r>
    <n v="9"/>
    <n v="5"/>
    <d v="2003-03-20T00:00:00"/>
    <n v="1891"/>
    <x v="12"/>
    <x v="13"/>
    <n v="2.5409999999999999"/>
    <x v="1"/>
    <n v="4805.0309999999999"/>
    <n v="864.90557999999999"/>
    <n v="5669.9365799999996"/>
  </r>
  <r>
    <n v="9"/>
    <n v="5"/>
    <d v="2003-10-10T00:00:00"/>
    <n v="1004"/>
    <x v="12"/>
    <x v="13"/>
    <n v="2.5409999999999999"/>
    <x v="1"/>
    <n v="2551.1639999999998"/>
    <n v="459.20951999999994"/>
    <n v="3010.3735199999996"/>
  </r>
  <r>
    <n v="14"/>
    <n v="11"/>
    <d v="1998-01-02T00:00:00"/>
    <n v="1701"/>
    <x v="13"/>
    <x v="0"/>
    <n v="1.21"/>
    <x v="0"/>
    <n v="2058.21"/>
    <n v="370.4778"/>
    <n v="2428.6878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ECF301-7B78-46A8-A4CF-870FEC7F408B}" name="TablaDinámica2" cacheId="0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Lista de productos">
  <location ref="A18:C33" firstHeaderRow="0" firstDataRow="1" firstDataCol="1"/>
  <pivotFields count="11">
    <pivotField showAll="0"/>
    <pivotField showAll="0"/>
    <pivotField numFmtId="14" showAll="0"/>
    <pivotField showAll="0"/>
    <pivotField axis="axisRow" showAll="0" sortType="descending">
      <items count="15">
        <item x="13"/>
        <item x="11"/>
        <item x="1"/>
        <item x="12"/>
        <item x="4"/>
        <item x="8"/>
        <item x="7"/>
        <item x="3"/>
        <item x="0"/>
        <item x="5"/>
        <item x="2"/>
        <item x="9"/>
        <item x="10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5" showAll="0"/>
    <pivotField showAll="0"/>
    <pivotField name="Ventas sin IGV2" numFmtId="165" showAll="0"/>
    <pivotField numFmtId="165" showAll="0"/>
    <pivotField dataField="1" numFmtId="165" showAll="0"/>
  </pivotFields>
  <rowFields count="1">
    <field x="4"/>
  </rowFields>
  <rowItems count="15">
    <i>
      <x v="8"/>
    </i>
    <i>
      <x v="7"/>
    </i>
    <i>
      <x v="4"/>
    </i>
    <i>
      <x v="2"/>
    </i>
    <i>
      <x v="5"/>
    </i>
    <i>
      <x v="13"/>
    </i>
    <i>
      <x v="9"/>
    </i>
    <i>
      <x v="10"/>
    </i>
    <i>
      <x v="6"/>
    </i>
    <i>
      <x v="1"/>
    </i>
    <i>
      <x v="12"/>
    </i>
    <i>
      <x v="3"/>
    </i>
    <i>
      <x v="1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Ventas sin IGV" fld="10" baseField="4" baseItem="8" numFmtId="165"/>
    <dataField name="% Representación de ventas" fld="10" showDataAs="percentOfTotal" baseField="4" baseItem="8" numFmtId="10"/>
  </dataFields>
  <conditionalFormats count="2"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1">
              <x v="0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14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</reference>
          </references>
        </pivotArea>
      </pivotAreas>
    </conditionalFormat>
  </conditional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8891B9-ED58-4903-BF25-3A0AF38775DE}" name="TablaDinámica1" cacheId="0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Lista de productos">
  <location ref="A37:C55" firstHeaderRow="0" firstDataRow="1" firstDataCol="1"/>
  <pivotFields count="11">
    <pivotField showAll="0"/>
    <pivotField showAll="0"/>
    <pivotField numFmtId="14" showAll="0"/>
    <pivotField dataField="1" showAll="0"/>
    <pivotField showAll="0"/>
    <pivotField axis="axisRow" showAll="0">
      <items count="16">
        <item x="13"/>
        <item x="12"/>
        <item x="2"/>
        <item x="9"/>
        <item x="1"/>
        <item x="5"/>
        <item x="11"/>
        <item x="4"/>
        <item x="0"/>
        <item x="8"/>
        <item x="7"/>
        <item x="3"/>
        <item x="6"/>
        <item m="1" x="14"/>
        <item x="10"/>
        <item t="default"/>
      </items>
    </pivotField>
    <pivotField numFmtId="165" showAll="0"/>
    <pivotField axis="axisRow" showAll="0" sortType="descending">
      <items count="4">
        <item x="0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65" showAll="0"/>
    <pivotField numFmtId="165" showAll="0"/>
    <pivotField numFmtId="165" showAll="0"/>
  </pivotFields>
  <rowFields count="2">
    <field x="7"/>
    <field x="5"/>
  </rowFields>
  <rowItems count="18">
    <i>
      <x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2"/>
    </i>
    <i>
      <x v="2"/>
    </i>
    <i r="1">
      <x/>
    </i>
    <i r="1">
      <x v="2"/>
    </i>
    <i r="1">
      <x v="9"/>
    </i>
    <i r="1">
      <x v="14"/>
    </i>
    <i>
      <x v="1"/>
    </i>
    <i r="1">
      <x v="1"/>
    </i>
    <i r="1">
      <x v="3"/>
    </i>
    <i r="1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de productos por kilos" fld="3" baseField="0" baseItem="0"/>
    <dataField name="% de productos por kilos" fld="3" showDataAs="percentOfTotal" baseField="7" baseItem="0" numFmtId="10"/>
  </dataField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DB7C6E-69F2-4B56-86B0-494878B1007E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C5" firstHeaderRow="0" firstDataRow="1" firstDataCol="0"/>
  <pivotFields count="11">
    <pivotField showAll="0"/>
    <pivotField showAll="0"/>
    <pivotField numFmtId="14" showAll="0"/>
    <pivotField showAll="0"/>
    <pivotField showAll="0"/>
    <pivotField showAll="0"/>
    <pivotField numFmtId="165" showAll="0"/>
    <pivotField showAll="0"/>
    <pivotField name="Ventas sin IGV2" dataField="1" numFmtId="165" showAll="0"/>
    <pivotField dataField="1" numFmtId="165" showAll="0"/>
    <pivotField name="Ventas con IGV2" dataField="1" numFmtId="165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Ventas con IGV" fld="10" baseField="0" baseItem="1" numFmtId="165"/>
    <dataField name="Ventas sin IGV" fld="8" baseField="0" baseItem="1" numFmtId="165"/>
    <dataField name="Total IGV" fld="9" baseField="0" baseItem="2" numFmtId="165"/>
  </dataField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422DDE-89DE-43BB-9604-CCE4FC46718D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Empleados">
  <location ref="A9:B14" firstHeaderRow="1" firstDataRow="1" firstDataCol="1"/>
  <pivotFields count="11">
    <pivotField showAll="0"/>
    <pivotField showAll="0"/>
    <pivotField numFmtId="14" showAll="0"/>
    <pivotField showAll="0"/>
    <pivotField axis="axisRow" showAll="0" measureFilter="1" sortType="descending">
      <items count="15">
        <item x="13"/>
        <item x="11"/>
        <item x="1"/>
        <item x="12"/>
        <item x="4"/>
        <item x="8"/>
        <item x="7"/>
        <item x="3"/>
        <item x="0"/>
        <item x="5"/>
        <item x="2"/>
        <item x="9"/>
        <item x="10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5" showAll="0"/>
    <pivotField showAll="0"/>
    <pivotField name="Ventas sin IGV2" dataField="1" numFmtId="165" showAll="0"/>
    <pivotField numFmtId="165" showAll="0"/>
    <pivotField numFmtId="165" showAll="0"/>
  </pivotFields>
  <rowFields count="1">
    <field x="4"/>
  </rowFields>
  <rowItems count="5">
    <i>
      <x v="8"/>
    </i>
    <i>
      <x v="7"/>
    </i>
    <i>
      <x v="4"/>
    </i>
    <i>
      <x v="2"/>
    </i>
    <i t="grand">
      <x/>
    </i>
  </rowItems>
  <colItems count="1">
    <i/>
  </colItems>
  <dataFields count="1">
    <dataField name="Ventas sin IGV" fld="8" baseField="4" baseItem="8" numFmtId="165"/>
  </dataFields>
  <pivotTableStyleInfo name="PivotStyleMedium3" showRowHeaders="1" showColHeaders="1" showRowStripes="0" showColStripes="0" showLastColumn="1"/>
  <filters count="1">
    <filter fld="4" type="count" evalOrder="-1" id="2" iMeasureFld="0">
      <autoFilter ref="A1">
        <filterColumn colId="0">
          <top10 val="4" filterVal="4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AC547D-E934-4165-9370-DA56999F4515}" name="Tabla1" displayName="Tabla1" ref="A1:B4" totalsRowShown="0">
  <autoFilter ref="A1:B4" xr:uid="{EA7BF20C-5E63-4797-96E7-E9A3082165DB}"/>
  <tableColumns count="2">
    <tableColumn id="1" xr3:uid="{4FAC6BC4-F516-4945-B8DF-C4BEBABBAB72}" name="IdGrupo"/>
    <tableColumn id="2" xr3:uid="{5E4B8FA3-4A4F-4388-9652-DB24488F36BA}" name="NombreGrupo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569D849-E166-4097-8A71-8BB0E3231B83}" name="Tabla2" displayName="Tabla2" ref="A1:D16" totalsRowShown="0">
  <autoFilter ref="A1:D16" xr:uid="{762E2F52-FE57-49B8-A324-BDF2E064D8B2}"/>
  <tableColumns count="4">
    <tableColumn id="1" xr3:uid="{7CB1F50C-F5C1-4394-B38B-CA663B2CF6C4}" name="IdProducto"/>
    <tableColumn id="2" xr3:uid="{70589DA1-119C-4F96-A1B4-B3DF32E6898B}" name="NomProducto"/>
    <tableColumn id="3" xr3:uid="{54443123-DB74-4443-BDB5-27DD2485CEA0}" name="IdGrupo"/>
    <tableColumn id="4" xr3:uid="{72505D19-C9FE-4C9A-96C7-663E68872C3D}" name="PrecioSinIGV" dataCellStyle="Moneda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29CF89-CEAF-4C50-A2B0-FAAC8BC038E9}" name="Tabla3" displayName="Tabla3" ref="A1:K15" totalsRowShown="0">
  <autoFilter ref="A1:K15" xr:uid="{66ADBCCD-906F-4C8C-8341-A33B1248F257}"/>
  <tableColumns count="11">
    <tableColumn id="1" xr3:uid="{FFA0E8AC-09F0-465A-8951-23F9DA6703E6}" name="IdVendedor"/>
    <tableColumn id="2" xr3:uid="{D5BC9E10-FE2B-4860-9525-9B6B43435114}" name="NombreVendedor"/>
    <tableColumn id="3" xr3:uid="{1AF1262A-5944-45DC-9351-217C53697C58}" name="FechaAlta"/>
    <tableColumn id="4" xr3:uid="{8EB61832-FE14-4263-8EA1-4A1DDDDB1075}" name="NIF"/>
    <tableColumn id="5" xr3:uid="{0F98AAA9-C9C0-45B2-9694-4254C5AA2F68}" name="FechaNac"/>
    <tableColumn id="6" xr3:uid="{C039F941-ED5F-4A7E-8585-28B896C09AE8}" name="Direccion"/>
    <tableColumn id="7" xr3:uid="{D712B6B3-BF33-4571-B08A-F5AFF80894B2}" name="Poblacion"/>
    <tableColumn id="8" xr3:uid="{6A69850D-7C4F-450C-AD50-BAB6C55C935B}" name="CodPostal"/>
    <tableColumn id="9" xr3:uid="{3732BF9E-0202-4C39-B43A-D19FF87E7B8A}" name="Telefon"/>
    <tableColumn id="10" xr3:uid="{2BD934B3-AABB-4124-A405-1994E6A5D425}" name="EstalCivil"/>
    <tableColumn id="11" xr3:uid="{9A7BAD6C-59E0-4F81-A0F9-CAE33383D4D5}" name="Guap@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4B03A77-A26D-46F0-83A3-246EA92D4978}" name="Tabla4" displayName="Tabla4" ref="A1:K4999" totalsRowShown="0">
  <autoFilter ref="A1:K4999" xr:uid="{1571B78B-2311-424C-B5E2-CC38933ABF93}"/>
  <tableColumns count="11">
    <tableColumn id="1" xr3:uid="{9CDB9EF9-BEFC-4B13-8FC4-B5A5F3201689}" name="Cod Vendedor"/>
    <tableColumn id="2" xr3:uid="{CDA5DB82-9CF0-4826-A8D9-F45F29EC7700}" name="Cod Producto"/>
    <tableColumn id="3" xr3:uid="{BB303556-AA44-46D1-B60A-D25133DCB600}" name="Fecha" dataDxfId="7"/>
    <tableColumn id="4" xr3:uid="{E123C54F-CE02-40F5-AB25-6924268DD62C}" name="Kilos"/>
    <tableColumn id="5" xr3:uid="{2524706C-D6B5-42CB-B86F-DB47ECA5C7A1}" name="Nombre_Vendedor" dataDxfId="6">
      <calculatedColumnFormula>VLOOKUP(Tabla4[[#This Row],[Cod Vendedor]],Tabla3[[IdVendedor]:[NombreVendedor]],2,0)</calculatedColumnFormula>
    </tableColumn>
    <tableColumn id="6" xr3:uid="{0BF1C362-21B0-49A7-ACF3-D41FDE9CCA04}" name="Nombre_Producto" dataDxfId="5">
      <calculatedColumnFormula>VLOOKUP(Tabla4[[#This Row],[Cod Producto]],Tabla2[[IdProducto]:[NomProducto]],2,0)</calculatedColumnFormula>
    </tableColumn>
    <tableColumn id="7" xr3:uid="{3D1A6CB4-B64A-4482-9D8B-102DF634E3C7}" name="Precio_sin_IGV" dataDxfId="4">
      <calculatedColumnFormula>VLOOKUP(Tabla4[[#This Row],[Nombre_Producto]],Tabla2[[NomProducto]:[PrecioSinIGV]],3,0)</calculatedColumnFormula>
    </tableColumn>
    <tableColumn id="8" xr3:uid="{970C11FF-13CC-421D-8796-490DA94F5AE9}" name="Id_Grupo" dataDxfId="3">
      <calculatedColumnFormula>VLOOKUP(Tabla4[[#This Row],[Cod Producto]],Tabla2[#All],3,0)</calculatedColumnFormula>
    </tableColumn>
    <tableColumn id="9" xr3:uid="{71F2B4A2-A230-4059-8111-7F0B7F0B0AEC}" name="Ventas sin IGV" dataDxfId="2">
      <calculatedColumnFormula>Tabla4[[#This Row],[Kilos]]*Tabla4[[#This Row],[Precio_sin_IGV]]</calculatedColumnFormula>
    </tableColumn>
    <tableColumn id="10" xr3:uid="{3CE7ACBF-84F2-422D-A4E2-5B25E2AAF8B8}" name="IGV" dataDxfId="1">
      <calculatedColumnFormula>Tabla4[[#This Row],[Ventas sin IGV]]*18%</calculatedColumnFormula>
    </tableColumn>
    <tableColumn id="11" xr3:uid="{4FF541F9-56D1-428E-B807-C3B3266874CC}" name="Ventas con IGV" dataDxfId="0">
      <calculatedColumnFormula>Tabla4[[#This Row],[Ventas sin IGV]]+Tabla4[[#This Row],[IGV]]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5B887-2A69-477C-9254-C45A1641CA6E}">
  <dimension ref="A1:R28"/>
  <sheetViews>
    <sheetView showGridLines="0" showRowColHeaders="0" zoomScale="80" zoomScaleNormal="80" workbookViewId="0">
      <selection activeCell="J20" sqref="J20"/>
    </sheetView>
  </sheetViews>
  <sheetFormatPr baseColWidth="10" defaultColWidth="0" defaultRowHeight="14.4" zeroHeight="1" x14ac:dyDescent="0.3"/>
  <cols>
    <col min="1" max="1" width="4.44140625" customWidth="1"/>
    <col min="2" max="18" width="11.44140625" customWidth="1"/>
    <col min="19" max="16384" width="11.44140625" hidden="1"/>
  </cols>
  <sheetData>
    <row r="1" spans="2:3" s="6" customFormat="1" x14ac:dyDescent="0.3"/>
    <row r="2" spans="2:3" s="6" customFormat="1" x14ac:dyDescent="0.3"/>
    <row r="3" spans="2:3" s="6" customFormat="1" ht="33" customHeight="1" x14ac:dyDescent="0.3"/>
    <row r="4" spans="2:3" ht="27.75" customHeight="1" x14ac:dyDescent="0.45">
      <c r="B4" s="7" t="s">
        <v>104</v>
      </c>
    </row>
    <row r="5" spans="2:3" ht="23.4" x14ac:dyDescent="0.45">
      <c r="B5" s="7" t="s">
        <v>99</v>
      </c>
    </row>
    <row r="6" spans="2:3" ht="23.4" x14ac:dyDescent="0.45">
      <c r="B6" s="7" t="s">
        <v>90</v>
      </c>
    </row>
    <row r="7" spans="2:3" ht="23.4" x14ac:dyDescent="0.45">
      <c r="B7" s="7" t="s">
        <v>102</v>
      </c>
    </row>
    <row r="8" spans="2:3" ht="23.4" x14ac:dyDescent="0.45">
      <c r="B8" s="7" t="s">
        <v>101</v>
      </c>
    </row>
    <row r="9" spans="2:3" x14ac:dyDescent="0.3"/>
    <row r="10" spans="2:3" ht="21" x14ac:dyDescent="0.4">
      <c r="B10" s="4" t="s">
        <v>91</v>
      </c>
      <c r="C10" s="5" t="s">
        <v>105</v>
      </c>
    </row>
    <row r="11" spans="2:3" ht="21" x14ac:dyDescent="0.4">
      <c r="B11" s="4"/>
      <c r="C11" s="5"/>
    </row>
    <row r="12" spans="2:3" ht="21" x14ac:dyDescent="0.4">
      <c r="B12" s="4" t="s">
        <v>92</v>
      </c>
      <c r="C12" s="5" t="s">
        <v>106</v>
      </c>
    </row>
    <row r="13" spans="2:3" ht="17.399999999999999" x14ac:dyDescent="0.3">
      <c r="B13" s="8"/>
      <c r="C13" s="5" t="s">
        <v>108</v>
      </c>
    </row>
    <row r="14" spans="2:3" ht="21" x14ac:dyDescent="0.4">
      <c r="B14" s="4"/>
      <c r="C14" s="5"/>
    </row>
    <row r="15" spans="2:3" ht="21" x14ac:dyDescent="0.4">
      <c r="B15" s="4" t="s">
        <v>93</v>
      </c>
      <c r="C15" s="5" t="s">
        <v>107</v>
      </c>
    </row>
    <row r="16" spans="2:3" x14ac:dyDescent="0.3">
      <c r="B16" s="8"/>
      <c r="C16" s="8"/>
    </row>
    <row r="17" spans="2:3" ht="21" x14ac:dyDescent="0.4">
      <c r="B17" s="4" t="s">
        <v>94</v>
      </c>
      <c r="C17" s="5" t="s">
        <v>103</v>
      </c>
    </row>
    <row r="18" spans="2:3" ht="17.399999999999999" x14ac:dyDescent="0.3">
      <c r="B18" s="8"/>
      <c r="C18" s="5" t="s">
        <v>109</v>
      </c>
    </row>
    <row r="19" spans="2:3" x14ac:dyDescent="0.3">
      <c r="B19" s="8"/>
      <c r="C19" s="8"/>
    </row>
    <row r="20" spans="2:3" ht="21" x14ac:dyDescent="0.4">
      <c r="B20" s="4" t="s">
        <v>95</v>
      </c>
      <c r="C20" s="5" t="s">
        <v>110</v>
      </c>
    </row>
    <row r="21" spans="2:3" ht="17.399999999999999" x14ac:dyDescent="0.3">
      <c r="B21" s="8"/>
      <c r="C21" s="5" t="s">
        <v>111</v>
      </c>
    </row>
    <row r="22" spans="2:3" ht="17.399999999999999" x14ac:dyDescent="0.3">
      <c r="B22" s="8"/>
      <c r="C22" s="5" t="s">
        <v>112</v>
      </c>
    </row>
    <row r="23" spans="2:3" x14ac:dyDescent="0.3"/>
    <row r="24" spans="2:3" ht="21" x14ac:dyDescent="0.4">
      <c r="B24" s="9" t="s">
        <v>96</v>
      </c>
    </row>
    <row r="25" spans="2:3" ht="21" x14ac:dyDescent="0.4">
      <c r="B25" s="9" t="s">
        <v>97</v>
      </c>
    </row>
    <row r="26" spans="2:3" ht="21" x14ac:dyDescent="0.4">
      <c r="B26" s="9" t="s">
        <v>98</v>
      </c>
    </row>
    <row r="27" spans="2:3" x14ac:dyDescent="0.3"/>
    <row r="28" spans="2:3" x14ac:dyDescent="0.3"/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2BA1B-0397-462E-93FF-CBB35B77317F}">
  <dimension ref="A1:B4"/>
  <sheetViews>
    <sheetView workbookViewId="0">
      <selection activeCell="E18" sqref="E18"/>
    </sheetView>
  </sheetViews>
  <sheetFormatPr baseColWidth="10" defaultRowHeight="14.4" x14ac:dyDescent="0.3"/>
  <cols>
    <col min="2" max="2" width="16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1</v>
      </c>
      <c r="B2" t="s">
        <v>2</v>
      </c>
    </row>
    <row r="3" spans="1:2" x14ac:dyDescent="0.3">
      <c r="A3">
        <v>2</v>
      </c>
      <c r="B3" t="s">
        <v>3</v>
      </c>
    </row>
    <row r="4" spans="1:2" x14ac:dyDescent="0.3">
      <c r="A4">
        <v>3</v>
      </c>
      <c r="B4" t="s">
        <v>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155BF-A6B3-40EF-8178-0C6B5E13F61B}">
  <dimension ref="A1:D16"/>
  <sheetViews>
    <sheetView workbookViewId="0">
      <selection activeCell="C22" sqref="C22"/>
    </sheetView>
  </sheetViews>
  <sheetFormatPr baseColWidth="10" defaultRowHeight="14.4" x14ac:dyDescent="0.3"/>
  <cols>
    <col min="1" max="1" width="12.88671875" customWidth="1"/>
    <col min="2" max="2" width="15.44140625" customWidth="1"/>
    <col min="4" max="4" width="14.88671875" bestFit="1" customWidth="1"/>
  </cols>
  <sheetData>
    <row r="1" spans="1:4" x14ac:dyDescent="0.3">
      <c r="A1" s="1" t="s">
        <v>5</v>
      </c>
      <c r="B1" t="s">
        <v>6</v>
      </c>
      <c r="C1" t="s">
        <v>0</v>
      </c>
      <c r="D1" t="s">
        <v>100</v>
      </c>
    </row>
    <row r="2" spans="1:4" x14ac:dyDescent="0.3">
      <c r="A2">
        <v>1</v>
      </c>
      <c r="B2" t="s">
        <v>7</v>
      </c>
      <c r="C2">
        <v>1</v>
      </c>
      <c r="D2" s="3">
        <v>3.9325000000000001</v>
      </c>
    </row>
    <row r="3" spans="1:4" x14ac:dyDescent="0.3">
      <c r="A3">
        <v>2</v>
      </c>
      <c r="B3" t="s">
        <v>8</v>
      </c>
      <c r="C3">
        <v>2</v>
      </c>
      <c r="D3" s="3">
        <v>1.6335</v>
      </c>
    </row>
    <row r="4" spans="1:4" x14ac:dyDescent="0.3">
      <c r="A4">
        <v>3</v>
      </c>
      <c r="B4" t="s">
        <v>9</v>
      </c>
      <c r="C4">
        <v>1</v>
      </c>
      <c r="D4" s="3">
        <v>1.9359999999999999</v>
      </c>
    </row>
    <row r="5" spans="1:4" x14ac:dyDescent="0.3">
      <c r="A5">
        <v>4</v>
      </c>
      <c r="B5" t="s">
        <v>10</v>
      </c>
      <c r="C5">
        <v>2</v>
      </c>
      <c r="D5" s="3">
        <v>0.60499999999999998</v>
      </c>
    </row>
    <row r="6" spans="1:4" x14ac:dyDescent="0.3">
      <c r="A6">
        <v>5</v>
      </c>
      <c r="B6" t="s">
        <v>11</v>
      </c>
      <c r="C6">
        <v>3</v>
      </c>
      <c r="D6" s="3">
        <v>2.5409999999999999</v>
      </c>
    </row>
    <row r="7" spans="1:4" x14ac:dyDescent="0.3">
      <c r="A7">
        <v>6</v>
      </c>
      <c r="B7" t="s">
        <v>12</v>
      </c>
      <c r="C7">
        <v>1</v>
      </c>
      <c r="D7" s="3">
        <v>2.42</v>
      </c>
    </row>
    <row r="8" spans="1:4" x14ac:dyDescent="0.3">
      <c r="A8">
        <v>7</v>
      </c>
      <c r="B8" t="s">
        <v>13</v>
      </c>
      <c r="C8">
        <v>2</v>
      </c>
      <c r="D8" s="3">
        <v>0.96799999999999997</v>
      </c>
    </row>
    <row r="9" spans="1:4" x14ac:dyDescent="0.3">
      <c r="A9">
        <v>8</v>
      </c>
      <c r="B9" t="s">
        <v>14</v>
      </c>
      <c r="C9">
        <v>1</v>
      </c>
      <c r="D9" s="3">
        <v>3.63</v>
      </c>
    </row>
    <row r="10" spans="1:4" x14ac:dyDescent="0.3">
      <c r="A10">
        <v>9</v>
      </c>
      <c r="B10" t="s">
        <v>15</v>
      </c>
      <c r="C10">
        <v>3</v>
      </c>
      <c r="D10" s="3">
        <v>1.21</v>
      </c>
    </row>
    <row r="11" spans="1:4" x14ac:dyDescent="0.3">
      <c r="A11">
        <v>10</v>
      </c>
      <c r="B11" t="s">
        <v>130</v>
      </c>
      <c r="C11">
        <v>3</v>
      </c>
      <c r="D11" s="3">
        <v>0.60499999999999998</v>
      </c>
    </row>
    <row r="12" spans="1:4" x14ac:dyDescent="0.3">
      <c r="A12">
        <v>11</v>
      </c>
      <c r="B12" t="s">
        <v>16</v>
      </c>
      <c r="C12">
        <v>1</v>
      </c>
      <c r="D12" s="3">
        <v>1.21</v>
      </c>
    </row>
    <row r="13" spans="1:4" x14ac:dyDescent="0.3">
      <c r="A13">
        <v>12</v>
      </c>
      <c r="B13" t="s">
        <v>17</v>
      </c>
      <c r="C13">
        <v>1</v>
      </c>
      <c r="D13" s="3">
        <v>2.42</v>
      </c>
    </row>
    <row r="14" spans="1:4" x14ac:dyDescent="0.3">
      <c r="A14">
        <v>13</v>
      </c>
      <c r="B14" t="s">
        <v>18</v>
      </c>
      <c r="C14">
        <v>3</v>
      </c>
      <c r="D14" s="3">
        <v>0.24199999999999999</v>
      </c>
    </row>
    <row r="15" spans="1:4" x14ac:dyDescent="0.3">
      <c r="A15">
        <v>14</v>
      </c>
      <c r="B15" t="s">
        <v>19</v>
      </c>
      <c r="C15">
        <v>1</v>
      </c>
      <c r="D15" s="3">
        <v>3.63</v>
      </c>
    </row>
    <row r="16" spans="1:4" x14ac:dyDescent="0.3">
      <c r="A16">
        <v>15</v>
      </c>
      <c r="B16" t="s">
        <v>20</v>
      </c>
      <c r="C16">
        <v>3</v>
      </c>
      <c r="D16" s="3">
        <v>2.42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5E3C-97BD-4256-8DA8-4A17A1EF1383}">
  <dimension ref="A1:K15"/>
  <sheetViews>
    <sheetView workbookViewId="0">
      <selection activeCell="E22" sqref="E22"/>
    </sheetView>
  </sheetViews>
  <sheetFormatPr baseColWidth="10" defaultRowHeight="14.4" x14ac:dyDescent="0.3"/>
  <cols>
    <col min="1" max="1" width="13.6640625" customWidth="1"/>
    <col min="2" max="2" width="19.33203125" customWidth="1"/>
    <col min="3" max="3" width="11.88671875" customWidth="1"/>
    <col min="5" max="5" width="11.5546875" customWidth="1"/>
    <col min="7" max="7" width="11.88671875" customWidth="1"/>
    <col min="8" max="8" width="12" customWidth="1"/>
  </cols>
  <sheetData>
    <row r="1" spans="1:11" x14ac:dyDescent="0.3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</row>
    <row r="2" spans="1:11" x14ac:dyDescent="0.3">
      <c r="A2">
        <v>1</v>
      </c>
      <c r="B2" t="s">
        <v>32</v>
      </c>
      <c r="C2">
        <v>38061</v>
      </c>
      <c r="D2" t="s">
        <v>33</v>
      </c>
      <c r="E2">
        <v>43600</v>
      </c>
      <c r="F2" t="s">
        <v>34</v>
      </c>
      <c r="G2" t="s">
        <v>35</v>
      </c>
      <c r="H2">
        <v>8782</v>
      </c>
      <c r="I2">
        <v>937745214</v>
      </c>
      <c r="J2" t="s">
        <v>36</v>
      </c>
      <c r="K2" t="b">
        <v>1</v>
      </c>
    </row>
    <row r="3" spans="1:11" x14ac:dyDescent="0.3">
      <c r="A3">
        <v>2</v>
      </c>
      <c r="B3" t="s">
        <v>37</v>
      </c>
      <c r="C3">
        <v>38089</v>
      </c>
      <c r="D3" t="s">
        <v>38</v>
      </c>
      <c r="E3">
        <v>18947</v>
      </c>
      <c r="F3" t="s">
        <v>39</v>
      </c>
      <c r="G3" t="s">
        <v>40</v>
      </c>
      <c r="H3">
        <v>28257</v>
      </c>
      <c r="I3">
        <v>914556565</v>
      </c>
      <c r="J3" t="s">
        <v>41</v>
      </c>
      <c r="K3" t="b">
        <v>0</v>
      </c>
    </row>
    <row r="4" spans="1:11" x14ac:dyDescent="0.3">
      <c r="A4">
        <v>3</v>
      </c>
      <c r="B4" t="s">
        <v>42</v>
      </c>
      <c r="C4">
        <v>37978</v>
      </c>
      <c r="D4" t="s">
        <v>43</v>
      </c>
      <c r="E4">
        <v>28441</v>
      </c>
      <c r="F4" t="s">
        <v>44</v>
      </c>
      <c r="G4" t="s">
        <v>45</v>
      </c>
      <c r="H4">
        <v>13131</v>
      </c>
      <c r="I4">
        <v>937754585</v>
      </c>
      <c r="J4" t="s">
        <v>46</v>
      </c>
      <c r="K4" t="b">
        <v>1</v>
      </c>
    </row>
    <row r="5" spans="1:11" x14ac:dyDescent="0.3">
      <c r="A5">
        <v>4</v>
      </c>
      <c r="B5" t="s">
        <v>47</v>
      </c>
      <c r="C5">
        <v>36892</v>
      </c>
      <c r="D5" t="s">
        <v>48</v>
      </c>
      <c r="E5">
        <v>21928</v>
      </c>
      <c r="F5" t="s">
        <v>49</v>
      </c>
      <c r="G5" t="s">
        <v>50</v>
      </c>
      <c r="H5">
        <v>15344</v>
      </c>
      <c r="I5">
        <v>464646466</v>
      </c>
      <c r="J5" t="s">
        <v>51</v>
      </c>
      <c r="K5" t="b">
        <v>0</v>
      </c>
    </row>
    <row r="6" spans="1:11" x14ac:dyDescent="0.3">
      <c r="A6">
        <v>5</v>
      </c>
      <c r="B6" t="s">
        <v>52</v>
      </c>
      <c r="C6">
        <v>36872</v>
      </c>
      <c r="D6" t="s">
        <v>53</v>
      </c>
      <c r="E6">
        <v>20135</v>
      </c>
      <c r="F6" t="s">
        <v>54</v>
      </c>
      <c r="G6" t="s">
        <v>35</v>
      </c>
      <c r="H6">
        <v>23131</v>
      </c>
      <c r="I6">
        <v>13123123123</v>
      </c>
      <c r="J6" t="s">
        <v>55</v>
      </c>
      <c r="K6" t="b">
        <v>1</v>
      </c>
    </row>
    <row r="7" spans="1:11" x14ac:dyDescent="0.3">
      <c r="A7">
        <v>6</v>
      </c>
      <c r="B7" t="s">
        <v>56</v>
      </c>
      <c r="C7">
        <v>36568</v>
      </c>
      <c r="D7" t="s">
        <v>57</v>
      </c>
      <c r="E7">
        <v>25884</v>
      </c>
      <c r="F7" t="s">
        <v>58</v>
      </c>
      <c r="G7" t="s">
        <v>59</v>
      </c>
      <c r="H7">
        <v>13131</v>
      </c>
      <c r="I7">
        <v>4454564646</v>
      </c>
      <c r="J7" t="s">
        <v>60</v>
      </c>
      <c r="K7" t="b">
        <v>0</v>
      </c>
    </row>
    <row r="8" spans="1:11" x14ac:dyDescent="0.3">
      <c r="A8">
        <v>7</v>
      </c>
      <c r="B8" t="s">
        <v>61</v>
      </c>
      <c r="C8">
        <v>37602</v>
      </c>
      <c r="D8" t="s">
        <v>62</v>
      </c>
      <c r="E8">
        <v>16174</v>
      </c>
      <c r="F8" t="s">
        <v>63</v>
      </c>
      <c r="G8" t="s">
        <v>40</v>
      </c>
      <c r="H8">
        <v>45456</v>
      </c>
      <c r="I8">
        <v>464646456</v>
      </c>
      <c r="J8" t="s">
        <v>41</v>
      </c>
      <c r="K8" t="b">
        <v>1</v>
      </c>
    </row>
    <row r="9" spans="1:11" x14ac:dyDescent="0.3">
      <c r="A9">
        <v>8</v>
      </c>
      <c r="B9" t="s">
        <v>64</v>
      </c>
      <c r="C9">
        <v>37602</v>
      </c>
      <c r="D9" t="s">
        <v>65</v>
      </c>
      <c r="E9">
        <v>21228</v>
      </c>
      <c r="G9" t="s">
        <v>66</v>
      </c>
      <c r="H9">
        <v>32311</v>
      </c>
      <c r="I9">
        <v>231313131</v>
      </c>
      <c r="J9" t="s">
        <v>51</v>
      </c>
      <c r="K9" t="b">
        <v>1</v>
      </c>
    </row>
    <row r="10" spans="1:11" x14ac:dyDescent="0.3">
      <c r="A10">
        <v>9</v>
      </c>
      <c r="B10" t="s">
        <v>67</v>
      </c>
      <c r="C10">
        <v>38029</v>
      </c>
      <c r="D10" t="s">
        <v>68</v>
      </c>
      <c r="E10">
        <v>29262</v>
      </c>
      <c r="F10" t="s">
        <v>69</v>
      </c>
      <c r="G10" t="s">
        <v>40</v>
      </c>
      <c r="H10">
        <v>43434</v>
      </c>
      <c r="I10">
        <v>464646464</v>
      </c>
      <c r="J10" t="s">
        <v>60</v>
      </c>
      <c r="K10" t="b">
        <v>0</v>
      </c>
    </row>
    <row r="11" spans="1:11" x14ac:dyDescent="0.3">
      <c r="A11">
        <v>10</v>
      </c>
      <c r="B11" t="s">
        <v>70</v>
      </c>
      <c r="C11">
        <v>11357</v>
      </c>
      <c r="D11" t="s">
        <v>71</v>
      </c>
      <c r="E11">
        <v>24515</v>
      </c>
      <c r="F11" t="s">
        <v>72</v>
      </c>
      <c r="G11" t="s">
        <v>66</v>
      </c>
      <c r="H11">
        <v>12121</v>
      </c>
      <c r="J11" t="s">
        <v>41</v>
      </c>
      <c r="K11" t="b">
        <v>1</v>
      </c>
    </row>
    <row r="12" spans="1:11" x14ac:dyDescent="0.3">
      <c r="A12">
        <v>11</v>
      </c>
      <c r="B12" t="s">
        <v>73</v>
      </c>
      <c r="C12">
        <v>37207</v>
      </c>
      <c r="D12" t="s">
        <v>74</v>
      </c>
      <c r="E12">
        <v>25914</v>
      </c>
      <c r="F12" t="s">
        <v>75</v>
      </c>
      <c r="G12" t="s">
        <v>66</v>
      </c>
      <c r="H12">
        <v>12111</v>
      </c>
      <c r="J12" t="s">
        <v>51</v>
      </c>
      <c r="K12" t="b">
        <v>0</v>
      </c>
    </row>
    <row r="13" spans="1:11" x14ac:dyDescent="0.3">
      <c r="A13">
        <v>12</v>
      </c>
      <c r="B13" t="s">
        <v>76</v>
      </c>
      <c r="C13">
        <v>37207</v>
      </c>
      <c r="D13" t="s">
        <v>77</v>
      </c>
      <c r="E13">
        <v>25215</v>
      </c>
      <c r="F13" t="s">
        <v>78</v>
      </c>
      <c r="G13" t="s">
        <v>79</v>
      </c>
      <c r="H13">
        <v>31331</v>
      </c>
      <c r="I13">
        <v>434464646</v>
      </c>
      <c r="J13" t="s">
        <v>60</v>
      </c>
      <c r="K13" t="b">
        <v>1</v>
      </c>
    </row>
    <row r="14" spans="1:11" x14ac:dyDescent="0.3">
      <c r="A14">
        <v>13</v>
      </c>
      <c r="B14" t="s">
        <v>80</v>
      </c>
      <c r="C14">
        <v>36212</v>
      </c>
      <c r="D14" t="s">
        <v>81</v>
      </c>
      <c r="E14">
        <v>24138</v>
      </c>
      <c r="F14" t="s">
        <v>82</v>
      </c>
      <c r="G14" t="s">
        <v>66</v>
      </c>
      <c r="H14">
        <v>21545</v>
      </c>
      <c r="I14">
        <v>131131311</v>
      </c>
      <c r="J14" t="s">
        <v>46</v>
      </c>
      <c r="K14" t="b">
        <v>1</v>
      </c>
    </row>
    <row r="15" spans="1:11" x14ac:dyDescent="0.3">
      <c r="A15">
        <v>14</v>
      </c>
      <c r="B15" t="s">
        <v>83</v>
      </c>
      <c r="C15">
        <v>37307</v>
      </c>
      <c r="D15" t="s">
        <v>84</v>
      </c>
      <c r="E15">
        <v>28393</v>
      </c>
      <c r="F15" t="s">
        <v>85</v>
      </c>
      <c r="G15" t="s">
        <v>66</v>
      </c>
      <c r="H15">
        <v>8635</v>
      </c>
      <c r="I15">
        <v>1465464646</v>
      </c>
      <c r="J15" t="s">
        <v>46</v>
      </c>
      <c r="K15" t="b">
        <v>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12EE-90C9-4D7F-8660-9B2C3190B4C5}">
  <sheetPr>
    <tabColor theme="5" tint="-0.499984740745262"/>
  </sheetPr>
  <dimension ref="A1:K4999"/>
  <sheetViews>
    <sheetView tabSelected="1" workbookViewId="0">
      <selection activeCell="M5" sqref="M5"/>
    </sheetView>
  </sheetViews>
  <sheetFormatPr baseColWidth="10" defaultRowHeight="14.4" x14ac:dyDescent="0.3"/>
  <cols>
    <col min="1" max="1" width="15.33203125" bestFit="1" customWidth="1"/>
    <col min="2" max="2" width="14.77734375" bestFit="1" customWidth="1"/>
    <col min="3" max="3" width="10.5546875" style="2" bestFit="1" customWidth="1"/>
    <col min="4" max="4" width="7.109375" bestFit="1" customWidth="1"/>
    <col min="5" max="5" width="19.5546875" bestFit="1" customWidth="1"/>
    <col min="6" max="6" width="19" bestFit="1" customWidth="1"/>
    <col min="7" max="7" width="15.77734375" bestFit="1" customWidth="1"/>
    <col min="8" max="8" width="11.109375" bestFit="1" customWidth="1"/>
    <col min="9" max="9" width="15.21875" bestFit="1" customWidth="1"/>
    <col min="11" max="11" width="16" bestFit="1" customWidth="1"/>
  </cols>
  <sheetData>
    <row r="1" spans="1:11" x14ac:dyDescent="0.3">
      <c r="A1" t="s">
        <v>86</v>
      </c>
      <c r="B1" t="s">
        <v>87</v>
      </c>
      <c r="C1" s="2" t="s">
        <v>88</v>
      </c>
      <c r="D1" t="s">
        <v>89</v>
      </c>
      <c r="E1" t="s">
        <v>113</v>
      </c>
      <c r="F1" t="s">
        <v>114</v>
      </c>
      <c r="G1" s="10" t="s">
        <v>115</v>
      </c>
      <c r="H1" t="s">
        <v>116</v>
      </c>
      <c r="I1" t="s">
        <v>119</v>
      </c>
      <c r="J1" t="s">
        <v>117</v>
      </c>
      <c r="K1" t="s">
        <v>120</v>
      </c>
    </row>
    <row r="2" spans="1:11" x14ac:dyDescent="0.3">
      <c r="A2">
        <v>4</v>
      </c>
      <c r="B2">
        <v>11</v>
      </c>
      <c r="C2" s="2">
        <v>35870</v>
      </c>
      <c r="D2">
        <v>2408</v>
      </c>
      <c r="E2" t="str">
        <f>VLOOKUP(Tabla4[[#This Row],[Cod Vendedor]],Tabla3[[IdVendedor]:[NombreVendedor]],2,0)</f>
        <v>Gloria</v>
      </c>
      <c r="F2" t="str">
        <f>VLOOKUP(Tabla4[[#This Row],[Cod Producto]],Tabla2[[IdProducto]:[NomProducto]],2,0)</f>
        <v>Naranjas</v>
      </c>
      <c r="G2" s="10">
        <f>VLOOKUP(Tabla4[[#This Row],[Nombre_Producto]],Tabla2[[NomProducto]:[PrecioSinIGV]],3,0)</f>
        <v>1.21</v>
      </c>
      <c r="H2">
        <f>VLOOKUP(Tabla4[[#This Row],[Cod Producto]],Tabla2[#All],3,0)</f>
        <v>1</v>
      </c>
      <c r="I2" s="10">
        <f>Tabla4[[#This Row],[Kilos]]*Tabla4[[#This Row],[Precio_sin_IGV]]</f>
        <v>2913.68</v>
      </c>
      <c r="J2" s="10">
        <f>Tabla4[[#This Row],[Ventas sin IGV]]*18%</f>
        <v>524.4624</v>
      </c>
      <c r="K2" s="10">
        <f>Tabla4[[#This Row],[Ventas sin IGV]]+Tabla4[[#This Row],[IGV]]</f>
        <v>3438.1423999999997</v>
      </c>
    </row>
    <row r="3" spans="1:11" x14ac:dyDescent="0.3">
      <c r="A3">
        <v>4</v>
      </c>
      <c r="B3">
        <v>11</v>
      </c>
      <c r="C3" s="2">
        <v>35826</v>
      </c>
      <c r="D3">
        <v>2254</v>
      </c>
      <c r="E3" t="str">
        <f>VLOOKUP(Tabla4[[#This Row],[Cod Vendedor]],Tabla3[[IdVendedor]:[NombreVendedor]],2,0)</f>
        <v>Gloria</v>
      </c>
      <c r="F3" t="str">
        <f>VLOOKUP(Tabla4[[#This Row],[Cod Producto]],Tabla2[[IdProducto]:[NomProducto]],2,0)</f>
        <v>Naranjas</v>
      </c>
      <c r="G3" s="10">
        <f>VLOOKUP(Tabla4[[#This Row],[Nombre_Producto]],Tabla2[[NomProducto]:[PrecioSinIGV]],3,0)</f>
        <v>1.21</v>
      </c>
      <c r="H3">
        <f>VLOOKUP(Tabla4[[#This Row],[Cod Producto]],Tabla2[#All],3,0)</f>
        <v>1</v>
      </c>
      <c r="I3" s="10">
        <f>Tabla4[[#This Row],[Kilos]]*Tabla4[[#This Row],[Precio_sin_IGV]]</f>
        <v>2727.34</v>
      </c>
      <c r="J3" s="10">
        <f>Tabla4[[#This Row],[Ventas sin IGV]]*18%</f>
        <v>490.9212</v>
      </c>
      <c r="K3" s="10">
        <f>Tabla4[[#This Row],[Ventas sin IGV]]+Tabla4[[#This Row],[IGV]]</f>
        <v>3218.2611999999999</v>
      </c>
    </row>
    <row r="4" spans="1:11" x14ac:dyDescent="0.3">
      <c r="A4">
        <v>4</v>
      </c>
      <c r="B4">
        <v>11</v>
      </c>
      <c r="C4" s="2">
        <v>36114</v>
      </c>
      <c r="D4">
        <v>2054</v>
      </c>
      <c r="E4" t="str">
        <f>VLOOKUP(Tabla4[[#This Row],[Cod Vendedor]],Tabla3[[IdVendedor]:[NombreVendedor]],2,0)</f>
        <v>Gloria</v>
      </c>
      <c r="F4" t="str">
        <f>VLOOKUP(Tabla4[[#This Row],[Cod Producto]],Tabla2[[IdProducto]:[NomProducto]],2,0)</f>
        <v>Naranjas</v>
      </c>
      <c r="G4" s="10">
        <f>VLOOKUP(Tabla4[[#This Row],[Nombre_Producto]],Tabla2[[NomProducto]:[PrecioSinIGV]],3,0)</f>
        <v>1.21</v>
      </c>
      <c r="H4">
        <f>VLOOKUP(Tabla4[[#This Row],[Cod Producto]],Tabla2[#All],3,0)</f>
        <v>1</v>
      </c>
      <c r="I4" s="10">
        <f>Tabla4[[#This Row],[Kilos]]*Tabla4[[#This Row],[Precio_sin_IGV]]</f>
        <v>2485.34</v>
      </c>
      <c r="J4" s="10">
        <f>Tabla4[[#This Row],[Ventas sin IGV]]*18%</f>
        <v>447.3612</v>
      </c>
      <c r="K4" s="10">
        <f>Tabla4[[#This Row],[Ventas sin IGV]]+Tabla4[[#This Row],[IGV]]</f>
        <v>2932.7012</v>
      </c>
    </row>
    <row r="5" spans="1:11" x14ac:dyDescent="0.3">
      <c r="A5">
        <v>4</v>
      </c>
      <c r="B5">
        <v>11</v>
      </c>
      <c r="C5" s="2">
        <v>35892</v>
      </c>
      <c r="D5">
        <v>2026</v>
      </c>
      <c r="E5" t="str">
        <f>VLOOKUP(Tabla4[[#This Row],[Cod Vendedor]],Tabla3[[IdVendedor]:[NombreVendedor]],2,0)</f>
        <v>Gloria</v>
      </c>
      <c r="F5" t="str">
        <f>VLOOKUP(Tabla4[[#This Row],[Cod Producto]],Tabla2[[IdProducto]:[NomProducto]],2,0)</f>
        <v>Naranjas</v>
      </c>
      <c r="G5" s="10">
        <f>VLOOKUP(Tabla4[[#This Row],[Nombre_Producto]],Tabla2[[NomProducto]:[PrecioSinIGV]],3,0)</f>
        <v>1.21</v>
      </c>
      <c r="H5">
        <f>VLOOKUP(Tabla4[[#This Row],[Cod Producto]],Tabla2[#All],3,0)</f>
        <v>1</v>
      </c>
      <c r="I5" s="10">
        <f>Tabla4[[#This Row],[Kilos]]*Tabla4[[#This Row],[Precio_sin_IGV]]</f>
        <v>2451.46</v>
      </c>
      <c r="J5" s="10">
        <f>Tabla4[[#This Row],[Ventas sin IGV]]*18%</f>
        <v>441.26279999999997</v>
      </c>
      <c r="K5" s="10">
        <f>Tabla4[[#This Row],[Ventas sin IGV]]+Tabla4[[#This Row],[IGV]]</f>
        <v>2892.7228</v>
      </c>
    </row>
    <row r="6" spans="1:11" x14ac:dyDescent="0.3">
      <c r="A6">
        <v>4</v>
      </c>
      <c r="B6">
        <v>11</v>
      </c>
      <c r="C6" s="2">
        <v>36084</v>
      </c>
      <c r="D6">
        <v>1322</v>
      </c>
      <c r="E6" t="str">
        <f>VLOOKUP(Tabla4[[#This Row],[Cod Vendedor]],Tabla3[[IdVendedor]:[NombreVendedor]],2,0)</f>
        <v>Gloria</v>
      </c>
      <c r="F6" t="str">
        <f>VLOOKUP(Tabla4[[#This Row],[Cod Producto]],Tabla2[[IdProducto]:[NomProducto]],2,0)</f>
        <v>Naranjas</v>
      </c>
      <c r="G6" s="10">
        <f>VLOOKUP(Tabla4[[#This Row],[Nombre_Producto]],Tabla2[[NomProducto]:[PrecioSinIGV]],3,0)</f>
        <v>1.21</v>
      </c>
      <c r="H6">
        <f>VLOOKUP(Tabla4[[#This Row],[Cod Producto]],Tabla2[#All],3,0)</f>
        <v>1</v>
      </c>
      <c r="I6" s="10">
        <f>Tabla4[[#This Row],[Kilos]]*Tabla4[[#This Row],[Precio_sin_IGV]]</f>
        <v>1599.62</v>
      </c>
      <c r="J6" s="10">
        <f>Tabla4[[#This Row],[Ventas sin IGV]]*18%</f>
        <v>287.93159999999995</v>
      </c>
      <c r="K6" s="10">
        <f>Tabla4[[#This Row],[Ventas sin IGV]]+Tabla4[[#This Row],[IGV]]</f>
        <v>1887.5515999999998</v>
      </c>
    </row>
    <row r="7" spans="1:11" x14ac:dyDescent="0.3">
      <c r="A7">
        <v>4</v>
      </c>
      <c r="B7">
        <v>11</v>
      </c>
      <c r="C7" s="2">
        <v>35828</v>
      </c>
      <c r="D7">
        <v>1234</v>
      </c>
      <c r="E7" t="str">
        <f>VLOOKUP(Tabla4[[#This Row],[Cod Vendedor]],Tabla3[[IdVendedor]:[NombreVendedor]],2,0)</f>
        <v>Gloria</v>
      </c>
      <c r="F7" t="str">
        <f>VLOOKUP(Tabla4[[#This Row],[Cod Producto]],Tabla2[[IdProducto]:[NomProducto]],2,0)</f>
        <v>Naranjas</v>
      </c>
      <c r="G7" s="10">
        <f>VLOOKUP(Tabla4[[#This Row],[Nombre_Producto]],Tabla2[[NomProducto]:[PrecioSinIGV]],3,0)</f>
        <v>1.21</v>
      </c>
      <c r="H7">
        <f>VLOOKUP(Tabla4[[#This Row],[Cod Producto]],Tabla2[#All],3,0)</f>
        <v>1</v>
      </c>
      <c r="I7" s="10">
        <f>Tabla4[[#This Row],[Kilos]]*Tabla4[[#This Row],[Precio_sin_IGV]]</f>
        <v>1493.1399999999999</v>
      </c>
      <c r="J7" s="10">
        <f>Tabla4[[#This Row],[Ventas sin IGV]]*18%</f>
        <v>268.76519999999999</v>
      </c>
      <c r="K7" s="10">
        <f>Tabla4[[#This Row],[Ventas sin IGV]]+Tabla4[[#This Row],[IGV]]</f>
        <v>1761.9051999999999</v>
      </c>
    </row>
    <row r="8" spans="1:11" x14ac:dyDescent="0.3">
      <c r="A8">
        <v>4</v>
      </c>
      <c r="B8">
        <v>11</v>
      </c>
      <c r="C8" s="2">
        <v>35968</v>
      </c>
      <c r="D8">
        <v>930</v>
      </c>
      <c r="E8" t="str">
        <f>VLOOKUP(Tabla4[[#This Row],[Cod Vendedor]],Tabla3[[IdVendedor]:[NombreVendedor]],2,0)</f>
        <v>Gloria</v>
      </c>
      <c r="F8" t="str">
        <f>VLOOKUP(Tabla4[[#This Row],[Cod Producto]],Tabla2[[IdProducto]:[NomProducto]],2,0)</f>
        <v>Naranjas</v>
      </c>
      <c r="G8" s="10">
        <f>VLOOKUP(Tabla4[[#This Row],[Nombre_Producto]],Tabla2[[NomProducto]:[PrecioSinIGV]],3,0)</f>
        <v>1.21</v>
      </c>
      <c r="H8">
        <f>VLOOKUP(Tabla4[[#This Row],[Cod Producto]],Tabla2[#All],3,0)</f>
        <v>1</v>
      </c>
      <c r="I8" s="10">
        <f>Tabla4[[#This Row],[Kilos]]*Tabla4[[#This Row],[Precio_sin_IGV]]</f>
        <v>1125.3</v>
      </c>
      <c r="J8" s="10">
        <f>Tabla4[[#This Row],[Ventas sin IGV]]*18%</f>
        <v>202.55399999999997</v>
      </c>
      <c r="K8" s="10">
        <f>Tabla4[[#This Row],[Ventas sin IGV]]+Tabla4[[#This Row],[IGV]]</f>
        <v>1327.8539999999998</v>
      </c>
    </row>
    <row r="9" spans="1:11" x14ac:dyDescent="0.3">
      <c r="A9">
        <v>4</v>
      </c>
      <c r="B9">
        <v>11</v>
      </c>
      <c r="C9" s="2">
        <v>36099</v>
      </c>
      <c r="D9">
        <v>636</v>
      </c>
      <c r="E9" t="str">
        <f>VLOOKUP(Tabla4[[#This Row],[Cod Vendedor]],Tabla3[[IdVendedor]:[NombreVendedor]],2,0)</f>
        <v>Gloria</v>
      </c>
      <c r="F9" t="str">
        <f>VLOOKUP(Tabla4[[#This Row],[Cod Producto]],Tabla2[[IdProducto]:[NomProducto]],2,0)</f>
        <v>Naranjas</v>
      </c>
      <c r="G9" s="10">
        <f>VLOOKUP(Tabla4[[#This Row],[Nombre_Producto]],Tabla2[[NomProducto]:[PrecioSinIGV]],3,0)</f>
        <v>1.21</v>
      </c>
      <c r="H9">
        <f>VLOOKUP(Tabla4[[#This Row],[Cod Producto]],Tabla2[#All],3,0)</f>
        <v>1</v>
      </c>
      <c r="I9" s="10">
        <f>Tabla4[[#This Row],[Kilos]]*Tabla4[[#This Row],[Precio_sin_IGV]]</f>
        <v>769.56</v>
      </c>
      <c r="J9" s="10">
        <f>Tabla4[[#This Row],[Ventas sin IGV]]*18%</f>
        <v>138.52079999999998</v>
      </c>
      <c r="K9" s="10">
        <f>Tabla4[[#This Row],[Ventas sin IGV]]+Tabla4[[#This Row],[IGV]]</f>
        <v>908.08079999999995</v>
      </c>
    </row>
    <row r="10" spans="1:11" x14ac:dyDescent="0.3">
      <c r="A10">
        <v>4</v>
      </c>
      <c r="B10">
        <v>12</v>
      </c>
      <c r="C10" s="2">
        <v>36023</v>
      </c>
      <c r="D10">
        <v>2013</v>
      </c>
      <c r="E10" t="str">
        <f>VLOOKUP(Tabla4[[#This Row],[Cod Vendedor]],Tabla3[[IdVendedor]:[NombreVendedor]],2,0)</f>
        <v>Gloria</v>
      </c>
      <c r="F10" t="str">
        <f>VLOOKUP(Tabla4[[#This Row],[Cod Producto]],Tabla2[[IdProducto]:[NomProducto]],2,0)</f>
        <v>Malocoton</v>
      </c>
      <c r="G10" s="10">
        <f>VLOOKUP(Tabla4[[#This Row],[Nombre_Producto]],Tabla2[[NomProducto]:[PrecioSinIGV]],3,0)</f>
        <v>2.42</v>
      </c>
      <c r="H10">
        <f>VLOOKUP(Tabla4[[#This Row],[Cod Producto]],Tabla2[#All],3,0)</f>
        <v>1</v>
      </c>
      <c r="I10" s="10">
        <f>Tabla4[[#This Row],[Kilos]]*Tabla4[[#This Row],[Precio_sin_IGV]]</f>
        <v>4871.46</v>
      </c>
      <c r="J10" s="10">
        <f>Tabla4[[#This Row],[Ventas sin IGV]]*18%</f>
        <v>876.86279999999999</v>
      </c>
      <c r="K10" s="10">
        <f>Tabla4[[#This Row],[Ventas sin IGV]]+Tabla4[[#This Row],[IGV]]</f>
        <v>5748.3227999999999</v>
      </c>
    </row>
    <row r="11" spans="1:11" x14ac:dyDescent="0.3">
      <c r="A11">
        <v>4</v>
      </c>
      <c r="B11">
        <v>12</v>
      </c>
      <c r="C11" s="2">
        <v>36108</v>
      </c>
      <c r="D11">
        <v>1693</v>
      </c>
      <c r="E11" t="str">
        <f>VLOOKUP(Tabla4[[#This Row],[Cod Vendedor]],Tabla3[[IdVendedor]:[NombreVendedor]],2,0)</f>
        <v>Gloria</v>
      </c>
      <c r="F11" t="str">
        <f>VLOOKUP(Tabla4[[#This Row],[Cod Producto]],Tabla2[[IdProducto]:[NomProducto]],2,0)</f>
        <v>Malocoton</v>
      </c>
      <c r="G11" s="10">
        <f>VLOOKUP(Tabla4[[#This Row],[Nombre_Producto]],Tabla2[[NomProducto]:[PrecioSinIGV]],3,0)</f>
        <v>2.42</v>
      </c>
      <c r="H11">
        <f>VLOOKUP(Tabla4[[#This Row],[Cod Producto]],Tabla2[#All],3,0)</f>
        <v>1</v>
      </c>
      <c r="I11" s="10">
        <f>Tabla4[[#This Row],[Kilos]]*Tabla4[[#This Row],[Precio_sin_IGV]]</f>
        <v>4097.0599999999995</v>
      </c>
      <c r="J11" s="10">
        <f>Tabla4[[#This Row],[Ventas sin IGV]]*18%</f>
        <v>737.47079999999983</v>
      </c>
      <c r="K11" s="10">
        <f>Tabla4[[#This Row],[Ventas sin IGV]]+Tabla4[[#This Row],[IGV]]</f>
        <v>4834.5307999999995</v>
      </c>
    </row>
    <row r="12" spans="1:11" x14ac:dyDescent="0.3">
      <c r="A12">
        <v>4</v>
      </c>
      <c r="B12">
        <v>12</v>
      </c>
      <c r="C12" s="2">
        <v>35902</v>
      </c>
      <c r="D12">
        <v>1446</v>
      </c>
      <c r="E12" t="str">
        <f>VLOOKUP(Tabla4[[#This Row],[Cod Vendedor]],Tabla3[[IdVendedor]:[NombreVendedor]],2,0)</f>
        <v>Gloria</v>
      </c>
      <c r="F12" t="str">
        <f>VLOOKUP(Tabla4[[#This Row],[Cod Producto]],Tabla2[[IdProducto]:[NomProducto]],2,0)</f>
        <v>Malocoton</v>
      </c>
      <c r="G12" s="10">
        <f>VLOOKUP(Tabla4[[#This Row],[Nombre_Producto]],Tabla2[[NomProducto]:[PrecioSinIGV]],3,0)</f>
        <v>2.42</v>
      </c>
      <c r="H12">
        <f>VLOOKUP(Tabla4[[#This Row],[Cod Producto]],Tabla2[#All],3,0)</f>
        <v>1</v>
      </c>
      <c r="I12" s="10">
        <f>Tabla4[[#This Row],[Kilos]]*Tabla4[[#This Row],[Precio_sin_IGV]]</f>
        <v>3499.3199999999997</v>
      </c>
      <c r="J12" s="10">
        <f>Tabla4[[#This Row],[Ventas sin IGV]]*18%</f>
        <v>629.87759999999992</v>
      </c>
      <c r="K12" s="10">
        <f>Tabla4[[#This Row],[Ventas sin IGV]]+Tabla4[[#This Row],[IGV]]</f>
        <v>4129.1975999999995</v>
      </c>
    </row>
    <row r="13" spans="1:11" x14ac:dyDescent="0.3">
      <c r="A13">
        <v>4</v>
      </c>
      <c r="B13">
        <v>12</v>
      </c>
      <c r="C13" s="2">
        <v>35933</v>
      </c>
      <c r="D13">
        <v>1362</v>
      </c>
      <c r="E13" t="str">
        <f>VLOOKUP(Tabla4[[#This Row],[Cod Vendedor]],Tabla3[[IdVendedor]:[NombreVendedor]],2,0)</f>
        <v>Gloria</v>
      </c>
      <c r="F13" t="str">
        <f>VLOOKUP(Tabla4[[#This Row],[Cod Producto]],Tabla2[[IdProducto]:[NomProducto]],2,0)</f>
        <v>Malocoton</v>
      </c>
      <c r="G13" s="10">
        <f>VLOOKUP(Tabla4[[#This Row],[Nombre_Producto]],Tabla2[[NomProducto]:[PrecioSinIGV]],3,0)</f>
        <v>2.42</v>
      </c>
      <c r="H13">
        <f>VLOOKUP(Tabla4[[#This Row],[Cod Producto]],Tabla2[#All],3,0)</f>
        <v>1</v>
      </c>
      <c r="I13" s="10">
        <f>Tabla4[[#This Row],[Kilos]]*Tabla4[[#This Row],[Precio_sin_IGV]]</f>
        <v>3296.04</v>
      </c>
      <c r="J13" s="10">
        <f>Tabla4[[#This Row],[Ventas sin IGV]]*18%</f>
        <v>593.28719999999998</v>
      </c>
      <c r="K13" s="10">
        <f>Tabla4[[#This Row],[Ventas sin IGV]]+Tabla4[[#This Row],[IGV]]</f>
        <v>3889.3271999999997</v>
      </c>
    </row>
    <row r="14" spans="1:11" x14ac:dyDescent="0.3">
      <c r="A14">
        <v>4</v>
      </c>
      <c r="B14">
        <v>12</v>
      </c>
      <c r="C14" s="2">
        <v>36139</v>
      </c>
      <c r="D14">
        <v>1272</v>
      </c>
      <c r="E14" t="str">
        <f>VLOOKUP(Tabla4[[#This Row],[Cod Vendedor]],Tabla3[[IdVendedor]:[NombreVendedor]],2,0)</f>
        <v>Gloria</v>
      </c>
      <c r="F14" t="str">
        <f>VLOOKUP(Tabla4[[#This Row],[Cod Producto]],Tabla2[[IdProducto]:[NomProducto]],2,0)</f>
        <v>Malocoton</v>
      </c>
      <c r="G14" s="10">
        <f>VLOOKUP(Tabla4[[#This Row],[Nombre_Producto]],Tabla2[[NomProducto]:[PrecioSinIGV]],3,0)</f>
        <v>2.42</v>
      </c>
      <c r="H14">
        <f>VLOOKUP(Tabla4[[#This Row],[Cod Producto]],Tabla2[#All],3,0)</f>
        <v>1</v>
      </c>
      <c r="I14" s="10">
        <f>Tabla4[[#This Row],[Kilos]]*Tabla4[[#This Row],[Precio_sin_IGV]]</f>
        <v>3078.24</v>
      </c>
      <c r="J14" s="10">
        <f>Tabla4[[#This Row],[Ventas sin IGV]]*18%</f>
        <v>554.08319999999992</v>
      </c>
      <c r="K14" s="10">
        <f>Tabla4[[#This Row],[Ventas sin IGV]]+Tabla4[[#This Row],[IGV]]</f>
        <v>3632.3231999999998</v>
      </c>
    </row>
    <row r="15" spans="1:11" x14ac:dyDescent="0.3">
      <c r="A15">
        <v>4</v>
      </c>
      <c r="B15">
        <v>12</v>
      </c>
      <c r="C15" s="2">
        <v>36079</v>
      </c>
      <c r="D15">
        <v>939</v>
      </c>
      <c r="E15" t="str">
        <f>VLOOKUP(Tabla4[[#This Row],[Cod Vendedor]],Tabla3[[IdVendedor]:[NombreVendedor]],2,0)</f>
        <v>Gloria</v>
      </c>
      <c r="F15" t="str">
        <f>VLOOKUP(Tabla4[[#This Row],[Cod Producto]],Tabla2[[IdProducto]:[NomProducto]],2,0)</f>
        <v>Malocoton</v>
      </c>
      <c r="G15" s="10">
        <f>VLOOKUP(Tabla4[[#This Row],[Nombre_Producto]],Tabla2[[NomProducto]:[PrecioSinIGV]],3,0)</f>
        <v>2.42</v>
      </c>
      <c r="H15">
        <f>VLOOKUP(Tabla4[[#This Row],[Cod Producto]],Tabla2[#All],3,0)</f>
        <v>1</v>
      </c>
      <c r="I15" s="10">
        <f>Tabla4[[#This Row],[Kilos]]*Tabla4[[#This Row],[Precio_sin_IGV]]</f>
        <v>2272.38</v>
      </c>
      <c r="J15" s="10">
        <f>Tabla4[[#This Row],[Ventas sin IGV]]*18%</f>
        <v>409.02839999999998</v>
      </c>
      <c r="K15" s="10">
        <f>Tabla4[[#This Row],[Ventas sin IGV]]+Tabla4[[#This Row],[IGV]]</f>
        <v>2681.4084000000003</v>
      </c>
    </row>
    <row r="16" spans="1:11" x14ac:dyDescent="0.3">
      <c r="A16">
        <v>4</v>
      </c>
      <c r="B16">
        <v>12</v>
      </c>
      <c r="C16" s="2">
        <v>35909</v>
      </c>
      <c r="D16">
        <v>502</v>
      </c>
      <c r="E16" t="str">
        <f>VLOOKUP(Tabla4[[#This Row],[Cod Vendedor]],Tabla3[[IdVendedor]:[NombreVendedor]],2,0)</f>
        <v>Gloria</v>
      </c>
      <c r="F16" t="str">
        <f>VLOOKUP(Tabla4[[#This Row],[Cod Producto]],Tabla2[[IdProducto]:[NomProducto]],2,0)</f>
        <v>Malocoton</v>
      </c>
      <c r="G16" s="10">
        <f>VLOOKUP(Tabla4[[#This Row],[Nombre_Producto]],Tabla2[[NomProducto]:[PrecioSinIGV]],3,0)</f>
        <v>2.42</v>
      </c>
      <c r="H16">
        <f>VLOOKUP(Tabla4[[#This Row],[Cod Producto]],Tabla2[#All],3,0)</f>
        <v>1</v>
      </c>
      <c r="I16" s="10">
        <f>Tabla4[[#This Row],[Kilos]]*Tabla4[[#This Row],[Precio_sin_IGV]]</f>
        <v>1214.8399999999999</v>
      </c>
      <c r="J16" s="10">
        <f>Tabla4[[#This Row],[Ventas sin IGV]]*18%</f>
        <v>218.67119999999997</v>
      </c>
      <c r="K16" s="10">
        <f>Tabla4[[#This Row],[Ventas sin IGV]]+Tabla4[[#This Row],[IGV]]</f>
        <v>1433.5111999999999</v>
      </c>
    </row>
    <row r="17" spans="1:11" x14ac:dyDescent="0.3">
      <c r="A17">
        <v>4</v>
      </c>
      <c r="B17">
        <v>9</v>
      </c>
      <c r="C17" s="2">
        <v>35813</v>
      </c>
      <c r="D17">
        <v>2148</v>
      </c>
      <c r="E17" t="str">
        <f>VLOOKUP(Tabla4[[#This Row],[Cod Vendedor]],Tabla3[[IdVendedor]:[NombreVendedor]],2,0)</f>
        <v>Gloria</v>
      </c>
      <c r="F17" t="str">
        <f>VLOOKUP(Tabla4[[#This Row],[Cod Producto]],Tabla2[[IdProducto]:[NomProducto]],2,0)</f>
        <v>Esparragos</v>
      </c>
      <c r="G17" s="10">
        <f>VLOOKUP(Tabla4[[#This Row],[Nombre_Producto]],Tabla2[[NomProducto]:[PrecioSinIGV]],3,0)</f>
        <v>1.21</v>
      </c>
      <c r="H17">
        <f>VLOOKUP(Tabla4[[#This Row],[Cod Producto]],Tabla2[#All],3,0)</f>
        <v>3</v>
      </c>
      <c r="I17" s="10">
        <f>Tabla4[[#This Row],[Kilos]]*Tabla4[[#This Row],[Precio_sin_IGV]]</f>
        <v>2599.08</v>
      </c>
      <c r="J17" s="10">
        <f>Tabla4[[#This Row],[Ventas sin IGV]]*18%</f>
        <v>467.83439999999996</v>
      </c>
      <c r="K17" s="10">
        <f>Tabla4[[#This Row],[Ventas sin IGV]]+Tabla4[[#This Row],[IGV]]</f>
        <v>3066.9143999999997</v>
      </c>
    </row>
    <row r="18" spans="1:11" x14ac:dyDescent="0.3">
      <c r="A18">
        <v>4</v>
      </c>
      <c r="B18">
        <v>9</v>
      </c>
      <c r="C18" s="2">
        <v>35886</v>
      </c>
      <c r="D18">
        <v>1511</v>
      </c>
      <c r="E18" t="str">
        <f>VLOOKUP(Tabla4[[#This Row],[Cod Vendedor]],Tabla3[[IdVendedor]:[NombreVendedor]],2,0)</f>
        <v>Gloria</v>
      </c>
      <c r="F18" t="str">
        <f>VLOOKUP(Tabla4[[#This Row],[Cod Producto]],Tabla2[[IdProducto]:[NomProducto]],2,0)</f>
        <v>Esparragos</v>
      </c>
      <c r="G18" s="10">
        <f>VLOOKUP(Tabla4[[#This Row],[Nombre_Producto]],Tabla2[[NomProducto]:[PrecioSinIGV]],3,0)</f>
        <v>1.21</v>
      </c>
      <c r="H18">
        <f>VLOOKUP(Tabla4[[#This Row],[Cod Producto]],Tabla2[#All],3,0)</f>
        <v>3</v>
      </c>
      <c r="I18" s="10">
        <f>Tabla4[[#This Row],[Kilos]]*Tabla4[[#This Row],[Precio_sin_IGV]]</f>
        <v>1828.31</v>
      </c>
      <c r="J18" s="10">
        <f>Tabla4[[#This Row],[Ventas sin IGV]]*18%</f>
        <v>329.0958</v>
      </c>
      <c r="K18" s="10">
        <f>Tabla4[[#This Row],[Ventas sin IGV]]+Tabla4[[#This Row],[IGV]]</f>
        <v>2157.4058</v>
      </c>
    </row>
    <row r="19" spans="1:11" x14ac:dyDescent="0.3">
      <c r="A19">
        <v>4</v>
      </c>
      <c r="B19">
        <v>9</v>
      </c>
      <c r="C19" s="2">
        <v>35849</v>
      </c>
      <c r="D19">
        <v>1387</v>
      </c>
      <c r="E19" t="str">
        <f>VLOOKUP(Tabla4[[#This Row],[Cod Vendedor]],Tabla3[[IdVendedor]:[NombreVendedor]],2,0)</f>
        <v>Gloria</v>
      </c>
      <c r="F19" t="str">
        <f>VLOOKUP(Tabla4[[#This Row],[Cod Producto]],Tabla2[[IdProducto]:[NomProducto]],2,0)</f>
        <v>Esparragos</v>
      </c>
      <c r="G19" s="10">
        <f>VLOOKUP(Tabla4[[#This Row],[Nombre_Producto]],Tabla2[[NomProducto]:[PrecioSinIGV]],3,0)</f>
        <v>1.21</v>
      </c>
      <c r="H19">
        <f>VLOOKUP(Tabla4[[#This Row],[Cod Producto]],Tabla2[#All],3,0)</f>
        <v>3</v>
      </c>
      <c r="I19" s="10">
        <f>Tabla4[[#This Row],[Kilos]]*Tabla4[[#This Row],[Precio_sin_IGV]]</f>
        <v>1678.27</v>
      </c>
      <c r="J19" s="10">
        <f>Tabla4[[#This Row],[Ventas sin IGV]]*18%</f>
        <v>302.08859999999999</v>
      </c>
      <c r="K19" s="10">
        <f>Tabla4[[#This Row],[Ventas sin IGV]]+Tabla4[[#This Row],[IGV]]</f>
        <v>1980.3586</v>
      </c>
    </row>
    <row r="20" spans="1:11" x14ac:dyDescent="0.3">
      <c r="A20">
        <v>4</v>
      </c>
      <c r="B20">
        <v>7</v>
      </c>
      <c r="C20" s="2">
        <v>35975</v>
      </c>
      <c r="D20">
        <v>2076</v>
      </c>
      <c r="E20" t="str">
        <f>VLOOKUP(Tabla4[[#This Row],[Cod Vendedor]],Tabla3[[IdVendedor]:[NombreVendedor]],2,0)</f>
        <v>Gloria</v>
      </c>
      <c r="F20" t="str">
        <f>VLOOKUP(Tabla4[[#This Row],[Cod Producto]],Tabla2[[IdProducto]:[NomProducto]],2,0)</f>
        <v>Tomates</v>
      </c>
      <c r="G20" s="10">
        <f>VLOOKUP(Tabla4[[#This Row],[Nombre_Producto]],Tabla2[[NomProducto]:[PrecioSinIGV]],3,0)</f>
        <v>0.96799999999999997</v>
      </c>
      <c r="H20">
        <f>VLOOKUP(Tabla4[[#This Row],[Cod Producto]],Tabla2[#All],3,0)</f>
        <v>2</v>
      </c>
      <c r="I20" s="10">
        <f>Tabla4[[#This Row],[Kilos]]*Tabla4[[#This Row],[Precio_sin_IGV]]</f>
        <v>2009.568</v>
      </c>
      <c r="J20" s="10">
        <f>Tabla4[[#This Row],[Ventas sin IGV]]*18%</f>
        <v>361.72224</v>
      </c>
      <c r="K20" s="10">
        <f>Tabla4[[#This Row],[Ventas sin IGV]]+Tabla4[[#This Row],[IGV]]</f>
        <v>2371.2902399999998</v>
      </c>
    </row>
    <row r="21" spans="1:11" x14ac:dyDescent="0.3">
      <c r="A21">
        <v>4</v>
      </c>
      <c r="B21">
        <v>7</v>
      </c>
      <c r="C21" s="2">
        <v>36107</v>
      </c>
      <c r="D21">
        <v>1896</v>
      </c>
      <c r="E21" t="str">
        <f>VLOOKUP(Tabla4[[#This Row],[Cod Vendedor]],Tabla3[[IdVendedor]:[NombreVendedor]],2,0)</f>
        <v>Gloria</v>
      </c>
      <c r="F21" t="str">
        <f>VLOOKUP(Tabla4[[#This Row],[Cod Producto]],Tabla2[[IdProducto]:[NomProducto]],2,0)</f>
        <v>Tomates</v>
      </c>
      <c r="G21" s="10">
        <f>VLOOKUP(Tabla4[[#This Row],[Nombre_Producto]],Tabla2[[NomProducto]:[PrecioSinIGV]],3,0)</f>
        <v>0.96799999999999997</v>
      </c>
      <c r="H21">
        <f>VLOOKUP(Tabla4[[#This Row],[Cod Producto]],Tabla2[#All],3,0)</f>
        <v>2</v>
      </c>
      <c r="I21" s="10">
        <f>Tabla4[[#This Row],[Kilos]]*Tabla4[[#This Row],[Precio_sin_IGV]]</f>
        <v>1835.328</v>
      </c>
      <c r="J21" s="10">
        <f>Tabla4[[#This Row],[Ventas sin IGV]]*18%</f>
        <v>330.35903999999999</v>
      </c>
      <c r="K21" s="10">
        <f>Tabla4[[#This Row],[Ventas sin IGV]]+Tabla4[[#This Row],[IGV]]</f>
        <v>2165.6870399999998</v>
      </c>
    </row>
    <row r="22" spans="1:11" x14ac:dyDescent="0.3">
      <c r="A22">
        <v>4</v>
      </c>
      <c r="B22">
        <v>7</v>
      </c>
      <c r="C22" s="2">
        <v>35814</v>
      </c>
      <c r="D22">
        <v>1573</v>
      </c>
      <c r="E22" t="str">
        <f>VLOOKUP(Tabla4[[#This Row],[Cod Vendedor]],Tabla3[[IdVendedor]:[NombreVendedor]],2,0)</f>
        <v>Gloria</v>
      </c>
      <c r="F22" t="str">
        <f>VLOOKUP(Tabla4[[#This Row],[Cod Producto]],Tabla2[[IdProducto]:[NomProducto]],2,0)</f>
        <v>Tomates</v>
      </c>
      <c r="G22" s="10">
        <f>VLOOKUP(Tabla4[[#This Row],[Nombre_Producto]],Tabla2[[NomProducto]:[PrecioSinIGV]],3,0)</f>
        <v>0.96799999999999997</v>
      </c>
      <c r="H22">
        <f>VLOOKUP(Tabla4[[#This Row],[Cod Producto]],Tabla2[#All],3,0)</f>
        <v>2</v>
      </c>
      <c r="I22" s="10">
        <f>Tabla4[[#This Row],[Kilos]]*Tabla4[[#This Row],[Precio_sin_IGV]]</f>
        <v>1522.664</v>
      </c>
      <c r="J22" s="10">
        <f>Tabla4[[#This Row],[Ventas sin IGV]]*18%</f>
        <v>274.07952</v>
      </c>
      <c r="K22" s="10">
        <f>Tabla4[[#This Row],[Ventas sin IGV]]+Tabla4[[#This Row],[IGV]]</f>
        <v>1796.74352</v>
      </c>
    </row>
    <row r="23" spans="1:11" x14ac:dyDescent="0.3">
      <c r="A23">
        <v>4</v>
      </c>
      <c r="B23">
        <v>7</v>
      </c>
      <c r="C23" s="2">
        <v>36045</v>
      </c>
      <c r="D23">
        <v>727</v>
      </c>
      <c r="E23" t="str">
        <f>VLOOKUP(Tabla4[[#This Row],[Cod Vendedor]],Tabla3[[IdVendedor]:[NombreVendedor]],2,0)</f>
        <v>Gloria</v>
      </c>
      <c r="F23" t="str">
        <f>VLOOKUP(Tabla4[[#This Row],[Cod Producto]],Tabla2[[IdProducto]:[NomProducto]],2,0)</f>
        <v>Tomates</v>
      </c>
      <c r="G23" s="10">
        <f>VLOOKUP(Tabla4[[#This Row],[Nombre_Producto]],Tabla2[[NomProducto]:[PrecioSinIGV]],3,0)</f>
        <v>0.96799999999999997</v>
      </c>
      <c r="H23">
        <f>VLOOKUP(Tabla4[[#This Row],[Cod Producto]],Tabla2[#All],3,0)</f>
        <v>2</v>
      </c>
      <c r="I23" s="10">
        <f>Tabla4[[#This Row],[Kilos]]*Tabla4[[#This Row],[Precio_sin_IGV]]</f>
        <v>703.73599999999999</v>
      </c>
      <c r="J23" s="10">
        <f>Tabla4[[#This Row],[Ventas sin IGV]]*18%</f>
        <v>126.67247999999999</v>
      </c>
      <c r="K23" s="10">
        <f>Tabla4[[#This Row],[Ventas sin IGV]]+Tabla4[[#This Row],[IGV]]</f>
        <v>830.40847999999994</v>
      </c>
    </row>
    <row r="24" spans="1:11" x14ac:dyDescent="0.3">
      <c r="A24">
        <v>4</v>
      </c>
      <c r="B24">
        <v>7</v>
      </c>
      <c r="C24" s="2">
        <v>35990</v>
      </c>
      <c r="D24">
        <v>612</v>
      </c>
      <c r="E24" t="str">
        <f>VLOOKUP(Tabla4[[#This Row],[Cod Vendedor]],Tabla3[[IdVendedor]:[NombreVendedor]],2,0)</f>
        <v>Gloria</v>
      </c>
      <c r="F24" t="str">
        <f>VLOOKUP(Tabla4[[#This Row],[Cod Producto]],Tabla2[[IdProducto]:[NomProducto]],2,0)</f>
        <v>Tomates</v>
      </c>
      <c r="G24" s="10">
        <f>VLOOKUP(Tabla4[[#This Row],[Nombre_Producto]],Tabla2[[NomProducto]:[PrecioSinIGV]],3,0)</f>
        <v>0.96799999999999997</v>
      </c>
      <c r="H24">
        <f>VLOOKUP(Tabla4[[#This Row],[Cod Producto]],Tabla2[#All],3,0)</f>
        <v>2</v>
      </c>
      <c r="I24" s="10">
        <f>Tabla4[[#This Row],[Kilos]]*Tabla4[[#This Row],[Precio_sin_IGV]]</f>
        <v>592.41599999999994</v>
      </c>
      <c r="J24" s="10">
        <f>Tabla4[[#This Row],[Ventas sin IGV]]*18%</f>
        <v>106.63487999999998</v>
      </c>
      <c r="K24" s="10">
        <f>Tabla4[[#This Row],[Ventas sin IGV]]+Tabla4[[#This Row],[IGV]]</f>
        <v>699.05087999999989</v>
      </c>
    </row>
    <row r="25" spans="1:11" x14ac:dyDescent="0.3">
      <c r="A25">
        <v>4</v>
      </c>
      <c r="B25">
        <v>7</v>
      </c>
      <c r="C25" s="2">
        <v>35923</v>
      </c>
      <c r="D25">
        <v>448</v>
      </c>
      <c r="E25" t="str">
        <f>VLOOKUP(Tabla4[[#This Row],[Cod Vendedor]],Tabla3[[IdVendedor]:[NombreVendedor]],2,0)</f>
        <v>Gloria</v>
      </c>
      <c r="F25" t="str">
        <f>VLOOKUP(Tabla4[[#This Row],[Cod Producto]],Tabla2[[IdProducto]:[NomProducto]],2,0)</f>
        <v>Tomates</v>
      </c>
      <c r="G25" s="10">
        <f>VLOOKUP(Tabla4[[#This Row],[Nombre_Producto]],Tabla2[[NomProducto]:[PrecioSinIGV]],3,0)</f>
        <v>0.96799999999999997</v>
      </c>
      <c r="H25">
        <f>VLOOKUP(Tabla4[[#This Row],[Cod Producto]],Tabla2[#All],3,0)</f>
        <v>2</v>
      </c>
      <c r="I25" s="10">
        <f>Tabla4[[#This Row],[Kilos]]*Tabla4[[#This Row],[Precio_sin_IGV]]</f>
        <v>433.66399999999999</v>
      </c>
      <c r="J25" s="10">
        <f>Tabla4[[#This Row],[Ventas sin IGV]]*18%</f>
        <v>78.059519999999992</v>
      </c>
      <c r="K25" s="10">
        <f>Tabla4[[#This Row],[Ventas sin IGV]]+Tabla4[[#This Row],[IGV]]</f>
        <v>511.72352000000001</v>
      </c>
    </row>
    <row r="26" spans="1:11" x14ac:dyDescent="0.3">
      <c r="A26">
        <v>4</v>
      </c>
      <c r="B26">
        <v>7</v>
      </c>
      <c r="C26" s="2">
        <v>35959</v>
      </c>
      <c r="D26">
        <v>274</v>
      </c>
      <c r="E26" t="str">
        <f>VLOOKUP(Tabla4[[#This Row],[Cod Vendedor]],Tabla3[[IdVendedor]:[NombreVendedor]],2,0)</f>
        <v>Gloria</v>
      </c>
      <c r="F26" t="str">
        <f>VLOOKUP(Tabla4[[#This Row],[Cod Producto]],Tabla2[[IdProducto]:[NomProducto]],2,0)</f>
        <v>Tomates</v>
      </c>
      <c r="G26" s="10">
        <f>VLOOKUP(Tabla4[[#This Row],[Nombre_Producto]],Tabla2[[NomProducto]:[PrecioSinIGV]],3,0)</f>
        <v>0.96799999999999997</v>
      </c>
      <c r="H26">
        <f>VLOOKUP(Tabla4[[#This Row],[Cod Producto]],Tabla2[#All],3,0)</f>
        <v>2</v>
      </c>
      <c r="I26" s="10">
        <f>Tabla4[[#This Row],[Kilos]]*Tabla4[[#This Row],[Precio_sin_IGV]]</f>
        <v>265.23199999999997</v>
      </c>
      <c r="J26" s="10">
        <f>Tabla4[[#This Row],[Ventas sin IGV]]*18%</f>
        <v>47.741759999999992</v>
      </c>
      <c r="K26" s="10">
        <f>Tabla4[[#This Row],[Ventas sin IGV]]+Tabla4[[#This Row],[IGV]]</f>
        <v>312.97375999999997</v>
      </c>
    </row>
    <row r="27" spans="1:11" x14ac:dyDescent="0.3">
      <c r="A27">
        <v>4</v>
      </c>
      <c r="B27">
        <v>3</v>
      </c>
      <c r="C27" s="2">
        <v>36007</v>
      </c>
      <c r="D27">
        <v>2250</v>
      </c>
      <c r="E27" t="str">
        <f>VLOOKUP(Tabla4[[#This Row],[Cod Vendedor]],Tabla3[[IdVendedor]:[NombreVendedor]],2,0)</f>
        <v>Gloria</v>
      </c>
      <c r="F27" t="str">
        <f>VLOOKUP(Tabla4[[#This Row],[Cod Producto]],Tabla2[[IdProducto]:[NomProducto]],2,0)</f>
        <v>Melones</v>
      </c>
      <c r="G27" s="10">
        <f>VLOOKUP(Tabla4[[#This Row],[Nombre_Producto]],Tabla2[[NomProducto]:[PrecioSinIGV]],3,0)</f>
        <v>1.9359999999999999</v>
      </c>
      <c r="H27">
        <f>VLOOKUP(Tabla4[[#This Row],[Cod Producto]],Tabla2[#All],3,0)</f>
        <v>1</v>
      </c>
      <c r="I27" s="10">
        <f>Tabla4[[#This Row],[Kilos]]*Tabla4[[#This Row],[Precio_sin_IGV]]</f>
        <v>4356</v>
      </c>
      <c r="J27" s="10">
        <f>Tabla4[[#This Row],[Ventas sin IGV]]*18%</f>
        <v>784.07999999999993</v>
      </c>
      <c r="K27" s="10">
        <f>Tabla4[[#This Row],[Ventas sin IGV]]+Tabla4[[#This Row],[IGV]]</f>
        <v>5140.08</v>
      </c>
    </row>
    <row r="28" spans="1:11" x14ac:dyDescent="0.3">
      <c r="A28">
        <v>4</v>
      </c>
      <c r="B28">
        <v>3</v>
      </c>
      <c r="C28" s="2">
        <v>36056</v>
      </c>
      <c r="D28">
        <v>2188</v>
      </c>
      <c r="E28" t="str">
        <f>VLOOKUP(Tabla4[[#This Row],[Cod Vendedor]],Tabla3[[IdVendedor]:[NombreVendedor]],2,0)</f>
        <v>Gloria</v>
      </c>
      <c r="F28" t="str">
        <f>VLOOKUP(Tabla4[[#This Row],[Cod Producto]],Tabla2[[IdProducto]:[NomProducto]],2,0)</f>
        <v>Melones</v>
      </c>
      <c r="G28" s="10">
        <f>VLOOKUP(Tabla4[[#This Row],[Nombre_Producto]],Tabla2[[NomProducto]:[PrecioSinIGV]],3,0)</f>
        <v>1.9359999999999999</v>
      </c>
      <c r="H28">
        <f>VLOOKUP(Tabla4[[#This Row],[Cod Producto]],Tabla2[#All],3,0)</f>
        <v>1</v>
      </c>
      <c r="I28" s="10">
        <f>Tabla4[[#This Row],[Kilos]]*Tabla4[[#This Row],[Precio_sin_IGV]]</f>
        <v>4235.9679999999998</v>
      </c>
      <c r="J28" s="10">
        <f>Tabla4[[#This Row],[Ventas sin IGV]]*18%</f>
        <v>762.4742399999999</v>
      </c>
      <c r="K28" s="10">
        <f>Tabla4[[#This Row],[Ventas sin IGV]]+Tabla4[[#This Row],[IGV]]</f>
        <v>4998.4422399999994</v>
      </c>
    </row>
    <row r="29" spans="1:11" x14ac:dyDescent="0.3">
      <c r="A29">
        <v>4</v>
      </c>
      <c r="B29">
        <v>3</v>
      </c>
      <c r="C29" s="2">
        <v>35961</v>
      </c>
      <c r="D29">
        <v>1917</v>
      </c>
      <c r="E29" t="str">
        <f>VLOOKUP(Tabla4[[#This Row],[Cod Vendedor]],Tabla3[[IdVendedor]:[NombreVendedor]],2,0)</f>
        <v>Gloria</v>
      </c>
      <c r="F29" t="str">
        <f>VLOOKUP(Tabla4[[#This Row],[Cod Producto]],Tabla2[[IdProducto]:[NomProducto]],2,0)</f>
        <v>Melones</v>
      </c>
      <c r="G29" s="10">
        <f>VLOOKUP(Tabla4[[#This Row],[Nombre_Producto]],Tabla2[[NomProducto]:[PrecioSinIGV]],3,0)</f>
        <v>1.9359999999999999</v>
      </c>
      <c r="H29">
        <f>VLOOKUP(Tabla4[[#This Row],[Cod Producto]],Tabla2[#All],3,0)</f>
        <v>1</v>
      </c>
      <c r="I29" s="10">
        <f>Tabla4[[#This Row],[Kilos]]*Tabla4[[#This Row],[Precio_sin_IGV]]</f>
        <v>3711.3119999999999</v>
      </c>
      <c r="J29" s="10">
        <f>Tabla4[[#This Row],[Ventas sin IGV]]*18%</f>
        <v>668.03616</v>
      </c>
      <c r="K29" s="10">
        <f>Tabla4[[#This Row],[Ventas sin IGV]]+Tabla4[[#This Row],[IGV]]</f>
        <v>4379.3481599999996</v>
      </c>
    </row>
    <row r="30" spans="1:11" x14ac:dyDescent="0.3">
      <c r="A30">
        <v>4</v>
      </c>
      <c r="B30">
        <v>3</v>
      </c>
      <c r="C30" s="2">
        <v>35859</v>
      </c>
      <c r="D30">
        <v>1857</v>
      </c>
      <c r="E30" t="str">
        <f>VLOOKUP(Tabla4[[#This Row],[Cod Vendedor]],Tabla3[[IdVendedor]:[NombreVendedor]],2,0)</f>
        <v>Gloria</v>
      </c>
      <c r="F30" t="str">
        <f>VLOOKUP(Tabla4[[#This Row],[Cod Producto]],Tabla2[[IdProducto]:[NomProducto]],2,0)</f>
        <v>Melones</v>
      </c>
      <c r="G30" s="10">
        <f>VLOOKUP(Tabla4[[#This Row],[Nombre_Producto]],Tabla2[[NomProducto]:[PrecioSinIGV]],3,0)</f>
        <v>1.9359999999999999</v>
      </c>
      <c r="H30">
        <f>VLOOKUP(Tabla4[[#This Row],[Cod Producto]],Tabla2[#All],3,0)</f>
        <v>1</v>
      </c>
      <c r="I30" s="10">
        <f>Tabla4[[#This Row],[Kilos]]*Tabla4[[#This Row],[Precio_sin_IGV]]</f>
        <v>3595.152</v>
      </c>
      <c r="J30" s="10">
        <f>Tabla4[[#This Row],[Ventas sin IGV]]*18%</f>
        <v>647.12735999999995</v>
      </c>
      <c r="K30" s="10">
        <f>Tabla4[[#This Row],[Ventas sin IGV]]+Tabla4[[#This Row],[IGV]]</f>
        <v>4242.2793600000005</v>
      </c>
    </row>
    <row r="31" spans="1:11" x14ac:dyDescent="0.3">
      <c r="A31">
        <v>4</v>
      </c>
      <c r="B31">
        <v>3</v>
      </c>
      <c r="C31" s="2">
        <v>36153</v>
      </c>
      <c r="D31">
        <v>1311</v>
      </c>
      <c r="E31" t="str">
        <f>VLOOKUP(Tabla4[[#This Row],[Cod Vendedor]],Tabla3[[IdVendedor]:[NombreVendedor]],2,0)</f>
        <v>Gloria</v>
      </c>
      <c r="F31" t="str">
        <f>VLOOKUP(Tabla4[[#This Row],[Cod Producto]],Tabla2[[IdProducto]:[NomProducto]],2,0)</f>
        <v>Melones</v>
      </c>
      <c r="G31" s="10">
        <f>VLOOKUP(Tabla4[[#This Row],[Nombre_Producto]],Tabla2[[NomProducto]:[PrecioSinIGV]],3,0)</f>
        <v>1.9359999999999999</v>
      </c>
      <c r="H31">
        <f>VLOOKUP(Tabla4[[#This Row],[Cod Producto]],Tabla2[#All],3,0)</f>
        <v>1</v>
      </c>
      <c r="I31" s="10">
        <f>Tabla4[[#This Row],[Kilos]]*Tabla4[[#This Row],[Precio_sin_IGV]]</f>
        <v>2538.096</v>
      </c>
      <c r="J31" s="10">
        <f>Tabla4[[#This Row],[Ventas sin IGV]]*18%</f>
        <v>456.85728</v>
      </c>
      <c r="K31" s="10">
        <f>Tabla4[[#This Row],[Ventas sin IGV]]+Tabla4[[#This Row],[IGV]]</f>
        <v>2994.9532800000002</v>
      </c>
    </row>
    <row r="32" spans="1:11" x14ac:dyDescent="0.3">
      <c r="A32">
        <v>4</v>
      </c>
      <c r="B32">
        <v>3</v>
      </c>
      <c r="C32" s="2">
        <v>36111</v>
      </c>
      <c r="D32">
        <v>1162</v>
      </c>
      <c r="E32" t="str">
        <f>VLOOKUP(Tabla4[[#This Row],[Cod Vendedor]],Tabla3[[IdVendedor]:[NombreVendedor]],2,0)</f>
        <v>Gloria</v>
      </c>
      <c r="F32" t="str">
        <f>VLOOKUP(Tabla4[[#This Row],[Cod Producto]],Tabla2[[IdProducto]:[NomProducto]],2,0)</f>
        <v>Melones</v>
      </c>
      <c r="G32" s="10">
        <f>VLOOKUP(Tabla4[[#This Row],[Nombre_Producto]],Tabla2[[NomProducto]:[PrecioSinIGV]],3,0)</f>
        <v>1.9359999999999999</v>
      </c>
      <c r="H32">
        <f>VLOOKUP(Tabla4[[#This Row],[Cod Producto]],Tabla2[#All],3,0)</f>
        <v>1</v>
      </c>
      <c r="I32" s="10">
        <f>Tabla4[[#This Row],[Kilos]]*Tabla4[[#This Row],[Precio_sin_IGV]]</f>
        <v>2249.6320000000001</v>
      </c>
      <c r="J32" s="10">
        <f>Tabla4[[#This Row],[Ventas sin IGV]]*18%</f>
        <v>404.93376000000001</v>
      </c>
      <c r="K32" s="10">
        <f>Tabla4[[#This Row],[Ventas sin IGV]]+Tabla4[[#This Row],[IGV]]</f>
        <v>2654.56576</v>
      </c>
    </row>
    <row r="33" spans="1:11" x14ac:dyDescent="0.3">
      <c r="A33">
        <v>4</v>
      </c>
      <c r="B33">
        <v>1</v>
      </c>
      <c r="C33" s="2">
        <v>36099</v>
      </c>
      <c r="D33">
        <v>2467</v>
      </c>
      <c r="E33" t="str">
        <f>VLOOKUP(Tabla4[[#This Row],[Cod Vendedor]],Tabla3[[IdVendedor]:[NombreVendedor]],2,0)</f>
        <v>Gloria</v>
      </c>
      <c r="F33" t="str">
        <f>VLOOKUP(Tabla4[[#This Row],[Cod Producto]],Tabla2[[IdProducto]:[NomProducto]],2,0)</f>
        <v>Mandarinas</v>
      </c>
      <c r="G33" s="10">
        <f>VLOOKUP(Tabla4[[#This Row],[Nombre_Producto]],Tabla2[[NomProducto]:[PrecioSinIGV]],3,0)</f>
        <v>3.9325000000000001</v>
      </c>
      <c r="H33">
        <f>VLOOKUP(Tabla4[[#This Row],[Cod Producto]],Tabla2[#All],3,0)</f>
        <v>1</v>
      </c>
      <c r="I33" s="10">
        <f>Tabla4[[#This Row],[Kilos]]*Tabla4[[#This Row],[Precio_sin_IGV]]</f>
        <v>9701.4775000000009</v>
      </c>
      <c r="J33" s="10">
        <f>Tabla4[[#This Row],[Ventas sin IGV]]*18%</f>
        <v>1746.2659500000002</v>
      </c>
      <c r="K33" s="10">
        <f>Tabla4[[#This Row],[Ventas sin IGV]]+Tabla4[[#This Row],[IGV]]</f>
        <v>11447.743450000002</v>
      </c>
    </row>
    <row r="34" spans="1:11" x14ac:dyDescent="0.3">
      <c r="A34">
        <v>4</v>
      </c>
      <c r="B34">
        <v>1</v>
      </c>
      <c r="C34" s="2">
        <v>35821</v>
      </c>
      <c r="D34">
        <v>2412</v>
      </c>
      <c r="E34" t="str">
        <f>VLOOKUP(Tabla4[[#This Row],[Cod Vendedor]],Tabla3[[IdVendedor]:[NombreVendedor]],2,0)</f>
        <v>Gloria</v>
      </c>
      <c r="F34" t="str">
        <f>VLOOKUP(Tabla4[[#This Row],[Cod Producto]],Tabla2[[IdProducto]:[NomProducto]],2,0)</f>
        <v>Mandarinas</v>
      </c>
      <c r="G34" s="10">
        <f>VLOOKUP(Tabla4[[#This Row],[Nombre_Producto]],Tabla2[[NomProducto]:[PrecioSinIGV]],3,0)</f>
        <v>3.9325000000000001</v>
      </c>
      <c r="H34">
        <f>VLOOKUP(Tabla4[[#This Row],[Cod Producto]],Tabla2[#All],3,0)</f>
        <v>1</v>
      </c>
      <c r="I34" s="10">
        <f>Tabla4[[#This Row],[Kilos]]*Tabla4[[#This Row],[Precio_sin_IGV]]</f>
        <v>9485.19</v>
      </c>
      <c r="J34" s="10">
        <f>Tabla4[[#This Row],[Ventas sin IGV]]*18%</f>
        <v>1707.3342</v>
      </c>
      <c r="K34" s="10">
        <f>Tabla4[[#This Row],[Ventas sin IGV]]+Tabla4[[#This Row],[IGV]]</f>
        <v>11192.5242</v>
      </c>
    </row>
    <row r="35" spans="1:11" x14ac:dyDescent="0.3">
      <c r="A35">
        <v>4</v>
      </c>
      <c r="B35">
        <v>1</v>
      </c>
      <c r="C35" s="2">
        <v>35972</v>
      </c>
      <c r="D35">
        <v>2363</v>
      </c>
      <c r="E35" t="str">
        <f>VLOOKUP(Tabla4[[#This Row],[Cod Vendedor]],Tabla3[[IdVendedor]:[NombreVendedor]],2,0)</f>
        <v>Gloria</v>
      </c>
      <c r="F35" t="str">
        <f>VLOOKUP(Tabla4[[#This Row],[Cod Producto]],Tabla2[[IdProducto]:[NomProducto]],2,0)</f>
        <v>Mandarinas</v>
      </c>
      <c r="G35" s="10">
        <f>VLOOKUP(Tabla4[[#This Row],[Nombre_Producto]],Tabla2[[NomProducto]:[PrecioSinIGV]],3,0)</f>
        <v>3.9325000000000001</v>
      </c>
      <c r="H35">
        <f>VLOOKUP(Tabla4[[#This Row],[Cod Producto]],Tabla2[#All],3,0)</f>
        <v>1</v>
      </c>
      <c r="I35" s="10">
        <f>Tabla4[[#This Row],[Kilos]]*Tabla4[[#This Row],[Precio_sin_IGV]]</f>
        <v>9292.4974999999995</v>
      </c>
      <c r="J35" s="10">
        <f>Tabla4[[#This Row],[Ventas sin IGV]]*18%</f>
        <v>1672.6495499999999</v>
      </c>
      <c r="K35" s="10">
        <f>Tabla4[[#This Row],[Ventas sin IGV]]+Tabla4[[#This Row],[IGV]]</f>
        <v>10965.14705</v>
      </c>
    </row>
    <row r="36" spans="1:11" x14ac:dyDescent="0.3">
      <c r="A36">
        <v>4</v>
      </c>
      <c r="B36">
        <v>1</v>
      </c>
      <c r="C36" s="2">
        <v>35864</v>
      </c>
      <c r="D36">
        <v>2205</v>
      </c>
      <c r="E36" t="str">
        <f>VLOOKUP(Tabla4[[#This Row],[Cod Vendedor]],Tabla3[[IdVendedor]:[NombreVendedor]],2,0)</f>
        <v>Gloria</v>
      </c>
      <c r="F36" t="str">
        <f>VLOOKUP(Tabla4[[#This Row],[Cod Producto]],Tabla2[[IdProducto]:[NomProducto]],2,0)</f>
        <v>Mandarinas</v>
      </c>
      <c r="G36" s="10">
        <f>VLOOKUP(Tabla4[[#This Row],[Nombre_Producto]],Tabla2[[NomProducto]:[PrecioSinIGV]],3,0)</f>
        <v>3.9325000000000001</v>
      </c>
      <c r="H36">
        <f>VLOOKUP(Tabla4[[#This Row],[Cod Producto]],Tabla2[#All],3,0)</f>
        <v>1</v>
      </c>
      <c r="I36" s="10">
        <f>Tabla4[[#This Row],[Kilos]]*Tabla4[[#This Row],[Precio_sin_IGV]]</f>
        <v>8671.1625000000004</v>
      </c>
      <c r="J36" s="10">
        <f>Tabla4[[#This Row],[Ventas sin IGV]]*18%</f>
        <v>1560.80925</v>
      </c>
      <c r="K36" s="10">
        <f>Tabla4[[#This Row],[Ventas sin IGV]]+Tabla4[[#This Row],[IGV]]</f>
        <v>10231.971750000001</v>
      </c>
    </row>
    <row r="37" spans="1:11" x14ac:dyDescent="0.3">
      <c r="A37">
        <v>4</v>
      </c>
      <c r="B37">
        <v>1</v>
      </c>
      <c r="C37" s="2">
        <v>36154</v>
      </c>
      <c r="D37">
        <v>2182</v>
      </c>
      <c r="E37" t="str">
        <f>VLOOKUP(Tabla4[[#This Row],[Cod Vendedor]],Tabla3[[IdVendedor]:[NombreVendedor]],2,0)</f>
        <v>Gloria</v>
      </c>
      <c r="F37" t="str">
        <f>VLOOKUP(Tabla4[[#This Row],[Cod Producto]],Tabla2[[IdProducto]:[NomProducto]],2,0)</f>
        <v>Mandarinas</v>
      </c>
      <c r="G37" s="10">
        <f>VLOOKUP(Tabla4[[#This Row],[Nombre_Producto]],Tabla2[[NomProducto]:[PrecioSinIGV]],3,0)</f>
        <v>3.9325000000000001</v>
      </c>
      <c r="H37">
        <f>VLOOKUP(Tabla4[[#This Row],[Cod Producto]],Tabla2[#All],3,0)</f>
        <v>1</v>
      </c>
      <c r="I37" s="10">
        <f>Tabla4[[#This Row],[Kilos]]*Tabla4[[#This Row],[Precio_sin_IGV]]</f>
        <v>8580.7150000000001</v>
      </c>
      <c r="J37" s="10">
        <f>Tabla4[[#This Row],[Ventas sin IGV]]*18%</f>
        <v>1544.5287000000001</v>
      </c>
      <c r="K37" s="10">
        <f>Tabla4[[#This Row],[Ventas sin IGV]]+Tabla4[[#This Row],[IGV]]</f>
        <v>10125.243700000001</v>
      </c>
    </row>
    <row r="38" spans="1:11" x14ac:dyDescent="0.3">
      <c r="A38">
        <v>4</v>
      </c>
      <c r="B38">
        <v>1</v>
      </c>
      <c r="C38" s="2">
        <v>36150</v>
      </c>
      <c r="D38">
        <v>1317</v>
      </c>
      <c r="E38" t="str">
        <f>VLOOKUP(Tabla4[[#This Row],[Cod Vendedor]],Tabla3[[IdVendedor]:[NombreVendedor]],2,0)</f>
        <v>Gloria</v>
      </c>
      <c r="F38" t="str">
        <f>VLOOKUP(Tabla4[[#This Row],[Cod Producto]],Tabla2[[IdProducto]:[NomProducto]],2,0)</f>
        <v>Mandarinas</v>
      </c>
      <c r="G38" s="10">
        <f>VLOOKUP(Tabla4[[#This Row],[Nombre_Producto]],Tabla2[[NomProducto]:[PrecioSinIGV]],3,0)</f>
        <v>3.9325000000000001</v>
      </c>
      <c r="H38">
        <f>VLOOKUP(Tabla4[[#This Row],[Cod Producto]],Tabla2[#All],3,0)</f>
        <v>1</v>
      </c>
      <c r="I38" s="10">
        <f>Tabla4[[#This Row],[Kilos]]*Tabla4[[#This Row],[Precio_sin_IGV]]</f>
        <v>5179.1025</v>
      </c>
      <c r="J38" s="10">
        <f>Tabla4[[#This Row],[Ventas sin IGV]]*18%</f>
        <v>932.23844999999994</v>
      </c>
      <c r="K38" s="10">
        <f>Tabla4[[#This Row],[Ventas sin IGV]]+Tabla4[[#This Row],[IGV]]</f>
        <v>6111.3409499999998</v>
      </c>
    </row>
    <row r="39" spans="1:11" x14ac:dyDescent="0.3">
      <c r="A39">
        <v>4</v>
      </c>
      <c r="B39">
        <v>1</v>
      </c>
      <c r="C39" s="2">
        <v>35940</v>
      </c>
      <c r="D39">
        <v>1166</v>
      </c>
      <c r="E39" t="str">
        <f>VLOOKUP(Tabla4[[#This Row],[Cod Vendedor]],Tabla3[[IdVendedor]:[NombreVendedor]],2,0)</f>
        <v>Gloria</v>
      </c>
      <c r="F39" t="str">
        <f>VLOOKUP(Tabla4[[#This Row],[Cod Producto]],Tabla2[[IdProducto]:[NomProducto]],2,0)</f>
        <v>Mandarinas</v>
      </c>
      <c r="G39" s="10">
        <f>VLOOKUP(Tabla4[[#This Row],[Nombre_Producto]],Tabla2[[NomProducto]:[PrecioSinIGV]],3,0)</f>
        <v>3.9325000000000001</v>
      </c>
      <c r="H39">
        <f>VLOOKUP(Tabla4[[#This Row],[Cod Producto]],Tabla2[#All],3,0)</f>
        <v>1</v>
      </c>
      <c r="I39" s="10">
        <f>Tabla4[[#This Row],[Kilos]]*Tabla4[[#This Row],[Precio_sin_IGV]]</f>
        <v>4585.2950000000001</v>
      </c>
      <c r="J39" s="10">
        <f>Tabla4[[#This Row],[Ventas sin IGV]]*18%</f>
        <v>825.35309999999993</v>
      </c>
      <c r="K39" s="10">
        <f>Tabla4[[#This Row],[Ventas sin IGV]]+Tabla4[[#This Row],[IGV]]</f>
        <v>5410.6481000000003</v>
      </c>
    </row>
    <row r="40" spans="1:11" x14ac:dyDescent="0.3">
      <c r="A40">
        <v>4</v>
      </c>
      <c r="B40">
        <v>1</v>
      </c>
      <c r="C40" s="2">
        <v>36034</v>
      </c>
      <c r="D40">
        <v>750</v>
      </c>
      <c r="E40" t="str">
        <f>VLOOKUP(Tabla4[[#This Row],[Cod Vendedor]],Tabla3[[IdVendedor]:[NombreVendedor]],2,0)</f>
        <v>Gloria</v>
      </c>
      <c r="F40" t="str">
        <f>VLOOKUP(Tabla4[[#This Row],[Cod Producto]],Tabla2[[IdProducto]:[NomProducto]],2,0)</f>
        <v>Mandarinas</v>
      </c>
      <c r="G40" s="10">
        <f>VLOOKUP(Tabla4[[#This Row],[Nombre_Producto]],Tabla2[[NomProducto]:[PrecioSinIGV]],3,0)</f>
        <v>3.9325000000000001</v>
      </c>
      <c r="H40">
        <f>VLOOKUP(Tabla4[[#This Row],[Cod Producto]],Tabla2[#All],3,0)</f>
        <v>1</v>
      </c>
      <c r="I40" s="10">
        <f>Tabla4[[#This Row],[Kilos]]*Tabla4[[#This Row],[Precio_sin_IGV]]</f>
        <v>2949.375</v>
      </c>
      <c r="J40" s="10">
        <f>Tabla4[[#This Row],[Ventas sin IGV]]*18%</f>
        <v>530.88749999999993</v>
      </c>
      <c r="K40" s="10">
        <f>Tabla4[[#This Row],[Ventas sin IGV]]+Tabla4[[#This Row],[IGV]]</f>
        <v>3480.2624999999998</v>
      </c>
    </row>
    <row r="41" spans="1:11" x14ac:dyDescent="0.3">
      <c r="A41">
        <v>4</v>
      </c>
      <c r="B41">
        <v>8</v>
      </c>
      <c r="C41" s="2">
        <v>36027</v>
      </c>
      <c r="D41">
        <v>1510</v>
      </c>
      <c r="E41" t="str">
        <f>VLOOKUP(Tabla4[[#This Row],[Cod Vendedor]],Tabla3[[IdVendedor]:[NombreVendedor]],2,0)</f>
        <v>Gloria</v>
      </c>
      <c r="F41" t="str">
        <f>VLOOKUP(Tabla4[[#This Row],[Cod Producto]],Tabla2[[IdProducto]:[NomProducto]],2,0)</f>
        <v>Uvas</v>
      </c>
      <c r="G41" s="10">
        <f>VLOOKUP(Tabla4[[#This Row],[Nombre_Producto]],Tabla2[[NomProducto]:[PrecioSinIGV]],3,0)</f>
        <v>3.63</v>
      </c>
      <c r="H41">
        <f>VLOOKUP(Tabla4[[#This Row],[Cod Producto]],Tabla2[#All],3,0)</f>
        <v>1</v>
      </c>
      <c r="I41" s="10">
        <f>Tabla4[[#This Row],[Kilos]]*Tabla4[[#This Row],[Precio_sin_IGV]]</f>
        <v>5481.3</v>
      </c>
      <c r="J41" s="10">
        <f>Tabla4[[#This Row],[Ventas sin IGV]]*18%</f>
        <v>986.63400000000001</v>
      </c>
      <c r="K41" s="10">
        <f>Tabla4[[#This Row],[Ventas sin IGV]]+Tabla4[[#This Row],[IGV]]</f>
        <v>6467.9340000000002</v>
      </c>
    </row>
    <row r="42" spans="1:11" x14ac:dyDescent="0.3">
      <c r="A42">
        <v>4</v>
      </c>
      <c r="B42">
        <v>8</v>
      </c>
      <c r="C42" s="2">
        <v>35887</v>
      </c>
      <c r="D42">
        <v>953</v>
      </c>
      <c r="E42" t="str">
        <f>VLOOKUP(Tabla4[[#This Row],[Cod Vendedor]],Tabla3[[IdVendedor]:[NombreVendedor]],2,0)</f>
        <v>Gloria</v>
      </c>
      <c r="F42" t="str">
        <f>VLOOKUP(Tabla4[[#This Row],[Cod Producto]],Tabla2[[IdProducto]:[NomProducto]],2,0)</f>
        <v>Uvas</v>
      </c>
      <c r="G42" s="10">
        <f>VLOOKUP(Tabla4[[#This Row],[Nombre_Producto]],Tabla2[[NomProducto]:[PrecioSinIGV]],3,0)</f>
        <v>3.63</v>
      </c>
      <c r="H42">
        <f>VLOOKUP(Tabla4[[#This Row],[Cod Producto]],Tabla2[#All],3,0)</f>
        <v>1</v>
      </c>
      <c r="I42" s="10">
        <f>Tabla4[[#This Row],[Kilos]]*Tabla4[[#This Row],[Precio_sin_IGV]]</f>
        <v>3459.39</v>
      </c>
      <c r="J42" s="10">
        <f>Tabla4[[#This Row],[Ventas sin IGV]]*18%</f>
        <v>622.6902</v>
      </c>
      <c r="K42" s="10">
        <f>Tabla4[[#This Row],[Ventas sin IGV]]+Tabla4[[#This Row],[IGV]]</f>
        <v>4082.0801999999999</v>
      </c>
    </row>
    <row r="43" spans="1:11" x14ac:dyDescent="0.3">
      <c r="A43">
        <v>4</v>
      </c>
      <c r="B43">
        <v>8</v>
      </c>
      <c r="C43" s="2">
        <v>35814</v>
      </c>
      <c r="D43">
        <v>432</v>
      </c>
      <c r="E43" t="str">
        <f>VLOOKUP(Tabla4[[#This Row],[Cod Vendedor]],Tabla3[[IdVendedor]:[NombreVendedor]],2,0)</f>
        <v>Gloria</v>
      </c>
      <c r="F43" t="str">
        <f>VLOOKUP(Tabla4[[#This Row],[Cod Producto]],Tabla2[[IdProducto]:[NomProducto]],2,0)</f>
        <v>Uvas</v>
      </c>
      <c r="G43" s="10">
        <f>VLOOKUP(Tabla4[[#This Row],[Nombre_Producto]],Tabla2[[NomProducto]:[PrecioSinIGV]],3,0)</f>
        <v>3.63</v>
      </c>
      <c r="H43">
        <f>VLOOKUP(Tabla4[[#This Row],[Cod Producto]],Tabla2[#All],3,0)</f>
        <v>1</v>
      </c>
      <c r="I43" s="10">
        <f>Tabla4[[#This Row],[Kilos]]*Tabla4[[#This Row],[Precio_sin_IGV]]</f>
        <v>1568.1599999999999</v>
      </c>
      <c r="J43" s="10">
        <f>Tabla4[[#This Row],[Ventas sin IGV]]*18%</f>
        <v>282.26879999999994</v>
      </c>
      <c r="K43" s="10">
        <f>Tabla4[[#This Row],[Ventas sin IGV]]+Tabla4[[#This Row],[IGV]]</f>
        <v>1850.4287999999997</v>
      </c>
    </row>
    <row r="44" spans="1:11" x14ac:dyDescent="0.3">
      <c r="A44">
        <v>4</v>
      </c>
      <c r="B44">
        <v>6</v>
      </c>
      <c r="C44" s="2">
        <v>36051</v>
      </c>
      <c r="D44">
        <v>2421</v>
      </c>
      <c r="E44" t="str">
        <f>VLOOKUP(Tabla4[[#This Row],[Cod Vendedor]],Tabla3[[IdVendedor]:[NombreVendedor]],2,0)</f>
        <v>Gloria</v>
      </c>
      <c r="F44" t="str">
        <f>VLOOKUP(Tabla4[[#This Row],[Cod Producto]],Tabla2[[IdProducto]:[NomProducto]],2,0)</f>
        <v>Platanos</v>
      </c>
      <c r="G44" s="10">
        <f>VLOOKUP(Tabla4[[#This Row],[Nombre_Producto]],Tabla2[[NomProducto]:[PrecioSinIGV]],3,0)</f>
        <v>2.42</v>
      </c>
      <c r="H44">
        <f>VLOOKUP(Tabla4[[#This Row],[Cod Producto]],Tabla2[#All],3,0)</f>
        <v>1</v>
      </c>
      <c r="I44" s="10">
        <f>Tabla4[[#This Row],[Kilos]]*Tabla4[[#This Row],[Precio_sin_IGV]]</f>
        <v>5858.82</v>
      </c>
      <c r="J44" s="10">
        <f>Tabla4[[#This Row],[Ventas sin IGV]]*18%</f>
        <v>1054.5875999999998</v>
      </c>
      <c r="K44" s="10">
        <f>Tabla4[[#This Row],[Ventas sin IGV]]+Tabla4[[#This Row],[IGV]]</f>
        <v>6913.4075999999995</v>
      </c>
    </row>
    <row r="45" spans="1:11" x14ac:dyDescent="0.3">
      <c r="A45">
        <v>4</v>
      </c>
      <c r="B45">
        <v>6</v>
      </c>
      <c r="C45" s="2">
        <v>35871</v>
      </c>
      <c r="D45">
        <v>1640</v>
      </c>
      <c r="E45" t="str">
        <f>VLOOKUP(Tabla4[[#This Row],[Cod Vendedor]],Tabla3[[IdVendedor]:[NombreVendedor]],2,0)</f>
        <v>Gloria</v>
      </c>
      <c r="F45" t="str">
        <f>VLOOKUP(Tabla4[[#This Row],[Cod Producto]],Tabla2[[IdProducto]:[NomProducto]],2,0)</f>
        <v>Platanos</v>
      </c>
      <c r="G45" s="10">
        <f>VLOOKUP(Tabla4[[#This Row],[Nombre_Producto]],Tabla2[[NomProducto]:[PrecioSinIGV]],3,0)</f>
        <v>2.42</v>
      </c>
      <c r="H45">
        <f>VLOOKUP(Tabla4[[#This Row],[Cod Producto]],Tabla2[#All],3,0)</f>
        <v>1</v>
      </c>
      <c r="I45" s="10">
        <f>Tabla4[[#This Row],[Kilos]]*Tabla4[[#This Row],[Precio_sin_IGV]]</f>
        <v>3968.7999999999997</v>
      </c>
      <c r="J45" s="10">
        <f>Tabla4[[#This Row],[Ventas sin IGV]]*18%</f>
        <v>714.3839999999999</v>
      </c>
      <c r="K45" s="10">
        <f>Tabla4[[#This Row],[Ventas sin IGV]]+Tabla4[[#This Row],[IGV]]</f>
        <v>4683.1839999999993</v>
      </c>
    </row>
    <row r="46" spans="1:11" x14ac:dyDescent="0.3">
      <c r="A46">
        <v>4</v>
      </c>
      <c r="B46">
        <v>6</v>
      </c>
      <c r="C46" s="2">
        <v>36052</v>
      </c>
      <c r="D46">
        <v>1142</v>
      </c>
      <c r="E46" t="str">
        <f>VLOOKUP(Tabla4[[#This Row],[Cod Vendedor]],Tabla3[[IdVendedor]:[NombreVendedor]],2,0)</f>
        <v>Gloria</v>
      </c>
      <c r="F46" t="str">
        <f>VLOOKUP(Tabla4[[#This Row],[Cod Producto]],Tabla2[[IdProducto]:[NomProducto]],2,0)</f>
        <v>Platanos</v>
      </c>
      <c r="G46" s="10">
        <f>VLOOKUP(Tabla4[[#This Row],[Nombre_Producto]],Tabla2[[NomProducto]:[PrecioSinIGV]],3,0)</f>
        <v>2.42</v>
      </c>
      <c r="H46">
        <f>VLOOKUP(Tabla4[[#This Row],[Cod Producto]],Tabla2[#All],3,0)</f>
        <v>1</v>
      </c>
      <c r="I46" s="10">
        <f>Tabla4[[#This Row],[Kilos]]*Tabla4[[#This Row],[Precio_sin_IGV]]</f>
        <v>2763.64</v>
      </c>
      <c r="J46" s="10">
        <f>Tabla4[[#This Row],[Ventas sin IGV]]*18%</f>
        <v>497.45519999999993</v>
      </c>
      <c r="K46" s="10">
        <f>Tabla4[[#This Row],[Ventas sin IGV]]+Tabla4[[#This Row],[IGV]]</f>
        <v>3261.0951999999997</v>
      </c>
    </row>
    <row r="47" spans="1:11" x14ac:dyDescent="0.3">
      <c r="A47">
        <v>4</v>
      </c>
      <c r="B47">
        <v>6</v>
      </c>
      <c r="C47" s="2">
        <v>36055</v>
      </c>
      <c r="D47">
        <v>1031</v>
      </c>
      <c r="E47" t="str">
        <f>VLOOKUP(Tabla4[[#This Row],[Cod Vendedor]],Tabla3[[IdVendedor]:[NombreVendedor]],2,0)</f>
        <v>Gloria</v>
      </c>
      <c r="F47" t="str">
        <f>VLOOKUP(Tabla4[[#This Row],[Cod Producto]],Tabla2[[IdProducto]:[NomProducto]],2,0)</f>
        <v>Platanos</v>
      </c>
      <c r="G47" s="10">
        <f>VLOOKUP(Tabla4[[#This Row],[Nombre_Producto]],Tabla2[[NomProducto]:[PrecioSinIGV]],3,0)</f>
        <v>2.42</v>
      </c>
      <c r="H47">
        <f>VLOOKUP(Tabla4[[#This Row],[Cod Producto]],Tabla2[#All],3,0)</f>
        <v>1</v>
      </c>
      <c r="I47" s="10">
        <f>Tabla4[[#This Row],[Kilos]]*Tabla4[[#This Row],[Precio_sin_IGV]]</f>
        <v>2495.02</v>
      </c>
      <c r="J47" s="10">
        <f>Tabla4[[#This Row],[Ventas sin IGV]]*18%</f>
        <v>449.10359999999997</v>
      </c>
      <c r="K47" s="10">
        <f>Tabla4[[#This Row],[Ventas sin IGV]]+Tabla4[[#This Row],[IGV]]</f>
        <v>2944.1235999999999</v>
      </c>
    </row>
    <row r="48" spans="1:11" x14ac:dyDescent="0.3">
      <c r="A48">
        <v>4</v>
      </c>
      <c r="B48">
        <v>13</v>
      </c>
      <c r="C48" s="2">
        <v>36084</v>
      </c>
      <c r="D48">
        <v>2333</v>
      </c>
      <c r="E48" t="str">
        <f>VLOOKUP(Tabla4[[#This Row],[Cod Vendedor]],Tabla3[[IdVendedor]:[NombreVendedor]],2,0)</f>
        <v>Gloria</v>
      </c>
      <c r="F48" t="str">
        <f>VLOOKUP(Tabla4[[#This Row],[Cod Producto]],Tabla2[[IdProducto]:[NomProducto]],2,0)</f>
        <v>Pimientos</v>
      </c>
      <c r="G48" s="10">
        <f>VLOOKUP(Tabla4[[#This Row],[Nombre_Producto]],Tabla2[[NomProducto]:[PrecioSinIGV]],3,0)</f>
        <v>0.24199999999999999</v>
      </c>
      <c r="H48">
        <f>VLOOKUP(Tabla4[[#This Row],[Cod Producto]],Tabla2[#All],3,0)</f>
        <v>3</v>
      </c>
      <c r="I48" s="10">
        <f>Tabla4[[#This Row],[Kilos]]*Tabla4[[#This Row],[Precio_sin_IGV]]</f>
        <v>564.58600000000001</v>
      </c>
      <c r="J48" s="10">
        <f>Tabla4[[#This Row],[Ventas sin IGV]]*18%</f>
        <v>101.62548</v>
      </c>
      <c r="K48" s="10">
        <f>Tabla4[[#This Row],[Ventas sin IGV]]+Tabla4[[#This Row],[IGV]]</f>
        <v>666.21148000000005</v>
      </c>
    </row>
    <row r="49" spans="1:11" x14ac:dyDescent="0.3">
      <c r="A49">
        <v>4</v>
      </c>
      <c r="B49">
        <v>13</v>
      </c>
      <c r="C49" s="2">
        <v>35803</v>
      </c>
      <c r="D49">
        <v>2209</v>
      </c>
      <c r="E49" t="str">
        <f>VLOOKUP(Tabla4[[#This Row],[Cod Vendedor]],Tabla3[[IdVendedor]:[NombreVendedor]],2,0)</f>
        <v>Gloria</v>
      </c>
      <c r="F49" t="str">
        <f>VLOOKUP(Tabla4[[#This Row],[Cod Producto]],Tabla2[[IdProducto]:[NomProducto]],2,0)</f>
        <v>Pimientos</v>
      </c>
      <c r="G49" s="10">
        <f>VLOOKUP(Tabla4[[#This Row],[Nombre_Producto]],Tabla2[[NomProducto]:[PrecioSinIGV]],3,0)</f>
        <v>0.24199999999999999</v>
      </c>
      <c r="H49">
        <f>VLOOKUP(Tabla4[[#This Row],[Cod Producto]],Tabla2[#All],3,0)</f>
        <v>3</v>
      </c>
      <c r="I49" s="10">
        <f>Tabla4[[#This Row],[Kilos]]*Tabla4[[#This Row],[Precio_sin_IGV]]</f>
        <v>534.57799999999997</v>
      </c>
      <c r="J49" s="10">
        <f>Tabla4[[#This Row],[Ventas sin IGV]]*18%</f>
        <v>96.224039999999988</v>
      </c>
      <c r="K49" s="10">
        <f>Tabla4[[#This Row],[Ventas sin IGV]]+Tabla4[[#This Row],[IGV]]</f>
        <v>630.80203999999992</v>
      </c>
    </row>
    <row r="50" spans="1:11" x14ac:dyDescent="0.3">
      <c r="A50">
        <v>4</v>
      </c>
      <c r="B50">
        <v>13</v>
      </c>
      <c r="C50" s="2">
        <v>35955</v>
      </c>
      <c r="D50">
        <v>1971</v>
      </c>
      <c r="E50" t="str">
        <f>VLOOKUP(Tabla4[[#This Row],[Cod Vendedor]],Tabla3[[IdVendedor]:[NombreVendedor]],2,0)</f>
        <v>Gloria</v>
      </c>
      <c r="F50" t="str">
        <f>VLOOKUP(Tabla4[[#This Row],[Cod Producto]],Tabla2[[IdProducto]:[NomProducto]],2,0)</f>
        <v>Pimientos</v>
      </c>
      <c r="G50" s="10">
        <f>VLOOKUP(Tabla4[[#This Row],[Nombre_Producto]],Tabla2[[NomProducto]:[PrecioSinIGV]],3,0)</f>
        <v>0.24199999999999999</v>
      </c>
      <c r="H50">
        <f>VLOOKUP(Tabla4[[#This Row],[Cod Producto]],Tabla2[#All],3,0)</f>
        <v>3</v>
      </c>
      <c r="I50" s="10">
        <f>Tabla4[[#This Row],[Kilos]]*Tabla4[[#This Row],[Precio_sin_IGV]]</f>
        <v>476.98199999999997</v>
      </c>
      <c r="J50" s="10">
        <f>Tabla4[[#This Row],[Ventas sin IGV]]*18%</f>
        <v>85.856759999999994</v>
      </c>
      <c r="K50" s="10">
        <f>Tabla4[[#This Row],[Ventas sin IGV]]+Tabla4[[#This Row],[IGV]]</f>
        <v>562.83875999999998</v>
      </c>
    </row>
    <row r="51" spans="1:11" x14ac:dyDescent="0.3">
      <c r="A51">
        <v>4</v>
      </c>
      <c r="B51">
        <v>13</v>
      </c>
      <c r="C51" s="2">
        <v>35823</v>
      </c>
      <c r="D51">
        <v>1004</v>
      </c>
      <c r="E51" t="str">
        <f>VLOOKUP(Tabla4[[#This Row],[Cod Vendedor]],Tabla3[[IdVendedor]:[NombreVendedor]],2,0)</f>
        <v>Gloria</v>
      </c>
      <c r="F51" t="str">
        <f>VLOOKUP(Tabla4[[#This Row],[Cod Producto]],Tabla2[[IdProducto]:[NomProducto]],2,0)</f>
        <v>Pimientos</v>
      </c>
      <c r="G51" s="10">
        <f>VLOOKUP(Tabla4[[#This Row],[Nombre_Producto]],Tabla2[[NomProducto]:[PrecioSinIGV]],3,0)</f>
        <v>0.24199999999999999</v>
      </c>
      <c r="H51">
        <f>VLOOKUP(Tabla4[[#This Row],[Cod Producto]],Tabla2[#All],3,0)</f>
        <v>3</v>
      </c>
      <c r="I51" s="10">
        <f>Tabla4[[#This Row],[Kilos]]*Tabla4[[#This Row],[Precio_sin_IGV]]</f>
        <v>242.96799999999999</v>
      </c>
      <c r="J51" s="10">
        <f>Tabla4[[#This Row],[Ventas sin IGV]]*18%</f>
        <v>43.73424</v>
      </c>
      <c r="K51" s="10">
        <f>Tabla4[[#This Row],[Ventas sin IGV]]+Tabla4[[#This Row],[IGV]]</f>
        <v>286.70223999999996</v>
      </c>
    </row>
    <row r="52" spans="1:11" x14ac:dyDescent="0.3">
      <c r="A52">
        <v>4</v>
      </c>
      <c r="B52">
        <v>13</v>
      </c>
      <c r="C52" s="2">
        <v>36134</v>
      </c>
      <c r="D52">
        <v>738</v>
      </c>
      <c r="E52" t="str">
        <f>VLOOKUP(Tabla4[[#This Row],[Cod Vendedor]],Tabla3[[IdVendedor]:[NombreVendedor]],2,0)</f>
        <v>Gloria</v>
      </c>
      <c r="F52" t="str">
        <f>VLOOKUP(Tabla4[[#This Row],[Cod Producto]],Tabla2[[IdProducto]:[NomProducto]],2,0)</f>
        <v>Pimientos</v>
      </c>
      <c r="G52" s="10">
        <f>VLOOKUP(Tabla4[[#This Row],[Nombre_Producto]],Tabla2[[NomProducto]:[PrecioSinIGV]],3,0)</f>
        <v>0.24199999999999999</v>
      </c>
      <c r="H52">
        <f>VLOOKUP(Tabla4[[#This Row],[Cod Producto]],Tabla2[#All],3,0)</f>
        <v>3</v>
      </c>
      <c r="I52" s="10">
        <f>Tabla4[[#This Row],[Kilos]]*Tabla4[[#This Row],[Precio_sin_IGV]]</f>
        <v>178.596</v>
      </c>
      <c r="J52" s="10">
        <f>Tabla4[[#This Row],[Ventas sin IGV]]*18%</f>
        <v>32.147280000000002</v>
      </c>
      <c r="K52" s="10">
        <f>Tabla4[[#This Row],[Ventas sin IGV]]+Tabla4[[#This Row],[IGV]]</f>
        <v>210.74328</v>
      </c>
    </row>
    <row r="53" spans="1:11" x14ac:dyDescent="0.3">
      <c r="A53">
        <v>4</v>
      </c>
      <c r="B53">
        <v>13</v>
      </c>
      <c r="C53" s="2">
        <v>36069</v>
      </c>
      <c r="D53">
        <v>718</v>
      </c>
      <c r="E53" t="str">
        <f>VLOOKUP(Tabla4[[#This Row],[Cod Vendedor]],Tabla3[[IdVendedor]:[NombreVendedor]],2,0)</f>
        <v>Gloria</v>
      </c>
      <c r="F53" t="str">
        <f>VLOOKUP(Tabla4[[#This Row],[Cod Producto]],Tabla2[[IdProducto]:[NomProducto]],2,0)</f>
        <v>Pimientos</v>
      </c>
      <c r="G53" s="10">
        <f>VLOOKUP(Tabla4[[#This Row],[Nombre_Producto]],Tabla2[[NomProducto]:[PrecioSinIGV]],3,0)</f>
        <v>0.24199999999999999</v>
      </c>
      <c r="H53">
        <f>VLOOKUP(Tabla4[[#This Row],[Cod Producto]],Tabla2[#All],3,0)</f>
        <v>3</v>
      </c>
      <c r="I53" s="10">
        <f>Tabla4[[#This Row],[Kilos]]*Tabla4[[#This Row],[Precio_sin_IGV]]</f>
        <v>173.756</v>
      </c>
      <c r="J53" s="10">
        <f>Tabla4[[#This Row],[Ventas sin IGV]]*18%</f>
        <v>31.27608</v>
      </c>
      <c r="K53" s="10">
        <f>Tabla4[[#This Row],[Ventas sin IGV]]+Tabla4[[#This Row],[IGV]]</f>
        <v>205.03208000000001</v>
      </c>
    </row>
    <row r="54" spans="1:11" x14ac:dyDescent="0.3">
      <c r="A54">
        <v>4</v>
      </c>
      <c r="B54">
        <v>13</v>
      </c>
      <c r="C54" s="2">
        <v>35921</v>
      </c>
      <c r="D54">
        <v>588</v>
      </c>
      <c r="E54" t="str">
        <f>VLOOKUP(Tabla4[[#This Row],[Cod Vendedor]],Tabla3[[IdVendedor]:[NombreVendedor]],2,0)</f>
        <v>Gloria</v>
      </c>
      <c r="F54" t="str">
        <f>VLOOKUP(Tabla4[[#This Row],[Cod Producto]],Tabla2[[IdProducto]:[NomProducto]],2,0)</f>
        <v>Pimientos</v>
      </c>
      <c r="G54" s="10">
        <f>VLOOKUP(Tabla4[[#This Row],[Nombre_Producto]],Tabla2[[NomProducto]:[PrecioSinIGV]],3,0)</f>
        <v>0.24199999999999999</v>
      </c>
      <c r="H54">
        <f>VLOOKUP(Tabla4[[#This Row],[Cod Producto]],Tabla2[#All],3,0)</f>
        <v>3</v>
      </c>
      <c r="I54" s="10">
        <f>Tabla4[[#This Row],[Kilos]]*Tabla4[[#This Row],[Precio_sin_IGV]]</f>
        <v>142.29599999999999</v>
      </c>
      <c r="J54" s="10">
        <f>Tabla4[[#This Row],[Ventas sin IGV]]*18%</f>
        <v>25.613279999999996</v>
      </c>
      <c r="K54" s="10">
        <f>Tabla4[[#This Row],[Ventas sin IGV]]+Tabla4[[#This Row],[IGV]]</f>
        <v>167.90928</v>
      </c>
    </row>
    <row r="55" spans="1:11" x14ac:dyDescent="0.3">
      <c r="A55">
        <v>4</v>
      </c>
      <c r="B55">
        <v>13</v>
      </c>
      <c r="C55" s="2">
        <v>36084</v>
      </c>
      <c r="D55">
        <v>479</v>
      </c>
      <c r="E55" t="str">
        <f>VLOOKUP(Tabla4[[#This Row],[Cod Vendedor]],Tabla3[[IdVendedor]:[NombreVendedor]],2,0)</f>
        <v>Gloria</v>
      </c>
      <c r="F55" t="str">
        <f>VLOOKUP(Tabla4[[#This Row],[Cod Producto]],Tabla2[[IdProducto]:[NomProducto]],2,0)</f>
        <v>Pimientos</v>
      </c>
      <c r="G55" s="10">
        <f>VLOOKUP(Tabla4[[#This Row],[Nombre_Producto]],Tabla2[[NomProducto]:[PrecioSinIGV]],3,0)</f>
        <v>0.24199999999999999</v>
      </c>
      <c r="H55">
        <f>VLOOKUP(Tabla4[[#This Row],[Cod Producto]],Tabla2[#All],3,0)</f>
        <v>3</v>
      </c>
      <c r="I55" s="10">
        <f>Tabla4[[#This Row],[Kilos]]*Tabla4[[#This Row],[Precio_sin_IGV]]</f>
        <v>115.91799999999999</v>
      </c>
      <c r="J55" s="10">
        <f>Tabla4[[#This Row],[Ventas sin IGV]]*18%</f>
        <v>20.865239999999996</v>
      </c>
      <c r="K55" s="10">
        <f>Tabla4[[#This Row],[Ventas sin IGV]]+Tabla4[[#This Row],[IGV]]</f>
        <v>136.78323999999998</v>
      </c>
    </row>
    <row r="56" spans="1:11" x14ac:dyDescent="0.3">
      <c r="A56">
        <v>4</v>
      </c>
      <c r="B56">
        <v>13</v>
      </c>
      <c r="C56" s="2">
        <v>35960</v>
      </c>
      <c r="D56">
        <v>414</v>
      </c>
      <c r="E56" t="str">
        <f>VLOOKUP(Tabla4[[#This Row],[Cod Vendedor]],Tabla3[[IdVendedor]:[NombreVendedor]],2,0)</f>
        <v>Gloria</v>
      </c>
      <c r="F56" t="str">
        <f>VLOOKUP(Tabla4[[#This Row],[Cod Producto]],Tabla2[[IdProducto]:[NomProducto]],2,0)</f>
        <v>Pimientos</v>
      </c>
      <c r="G56" s="10">
        <f>VLOOKUP(Tabla4[[#This Row],[Nombre_Producto]],Tabla2[[NomProducto]:[PrecioSinIGV]],3,0)</f>
        <v>0.24199999999999999</v>
      </c>
      <c r="H56">
        <f>VLOOKUP(Tabla4[[#This Row],[Cod Producto]],Tabla2[#All],3,0)</f>
        <v>3</v>
      </c>
      <c r="I56" s="10">
        <f>Tabla4[[#This Row],[Kilos]]*Tabla4[[#This Row],[Precio_sin_IGV]]</f>
        <v>100.188</v>
      </c>
      <c r="J56" s="10">
        <f>Tabla4[[#This Row],[Ventas sin IGV]]*18%</f>
        <v>18.033840000000001</v>
      </c>
      <c r="K56" s="10">
        <f>Tabla4[[#This Row],[Ventas sin IGV]]+Tabla4[[#This Row],[IGV]]</f>
        <v>118.22184</v>
      </c>
    </row>
    <row r="57" spans="1:11" x14ac:dyDescent="0.3">
      <c r="A57">
        <v>4</v>
      </c>
      <c r="B57">
        <v>2</v>
      </c>
      <c r="C57" s="2">
        <v>35999</v>
      </c>
      <c r="D57">
        <v>2181</v>
      </c>
      <c r="E57" t="str">
        <f>VLOOKUP(Tabla4[[#This Row],[Cod Vendedor]],Tabla3[[IdVendedor]:[NombreVendedor]],2,0)</f>
        <v>Gloria</v>
      </c>
      <c r="F57" t="str">
        <f>VLOOKUP(Tabla4[[#This Row],[Cod Producto]],Tabla2[[IdProducto]:[NomProducto]],2,0)</f>
        <v>Lechugas</v>
      </c>
      <c r="G57" s="10">
        <f>VLOOKUP(Tabla4[[#This Row],[Nombre_Producto]],Tabla2[[NomProducto]:[PrecioSinIGV]],3,0)</f>
        <v>1.6335</v>
      </c>
      <c r="H57">
        <f>VLOOKUP(Tabla4[[#This Row],[Cod Producto]],Tabla2[#All],3,0)</f>
        <v>2</v>
      </c>
      <c r="I57" s="10">
        <f>Tabla4[[#This Row],[Kilos]]*Tabla4[[#This Row],[Precio_sin_IGV]]</f>
        <v>3562.6635000000001</v>
      </c>
      <c r="J57" s="10">
        <f>Tabla4[[#This Row],[Ventas sin IGV]]*18%</f>
        <v>641.27943000000005</v>
      </c>
      <c r="K57" s="10">
        <f>Tabla4[[#This Row],[Ventas sin IGV]]+Tabla4[[#This Row],[IGV]]</f>
        <v>4203.9429300000002</v>
      </c>
    </row>
    <row r="58" spans="1:11" x14ac:dyDescent="0.3">
      <c r="A58">
        <v>4</v>
      </c>
      <c r="B58">
        <v>2</v>
      </c>
      <c r="C58" s="2">
        <v>35875</v>
      </c>
      <c r="D58">
        <v>2096</v>
      </c>
      <c r="E58" t="str">
        <f>VLOOKUP(Tabla4[[#This Row],[Cod Vendedor]],Tabla3[[IdVendedor]:[NombreVendedor]],2,0)</f>
        <v>Gloria</v>
      </c>
      <c r="F58" t="str">
        <f>VLOOKUP(Tabla4[[#This Row],[Cod Producto]],Tabla2[[IdProducto]:[NomProducto]],2,0)</f>
        <v>Lechugas</v>
      </c>
      <c r="G58" s="10">
        <f>VLOOKUP(Tabla4[[#This Row],[Nombre_Producto]],Tabla2[[NomProducto]:[PrecioSinIGV]],3,0)</f>
        <v>1.6335</v>
      </c>
      <c r="H58">
        <f>VLOOKUP(Tabla4[[#This Row],[Cod Producto]],Tabla2[#All],3,0)</f>
        <v>2</v>
      </c>
      <c r="I58" s="10">
        <f>Tabla4[[#This Row],[Kilos]]*Tabla4[[#This Row],[Precio_sin_IGV]]</f>
        <v>3423.8159999999998</v>
      </c>
      <c r="J58" s="10">
        <f>Tabla4[[#This Row],[Ventas sin IGV]]*18%</f>
        <v>616.28688</v>
      </c>
      <c r="K58" s="10">
        <f>Tabla4[[#This Row],[Ventas sin IGV]]+Tabla4[[#This Row],[IGV]]</f>
        <v>4040.1028799999999</v>
      </c>
    </row>
    <row r="59" spans="1:11" x14ac:dyDescent="0.3">
      <c r="A59">
        <v>4</v>
      </c>
      <c r="B59">
        <v>2</v>
      </c>
      <c r="C59" s="2">
        <v>36096</v>
      </c>
      <c r="D59">
        <v>1713</v>
      </c>
      <c r="E59" t="str">
        <f>VLOOKUP(Tabla4[[#This Row],[Cod Vendedor]],Tabla3[[IdVendedor]:[NombreVendedor]],2,0)</f>
        <v>Gloria</v>
      </c>
      <c r="F59" t="str">
        <f>VLOOKUP(Tabla4[[#This Row],[Cod Producto]],Tabla2[[IdProducto]:[NomProducto]],2,0)</f>
        <v>Lechugas</v>
      </c>
      <c r="G59" s="10">
        <f>VLOOKUP(Tabla4[[#This Row],[Nombre_Producto]],Tabla2[[NomProducto]:[PrecioSinIGV]],3,0)</f>
        <v>1.6335</v>
      </c>
      <c r="H59">
        <f>VLOOKUP(Tabla4[[#This Row],[Cod Producto]],Tabla2[#All],3,0)</f>
        <v>2</v>
      </c>
      <c r="I59" s="10">
        <f>Tabla4[[#This Row],[Kilos]]*Tabla4[[#This Row],[Precio_sin_IGV]]</f>
        <v>2798.1855</v>
      </c>
      <c r="J59" s="10">
        <f>Tabla4[[#This Row],[Ventas sin IGV]]*18%</f>
        <v>503.67338999999998</v>
      </c>
      <c r="K59" s="10">
        <f>Tabla4[[#This Row],[Ventas sin IGV]]+Tabla4[[#This Row],[IGV]]</f>
        <v>3301.85889</v>
      </c>
    </row>
    <row r="60" spans="1:11" x14ac:dyDescent="0.3">
      <c r="A60">
        <v>4</v>
      </c>
      <c r="B60">
        <v>2</v>
      </c>
      <c r="C60" s="2">
        <v>35894</v>
      </c>
      <c r="D60">
        <v>1489</v>
      </c>
      <c r="E60" t="str">
        <f>VLOOKUP(Tabla4[[#This Row],[Cod Vendedor]],Tabla3[[IdVendedor]:[NombreVendedor]],2,0)</f>
        <v>Gloria</v>
      </c>
      <c r="F60" t="str">
        <f>VLOOKUP(Tabla4[[#This Row],[Cod Producto]],Tabla2[[IdProducto]:[NomProducto]],2,0)</f>
        <v>Lechugas</v>
      </c>
      <c r="G60" s="10">
        <f>VLOOKUP(Tabla4[[#This Row],[Nombre_Producto]],Tabla2[[NomProducto]:[PrecioSinIGV]],3,0)</f>
        <v>1.6335</v>
      </c>
      <c r="H60">
        <f>VLOOKUP(Tabla4[[#This Row],[Cod Producto]],Tabla2[#All],3,0)</f>
        <v>2</v>
      </c>
      <c r="I60" s="10">
        <f>Tabla4[[#This Row],[Kilos]]*Tabla4[[#This Row],[Precio_sin_IGV]]</f>
        <v>2432.2815000000001</v>
      </c>
      <c r="J60" s="10">
        <f>Tabla4[[#This Row],[Ventas sin IGV]]*18%</f>
        <v>437.81067000000002</v>
      </c>
      <c r="K60" s="10">
        <f>Tabla4[[#This Row],[Ventas sin IGV]]+Tabla4[[#This Row],[IGV]]</f>
        <v>2870.0921699999999</v>
      </c>
    </row>
    <row r="61" spans="1:11" x14ac:dyDescent="0.3">
      <c r="A61">
        <v>4</v>
      </c>
      <c r="B61">
        <v>2</v>
      </c>
      <c r="C61" s="2">
        <v>36093</v>
      </c>
      <c r="D61">
        <v>1111</v>
      </c>
      <c r="E61" t="str">
        <f>VLOOKUP(Tabla4[[#This Row],[Cod Vendedor]],Tabla3[[IdVendedor]:[NombreVendedor]],2,0)</f>
        <v>Gloria</v>
      </c>
      <c r="F61" t="str">
        <f>VLOOKUP(Tabla4[[#This Row],[Cod Producto]],Tabla2[[IdProducto]:[NomProducto]],2,0)</f>
        <v>Lechugas</v>
      </c>
      <c r="G61" s="10">
        <f>VLOOKUP(Tabla4[[#This Row],[Nombre_Producto]],Tabla2[[NomProducto]:[PrecioSinIGV]],3,0)</f>
        <v>1.6335</v>
      </c>
      <c r="H61">
        <f>VLOOKUP(Tabla4[[#This Row],[Cod Producto]],Tabla2[#All],3,0)</f>
        <v>2</v>
      </c>
      <c r="I61" s="10">
        <f>Tabla4[[#This Row],[Kilos]]*Tabla4[[#This Row],[Precio_sin_IGV]]</f>
        <v>1814.8184999999999</v>
      </c>
      <c r="J61" s="10">
        <f>Tabla4[[#This Row],[Ventas sin IGV]]*18%</f>
        <v>326.66732999999994</v>
      </c>
      <c r="K61" s="10">
        <f>Tabla4[[#This Row],[Ventas sin IGV]]+Tabla4[[#This Row],[IGV]]</f>
        <v>2141.4858299999996</v>
      </c>
    </row>
    <row r="62" spans="1:11" x14ac:dyDescent="0.3">
      <c r="A62">
        <v>4</v>
      </c>
      <c r="B62">
        <v>2</v>
      </c>
      <c r="C62" s="2">
        <v>35928</v>
      </c>
      <c r="D62">
        <v>637</v>
      </c>
      <c r="E62" t="str">
        <f>VLOOKUP(Tabla4[[#This Row],[Cod Vendedor]],Tabla3[[IdVendedor]:[NombreVendedor]],2,0)</f>
        <v>Gloria</v>
      </c>
      <c r="F62" t="str">
        <f>VLOOKUP(Tabla4[[#This Row],[Cod Producto]],Tabla2[[IdProducto]:[NomProducto]],2,0)</f>
        <v>Lechugas</v>
      </c>
      <c r="G62" s="10">
        <f>VLOOKUP(Tabla4[[#This Row],[Nombre_Producto]],Tabla2[[NomProducto]:[PrecioSinIGV]],3,0)</f>
        <v>1.6335</v>
      </c>
      <c r="H62">
        <f>VLOOKUP(Tabla4[[#This Row],[Cod Producto]],Tabla2[#All],3,0)</f>
        <v>2</v>
      </c>
      <c r="I62" s="10">
        <f>Tabla4[[#This Row],[Kilos]]*Tabla4[[#This Row],[Precio_sin_IGV]]</f>
        <v>1040.5394999999999</v>
      </c>
      <c r="J62" s="10">
        <f>Tabla4[[#This Row],[Ventas sin IGV]]*18%</f>
        <v>187.29710999999998</v>
      </c>
      <c r="K62" s="10">
        <f>Tabla4[[#This Row],[Ventas sin IGV]]+Tabla4[[#This Row],[IGV]]</f>
        <v>1227.8366099999998</v>
      </c>
    </row>
    <row r="63" spans="1:11" x14ac:dyDescent="0.3">
      <c r="A63">
        <v>4</v>
      </c>
      <c r="B63">
        <v>2</v>
      </c>
      <c r="C63" s="2">
        <v>35863</v>
      </c>
      <c r="D63">
        <v>340</v>
      </c>
      <c r="E63" t="str">
        <f>VLOOKUP(Tabla4[[#This Row],[Cod Vendedor]],Tabla3[[IdVendedor]:[NombreVendedor]],2,0)</f>
        <v>Gloria</v>
      </c>
      <c r="F63" t="str">
        <f>VLOOKUP(Tabla4[[#This Row],[Cod Producto]],Tabla2[[IdProducto]:[NomProducto]],2,0)</f>
        <v>Lechugas</v>
      </c>
      <c r="G63" s="10">
        <f>VLOOKUP(Tabla4[[#This Row],[Nombre_Producto]],Tabla2[[NomProducto]:[PrecioSinIGV]],3,0)</f>
        <v>1.6335</v>
      </c>
      <c r="H63">
        <f>VLOOKUP(Tabla4[[#This Row],[Cod Producto]],Tabla2[#All],3,0)</f>
        <v>2</v>
      </c>
      <c r="I63" s="10">
        <f>Tabla4[[#This Row],[Kilos]]*Tabla4[[#This Row],[Precio_sin_IGV]]</f>
        <v>555.39</v>
      </c>
      <c r="J63" s="10">
        <f>Tabla4[[#This Row],[Ventas sin IGV]]*18%</f>
        <v>99.970199999999991</v>
      </c>
      <c r="K63" s="10">
        <f>Tabla4[[#This Row],[Ventas sin IGV]]+Tabla4[[#This Row],[IGV]]</f>
        <v>655.36019999999996</v>
      </c>
    </row>
    <row r="64" spans="1:11" x14ac:dyDescent="0.3">
      <c r="A64">
        <v>4</v>
      </c>
      <c r="B64">
        <v>10</v>
      </c>
      <c r="C64" s="2">
        <v>36080</v>
      </c>
      <c r="D64">
        <v>2332</v>
      </c>
      <c r="E64" t="str">
        <f>VLOOKUP(Tabla4[[#This Row],[Cod Vendedor]],Tabla3[[IdVendedor]:[NombreVendedor]],2,0)</f>
        <v>Gloria</v>
      </c>
      <c r="F64" t="str">
        <f>VLOOKUP(Tabla4[[#This Row],[Cod Producto]],Tabla2[[IdProducto]:[NomProducto]],2,0)</f>
        <v>Zanahorias</v>
      </c>
      <c r="G64" s="10">
        <f>VLOOKUP(Tabla4[[#This Row],[Nombre_Producto]],Tabla2[[NomProducto]:[PrecioSinIGV]],3,0)</f>
        <v>0.60499999999999998</v>
      </c>
      <c r="H64">
        <f>VLOOKUP(Tabla4[[#This Row],[Cod Producto]],Tabla2[#All],3,0)</f>
        <v>3</v>
      </c>
      <c r="I64" s="10">
        <f>Tabla4[[#This Row],[Kilos]]*Tabla4[[#This Row],[Precio_sin_IGV]]</f>
        <v>1410.86</v>
      </c>
      <c r="J64" s="10">
        <f>Tabla4[[#This Row],[Ventas sin IGV]]*18%</f>
        <v>253.95479999999998</v>
      </c>
      <c r="K64" s="10">
        <f>Tabla4[[#This Row],[Ventas sin IGV]]+Tabla4[[#This Row],[IGV]]</f>
        <v>1664.8147999999999</v>
      </c>
    </row>
    <row r="65" spans="1:11" x14ac:dyDescent="0.3">
      <c r="A65">
        <v>4</v>
      </c>
      <c r="B65">
        <v>10</v>
      </c>
      <c r="C65" s="2">
        <v>35980</v>
      </c>
      <c r="D65">
        <v>2071</v>
      </c>
      <c r="E65" t="str">
        <f>VLOOKUP(Tabla4[[#This Row],[Cod Vendedor]],Tabla3[[IdVendedor]:[NombreVendedor]],2,0)</f>
        <v>Gloria</v>
      </c>
      <c r="F65" t="str">
        <f>VLOOKUP(Tabla4[[#This Row],[Cod Producto]],Tabla2[[IdProducto]:[NomProducto]],2,0)</f>
        <v>Zanahorias</v>
      </c>
      <c r="G65" s="10">
        <f>VLOOKUP(Tabla4[[#This Row],[Nombre_Producto]],Tabla2[[NomProducto]:[PrecioSinIGV]],3,0)</f>
        <v>0.60499999999999998</v>
      </c>
      <c r="H65">
        <f>VLOOKUP(Tabla4[[#This Row],[Cod Producto]],Tabla2[#All],3,0)</f>
        <v>3</v>
      </c>
      <c r="I65" s="10">
        <f>Tabla4[[#This Row],[Kilos]]*Tabla4[[#This Row],[Precio_sin_IGV]]</f>
        <v>1252.9549999999999</v>
      </c>
      <c r="J65" s="10">
        <f>Tabla4[[#This Row],[Ventas sin IGV]]*18%</f>
        <v>225.53189999999998</v>
      </c>
      <c r="K65" s="10">
        <f>Tabla4[[#This Row],[Ventas sin IGV]]+Tabla4[[#This Row],[IGV]]</f>
        <v>1478.4868999999999</v>
      </c>
    </row>
    <row r="66" spans="1:11" x14ac:dyDescent="0.3">
      <c r="A66">
        <v>4</v>
      </c>
      <c r="B66">
        <v>10</v>
      </c>
      <c r="C66" s="2">
        <v>36117</v>
      </c>
      <c r="D66">
        <v>1994</v>
      </c>
      <c r="E66" t="str">
        <f>VLOOKUP(Tabla4[[#This Row],[Cod Vendedor]],Tabla3[[IdVendedor]:[NombreVendedor]],2,0)</f>
        <v>Gloria</v>
      </c>
      <c r="F66" t="str">
        <f>VLOOKUP(Tabla4[[#This Row],[Cod Producto]],Tabla2[[IdProducto]:[NomProducto]],2,0)</f>
        <v>Zanahorias</v>
      </c>
      <c r="G66" s="10">
        <f>VLOOKUP(Tabla4[[#This Row],[Nombre_Producto]],Tabla2[[NomProducto]:[PrecioSinIGV]],3,0)</f>
        <v>0.60499999999999998</v>
      </c>
      <c r="H66">
        <f>VLOOKUP(Tabla4[[#This Row],[Cod Producto]],Tabla2[#All],3,0)</f>
        <v>3</v>
      </c>
      <c r="I66" s="10">
        <f>Tabla4[[#This Row],[Kilos]]*Tabla4[[#This Row],[Precio_sin_IGV]]</f>
        <v>1206.3699999999999</v>
      </c>
      <c r="J66" s="10">
        <f>Tabla4[[#This Row],[Ventas sin IGV]]*18%</f>
        <v>217.14659999999998</v>
      </c>
      <c r="K66" s="10">
        <f>Tabla4[[#This Row],[Ventas sin IGV]]+Tabla4[[#This Row],[IGV]]</f>
        <v>1423.5165999999999</v>
      </c>
    </row>
    <row r="67" spans="1:11" x14ac:dyDescent="0.3">
      <c r="A67">
        <v>4</v>
      </c>
      <c r="B67">
        <v>10</v>
      </c>
      <c r="C67" s="2">
        <v>36143</v>
      </c>
      <c r="D67">
        <v>1428</v>
      </c>
      <c r="E67" t="str">
        <f>VLOOKUP(Tabla4[[#This Row],[Cod Vendedor]],Tabla3[[IdVendedor]:[NombreVendedor]],2,0)</f>
        <v>Gloria</v>
      </c>
      <c r="F67" t="str">
        <f>VLOOKUP(Tabla4[[#This Row],[Cod Producto]],Tabla2[[IdProducto]:[NomProducto]],2,0)</f>
        <v>Zanahorias</v>
      </c>
      <c r="G67" s="10">
        <f>VLOOKUP(Tabla4[[#This Row],[Nombre_Producto]],Tabla2[[NomProducto]:[PrecioSinIGV]],3,0)</f>
        <v>0.60499999999999998</v>
      </c>
      <c r="H67">
        <f>VLOOKUP(Tabla4[[#This Row],[Cod Producto]],Tabla2[#All],3,0)</f>
        <v>3</v>
      </c>
      <c r="I67" s="10">
        <f>Tabla4[[#This Row],[Kilos]]*Tabla4[[#This Row],[Precio_sin_IGV]]</f>
        <v>863.93999999999994</v>
      </c>
      <c r="J67" s="10">
        <f>Tabla4[[#This Row],[Ventas sin IGV]]*18%</f>
        <v>155.50919999999999</v>
      </c>
      <c r="K67" s="10">
        <f>Tabla4[[#This Row],[Ventas sin IGV]]+Tabla4[[#This Row],[IGV]]</f>
        <v>1019.4491999999999</v>
      </c>
    </row>
    <row r="68" spans="1:11" x14ac:dyDescent="0.3">
      <c r="A68">
        <v>4</v>
      </c>
      <c r="B68">
        <v>10</v>
      </c>
      <c r="C68" s="2">
        <v>35822</v>
      </c>
      <c r="D68">
        <v>1222</v>
      </c>
      <c r="E68" t="str">
        <f>VLOOKUP(Tabla4[[#This Row],[Cod Vendedor]],Tabla3[[IdVendedor]:[NombreVendedor]],2,0)</f>
        <v>Gloria</v>
      </c>
      <c r="F68" t="str">
        <f>VLOOKUP(Tabla4[[#This Row],[Cod Producto]],Tabla2[[IdProducto]:[NomProducto]],2,0)</f>
        <v>Zanahorias</v>
      </c>
      <c r="G68" s="10">
        <f>VLOOKUP(Tabla4[[#This Row],[Nombre_Producto]],Tabla2[[NomProducto]:[PrecioSinIGV]],3,0)</f>
        <v>0.60499999999999998</v>
      </c>
      <c r="H68">
        <f>VLOOKUP(Tabla4[[#This Row],[Cod Producto]],Tabla2[#All],3,0)</f>
        <v>3</v>
      </c>
      <c r="I68" s="10">
        <f>Tabla4[[#This Row],[Kilos]]*Tabla4[[#This Row],[Precio_sin_IGV]]</f>
        <v>739.31</v>
      </c>
      <c r="J68" s="10">
        <f>Tabla4[[#This Row],[Ventas sin IGV]]*18%</f>
        <v>133.07579999999999</v>
      </c>
      <c r="K68" s="10">
        <f>Tabla4[[#This Row],[Ventas sin IGV]]+Tabla4[[#This Row],[IGV]]</f>
        <v>872.3857999999999</v>
      </c>
    </row>
    <row r="69" spans="1:11" x14ac:dyDescent="0.3">
      <c r="A69">
        <v>4</v>
      </c>
      <c r="B69">
        <v>14</v>
      </c>
      <c r="C69" s="2">
        <v>35814</v>
      </c>
      <c r="D69">
        <v>1461</v>
      </c>
      <c r="E69" t="str">
        <f>VLOOKUP(Tabla4[[#This Row],[Cod Vendedor]],Tabla3[[IdVendedor]:[NombreVendedor]],2,0)</f>
        <v>Gloria</v>
      </c>
      <c r="F69" t="str">
        <f>VLOOKUP(Tabla4[[#This Row],[Cod Producto]],Tabla2[[IdProducto]:[NomProducto]],2,0)</f>
        <v>Manzana</v>
      </c>
      <c r="G69" s="10">
        <f>VLOOKUP(Tabla4[[#This Row],[Nombre_Producto]],Tabla2[[NomProducto]:[PrecioSinIGV]],3,0)</f>
        <v>3.63</v>
      </c>
      <c r="H69">
        <f>VLOOKUP(Tabla4[[#This Row],[Cod Producto]],Tabla2[#All],3,0)</f>
        <v>1</v>
      </c>
      <c r="I69" s="10">
        <f>Tabla4[[#This Row],[Kilos]]*Tabla4[[#This Row],[Precio_sin_IGV]]</f>
        <v>5303.43</v>
      </c>
      <c r="J69" s="10">
        <f>Tabla4[[#This Row],[Ventas sin IGV]]*18%</f>
        <v>954.61739999999998</v>
      </c>
      <c r="K69" s="10">
        <f>Tabla4[[#This Row],[Ventas sin IGV]]+Tabla4[[#This Row],[IGV]]</f>
        <v>6258.0474000000004</v>
      </c>
    </row>
    <row r="70" spans="1:11" x14ac:dyDescent="0.3">
      <c r="A70">
        <v>4</v>
      </c>
      <c r="B70">
        <v>14</v>
      </c>
      <c r="C70" s="2">
        <v>35806</v>
      </c>
      <c r="D70">
        <v>1398</v>
      </c>
      <c r="E70" t="str">
        <f>VLOOKUP(Tabla4[[#This Row],[Cod Vendedor]],Tabla3[[IdVendedor]:[NombreVendedor]],2,0)</f>
        <v>Gloria</v>
      </c>
      <c r="F70" t="str">
        <f>VLOOKUP(Tabla4[[#This Row],[Cod Producto]],Tabla2[[IdProducto]:[NomProducto]],2,0)</f>
        <v>Manzana</v>
      </c>
      <c r="G70" s="10">
        <f>VLOOKUP(Tabla4[[#This Row],[Nombre_Producto]],Tabla2[[NomProducto]:[PrecioSinIGV]],3,0)</f>
        <v>3.63</v>
      </c>
      <c r="H70">
        <f>VLOOKUP(Tabla4[[#This Row],[Cod Producto]],Tabla2[#All],3,0)</f>
        <v>1</v>
      </c>
      <c r="I70" s="10">
        <f>Tabla4[[#This Row],[Kilos]]*Tabla4[[#This Row],[Precio_sin_IGV]]</f>
        <v>5074.74</v>
      </c>
      <c r="J70" s="10">
        <f>Tabla4[[#This Row],[Ventas sin IGV]]*18%</f>
        <v>913.45319999999992</v>
      </c>
      <c r="K70" s="10">
        <f>Tabla4[[#This Row],[Ventas sin IGV]]+Tabla4[[#This Row],[IGV]]</f>
        <v>5988.1931999999997</v>
      </c>
    </row>
    <row r="71" spans="1:11" x14ac:dyDescent="0.3">
      <c r="A71">
        <v>4</v>
      </c>
      <c r="B71">
        <v>14</v>
      </c>
      <c r="C71" s="2">
        <v>35851</v>
      </c>
      <c r="D71">
        <v>1373</v>
      </c>
      <c r="E71" t="str">
        <f>VLOOKUP(Tabla4[[#This Row],[Cod Vendedor]],Tabla3[[IdVendedor]:[NombreVendedor]],2,0)</f>
        <v>Gloria</v>
      </c>
      <c r="F71" t="str">
        <f>VLOOKUP(Tabla4[[#This Row],[Cod Producto]],Tabla2[[IdProducto]:[NomProducto]],2,0)</f>
        <v>Manzana</v>
      </c>
      <c r="G71" s="10">
        <f>VLOOKUP(Tabla4[[#This Row],[Nombre_Producto]],Tabla2[[NomProducto]:[PrecioSinIGV]],3,0)</f>
        <v>3.63</v>
      </c>
      <c r="H71">
        <f>VLOOKUP(Tabla4[[#This Row],[Cod Producto]],Tabla2[#All],3,0)</f>
        <v>1</v>
      </c>
      <c r="I71" s="10">
        <f>Tabla4[[#This Row],[Kilos]]*Tabla4[[#This Row],[Precio_sin_IGV]]</f>
        <v>4983.99</v>
      </c>
      <c r="J71" s="10">
        <f>Tabla4[[#This Row],[Ventas sin IGV]]*18%</f>
        <v>897.11819999999989</v>
      </c>
      <c r="K71" s="10">
        <f>Tabla4[[#This Row],[Ventas sin IGV]]+Tabla4[[#This Row],[IGV]]</f>
        <v>5881.1081999999997</v>
      </c>
    </row>
    <row r="72" spans="1:11" x14ac:dyDescent="0.3">
      <c r="A72">
        <v>4</v>
      </c>
      <c r="B72">
        <v>14</v>
      </c>
      <c r="C72" s="2">
        <v>36152</v>
      </c>
      <c r="D72">
        <v>1292</v>
      </c>
      <c r="E72" t="str">
        <f>VLOOKUP(Tabla4[[#This Row],[Cod Vendedor]],Tabla3[[IdVendedor]:[NombreVendedor]],2,0)</f>
        <v>Gloria</v>
      </c>
      <c r="F72" t="str">
        <f>VLOOKUP(Tabla4[[#This Row],[Cod Producto]],Tabla2[[IdProducto]:[NomProducto]],2,0)</f>
        <v>Manzana</v>
      </c>
      <c r="G72" s="10">
        <f>VLOOKUP(Tabla4[[#This Row],[Nombre_Producto]],Tabla2[[NomProducto]:[PrecioSinIGV]],3,0)</f>
        <v>3.63</v>
      </c>
      <c r="H72">
        <f>VLOOKUP(Tabla4[[#This Row],[Cod Producto]],Tabla2[#All],3,0)</f>
        <v>1</v>
      </c>
      <c r="I72" s="10">
        <f>Tabla4[[#This Row],[Kilos]]*Tabla4[[#This Row],[Precio_sin_IGV]]</f>
        <v>4689.96</v>
      </c>
      <c r="J72" s="10">
        <f>Tabla4[[#This Row],[Ventas sin IGV]]*18%</f>
        <v>844.19279999999992</v>
      </c>
      <c r="K72" s="10">
        <f>Tabla4[[#This Row],[Ventas sin IGV]]+Tabla4[[#This Row],[IGV]]</f>
        <v>5534.1527999999998</v>
      </c>
    </row>
    <row r="73" spans="1:11" x14ac:dyDescent="0.3">
      <c r="A73">
        <v>4</v>
      </c>
      <c r="B73">
        <v>14</v>
      </c>
      <c r="C73" s="2">
        <v>36072</v>
      </c>
      <c r="D73">
        <v>1242</v>
      </c>
      <c r="E73" t="str">
        <f>VLOOKUP(Tabla4[[#This Row],[Cod Vendedor]],Tabla3[[IdVendedor]:[NombreVendedor]],2,0)</f>
        <v>Gloria</v>
      </c>
      <c r="F73" t="str">
        <f>VLOOKUP(Tabla4[[#This Row],[Cod Producto]],Tabla2[[IdProducto]:[NomProducto]],2,0)</f>
        <v>Manzana</v>
      </c>
      <c r="G73" s="10">
        <f>VLOOKUP(Tabla4[[#This Row],[Nombre_Producto]],Tabla2[[NomProducto]:[PrecioSinIGV]],3,0)</f>
        <v>3.63</v>
      </c>
      <c r="H73">
        <f>VLOOKUP(Tabla4[[#This Row],[Cod Producto]],Tabla2[#All],3,0)</f>
        <v>1</v>
      </c>
      <c r="I73" s="10">
        <f>Tabla4[[#This Row],[Kilos]]*Tabla4[[#This Row],[Precio_sin_IGV]]</f>
        <v>4508.46</v>
      </c>
      <c r="J73" s="10">
        <f>Tabla4[[#This Row],[Ventas sin IGV]]*18%</f>
        <v>811.52279999999996</v>
      </c>
      <c r="K73" s="10">
        <f>Tabla4[[#This Row],[Ventas sin IGV]]+Tabla4[[#This Row],[IGV]]</f>
        <v>5319.9827999999998</v>
      </c>
    </row>
    <row r="74" spans="1:11" x14ac:dyDescent="0.3">
      <c r="A74">
        <v>4</v>
      </c>
      <c r="B74">
        <v>14</v>
      </c>
      <c r="C74" s="2">
        <v>35951</v>
      </c>
      <c r="D74">
        <v>1167</v>
      </c>
      <c r="E74" t="str">
        <f>VLOOKUP(Tabla4[[#This Row],[Cod Vendedor]],Tabla3[[IdVendedor]:[NombreVendedor]],2,0)</f>
        <v>Gloria</v>
      </c>
      <c r="F74" t="str">
        <f>VLOOKUP(Tabla4[[#This Row],[Cod Producto]],Tabla2[[IdProducto]:[NomProducto]],2,0)</f>
        <v>Manzana</v>
      </c>
      <c r="G74" s="10">
        <f>VLOOKUP(Tabla4[[#This Row],[Nombre_Producto]],Tabla2[[NomProducto]:[PrecioSinIGV]],3,0)</f>
        <v>3.63</v>
      </c>
      <c r="H74">
        <f>VLOOKUP(Tabla4[[#This Row],[Cod Producto]],Tabla2[#All],3,0)</f>
        <v>1</v>
      </c>
      <c r="I74" s="10">
        <f>Tabla4[[#This Row],[Kilos]]*Tabla4[[#This Row],[Precio_sin_IGV]]</f>
        <v>4236.21</v>
      </c>
      <c r="J74" s="10">
        <f>Tabla4[[#This Row],[Ventas sin IGV]]*18%</f>
        <v>762.51779999999997</v>
      </c>
      <c r="K74" s="10">
        <f>Tabla4[[#This Row],[Ventas sin IGV]]+Tabla4[[#This Row],[IGV]]</f>
        <v>4998.7277999999997</v>
      </c>
    </row>
    <row r="75" spans="1:11" x14ac:dyDescent="0.3">
      <c r="A75">
        <v>4</v>
      </c>
      <c r="B75">
        <v>14</v>
      </c>
      <c r="C75" s="2">
        <v>35875</v>
      </c>
      <c r="D75">
        <v>946</v>
      </c>
      <c r="E75" t="str">
        <f>VLOOKUP(Tabla4[[#This Row],[Cod Vendedor]],Tabla3[[IdVendedor]:[NombreVendedor]],2,0)</f>
        <v>Gloria</v>
      </c>
      <c r="F75" t="str">
        <f>VLOOKUP(Tabla4[[#This Row],[Cod Producto]],Tabla2[[IdProducto]:[NomProducto]],2,0)</f>
        <v>Manzana</v>
      </c>
      <c r="G75" s="10">
        <f>VLOOKUP(Tabla4[[#This Row],[Nombre_Producto]],Tabla2[[NomProducto]:[PrecioSinIGV]],3,0)</f>
        <v>3.63</v>
      </c>
      <c r="H75">
        <f>VLOOKUP(Tabla4[[#This Row],[Cod Producto]],Tabla2[#All],3,0)</f>
        <v>1</v>
      </c>
      <c r="I75" s="10">
        <f>Tabla4[[#This Row],[Kilos]]*Tabla4[[#This Row],[Precio_sin_IGV]]</f>
        <v>3433.98</v>
      </c>
      <c r="J75" s="10">
        <f>Tabla4[[#This Row],[Ventas sin IGV]]*18%</f>
        <v>618.1164</v>
      </c>
      <c r="K75" s="10">
        <f>Tabla4[[#This Row],[Ventas sin IGV]]+Tabla4[[#This Row],[IGV]]</f>
        <v>4052.0963999999999</v>
      </c>
    </row>
    <row r="76" spans="1:11" x14ac:dyDescent="0.3">
      <c r="A76">
        <v>4</v>
      </c>
      <c r="B76">
        <v>4</v>
      </c>
      <c r="C76" s="2">
        <v>36107</v>
      </c>
      <c r="D76">
        <v>2261</v>
      </c>
      <c r="E76" t="str">
        <f>VLOOKUP(Tabla4[[#This Row],[Cod Vendedor]],Tabla3[[IdVendedor]:[NombreVendedor]],2,0)</f>
        <v>Gloria</v>
      </c>
      <c r="F76" t="str">
        <f>VLOOKUP(Tabla4[[#This Row],[Cod Producto]],Tabla2[[IdProducto]:[NomProducto]],2,0)</f>
        <v>Coles</v>
      </c>
      <c r="G76" s="10">
        <f>VLOOKUP(Tabla4[[#This Row],[Nombre_Producto]],Tabla2[[NomProducto]:[PrecioSinIGV]],3,0)</f>
        <v>0.60499999999999998</v>
      </c>
      <c r="H76">
        <f>VLOOKUP(Tabla4[[#This Row],[Cod Producto]],Tabla2[#All],3,0)</f>
        <v>2</v>
      </c>
      <c r="I76" s="10">
        <f>Tabla4[[#This Row],[Kilos]]*Tabla4[[#This Row],[Precio_sin_IGV]]</f>
        <v>1367.905</v>
      </c>
      <c r="J76" s="10">
        <f>Tabla4[[#This Row],[Ventas sin IGV]]*18%</f>
        <v>246.22289999999998</v>
      </c>
      <c r="K76" s="10">
        <f>Tabla4[[#This Row],[Ventas sin IGV]]+Tabla4[[#This Row],[IGV]]</f>
        <v>1614.1279</v>
      </c>
    </row>
    <row r="77" spans="1:11" x14ac:dyDescent="0.3">
      <c r="A77">
        <v>4</v>
      </c>
      <c r="B77">
        <v>4</v>
      </c>
      <c r="C77" s="2">
        <v>35958</v>
      </c>
      <c r="D77">
        <v>2228</v>
      </c>
      <c r="E77" t="str">
        <f>VLOOKUP(Tabla4[[#This Row],[Cod Vendedor]],Tabla3[[IdVendedor]:[NombreVendedor]],2,0)</f>
        <v>Gloria</v>
      </c>
      <c r="F77" t="str">
        <f>VLOOKUP(Tabla4[[#This Row],[Cod Producto]],Tabla2[[IdProducto]:[NomProducto]],2,0)</f>
        <v>Coles</v>
      </c>
      <c r="G77" s="10">
        <f>VLOOKUP(Tabla4[[#This Row],[Nombre_Producto]],Tabla2[[NomProducto]:[PrecioSinIGV]],3,0)</f>
        <v>0.60499999999999998</v>
      </c>
      <c r="H77">
        <f>VLOOKUP(Tabla4[[#This Row],[Cod Producto]],Tabla2[#All],3,0)</f>
        <v>2</v>
      </c>
      <c r="I77" s="10">
        <f>Tabla4[[#This Row],[Kilos]]*Tabla4[[#This Row],[Precio_sin_IGV]]</f>
        <v>1347.94</v>
      </c>
      <c r="J77" s="10">
        <f>Tabla4[[#This Row],[Ventas sin IGV]]*18%</f>
        <v>242.6292</v>
      </c>
      <c r="K77" s="10">
        <f>Tabla4[[#This Row],[Ventas sin IGV]]+Tabla4[[#This Row],[IGV]]</f>
        <v>1590.5692000000001</v>
      </c>
    </row>
    <row r="78" spans="1:11" x14ac:dyDescent="0.3">
      <c r="A78">
        <v>4</v>
      </c>
      <c r="B78">
        <v>4</v>
      </c>
      <c r="C78" s="2">
        <v>36087</v>
      </c>
      <c r="D78">
        <v>2056</v>
      </c>
      <c r="E78" t="str">
        <f>VLOOKUP(Tabla4[[#This Row],[Cod Vendedor]],Tabla3[[IdVendedor]:[NombreVendedor]],2,0)</f>
        <v>Gloria</v>
      </c>
      <c r="F78" t="str">
        <f>VLOOKUP(Tabla4[[#This Row],[Cod Producto]],Tabla2[[IdProducto]:[NomProducto]],2,0)</f>
        <v>Coles</v>
      </c>
      <c r="G78" s="10">
        <f>VLOOKUP(Tabla4[[#This Row],[Nombre_Producto]],Tabla2[[NomProducto]:[PrecioSinIGV]],3,0)</f>
        <v>0.60499999999999998</v>
      </c>
      <c r="H78">
        <f>VLOOKUP(Tabla4[[#This Row],[Cod Producto]],Tabla2[#All],3,0)</f>
        <v>2</v>
      </c>
      <c r="I78" s="10">
        <f>Tabla4[[#This Row],[Kilos]]*Tabla4[[#This Row],[Precio_sin_IGV]]</f>
        <v>1243.8799999999999</v>
      </c>
      <c r="J78" s="10">
        <f>Tabla4[[#This Row],[Ventas sin IGV]]*18%</f>
        <v>223.89839999999998</v>
      </c>
      <c r="K78" s="10">
        <f>Tabla4[[#This Row],[Ventas sin IGV]]+Tabla4[[#This Row],[IGV]]</f>
        <v>1467.7783999999999</v>
      </c>
    </row>
    <row r="79" spans="1:11" x14ac:dyDescent="0.3">
      <c r="A79">
        <v>4</v>
      </c>
      <c r="B79">
        <v>4</v>
      </c>
      <c r="C79" s="2">
        <v>35942</v>
      </c>
      <c r="D79">
        <v>1885</v>
      </c>
      <c r="E79" t="str">
        <f>VLOOKUP(Tabla4[[#This Row],[Cod Vendedor]],Tabla3[[IdVendedor]:[NombreVendedor]],2,0)</f>
        <v>Gloria</v>
      </c>
      <c r="F79" t="str">
        <f>VLOOKUP(Tabla4[[#This Row],[Cod Producto]],Tabla2[[IdProducto]:[NomProducto]],2,0)</f>
        <v>Coles</v>
      </c>
      <c r="G79" s="10">
        <f>VLOOKUP(Tabla4[[#This Row],[Nombre_Producto]],Tabla2[[NomProducto]:[PrecioSinIGV]],3,0)</f>
        <v>0.60499999999999998</v>
      </c>
      <c r="H79">
        <f>VLOOKUP(Tabla4[[#This Row],[Cod Producto]],Tabla2[#All],3,0)</f>
        <v>2</v>
      </c>
      <c r="I79" s="10">
        <f>Tabla4[[#This Row],[Kilos]]*Tabla4[[#This Row],[Precio_sin_IGV]]</f>
        <v>1140.425</v>
      </c>
      <c r="J79" s="10">
        <f>Tabla4[[#This Row],[Ventas sin IGV]]*18%</f>
        <v>205.27649999999997</v>
      </c>
      <c r="K79" s="10">
        <f>Tabla4[[#This Row],[Ventas sin IGV]]+Tabla4[[#This Row],[IGV]]</f>
        <v>1345.7014999999999</v>
      </c>
    </row>
    <row r="80" spans="1:11" x14ac:dyDescent="0.3">
      <c r="A80">
        <v>4</v>
      </c>
      <c r="B80">
        <v>4</v>
      </c>
      <c r="C80" s="2">
        <v>36073</v>
      </c>
      <c r="D80">
        <v>1176</v>
      </c>
      <c r="E80" t="str">
        <f>VLOOKUP(Tabla4[[#This Row],[Cod Vendedor]],Tabla3[[IdVendedor]:[NombreVendedor]],2,0)</f>
        <v>Gloria</v>
      </c>
      <c r="F80" t="str">
        <f>VLOOKUP(Tabla4[[#This Row],[Cod Producto]],Tabla2[[IdProducto]:[NomProducto]],2,0)</f>
        <v>Coles</v>
      </c>
      <c r="G80" s="10">
        <f>VLOOKUP(Tabla4[[#This Row],[Nombre_Producto]],Tabla2[[NomProducto]:[PrecioSinIGV]],3,0)</f>
        <v>0.60499999999999998</v>
      </c>
      <c r="H80">
        <f>VLOOKUP(Tabla4[[#This Row],[Cod Producto]],Tabla2[#All],3,0)</f>
        <v>2</v>
      </c>
      <c r="I80" s="10">
        <f>Tabla4[[#This Row],[Kilos]]*Tabla4[[#This Row],[Precio_sin_IGV]]</f>
        <v>711.48</v>
      </c>
      <c r="J80" s="10">
        <f>Tabla4[[#This Row],[Ventas sin IGV]]*18%</f>
        <v>128.06639999999999</v>
      </c>
      <c r="K80" s="10">
        <f>Tabla4[[#This Row],[Ventas sin IGV]]+Tabla4[[#This Row],[IGV]]</f>
        <v>839.54639999999995</v>
      </c>
    </row>
    <row r="81" spans="1:11" x14ac:dyDescent="0.3">
      <c r="A81">
        <v>4</v>
      </c>
      <c r="B81">
        <v>4</v>
      </c>
      <c r="C81" s="2">
        <v>35806</v>
      </c>
      <c r="D81">
        <v>507</v>
      </c>
      <c r="E81" t="str">
        <f>VLOOKUP(Tabla4[[#This Row],[Cod Vendedor]],Tabla3[[IdVendedor]:[NombreVendedor]],2,0)</f>
        <v>Gloria</v>
      </c>
      <c r="F81" t="str">
        <f>VLOOKUP(Tabla4[[#This Row],[Cod Producto]],Tabla2[[IdProducto]:[NomProducto]],2,0)</f>
        <v>Coles</v>
      </c>
      <c r="G81" s="10">
        <f>VLOOKUP(Tabla4[[#This Row],[Nombre_Producto]],Tabla2[[NomProducto]:[PrecioSinIGV]],3,0)</f>
        <v>0.60499999999999998</v>
      </c>
      <c r="H81">
        <f>VLOOKUP(Tabla4[[#This Row],[Cod Producto]],Tabla2[#All],3,0)</f>
        <v>2</v>
      </c>
      <c r="I81" s="10">
        <f>Tabla4[[#This Row],[Kilos]]*Tabla4[[#This Row],[Precio_sin_IGV]]</f>
        <v>306.73500000000001</v>
      </c>
      <c r="J81" s="10">
        <f>Tabla4[[#This Row],[Ventas sin IGV]]*18%</f>
        <v>55.212299999999999</v>
      </c>
      <c r="K81" s="10">
        <f>Tabla4[[#This Row],[Ventas sin IGV]]+Tabla4[[#This Row],[IGV]]</f>
        <v>361.94730000000004</v>
      </c>
    </row>
    <row r="82" spans="1:11" x14ac:dyDescent="0.3">
      <c r="A82">
        <v>4</v>
      </c>
      <c r="B82">
        <v>5</v>
      </c>
      <c r="C82" s="2">
        <v>36118</v>
      </c>
      <c r="D82">
        <v>2423</v>
      </c>
      <c r="E82" t="str">
        <f>VLOOKUP(Tabla4[[#This Row],[Cod Vendedor]],Tabla3[[IdVendedor]:[NombreVendedor]],2,0)</f>
        <v>Gloria</v>
      </c>
      <c r="F82" t="str">
        <f>VLOOKUP(Tabla4[[#This Row],[Cod Producto]],Tabla2[[IdProducto]:[NomProducto]],2,0)</f>
        <v>Berenjenas</v>
      </c>
      <c r="G82" s="10">
        <f>VLOOKUP(Tabla4[[#This Row],[Nombre_Producto]],Tabla2[[NomProducto]:[PrecioSinIGV]],3,0)</f>
        <v>2.5409999999999999</v>
      </c>
      <c r="H82">
        <f>VLOOKUP(Tabla4[[#This Row],[Cod Producto]],Tabla2[#All],3,0)</f>
        <v>3</v>
      </c>
      <c r="I82" s="10">
        <f>Tabla4[[#This Row],[Kilos]]*Tabla4[[#This Row],[Precio_sin_IGV]]</f>
        <v>6156.8429999999998</v>
      </c>
      <c r="J82" s="10">
        <f>Tabla4[[#This Row],[Ventas sin IGV]]*18%</f>
        <v>1108.2317399999999</v>
      </c>
      <c r="K82" s="10">
        <f>Tabla4[[#This Row],[Ventas sin IGV]]+Tabla4[[#This Row],[IGV]]</f>
        <v>7265.07474</v>
      </c>
    </row>
    <row r="83" spans="1:11" x14ac:dyDescent="0.3">
      <c r="A83">
        <v>4</v>
      </c>
      <c r="B83">
        <v>5</v>
      </c>
      <c r="C83" s="2">
        <v>36025</v>
      </c>
      <c r="D83">
        <v>2145</v>
      </c>
      <c r="E83" t="str">
        <f>VLOOKUP(Tabla4[[#This Row],[Cod Vendedor]],Tabla3[[IdVendedor]:[NombreVendedor]],2,0)</f>
        <v>Gloria</v>
      </c>
      <c r="F83" t="str">
        <f>VLOOKUP(Tabla4[[#This Row],[Cod Producto]],Tabla2[[IdProducto]:[NomProducto]],2,0)</f>
        <v>Berenjenas</v>
      </c>
      <c r="G83" s="10">
        <f>VLOOKUP(Tabla4[[#This Row],[Nombre_Producto]],Tabla2[[NomProducto]:[PrecioSinIGV]],3,0)</f>
        <v>2.5409999999999999</v>
      </c>
      <c r="H83">
        <f>VLOOKUP(Tabla4[[#This Row],[Cod Producto]],Tabla2[#All],3,0)</f>
        <v>3</v>
      </c>
      <c r="I83" s="10">
        <f>Tabla4[[#This Row],[Kilos]]*Tabla4[[#This Row],[Precio_sin_IGV]]</f>
        <v>5450.4449999999997</v>
      </c>
      <c r="J83" s="10">
        <f>Tabla4[[#This Row],[Ventas sin IGV]]*18%</f>
        <v>981.0800999999999</v>
      </c>
      <c r="K83" s="10">
        <f>Tabla4[[#This Row],[Ventas sin IGV]]+Tabla4[[#This Row],[IGV]]</f>
        <v>6431.5250999999998</v>
      </c>
    </row>
    <row r="84" spans="1:11" x14ac:dyDescent="0.3">
      <c r="A84">
        <v>4</v>
      </c>
      <c r="B84">
        <v>5</v>
      </c>
      <c r="C84" s="2">
        <v>35807</v>
      </c>
      <c r="D84">
        <v>1636</v>
      </c>
      <c r="E84" t="str">
        <f>VLOOKUP(Tabla4[[#This Row],[Cod Vendedor]],Tabla3[[IdVendedor]:[NombreVendedor]],2,0)</f>
        <v>Gloria</v>
      </c>
      <c r="F84" t="str">
        <f>VLOOKUP(Tabla4[[#This Row],[Cod Producto]],Tabla2[[IdProducto]:[NomProducto]],2,0)</f>
        <v>Berenjenas</v>
      </c>
      <c r="G84" s="10">
        <f>VLOOKUP(Tabla4[[#This Row],[Nombre_Producto]],Tabla2[[NomProducto]:[PrecioSinIGV]],3,0)</f>
        <v>2.5409999999999999</v>
      </c>
      <c r="H84">
        <f>VLOOKUP(Tabla4[[#This Row],[Cod Producto]],Tabla2[#All],3,0)</f>
        <v>3</v>
      </c>
      <c r="I84" s="10">
        <f>Tabla4[[#This Row],[Kilos]]*Tabla4[[#This Row],[Precio_sin_IGV]]</f>
        <v>4157.076</v>
      </c>
      <c r="J84" s="10">
        <f>Tabla4[[#This Row],[Ventas sin IGV]]*18%</f>
        <v>748.27368000000001</v>
      </c>
      <c r="K84" s="10">
        <f>Tabla4[[#This Row],[Ventas sin IGV]]+Tabla4[[#This Row],[IGV]]</f>
        <v>4905.3496800000003</v>
      </c>
    </row>
    <row r="85" spans="1:11" x14ac:dyDescent="0.3">
      <c r="A85">
        <v>4</v>
      </c>
      <c r="B85">
        <v>5</v>
      </c>
      <c r="C85" s="2">
        <v>36040</v>
      </c>
      <c r="D85">
        <v>1090</v>
      </c>
      <c r="E85" t="str">
        <f>VLOOKUP(Tabla4[[#This Row],[Cod Vendedor]],Tabla3[[IdVendedor]:[NombreVendedor]],2,0)</f>
        <v>Gloria</v>
      </c>
      <c r="F85" t="str">
        <f>VLOOKUP(Tabla4[[#This Row],[Cod Producto]],Tabla2[[IdProducto]:[NomProducto]],2,0)</f>
        <v>Berenjenas</v>
      </c>
      <c r="G85" s="10">
        <f>VLOOKUP(Tabla4[[#This Row],[Nombre_Producto]],Tabla2[[NomProducto]:[PrecioSinIGV]],3,0)</f>
        <v>2.5409999999999999</v>
      </c>
      <c r="H85">
        <f>VLOOKUP(Tabla4[[#This Row],[Cod Producto]],Tabla2[#All],3,0)</f>
        <v>3</v>
      </c>
      <c r="I85" s="10">
        <f>Tabla4[[#This Row],[Kilos]]*Tabla4[[#This Row],[Precio_sin_IGV]]</f>
        <v>2769.69</v>
      </c>
      <c r="J85" s="10">
        <f>Tabla4[[#This Row],[Ventas sin IGV]]*18%</f>
        <v>498.54419999999999</v>
      </c>
      <c r="K85" s="10">
        <f>Tabla4[[#This Row],[Ventas sin IGV]]+Tabla4[[#This Row],[IGV]]</f>
        <v>3268.2341999999999</v>
      </c>
    </row>
    <row r="86" spans="1:11" x14ac:dyDescent="0.3">
      <c r="A86">
        <v>4</v>
      </c>
      <c r="B86">
        <v>5</v>
      </c>
      <c r="C86" s="2">
        <v>35828</v>
      </c>
      <c r="D86">
        <v>651</v>
      </c>
      <c r="E86" t="str">
        <f>VLOOKUP(Tabla4[[#This Row],[Cod Vendedor]],Tabla3[[IdVendedor]:[NombreVendedor]],2,0)</f>
        <v>Gloria</v>
      </c>
      <c r="F86" t="str">
        <f>VLOOKUP(Tabla4[[#This Row],[Cod Producto]],Tabla2[[IdProducto]:[NomProducto]],2,0)</f>
        <v>Berenjenas</v>
      </c>
      <c r="G86" s="10">
        <f>VLOOKUP(Tabla4[[#This Row],[Nombre_Producto]],Tabla2[[NomProducto]:[PrecioSinIGV]],3,0)</f>
        <v>2.5409999999999999</v>
      </c>
      <c r="H86">
        <f>VLOOKUP(Tabla4[[#This Row],[Cod Producto]],Tabla2[#All],3,0)</f>
        <v>3</v>
      </c>
      <c r="I86" s="10">
        <f>Tabla4[[#This Row],[Kilos]]*Tabla4[[#This Row],[Precio_sin_IGV]]</f>
        <v>1654.191</v>
      </c>
      <c r="J86" s="10">
        <f>Tabla4[[#This Row],[Ventas sin IGV]]*18%</f>
        <v>297.75437999999997</v>
      </c>
      <c r="K86" s="10">
        <f>Tabla4[[#This Row],[Ventas sin IGV]]+Tabla4[[#This Row],[IGV]]</f>
        <v>1951.9453800000001</v>
      </c>
    </row>
    <row r="87" spans="1:11" x14ac:dyDescent="0.3">
      <c r="A87">
        <v>4</v>
      </c>
      <c r="B87">
        <v>5</v>
      </c>
      <c r="C87" s="2">
        <v>35860</v>
      </c>
      <c r="D87">
        <v>622</v>
      </c>
      <c r="E87" t="str">
        <f>VLOOKUP(Tabla4[[#This Row],[Cod Vendedor]],Tabla3[[IdVendedor]:[NombreVendedor]],2,0)</f>
        <v>Gloria</v>
      </c>
      <c r="F87" t="str">
        <f>VLOOKUP(Tabla4[[#This Row],[Cod Producto]],Tabla2[[IdProducto]:[NomProducto]],2,0)</f>
        <v>Berenjenas</v>
      </c>
      <c r="G87" s="10">
        <f>VLOOKUP(Tabla4[[#This Row],[Nombre_Producto]],Tabla2[[NomProducto]:[PrecioSinIGV]],3,0)</f>
        <v>2.5409999999999999</v>
      </c>
      <c r="H87">
        <f>VLOOKUP(Tabla4[[#This Row],[Cod Producto]],Tabla2[#All],3,0)</f>
        <v>3</v>
      </c>
      <c r="I87" s="10">
        <f>Tabla4[[#This Row],[Kilos]]*Tabla4[[#This Row],[Precio_sin_IGV]]</f>
        <v>1580.502</v>
      </c>
      <c r="J87" s="10">
        <f>Tabla4[[#This Row],[Ventas sin IGV]]*18%</f>
        <v>284.49035999999995</v>
      </c>
      <c r="K87" s="10">
        <f>Tabla4[[#This Row],[Ventas sin IGV]]+Tabla4[[#This Row],[IGV]]</f>
        <v>1864.99236</v>
      </c>
    </row>
    <row r="88" spans="1:11" x14ac:dyDescent="0.3">
      <c r="A88">
        <v>4</v>
      </c>
      <c r="B88">
        <v>5</v>
      </c>
      <c r="C88" s="2">
        <v>36159</v>
      </c>
      <c r="D88">
        <v>464</v>
      </c>
      <c r="E88" t="str">
        <f>VLOOKUP(Tabla4[[#This Row],[Cod Vendedor]],Tabla3[[IdVendedor]:[NombreVendedor]],2,0)</f>
        <v>Gloria</v>
      </c>
      <c r="F88" t="str">
        <f>VLOOKUP(Tabla4[[#This Row],[Cod Producto]],Tabla2[[IdProducto]:[NomProducto]],2,0)</f>
        <v>Berenjenas</v>
      </c>
      <c r="G88" s="10">
        <f>VLOOKUP(Tabla4[[#This Row],[Nombre_Producto]],Tabla2[[NomProducto]:[PrecioSinIGV]],3,0)</f>
        <v>2.5409999999999999</v>
      </c>
      <c r="H88">
        <f>VLOOKUP(Tabla4[[#This Row],[Cod Producto]],Tabla2[#All],3,0)</f>
        <v>3</v>
      </c>
      <c r="I88" s="10">
        <f>Tabla4[[#This Row],[Kilos]]*Tabla4[[#This Row],[Precio_sin_IGV]]</f>
        <v>1179.0239999999999</v>
      </c>
      <c r="J88" s="10">
        <f>Tabla4[[#This Row],[Ventas sin IGV]]*18%</f>
        <v>212.22431999999998</v>
      </c>
      <c r="K88" s="10">
        <f>Tabla4[[#This Row],[Ventas sin IGV]]+Tabla4[[#This Row],[IGV]]</f>
        <v>1391.2483199999999</v>
      </c>
    </row>
    <row r="89" spans="1:11" x14ac:dyDescent="0.3">
      <c r="A89">
        <v>4</v>
      </c>
      <c r="B89">
        <v>5</v>
      </c>
      <c r="C89" s="2">
        <v>36082</v>
      </c>
      <c r="D89">
        <v>436</v>
      </c>
      <c r="E89" t="str">
        <f>VLOOKUP(Tabla4[[#This Row],[Cod Vendedor]],Tabla3[[IdVendedor]:[NombreVendedor]],2,0)</f>
        <v>Gloria</v>
      </c>
      <c r="F89" t="str">
        <f>VLOOKUP(Tabla4[[#This Row],[Cod Producto]],Tabla2[[IdProducto]:[NomProducto]],2,0)</f>
        <v>Berenjenas</v>
      </c>
      <c r="G89" s="10">
        <f>VLOOKUP(Tabla4[[#This Row],[Nombre_Producto]],Tabla2[[NomProducto]:[PrecioSinIGV]],3,0)</f>
        <v>2.5409999999999999</v>
      </c>
      <c r="H89">
        <f>VLOOKUP(Tabla4[[#This Row],[Cod Producto]],Tabla2[#All],3,0)</f>
        <v>3</v>
      </c>
      <c r="I89" s="10">
        <f>Tabla4[[#This Row],[Kilos]]*Tabla4[[#This Row],[Precio_sin_IGV]]</f>
        <v>1107.876</v>
      </c>
      <c r="J89" s="10">
        <f>Tabla4[[#This Row],[Ventas sin IGV]]*18%</f>
        <v>199.41767999999999</v>
      </c>
      <c r="K89" s="10">
        <f>Tabla4[[#This Row],[Ventas sin IGV]]+Tabla4[[#This Row],[IGV]]</f>
        <v>1307.29368</v>
      </c>
    </row>
    <row r="90" spans="1:11" x14ac:dyDescent="0.3">
      <c r="A90">
        <v>4</v>
      </c>
      <c r="B90">
        <v>11</v>
      </c>
      <c r="C90" s="2">
        <v>36474</v>
      </c>
      <c r="D90">
        <v>1933</v>
      </c>
      <c r="E90" t="str">
        <f>VLOOKUP(Tabla4[[#This Row],[Cod Vendedor]],Tabla3[[IdVendedor]:[NombreVendedor]],2,0)</f>
        <v>Gloria</v>
      </c>
      <c r="F90" t="str">
        <f>VLOOKUP(Tabla4[[#This Row],[Cod Producto]],Tabla2[[IdProducto]:[NomProducto]],2,0)</f>
        <v>Naranjas</v>
      </c>
      <c r="G90" s="10">
        <f>VLOOKUP(Tabla4[[#This Row],[Nombre_Producto]],Tabla2[[NomProducto]:[PrecioSinIGV]],3,0)</f>
        <v>1.21</v>
      </c>
      <c r="H90">
        <f>VLOOKUP(Tabla4[[#This Row],[Cod Producto]],Tabla2[#All],3,0)</f>
        <v>1</v>
      </c>
      <c r="I90" s="10">
        <f>Tabla4[[#This Row],[Kilos]]*Tabla4[[#This Row],[Precio_sin_IGV]]</f>
        <v>2338.9299999999998</v>
      </c>
      <c r="J90" s="10">
        <f>Tabla4[[#This Row],[Ventas sin IGV]]*18%</f>
        <v>421.00739999999996</v>
      </c>
      <c r="K90" s="10">
        <f>Tabla4[[#This Row],[Ventas sin IGV]]+Tabla4[[#This Row],[IGV]]</f>
        <v>2759.9373999999998</v>
      </c>
    </row>
    <row r="91" spans="1:11" x14ac:dyDescent="0.3">
      <c r="A91">
        <v>4</v>
      </c>
      <c r="B91">
        <v>11</v>
      </c>
      <c r="C91" s="2">
        <v>36233</v>
      </c>
      <c r="D91">
        <v>1605</v>
      </c>
      <c r="E91" t="str">
        <f>VLOOKUP(Tabla4[[#This Row],[Cod Vendedor]],Tabla3[[IdVendedor]:[NombreVendedor]],2,0)</f>
        <v>Gloria</v>
      </c>
      <c r="F91" t="str">
        <f>VLOOKUP(Tabla4[[#This Row],[Cod Producto]],Tabla2[[IdProducto]:[NomProducto]],2,0)</f>
        <v>Naranjas</v>
      </c>
      <c r="G91" s="10">
        <f>VLOOKUP(Tabla4[[#This Row],[Nombre_Producto]],Tabla2[[NomProducto]:[PrecioSinIGV]],3,0)</f>
        <v>1.21</v>
      </c>
      <c r="H91">
        <f>VLOOKUP(Tabla4[[#This Row],[Cod Producto]],Tabla2[#All],3,0)</f>
        <v>1</v>
      </c>
      <c r="I91" s="10">
        <f>Tabla4[[#This Row],[Kilos]]*Tabla4[[#This Row],[Precio_sin_IGV]]</f>
        <v>1942.05</v>
      </c>
      <c r="J91" s="10">
        <f>Tabla4[[#This Row],[Ventas sin IGV]]*18%</f>
        <v>349.56899999999996</v>
      </c>
      <c r="K91" s="10">
        <f>Tabla4[[#This Row],[Ventas sin IGV]]+Tabla4[[#This Row],[IGV]]</f>
        <v>2291.6189999999997</v>
      </c>
    </row>
    <row r="92" spans="1:11" x14ac:dyDescent="0.3">
      <c r="A92">
        <v>4</v>
      </c>
      <c r="B92">
        <v>11</v>
      </c>
      <c r="C92" s="2">
        <v>36162</v>
      </c>
      <c r="D92">
        <v>1142</v>
      </c>
      <c r="E92" t="str">
        <f>VLOOKUP(Tabla4[[#This Row],[Cod Vendedor]],Tabla3[[IdVendedor]:[NombreVendedor]],2,0)</f>
        <v>Gloria</v>
      </c>
      <c r="F92" t="str">
        <f>VLOOKUP(Tabla4[[#This Row],[Cod Producto]],Tabla2[[IdProducto]:[NomProducto]],2,0)</f>
        <v>Naranjas</v>
      </c>
      <c r="G92" s="10">
        <f>VLOOKUP(Tabla4[[#This Row],[Nombre_Producto]],Tabla2[[NomProducto]:[PrecioSinIGV]],3,0)</f>
        <v>1.21</v>
      </c>
      <c r="H92">
        <f>VLOOKUP(Tabla4[[#This Row],[Cod Producto]],Tabla2[#All],3,0)</f>
        <v>1</v>
      </c>
      <c r="I92" s="10">
        <f>Tabla4[[#This Row],[Kilos]]*Tabla4[[#This Row],[Precio_sin_IGV]]</f>
        <v>1381.82</v>
      </c>
      <c r="J92" s="10">
        <f>Tabla4[[#This Row],[Ventas sin IGV]]*18%</f>
        <v>248.72759999999997</v>
      </c>
      <c r="K92" s="10">
        <f>Tabla4[[#This Row],[Ventas sin IGV]]+Tabla4[[#This Row],[IGV]]</f>
        <v>1630.5475999999999</v>
      </c>
    </row>
    <row r="93" spans="1:11" x14ac:dyDescent="0.3">
      <c r="A93">
        <v>4</v>
      </c>
      <c r="B93">
        <v>11</v>
      </c>
      <c r="C93" s="2">
        <v>36162</v>
      </c>
      <c r="D93">
        <v>772</v>
      </c>
      <c r="E93" t="str">
        <f>VLOOKUP(Tabla4[[#This Row],[Cod Vendedor]],Tabla3[[IdVendedor]:[NombreVendedor]],2,0)</f>
        <v>Gloria</v>
      </c>
      <c r="F93" t="str">
        <f>VLOOKUP(Tabla4[[#This Row],[Cod Producto]],Tabla2[[IdProducto]:[NomProducto]],2,0)</f>
        <v>Naranjas</v>
      </c>
      <c r="G93" s="10">
        <f>VLOOKUP(Tabla4[[#This Row],[Nombre_Producto]],Tabla2[[NomProducto]:[PrecioSinIGV]],3,0)</f>
        <v>1.21</v>
      </c>
      <c r="H93">
        <f>VLOOKUP(Tabla4[[#This Row],[Cod Producto]],Tabla2[#All],3,0)</f>
        <v>1</v>
      </c>
      <c r="I93" s="10">
        <f>Tabla4[[#This Row],[Kilos]]*Tabla4[[#This Row],[Precio_sin_IGV]]</f>
        <v>934.12</v>
      </c>
      <c r="J93" s="10">
        <f>Tabla4[[#This Row],[Ventas sin IGV]]*18%</f>
        <v>168.14159999999998</v>
      </c>
      <c r="K93" s="10">
        <f>Tabla4[[#This Row],[Ventas sin IGV]]+Tabla4[[#This Row],[IGV]]</f>
        <v>1102.2616</v>
      </c>
    </row>
    <row r="94" spans="1:11" x14ac:dyDescent="0.3">
      <c r="A94">
        <v>4</v>
      </c>
      <c r="B94">
        <v>12</v>
      </c>
      <c r="C94" s="2">
        <v>36226</v>
      </c>
      <c r="D94">
        <v>1183</v>
      </c>
      <c r="E94" t="str">
        <f>VLOOKUP(Tabla4[[#This Row],[Cod Vendedor]],Tabla3[[IdVendedor]:[NombreVendedor]],2,0)</f>
        <v>Gloria</v>
      </c>
      <c r="F94" t="str">
        <f>VLOOKUP(Tabla4[[#This Row],[Cod Producto]],Tabla2[[IdProducto]:[NomProducto]],2,0)</f>
        <v>Malocoton</v>
      </c>
      <c r="G94" s="10">
        <f>VLOOKUP(Tabla4[[#This Row],[Nombre_Producto]],Tabla2[[NomProducto]:[PrecioSinIGV]],3,0)</f>
        <v>2.42</v>
      </c>
      <c r="H94">
        <f>VLOOKUP(Tabla4[[#This Row],[Cod Producto]],Tabla2[#All],3,0)</f>
        <v>1</v>
      </c>
      <c r="I94" s="10">
        <f>Tabla4[[#This Row],[Kilos]]*Tabla4[[#This Row],[Precio_sin_IGV]]</f>
        <v>2862.86</v>
      </c>
      <c r="J94" s="10">
        <f>Tabla4[[#This Row],[Ventas sin IGV]]*18%</f>
        <v>515.31479999999999</v>
      </c>
      <c r="K94" s="10">
        <f>Tabla4[[#This Row],[Ventas sin IGV]]+Tabla4[[#This Row],[IGV]]</f>
        <v>3378.1748000000002</v>
      </c>
    </row>
    <row r="95" spans="1:11" x14ac:dyDescent="0.3">
      <c r="A95">
        <v>4</v>
      </c>
      <c r="B95">
        <v>12</v>
      </c>
      <c r="C95" s="2">
        <v>36442</v>
      </c>
      <c r="D95">
        <v>1178</v>
      </c>
      <c r="E95" t="str">
        <f>VLOOKUP(Tabla4[[#This Row],[Cod Vendedor]],Tabla3[[IdVendedor]:[NombreVendedor]],2,0)</f>
        <v>Gloria</v>
      </c>
      <c r="F95" t="str">
        <f>VLOOKUP(Tabla4[[#This Row],[Cod Producto]],Tabla2[[IdProducto]:[NomProducto]],2,0)</f>
        <v>Malocoton</v>
      </c>
      <c r="G95" s="10">
        <f>VLOOKUP(Tabla4[[#This Row],[Nombre_Producto]],Tabla2[[NomProducto]:[PrecioSinIGV]],3,0)</f>
        <v>2.42</v>
      </c>
      <c r="H95">
        <f>VLOOKUP(Tabla4[[#This Row],[Cod Producto]],Tabla2[#All],3,0)</f>
        <v>1</v>
      </c>
      <c r="I95" s="10">
        <f>Tabla4[[#This Row],[Kilos]]*Tabla4[[#This Row],[Precio_sin_IGV]]</f>
        <v>2850.7599999999998</v>
      </c>
      <c r="J95" s="10">
        <f>Tabla4[[#This Row],[Ventas sin IGV]]*18%</f>
        <v>513.13679999999999</v>
      </c>
      <c r="K95" s="10">
        <f>Tabla4[[#This Row],[Ventas sin IGV]]+Tabla4[[#This Row],[IGV]]</f>
        <v>3363.8967999999995</v>
      </c>
    </row>
    <row r="96" spans="1:11" x14ac:dyDescent="0.3">
      <c r="A96">
        <v>4</v>
      </c>
      <c r="B96">
        <v>9</v>
      </c>
      <c r="C96" s="2">
        <v>36321</v>
      </c>
      <c r="D96">
        <v>2007</v>
      </c>
      <c r="E96" t="str">
        <f>VLOOKUP(Tabla4[[#This Row],[Cod Vendedor]],Tabla3[[IdVendedor]:[NombreVendedor]],2,0)</f>
        <v>Gloria</v>
      </c>
      <c r="F96" t="str">
        <f>VLOOKUP(Tabla4[[#This Row],[Cod Producto]],Tabla2[[IdProducto]:[NomProducto]],2,0)</f>
        <v>Esparragos</v>
      </c>
      <c r="G96" s="10">
        <f>VLOOKUP(Tabla4[[#This Row],[Nombre_Producto]],Tabla2[[NomProducto]:[PrecioSinIGV]],3,0)</f>
        <v>1.21</v>
      </c>
      <c r="H96">
        <f>VLOOKUP(Tabla4[[#This Row],[Cod Producto]],Tabla2[#All],3,0)</f>
        <v>3</v>
      </c>
      <c r="I96" s="10">
        <f>Tabla4[[#This Row],[Kilos]]*Tabla4[[#This Row],[Precio_sin_IGV]]</f>
        <v>2428.4699999999998</v>
      </c>
      <c r="J96" s="10">
        <f>Tabla4[[#This Row],[Ventas sin IGV]]*18%</f>
        <v>437.12459999999993</v>
      </c>
      <c r="K96" s="10">
        <f>Tabla4[[#This Row],[Ventas sin IGV]]+Tabla4[[#This Row],[IGV]]</f>
        <v>2865.5945999999999</v>
      </c>
    </row>
    <row r="97" spans="1:11" x14ac:dyDescent="0.3">
      <c r="A97">
        <v>4</v>
      </c>
      <c r="B97">
        <v>9</v>
      </c>
      <c r="C97" s="2">
        <v>36436</v>
      </c>
      <c r="D97">
        <v>1239</v>
      </c>
      <c r="E97" t="str">
        <f>VLOOKUP(Tabla4[[#This Row],[Cod Vendedor]],Tabla3[[IdVendedor]:[NombreVendedor]],2,0)</f>
        <v>Gloria</v>
      </c>
      <c r="F97" t="str">
        <f>VLOOKUP(Tabla4[[#This Row],[Cod Producto]],Tabla2[[IdProducto]:[NomProducto]],2,0)</f>
        <v>Esparragos</v>
      </c>
      <c r="G97" s="10">
        <f>VLOOKUP(Tabla4[[#This Row],[Nombre_Producto]],Tabla2[[NomProducto]:[PrecioSinIGV]],3,0)</f>
        <v>1.21</v>
      </c>
      <c r="H97">
        <f>VLOOKUP(Tabla4[[#This Row],[Cod Producto]],Tabla2[#All],3,0)</f>
        <v>3</v>
      </c>
      <c r="I97" s="10">
        <f>Tabla4[[#This Row],[Kilos]]*Tabla4[[#This Row],[Precio_sin_IGV]]</f>
        <v>1499.19</v>
      </c>
      <c r="J97" s="10">
        <f>Tabla4[[#This Row],[Ventas sin IGV]]*18%</f>
        <v>269.85419999999999</v>
      </c>
      <c r="K97" s="10">
        <f>Tabla4[[#This Row],[Ventas sin IGV]]+Tabla4[[#This Row],[IGV]]</f>
        <v>1769.0442</v>
      </c>
    </row>
    <row r="98" spans="1:11" x14ac:dyDescent="0.3">
      <c r="A98">
        <v>4</v>
      </c>
      <c r="B98">
        <v>9</v>
      </c>
      <c r="C98" s="2">
        <v>36217</v>
      </c>
      <c r="D98">
        <v>861</v>
      </c>
      <c r="E98" t="str">
        <f>VLOOKUP(Tabla4[[#This Row],[Cod Vendedor]],Tabla3[[IdVendedor]:[NombreVendedor]],2,0)</f>
        <v>Gloria</v>
      </c>
      <c r="F98" t="str">
        <f>VLOOKUP(Tabla4[[#This Row],[Cod Producto]],Tabla2[[IdProducto]:[NomProducto]],2,0)</f>
        <v>Esparragos</v>
      </c>
      <c r="G98" s="10">
        <f>VLOOKUP(Tabla4[[#This Row],[Nombre_Producto]],Tabla2[[NomProducto]:[PrecioSinIGV]],3,0)</f>
        <v>1.21</v>
      </c>
      <c r="H98">
        <f>VLOOKUP(Tabla4[[#This Row],[Cod Producto]],Tabla2[#All],3,0)</f>
        <v>3</v>
      </c>
      <c r="I98" s="10">
        <f>Tabla4[[#This Row],[Kilos]]*Tabla4[[#This Row],[Precio_sin_IGV]]</f>
        <v>1041.81</v>
      </c>
      <c r="J98" s="10">
        <f>Tabla4[[#This Row],[Ventas sin IGV]]*18%</f>
        <v>187.52579999999998</v>
      </c>
      <c r="K98" s="10">
        <f>Tabla4[[#This Row],[Ventas sin IGV]]+Tabla4[[#This Row],[IGV]]</f>
        <v>1229.3357999999998</v>
      </c>
    </row>
    <row r="99" spans="1:11" x14ac:dyDescent="0.3">
      <c r="A99">
        <v>4</v>
      </c>
      <c r="B99">
        <v>7</v>
      </c>
      <c r="C99" s="2">
        <v>36274</v>
      </c>
      <c r="D99">
        <v>2132</v>
      </c>
      <c r="E99" t="str">
        <f>VLOOKUP(Tabla4[[#This Row],[Cod Vendedor]],Tabla3[[IdVendedor]:[NombreVendedor]],2,0)</f>
        <v>Gloria</v>
      </c>
      <c r="F99" t="str">
        <f>VLOOKUP(Tabla4[[#This Row],[Cod Producto]],Tabla2[[IdProducto]:[NomProducto]],2,0)</f>
        <v>Tomates</v>
      </c>
      <c r="G99" s="10">
        <f>VLOOKUP(Tabla4[[#This Row],[Nombre_Producto]],Tabla2[[NomProducto]:[PrecioSinIGV]],3,0)</f>
        <v>0.96799999999999997</v>
      </c>
      <c r="H99">
        <f>VLOOKUP(Tabla4[[#This Row],[Cod Producto]],Tabla2[#All],3,0)</f>
        <v>2</v>
      </c>
      <c r="I99" s="10">
        <f>Tabla4[[#This Row],[Kilos]]*Tabla4[[#This Row],[Precio_sin_IGV]]</f>
        <v>2063.7759999999998</v>
      </c>
      <c r="J99" s="10">
        <f>Tabla4[[#This Row],[Ventas sin IGV]]*18%</f>
        <v>371.47967999999997</v>
      </c>
      <c r="K99" s="10">
        <f>Tabla4[[#This Row],[Ventas sin IGV]]+Tabla4[[#This Row],[IGV]]</f>
        <v>2435.2556799999998</v>
      </c>
    </row>
    <row r="100" spans="1:11" x14ac:dyDescent="0.3">
      <c r="A100">
        <v>4</v>
      </c>
      <c r="B100">
        <v>7</v>
      </c>
      <c r="C100" s="2">
        <v>36338</v>
      </c>
      <c r="D100">
        <v>1778</v>
      </c>
      <c r="E100" t="str">
        <f>VLOOKUP(Tabla4[[#This Row],[Cod Vendedor]],Tabla3[[IdVendedor]:[NombreVendedor]],2,0)</f>
        <v>Gloria</v>
      </c>
      <c r="F100" t="str">
        <f>VLOOKUP(Tabla4[[#This Row],[Cod Producto]],Tabla2[[IdProducto]:[NomProducto]],2,0)</f>
        <v>Tomates</v>
      </c>
      <c r="G100" s="10">
        <f>VLOOKUP(Tabla4[[#This Row],[Nombre_Producto]],Tabla2[[NomProducto]:[PrecioSinIGV]],3,0)</f>
        <v>0.96799999999999997</v>
      </c>
      <c r="H100">
        <f>VLOOKUP(Tabla4[[#This Row],[Cod Producto]],Tabla2[#All],3,0)</f>
        <v>2</v>
      </c>
      <c r="I100" s="10">
        <f>Tabla4[[#This Row],[Kilos]]*Tabla4[[#This Row],[Precio_sin_IGV]]</f>
        <v>1721.104</v>
      </c>
      <c r="J100" s="10">
        <f>Tabla4[[#This Row],[Ventas sin IGV]]*18%</f>
        <v>309.79872</v>
      </c>
      <c r="K100" s="10">
        <f>Tabla4[[#This Row],[Ventas sin IGV]]+Tabla4[[#This Row],[IGV]]</f>
        <v>2030.90272</v>
      </c>
    </row>
    <row r="101" spans="1:11" x14ac:dyDescent="0.3">
      <c r="A101">
        <v>4</v>
      </c>
      <c r="B101">
        <v>7</v>
      </c>
      <c r="C101" s="2">
        <v>36294</v>
      </c>
      <c r="D101">
        <v>1223</v>
      </c>
      <c r="E101" t="str">
        <f>VLOOKUP(Tabla4[[#This Row],[Cod Vendedor]],Tabla3[[IdVendedor]:[NombreVendedor]],2,0)</f>
        <v>Gloria</v>
      </c>
      <c r="F101" t="str">
        <f>VLOOKUP(Tabla4[[#This Row],[Cod Producto]],Tabla2[[IdProducto]:[NomProducto]],2,0)</f>
        <v>Tomates</v>
      </c>
      <c r="G101" s="10">
        <f>VLOOKUP(Tabla4[[#This Row],[Nombre_Producto]],Tabla2[[NomProducto]:[PrecioSinIGV]],3,0)</f>
        <v>0.96799999999999997</v>
      </c>
      <c r="H101">
        <f>VLOOKUP(Tabla4[[#This Row],[Cod Producto]],Tabla2[#All],3,0)</f>
        <v>2</v>
      </c>
      <c r="I101" s="10">
        <f>Tabla4[[#This Row],[Kilos]]*Tabla4[[#This Row],[Precio_sin_IGV]]</f>
        <v>1183.864</v>
      </c>
      <c r="J101" s="10">
        <f>Tabla4[[#This Row],[Ventas sin IGV]]*18%</f>
        <v>213.09551999999999</v>
      </c>
      <c r="K101" s="10">
        <f>Tabla4[[#This Row],[Ventas sin IGV]]+Tabla4[[#This Row],[IGV]]</f>
        <v>1396.9595200000001</v>
      </c>
    </row>
    <row r="102" spans="1:11" x14ac:dyDescent="0.3">
      <c r="A102">
        <v>4</v>
      </c>
      <c r="B102">
        <v>7</v>
      </c>
      <c r="C102" s="2">
        <v>36317</v>
      </c>
      <c r="D102">
        <v>505</v>
      </c>
      <c r="E102" t="str">
        <f>VLOOKUP(Tabla4[[#This Row],[Cod Vendedor]],Tabla3[[IdVendedor]:[NombreVendedor]],2,0)</f>
        <v>Gloria</v>
      </c>
      <c r="F102" t="str">
        <f>VLOOKUP(Tabla4[[#This Row],[Cod Producto]],Tabla2[[IdProducto]:[NomProducto]],2,0)</f>
        <v>Tomates</v>
      </c>
      <c r="G102" s="10">
        <f>VLOOKUP(Tabla4[[#This Row],[Nombre_Producto]],Tabla2[[NomProducto]:[PrecioSinIGV]],3,0)</f>
        <v>0.96799999999999997</v>
      </c>
      <c r="H102">
        <f>VLOOKUP(Tabla4[[#This Row],[Cod Producto]],Tabla2[#All],3,0)</f>
        <v>2</v>
      </c>
      <c r="I102" s="10">
        <f>Tabla4[[#This Row],[Kilos]]*Tabla4[[#This Row],[Precio_sin_IGV]]</f>
        <v>488.84</v>
      </c>
      <c r="J102" s="10">
        <f>Tabla4[[#This Row],[Ventas sin IGV]]*18%</f>
        <v>87.991199999999992</v>
      </c>
      <c r="K102" s="10">
        <f>Tabla4[[#This Row],[Ventas sin IGV]]+Tabla4[[#This Row],[IGV]]</f>
        <v>576.83119999999997</v>
      </c>
    </row>
    <row r="103" spans="1:11" x14ac:dyDescent="0.3">
      <c r="A103">
        <v>4</v>
      </c>
      <c r="B103">
        <v>3</v>
      </c>
      <c r="C103" s="2">
        <v>36422</v>
      </c>
      <c r="D103">
        <v>1959</v>
      </c>
      <c r="E103" t="str">
        <f>VLOOKUP(Tabla4[[#This Row],[Cod Vendedor]],Tabla3[[IdVendedor]:[NombreVendedor]],2,0)</f>
        <v>Gloria</v>
      </c>
      <c r="F103" t="str">
        <f>VLOOKUP(Tabla4[[#This Row],[Cod Producto]],Tabla2[[IdProducto]:[NomProducto]],2,0)</f>
        <v>Melones</v>
      </c>
      <c r="G103" s="10">
        <f>VLOOKUP(Tabla4[[#This Row],[Nombre_Producto]],Tabla2[[NomProducto]:[PrecioSinIGV]],3,0)</f>
        <v>1.9359999999999999</v>
      </c>
      <c r="H103">
        <f>VLOOKUP(Tabla4[[#This Row],[Cod Producto]],Tabla2[#All],3,0)</f>
        <v>1</v>
      </c>
      <c r="I103" s="10">
        <f>Tabla4[[#This Row],[Kilos]]*Tabla4[[#This Row],[Precio_sin_IGV]]</f>
        <v>3792.6239999999998</v>
      </c>
      <c r="J103" s="10">
        <f>Tabla4[[#This Row],[Ventas sin IGV]]*18%</f>
        <v>682.6723199999999</v>
      </c>
      <c r="K103" s="10">
        <f>Tabla4[[#This Row],[Ventas sin IGV]]+Tabla4[[#This Row],[IGV]]</f>
        <v>4475.2963199999995</v>
      </c>
    </row>
    <row r="104" spans="1:11" x14ac:dyDescent="0.3">
      <c r="A104">
        <v>4</v>
      </c>
      <c r="B104">
        <v>3</v>
      </c>
      <c r="C104" s="2">
        <v>36173</v>
      </c>
      <c r="D104">
        <v>1723</v>
      </c>
      <c r="E104" t="str">
        <f>VLOOKUP(Tabla4[[#This Row],[Cod Vendedor]],Tabla3[[IdVendedor]:[NombreVendedor]],2,0)</f>
        <v>Gloria</v>
      </c>
      <c r="F104" t="str">
        <f>VLOOKUP(Tabla4[[#This Row],[Cod Producto]],Tabla2[[IdProducto]:[NomProducto]],2,0)</f>
        <v>Melones</v>
      </c>
      <c r="G104" s="10">
        <f>VLOOKUP(Tabla4[[#This Row],[Nombre_Producto]],Tabla2[[NomProducto]:[PrecioSinIGV]],3,0)</f>
        <v>1.9359999999999999</v>
      </c>
      <c r="H104">
        <f>VLOOKUP(Tabla4[[#This Row],[Cod Producto]],Tabla2[#All],3,0)</f>
        <v>1</v>
      </c>
      <c r="I104" s="10">
        <f>Tabla4[[#This Row],[Kilos]]*Tabla4[[#This Row],[Precio_sin_IGV]]</f>
        <v>3335.7280000000001</v>
      </c>
      <c r="J104" s="10">
        <f>Tabla4[[#This Row],[Ventas sin IGV]]*18%</f>
        <v>600.43103999999994</v>
      </c>
      <c r="K104" s="10">
        <f>Tabla4[[#This Row],[Ventas sin IGV]]+Tabla4[[#This Row],[IGV]]</f>
        <v>3936.15904</v>
      </c>
    </row>
    <row r="105" spans="1:11" x14ac:dyDescent="0.3">
      <c r="A105">
        <v>4</v>
      </c>
      <c r="B105">
        <v>3</v>
      </c>
      <c r="C105" s="2">
        <v>36387</v>
      </c>
      <c r="D105">
        <v>1069</v>
      </c>
      <c r="E105" t="str">
        <f>VLOOKUP(Tabla4[[#This Row],[Cod Vendedor]],Tabla3[[IdVendedor]:[NombreVendedor]],2,0)</f>
        <v>Gloria</v>
      </c>
      <c r="F105" t="str">
        <f>VLOOKUP(Tabla4[[#This Row],[Cod Producto]],Tabla2[[IdProducto]:[NomProducto]],2,0)</f>
        <v>Melones</v>
      </c>
      <c r="G105" s="10">
        <f>VLOOKUP(Tabla4[[#This Row],[Nombre_Producto]],Tabla2[[NomProducto]:[PrecioSinIGV]],3,0)</f>
        <v>1.9359999999999999</v>
      </c>
      <c r="H105">
        <f>VLOOKUP(Tabla4[[#This Row],[Cod Producto]],Tabla2[#All],3,0)</f>
        <v>1</v>
      </c>
      <c r="I105" s="10">
        <f>Tabla4[[#This Row],[Kilos]]*Tabla4[[#This Row],[Precio_sin_IGV]]</f>
        <v>2069.5839999999998</v>
      </c>
      <c r="J105" s="10">
        <f>Tabla4[[#This Row],[Ventas sin IGV]]*18%</f>
        <v>372.52511999999996</v>
      </c>
      <c r="K105" s="10">
        <f>Tabla4[[#This Row],[Ventas sin IGV]]+Tabla4[[#This Row],[IGV]]</f>
        <v>2442.1091199999996</v>
      </c>
    </row>
    <row r="106" spans="1:11" x14ac:dyDescent="0.3">
      <c r="A106">
        <v>4</v>
      </c>
      <c r="B106">
        <v>3</v>
      </c>
      <c r="C106" s="2">
        <v>36362</v>
      </c>
      <c r="D106">
        <v>963</v>
      </c>
      <c r="E106" t="str">
        <f>VLOOKUP(Tabla4[[#This Row],[Cod Vendedor]],Tabla3[[IdVendedor]:[NombreVendedor]],2,0)</f>
        <v>Gloria</v>
      </c>
      <c r="F106" t="str">
        <f>VLOOKUP(Tabla4[[#This Row],[Cod Producto]],Tabla2[[IdProducto]:[NomProducto]],2,0)</f>
        <v>Melones</v>
      </c>
      <c r="G106" s="10">
        <f>VLOOKUP(Tabla4[[#This Row],[Nombre_Producto]],Tabla2[[NomProducto]:[PrecioSinIGV]],3,0)</f>
        <v>1.9359999999999999</v>
      </c>
      <c r="H106">
        <f>VLOOKUP(Tabla4[[#This Row],[Cod Producto]],Tabla2[#All],3,0)</f>
        <v>1</v>
      </c>
      <c r="I106" s="10">
        <f>Tabla4[[#This Row],[Kilos]]*Tabla4[[#This Row],[Precio_sin_IGV]]</f>
        <v>1864.3679999999999</v>
      </c>
      <c r="J106" s="10">
        <f>Tabla4[[#This Row],[Ventas sin IGV]]*18%</f>
        <v>335.58623999999998</v>
      </c>
      <c r="K106" s="10">
        <f>Tabla4[[#This Row],[Ventas sin IGV]]+Tabla4[[#This Row],[IGV]]</f>
        <v>2199.95424</v>
      </c>
    </row>
    <row r="107" spans="1:11" x14ac:dyDescent="0.3">
      <c r="A107">
        <v>4</v>
      </c>
      <c r="B107">
        <v>1</v>
      </c>
      <c r="C107" s="2">
        <v>36489</v>
      </c>
      <c r="D107">
        <v>2255</v>
      </c>
      <c r="E107" t="str">
        <f>VLOOKUP(Tabla4[[#This Row],[Cod Vendedor]],Tabla3[[IdVendedor]:[NombreVendedor]],2,0)</f>
        <v>Gloria</v>
      </c>
      <c r="F107" t="str">
        <f>VLOOKUP(Tabla4[[#This Row],[Cod Producto]],Tabla2[[IdProducto]:[NomProducto]],2,0)</f>
        <v>Mandarinas</v>
      </c>
      <c r="G107" s="10">
        <f>VLOOKUP(Tabla4[[#This Row],[Nombre_Producto]],Tabla2[[NomProducto]:[PrecioSinIGV]],3,0)</f>
        <v>3.9325000000000001</v>
      </c>
      <c r="H107">
        <f>VLOOKUP(Tabla4[[#This Row],[Cod Producto]],Tabla2[#All],3,0)</f>
        <v>1</v>
      </c>
      <c r="I107" s="10">
        <f>Tabla4[[#This Row],[Kilos]]*Tabla4[[#This Row],[Precio_sin_IGV]]</f>
        <v>8867.7875000000004</v>
      </c>
      <c r="J107" s="10">
        <f>Tabla4[[#This Row],[Ventas sin IGV]]*18%</f>
        <v>1596.2017499999999</v>
      </c>
      <c r="K107" s="10">
        <f>Tabla4[[#This Row],[Ventas sin IGV]]+Tabla4[[#This Row],[IGV]]</f>
        <v>10463.989250000001</v>
      </c>
    </row>
    <row r="108" spans="1:11" x14ac:dyDescent="0.3">
      <c r="A108">
        <v>4</v>
      </c>
      <c r="B108">
        <v>1</v>
      </c>
      <c r="C108" s="2">
        <v>36354</v>
      </c>
      <c r="D108">
        <v>1964</v>
      </c>
      <c r="E108" t="str">
        <f>VLOOKUP(Tabla4[[#This Row],[Cod Vendedor]],Tabla3[[IdVendedor]:[NombreVendedor]],2,0)</f>
        <v>Gloria</v>
      </c>
      <c r="F108" t="str">
        <f>VLOOKUP(Tabla4[[#This Row],[Cod Producto]],Tabla2[[IdProducto]:[NomProducto]],2,0)</f>
        <v>Mandarinas</v>
      </c>
      <c r="G108" s="10">
        <f>VLOOKUP(Tabla4[[#This Row],[Nombre_Producto]],Tabla2[[NomProducto]:[PrecioSinIGV]],3,0)</f>
        <v>3.9325000000000001</v>
      </c>
      <c r="H108">
        <f>VLOOKUP(Tabla4[[#This Row],[Cod Producto]],Tabla2[#All],3,0)</f>
        <v>1</v>
      </c>
      <c r="I108" s="10">
        <f>Tabla4[[#This Row],[Kilos]]*Tabla4[[#This Row],[Precio_sin_IGV]]</f>
        <v>7723.43</v>
      </c>
      <c r="J108" s="10">
        <f>Tabla4[[#This Row],[Ventas sin IGV]]*18%</f>
        <v>1390.2174</v>
      </c>
      <c r="K108" s="10">
        <f>Tabla4[[#This Row],[Ventas sin IGV]]+Tabla4[[#This Row],[IGV]]</f>
        <v>9113.6473999999998</v>
      </c>
    </row>
    <row r="109" spans="1:11" x14ac:dyDescent="0.3">
      <c r="A109">
        <v>4</v>
      </c>
      <c r="B109">
        <v>1</v>
      </c>
      <c r="C109" s="2">
        <v>36375</v>
      </c>
      <c r="D109">
        <v>892</v>
      </c>
      <c r="E109" t="str">
        <f>VLOOKUP(Tabla4[[#This Row],[Cod Vendedor]],Tabla3[[IdVendedor]:[NombreVendedor]],2,0)</f>
        <v>Gloria</v>
      </c>
      <c r="F109" t="str">
        <f>VLOOKUP(Tabla4[[#This Row],[Cod Producto]],Tabla2[[IdProducto]:[NomProducto]],2,0)</f>
        <v>Mandarinas</v>
      </c>
      <c r="G109" s="10">
        <f>VLOOKUP(Tabla4[[#This Row],[Nombre_Producto]],Tabla2[[NomProducto]:[PrecioSinIGV]],3,0)</f>
        <v>3.9325000000000001</v>
      </c>
      <c r="H109">
        <f>VLOOKUP(Tabla4[[#This Row],[Cod Producto]],Tabla2[#All],3,0)</f>
        <v>1</v>
      </c>
      <c r="I109" s="10">
        <f>Tabla4[[#This Row],[Kilos]]*Tabla4[[#This Row],[Precio_sin_IGV]]</f>
        <v>3507.79</v>
      </c>
      <c r="J109" s="10">
        <f>Tabla4[[#This Row],[Ventas sin IGV]]*18%</f>
        <v>631.40219999999999</v>
      </c>
      <c r="K109" s="10">
        <f>Tabla4[[#This Row],[Ventas sin IGV]]+Tabla4[[#This Row],[IGV]]</f>
        <v>4139.1921999999995</v>
      </c>
    </row>
    <row r="110" spans="1:11" x14ac:dyDescent="0.3">
      <c r="A110">
        <v>4</v>
      </c>
      <c r="B110">
        <v>1</v>
      </c>
      <c r="C110" s="2">
        <v>36272</v>
      </c>
      <c r="D110">
        <v>500</v>
      </c>
      <c r="E110" t="str">
        <f>VLOOKUP(Tabla4[[#This Row],[Cod Vendedor]],Tabla3[[IdVendedor]:[NombreVendedor]],2,0)</f>
        <v>Gloria</v>
      </c>
      <c r="F110" t="str">
        <f>VLOOKUP(Tabla4[[#This Row],[Cod Producto]],Tabla2[[IdProducto]:[NomProducto]],2,0)</f>
        <v>Mandarinas</v>
      </c>
      <c r="G110" s="10">
        <f>VLOOKUP(Tabla4[[#This Row],[Nombre_Producto]],Tabla2[[NomProducto]:[PrecioSinIGV]],3,0)</f>
        <v>3.9325000000000001</v>
      </c>
      <c r="H110">
        <f>VLOOKUP(Tabla4[[#This Row],[Cod Producto]],Tabla2[#All],3,0)</f>
        <v>1</v>
      </c>
      <c r="I110" s="10">
        <f>Tabla4[[#This Row],[Kilos]]*Tabla4[[#This Row],[Precio_sin_IGV]]</f>
        <v>1966.25</v>
      </c>
      <c r="J110" s="10">
        <f>Tabla4[[#This Row],[Ventas sin IGV]]*18%</f>
        <v>353.92500000000001</v>
      </c>
      <c r="K110" s="10">
        <f>Tabla4[[#This Row],[Ventas sin IGV]]+Tabla4[[#This Row],[IGV]]</f>
        <v>2320.1750000000002</v>
      </c>
    </row>
    <row r="111" spans="1:11" x14ac:dyDescent="0.3">
      <c r="A111">
        <v>4</v>
      </c>
      <c r="B111">
        <v>8</v>
      </c>
      <c r="C111" s="2">
        <v>36488</v>
      </c>
      <c r="D111">
        <v>2313</v>
      </c>
      <c r="E111" t="str">
        <f>VLOOKUP(Tabla4[[#This Row],[Cod Vendedor]],Tabla3[[IdVendedor]:[NombreVendedor]],2,0)</f>
        <v>Gloria</v>
      </c>
      <c r="F111" t="str">
        <f>VLOOKUP(Tabla4[[#This Row],[Cod Producto]],Tabla2[[IdProducto]:[NomProducto]],2,0)</f>
        <v>Uvas</v>
      </c>
      <c r="G111" s="10">
        <f>VLOOKUP(Tabla4[[#This Row],[Nombre_Producto]],Tabla2[[NomProducto]:[PrecioSinIGV]],3,0)</f>
        <v>3.63</v>
      </c>
      <c r="H111">
        <f>VLOOKUP(Tabla4[[#This Row],[Cod Producto]],Tabla2[#All],3,0)</f>
        <v>1</v>
      </c>
      <c r="I111" s="10">
        <f>Tabla4[[#This Row],[Kilos]]*Tabla4[[#This Row],[Precio_sin_IGV]]</f>
        <v>8396.19</v>
      </c>
      <c r="J111" s="10">
        <f>Tabla4[[#This Row],[Ventas sin IGV]]*18%</f>
        <v>1511.3142</v>
      </c>
      <c r="K111" s="10">
        <f>Tabla4[[#This Row],[Ventas sin IGV]]+Tabla4[[#This Row],[IGV]]</f>
        <v>9907.5042000000012</v>
      </c>
    </row>
    <row r="112" spans="1:11" x14ac:dyDescent="0.3">
      <c r="A112">
        <v>4</v>
      </c>
      <c r="B112">
        <v>8</v>
      </c>
      <c r="C112" s="2">
        <v>36362</v>
      </c>
      <c r="D112">
        <v>2064</v>
      </c>
      <c r="E112" t="str">
        <f>VLOOKUP(Tabla4[[#This Row],[Cod Vendedor]],Tabla3[[IdVendedor]:[NombreVendedor]],2,0)</f>
        <v>Gloria</v>
      </c>
      <c r="F112" t="str">
        <f>VLOOKUP(Tabla4[[#This Row],[Cod Producto]],Tabla2[[IdProducto]:[NomProducto]],2,0)</f>
        <v>Uvas</v>
      </c>
      <c r="G112" s="10">
        <f>VLOOKUP(Tabla4[[#This Row],[Nombre_Producto]],Tabla2[[NomProducto]:[PrecioSinIGV]],3,0)</f>
        <v>3.63</v>
      </c>
      <c r="H112">
        <f>VLOOKUP(Tabla4[[#This Row],[Cod Producto]],Tabla2[#All],3,0)</f>
        <v>1</v>
      </c>
      <c r="I112" s="10">
        <f>Tabla4[[#This Row],[Kilos]]*Tabla4[[#This Row],[Precio_sin_IGV]]</f>
        <v>7492.32</v>
      </c>
      <c r="J112" s="10">
        <f>Tabla4[[#This Row],[Ventas sin IGV]]*18%</f>
        <v>1348.6175999999998</v>
      </c>
      <c r="K112" s="10">
        <f>Tabla4[[#This Row],[Ventas sin IGV]]+Tabla4[[#This Row],[IGV]]</f>
        <v>8840.9375999999993</v>
      </c>
    </row>
    <row r="113" spans="1:11" x14ac:dyDescent="0.3">
      <c r="A113">
        <v>4</v>
      </c>
      <c r="B113">
        <v>8</v>
      </c>
      <c r="C113" s="2">
        <v>36371</v>
      </c>
      <c r="D113">
        <v>1622</v>
      </c>
      <c r="E113" t="str">
        <f>VLOOKUP(Tabla4[[#This Row],[Cod Vendedor]],Tabla3[[IdVendedor]:[NombreVendedor]],2,0)</f>
        <v>Gloria</v>
      </c>
      <c r="F113" t="str">
        <f>VLOOKUP(Tabla4[[#This Row],[Cod Producto]],Tabla2[[IdProducto]:[NomProducto]],2,0)</f>
        <v>Uvas</v>
      </c>
      <c r="G113" s="10">
        <f>VLOOKUP(Tabla4[[#This Row],[Nombre_Producto]],Tabla2[[NomProducto]:[PrecioSinIGV]],3,0)</f>
        <v>3.63</v>
      </c>
      <c r="H113">
        <f>VLOOKUP(Tabla4[[#This Row],[Cod Producto]],Tabla2[#All],3,0)</f>
        <v>1</v>
      </c>
      <c r="I113" s="10">
        <f>Tabla4[[#This Row],[Kilos]]*Tabla4[[#This Row],[Precio_sin_IGV]]</f>
        <v>5887.86</v>
      </c>
      <c r="J113" s="10">
        <f>Tabla4[[#This Row],[Ventas sin IGV]]*18%</f>
        <v>1059.8147999999999</v>
      </c>
      <c r="K113" s="10">
        <f>Tabla4[[#This Row],[Ventas sin IGV]]+Tabla4[[#This Row],[IGV]]</f>
        <v>6947.6747999999998</v>
      </c>
    </row>
    <row r="114" spans="1:11" x14ac:dyDescent="0.3">
      <c r="A114">
        <v>4</v>
      </c>
      <c r="B114">
        <v>8</v>
      </c>
      <c r="C114" s="2">
        <v>36248</v>
      </c>
      <c r="D114">
        <v>979</v>
      </c>
      <c r="E114" t="str">
        <f>VLOOKUP(Tabla4[[#This Row],[Cod Vendedor]],Tabla3[[IdVendedor]:[NombreVendedor]],2,0)</f>
        <v>Gloria</v>
      </c>
      <c r="F114" t="str">
        <f>VLOOKUP(Tabla4[[#This Row],[Cod Producto]],Tabla2[[IdProducto]:[NomProducto]],2,0)</f>
        <v>Uvas</v>
      </c>
      <c r="G114" s="10">
        <f>VLOOKUP(Tabla4[[#This Row],[Nombre_Producto]],Tabla2[[NomProducto]:[PrecioSinIGV]],3,0)</f>
        <v>3.63</v>
      </c>
      <c r="H114">
        <f>VLOOKUP(Tabla4[[#This Row],[Cod Producto]],Tabla2[#All],3,0)</f>
        <v>1</v>
      </c>
      <c r="I114" s="10">
        <f>Tabla4[[#This Row],[Kilos]]*Tabla4[[#This Row],[Precio_sin_IGV]]</f>
        <v>3553.77</v>
      </c>
      <c r="J114" s="10">
        <f>Tabla4[[#This Row],[Ventas sin IGV]]*18%</f>
        <v>639.67859999999996</v>
      </c>
      <c r="K114" s="10">
        <f>Tabla4[[#This Row],[Ventas sin IGV]]+Tabla4[[#This Row],[IGV]]</f>
        <v>4193.4485999999997</v>
      </c>
    </row>
    <row r="115" spans="1:11" x14ac:dyDescent="0.3">
      <c r="A115">
        <v>4</v>
      </c>
      <c r="B115">
        <v>6</v>
      </c>
      <c r="C115" s="2">
        <v>36269</v>
      </c>
      <c r="D115">
        <v>2462</v>
      </c>
      <c r="E115" t="str">
        <f>VLOOKUP(Tabla4[[#This Row],[Cod Vendedor]],Tabla3[[IdVendedor]:[NombreVendedor]],2,0)</f>
        <v>Gloria</v>
      </c>
      <c r="F115" t="str">
        <f>VLOOKUP(Tabla4[[#This Row],[Cod Producto]],Tabla2[[IdProducto]:[NomProducto]],2,0)</f>
        <v>Platanos</v>
      </c>
      <c r="G115" s="10">
        <f>VLOOKUP(Tabla4[[#This Row],[Nombre_Producto]],Tabla2[[NomProducto]:[PrecioSinIGV]],3,0)</f>
        <v>2.42</v>
      </c>
      <c r="H115">
        <f>VLOOKUP(Tabla4[[#This Row],[Cod Producto]],Tabla2[#All],3,0)</f>
        <v>1</v>
      </c>
      <c r="I115" s="10">
        <f>Tabla4[[#This Row],[Kilos]]*Tabla4[[#This Row],[Precio_sin_IGV]]</f>
        <v>5958.04</v>
      </c>
      <c r="J115" s="10">
        <f>Tabla4[[#This Row],[Ventas sin IGV]]*18%</f>
        <v>1072.4472000000001</v>
      </c>
      <c r="K115" s="10">
        <f>Tabla4[[#This Row],[Ventas sin IGV]]+Tabla4[[#This Row],[IGV]]</f>
        <v>7030.4871999999996</v>
      </c>
    </row>
    <row r="116" spans="1:11" x14ac:dyDescent="0.3">
      <c r="A116">
        <v>4</v>
      </c>
      <c r="B116">
        <v>6</v>
      </c>
      <c r="C116" s="2">
        <v>36307</v>
      </c>
      <c r="D116">
        <v>2195</v>
      </c>
      <c r="E116" t="str">
        <f>VLOOKUP(Tabla4[[#This Row],[Cod Vendedor]],Tabla3[[IdVendedor]:[NombreVendedor]],2,0)</f>
        <v>Gloria</v>
      </c>
      <c r="F116" t="str">
        <f>VLOOKUP(Tabla4[[#This Row],[Cod Producto]],Tabla2[[IdProducto]:[NomProducto]],2,0)</f>
        <v>Platanos</v>
      </c>
      <c r="G116" s="10">
        <f>VLOOKUP(Tabla4[[#This Row],[Nombre_Producto]],Tabla2[[NomProducto]:[PrecioSinIGV]],3,0)</f>
        <v>2.42</v>
      </c>
      <c r="H116">
        <f>VLOOKUP(Tabla4[[#This Row],[Cod Producto]],Tabla2[#All],3,0)</f>
        <v>1</v>
      </c>
      <c r="I116" s="10">
        <f>Tabla4[[#This Row],[Kilos]]*Tabla4[[#This Row],[Precio_sin_IGV]]</f>
        <v>5311.9</v>
      </c>
      <c r="J116" s="10">
        <f>Tabla4[[#This Row],[Ventas sin IGV]]*18%</f>
        <v>956.14199999999994</v>
      </c>
      <c r="K116" s="10">
        <f>Tabla4[[#This Row],[Ventas sin IGV]]+Tabla4[[#This Row],[IGV]]</f>
        <v>6268.0419999999995</v>
      </c>
    </row>
    <row r="117" spans="1:11" x14ac:dyDescent="0.3">
      <c r="A117">
        <v>4</v>
      </c>
      <c r="B117">
        <v>6</v>
      </c>
      <c r="C117" s="2">
        <v>36502</v>
      </c>
      <c r="D117">
        <v>1292</v>
      </c>
      <c r="E117" t="str">
        <f>VLOOKUP(Tabla4[[#This Row],[Cod Vendedor]],Tabla3[[IdVendedor]:[NombreVendedor]],2,0)</f>
        <v>Gloria</v>
      </c>
      <c r="F117" t="str">
        <f>VLOOKUP(Tabla4[[#This Row],[Cod Producto]],Tabla2[[IdProducto]:[NomProducto]],2,0)</f>
        <v>Platanos</v>
      </c>
      <c r="G117" s="10">
        <f>VLOOKUP(Tabla4[[#This Row],[Nombre_Producto]],Tabla2[[NomProducto]:[PrecioSinIGV]],3,0)</f>
        <v>2.42</v>
      </c>
      <c r="H117">
        <f>VLOOKUP(Tabla4[[#This Row],[Cod Producto]],Tabla2[#All],3,0)</f>
        <v>1</v>
      </c>
      <c r="I117" s="10">
        <f>Tabla4[[#This Row],[Kilos]]*Tabla4[[#This Row],[Precio_sin_IGV]]</f>
        <v>3126.64</v>
      </c>
      <c r="J117" s="10">
        <f>Tabla4[[#This Row],[Ventas sin IGV]]*18%</f>
        <v>562.79519999999991</v>
      </c>
      <c r="K117" s="10">
        <f>Tabla4[[#This Row],[Ventas sin IGV]]+Tabla4[[#This Row],[IGV]]</f>
        <v>3689.4351999999999</v>
      </c>
    </row>
    <row r="118" spans="1:11" x14ac:dyDescent="0.3">
      <c r="A118">
        <v>4</v>
      </c>
      <c r="B118">
        <v>6</v>
      </c>
      <c r="C118" s="2">
        <v>36245</v>
      </c>
      <c r="D118">
        <v>1007</v>
      </c>
      <c r="E118" t="str">
        <f>VLOOKUP(Tabla4[[#This Row],[Cod Vendedor]],Tabla3[[IdVendedor]:[NombreVendedor]],2,0)</f>
        <v>Gloria</v>
      </c>
      <c r="F118" t="str">
        <f>VLOOKUP(Tabla4[[#This Row],[Cod Producto]],Tabla2[[IdProducto]:[NomProducto]],2,0)</f>
        <v>Platanos</v>
      </c>
      <c r="G118" s="10">
        <f>VLOOKUP(Tabla4[[#This Row],[Nombre_Producto]],Tabla2[[NomProducto]:[PrecioSinIGV]],3,0)</f>
        <v>2.42</v>
      </c>
      <c r="H118">
        <f>VLOOKUP(Tabla4[[#This Row],[Cod Producto]],Tabla2[#All],3,0)</f>
        <v>1</v>
      </c>
      <c r="I118" s="10">
        <f>Tabla4[[#This Row],[Kilos]]*Tabla4[[#This Row],[Precio_sin_IGV]]</f>
        <v>2436.94</v>
      </c>
      <c r="J118" s="10">
        <f>Tabla4[[#This Row],[Ventas sin IGV]]*18%</f>
        <v>438.64920000000001</v>
      </c>
      <c r="K118" s="10">
        <f>Tabla4[[#This Row],[Ventas sin IGV]]+Tabla4[[#This Row],[IGV]]</f>
        <v>2875.5891999999999</v>
      </c>
    </row>
    <row r="119" spans="1:11" x14ac:dyDescent="0.3">
      <c r="A119">
        <v>4</v>
      </c>
      <c r="B119">
        <v>6</v>
      </c>
      <c r="C119" s="2">
        <v>36520</v>
      </c>
      <c r="D119">
        <v>673</v>
      </c>
      <c r="E119" t="str">
        <f>VLOOKUP(Tabla4[[#This Row],[Cod Vendedor]],Tabla3[[IdVendedor]:[NombreVendedor]],2,0)</f>
        <v>Gloria</v>
      </c>
      <c r="F119" t="str">
        <f>VLOOKUP(Tabla4[[#This Row],[Cod Producto]],Tabla2[[IdProducto]:[NomProducto]],2,0)</f>
        <v>Platanos</v>
      </c>
      <c r="G119" s="10">
        <f>VLOOKUP(Tabla4[[#This Row],[Nombre_Producto]],Tabla2[[NomProducto]:[PrecioSinIGV]],3,0)</f>
        <v>2.42</v>
      </c>
      <c r="H119">
        <f>VLOOKUP(Tabla4[[#This Row],[Cod Producto]],Tabla2[#All],3,0)</f>
        <v>1</v>
      </c>
      <c r="I119" s="10">
        <f>Tabla4[[#This Row],[Kilos]]*Tabla4[[#This Row],[Precio_sin_IGV]]</f>
        <v>1628.6599999999999</v>
      </c>
      <c r="J119" s="10">
        <f>Tabla4[[#This Row],[Ventas sin IGV]]*18%</f>
        <v>293.15879999999999</v>
      </c>
      <c r="K119" s="10">
        <f>Tabla4[[#This Row],[Ventas sin IGV]]+Tabla4[[#This Row],[IGV]]</f>
        <v>1921.8187999999998</v>
      </c>
    </row>
    <row r="120" spans="1:11" x14ac:dyDescent="0.3">
      <c r="A120">
        <v>4</v>
      </c>
      <c r="B120">
        <v>6</v>
      </c>
      <c r="C120" s="2">
        <v>36352</v>
      </c>
      <c r="D120">
        <v>610</v>
      </c>
      <c r="E120" t="str">
        <f>VLOOKUP(Tabla4[[#This Row],[Cod Vendedor]],Tabla3[[IdVendedor]:[NombreVendedor]],2,0)</f>
        <v>Gloria</v>
      </c>
      <c r="F120" t="str">
        <f>VLOOKUP(Tabla4[[#This Row],[Cod Producto]],Tabla2[[IdProducto]:[NomProducto]],2,0)</f>
        <v>Platanos</v>
      </c>
      <c r="G120" s="10">
        <f>VLOOKUP(Tabla4[[#This Row],[Nombre_Producto]],Tabla2[[NomProducto]:[PrecioSinIGV]],3,0)</f>
        <v>2.42</v>
      </c>
      <c r="H120">
        <f>VLOOKUP(Tabla4[[#This Row],[Cod Producto]],Tabla2[#All],3,0)</f>
        <v>1</v>
      </c>
      <c r="I120" s="10">
        <f>Tabla4[[#This Row],[Kilos]]*Tabla4[[#This Row],[Precio_sin_IGV]]</f>
        <v>1476.2</v>
      </c>
      <c r="J120" s="10">
        <f>Tabla4[[#This Row],[Ventas sin IGV]]*18%</f>
        <v>265.71600000000001</v>
      </c>
      <c r="K120" s="10">
        <f>Tabla4[[#This Row],[Ventas sin IGV]]+Tabla4[[#This Row],[IGV]]</f>
        <v>1741.9160000000002</v>
      </c>
    </row>
    <row r="121" spans="1:11" x14ac:dyDescent="0.3">
      <c r="A121">
        <v>4</v>
      </c>
      <c r="B121">
        <v>6</v>
      </c>
      <c r="C121" s="2">
        <v>36188</v>
      </c>
      <c r="D121">
        <v>553</v>
      </c>
      <c r="E121" t="str">
        <f>VLOOKUP(Tabla4[[#This Row],[Cod Vendedor]],Tabla3[[IdVendedor]:[NombreVendedor]],2,0)</f>
        <v>Gloria</v>
      </c>
      <c r="F121" t="str">
        <f>VLOOKUP(Tabla4[[#This Row],[Cod Producto]],Tabla2[[IdProducto]:[NomProducto]],2,0)</f>
        <v>Platanos</v>
      </c>
      <c r="G121" s="10">
        <f>VLOOKUP(Tabla4[[#This Row],[Nombre_Producto]],Tabla2[[NomProducto]:[PrecioSinIGV]],3,0)</f>
        <v>2.42</v>
      </c>
      <c r="H121">
        <f>VLOOKUP(Tabla4[[#This Row],[Cod Producto]],Tabla2[#All],3,0)</f>
        <v>1</v>
      </c>
      <c r="I121" s="10">
        <f>Tabla4[[#This Row],[Kilos]]*Tabla4[[#This Row],[Precio_sin_IGV]]</f>
        <v>1338.26</v>
      </c>
      <c r="J121" s="10">
        <f>Tabla4[[#This Row],[Ventas sin IGV]]*18%</f>
        <v>240.88679999999999</v>
      </c>
      <c r="K121" s="10">
        <f>Tabla4[[#This Row],[Ventas sin IGV]]+Tabla4[[#This Row],[IGV]]</f>
        <v>1579.1468</v>
      </c>
    </row>
    <row r="122" spans="1:11" x14ac:dyDescent="0.3">
      <c r="A122">
        <v>4</v>
      </c>
      <c r="B122">
        <v>6</v>
      </c>
      <c r="C122" s="2">
        <v>36311</v>
      </c>
      <c r="D122">
        <v>340</v>
      </c>
      <c r="E122" t="str">
        <f>VLOOKUP(Tabla4[[#This Row],[Cod Vendedor]],Tabla3[[IdVendedor]:[NombreVendedor]],2,0)</f>
        <v>Gloria</v>
      </c>
      <c r="F122" t="str">
        <f>VLOOKUP(Tabla4[[#This Row],[Cod Producto]],Tabla2[[IdProducto]:[NomProducto]],2,0)</f>
        <v>Platanos</v>
      </c>
      <c r="G122" s="10">
        <f>VLOOKUP(Tabla4[[#This Row],[Nombre_Producto]],Tabla2[[NomProducto]:[PrecioSinIGV]],3,0)</f>
        <v>2.42</v>
      </c>
      <c r="H122">
        <f>VLOOKUP(Tabla4[[#This Row],[Cod Producto]],Tabla2[#All],3,0)</f>
        <v>1</v>
      </c>
      <c r="I122" s="10">
        <f>Tabla4[[#This Row],[Kilos]]*Tabla4[[#This Row],[Precio_sin_IGV]]</f>
        <v>822.8</v>
      </c>
      <c r="J122" s="10">
        <f>Tabla4[[#This Row],[Ventas sin IGV]]*18%</f>
        <v>148.10399999999998</v>
      </c>
      <c r="K122" s="10">
        <f>Tabla4[[#This Row],[Ventas sin IGV]]+Tabla4[[#This Row],[IGV]]</f>
        <v>970.904</v>
      </c>
    </row>
    <row r="123" spans="1:11" x14ac:dyDescent="0.3">
      <c r="A123">
        <v>4</v>
      </c>
      <c r="B123">
        <v>6</v>
      </c>
      <c r="C123" s="2">
        <v>36360</v>
      </c>
      <c r="D123">
        <v>262</v>
      </c>
      <c r="E123" t="str">
        <f>VLOOKUP(Tabla4[[#This Row],[Cod Vendedor]],Tabla3[[IdVendedor]:[NombreVendedor]],2,0)</f>
        <v>Gloria</v>
      </c>
      <c r="F123" t="str">
        <f>VLOOKUP(Tabla4[[#This Row],[Cod Producto]],Tabla2[[IdProducto]:[NomProducto]],2,0)</f>
        <v>Platanos</v>
      </c>
      <c r="G123" s="10">
        <f>VLOOKUP(Tabla4[[#This Row],[Nombre_Producto]],Tabla2[[NomProducto]:[PrecioSinIGV]],3,0)</f>
        <v>2.42</v>
      </c>
      <c r="H123">
        <f>VLOOKUP(Tabla4[[#This Row],[Cod Producto]],Tabla2[#All],3,0)</f>
        <v>1</v>
      </c>
      <c r="I123" s="10">
        <f>Tabla4[[#This Row],[Kilos]]*Tabla4[[#This Row],[Precio_sin_IGV]]</f>
        <v>634.04</v>
      </c>
      <c r="J123" s="10">
        <f>Tabla4[[#This Row],[Ventas sin IGV]]*18%</f>
        <v>114.12719999999999</v>
      </c>
      <c r="K123" s="10">
        <f>Tabla4[[#This Row],[Ventas sin IGV]]+Tabla4[[#This Row],[IGV]]</f>
        <v>748.16719999999998</v>
      </c>
    </row>
    <row r="124" spans="1:11" x14ac:dyDescent="0.3">
      <c r="A124">
        <v>4</v>
      </c>
      <c r="B124">
        <v>13</v>
      </c>
      <c r="C124" s="2">
        <v>36238</v>
      </c>
      <c r="D124">
        <v>2019</v>
      </c>
      <c r="E124" t="str">
        <f>VLOOKUP(Tabla4[[#This Row],[Cod Vendedor]],Tabla3[[IdVendedor]:[NombreVendedor]],2,0)</f>
        <v>Gloria</v>
      </c>
      <c r="F124" t="str">
        <f>VLOOKUP(Tabla4[[#This Row],[Cod Producto]],Tabla2[[IdProducto]:[NomProducto]],2,0)</f>
        <v>Pimientos</v>
      </c>
      <c r="G124" s="10">
        <f>VLOOKUP(Tabla4[[#This Row],[Nombre_Producto]],Tabla2[[NomProducto]:[PrecioSinIGV]],3,0)</f>
        <v>0.24199999999999999</v>
      </c>
      <c r="H124">
        <f>VLOOKUP(Tabla4[[#This Row],[Cod Producto]],Tabla2[#All],3,0)</f>
        <v>3</v>
      </c>
      <c r="I124" s="10">
        <f>Tabla4[[#This Row],[Kilos]]*Tabla4[[#This Row],[Precio_sin_IGV]]</f>
        <v>488.59800000000001</v>
      </c>
      <c r="J124" s="10">
        <f>Tabla4[[#This Row],[Ventas sin IGV]]*18%</f>
        <v>87.947639999999993</v>
      </c>
      <c r="K124" s="10">
        <f>Tabla4[[#This Row],[Ventas sin IGV]]+Tabla4[[#This Row],[IGV]]</f>
        <v>576.54564000000005</v>
      </c>
    </row>
    <row r="125" spans="1:11" x14ac:dyDescent="0.3">
      <c r="A125">
        <v>4</v>
      </c>
      <c r="B125">
        <v>13</v>
      </c>
      <c r="C125" s="2">
        <v>36377</v>
      </c>
      <c r="D125">
        <v>1972</v>
      </c>
      <c r="E125" t="str">
        <f>VLOOKUP(Tabla4[[#This Row],[Cod Vendedor]],Tabla3[[IdVendedor]:[NombreVendedor]],2,0)</f>
        <v>Gloria</v>
      </c>
      <c r="F125" t="str">
        <f>VLOOKUP(Tabla4[[#This Row],[Cod Producto]],Tabla2[[IdProducto]:[NomProducto]],2,0)</f>
        <v>Pimientos</v>
      </c>
      <c r="G125" s="10">
        <f>VLOOKUP(Tabla4[[#This Row],[Nombre_Producto]],Tabla2[[NomProducto]:[PrecioSinIGV]],3,0)</f>
        <v>0.24199999999999999</v>
      </c>
      <c r="H125">
        <f>VLOOKUP(Tabla4[[#This Row],[Cod Producto]],Tabla2[#All],3,0)</f>
        <v>3</v>
      </c>
      <c r="I125" s="10">
        <f>Tabla4[[#This Row],[Kilos]]*Tabla4[[#This Row],[Precio_sin_IGV]]</f>
        <v>477.22399999999999</v>
      </c>
      <c r="J125" s="10">
        <f>Tabla4[[#This Row],[Ventas sin IGV]]*18%</f>
        <v>85.900319999999994</v>
      </c>
      <c r="K125" s="10">
        <f>Tabla4[[#This Row],[Ventas sin IGV]]+Tabla4[[#This Row],[IGV]]</f>
        <v>563.12432000000001</v>
      </c>
    </row>
    <row r="126" spans="1:11" x14ac:dyDescent="0.3">
      <c r="A126">
        <v>4</v>
      </c>
      <c r="B126">
        <v>13</v>
      </c>
      <c r="C126" s="2">
        <v>36366</v>
      </c>
      <c r="D126">
        <v>1454</v>
      </c>
      <c r="E126" t="str">
        <f>VLOOKUP(Tabla4[[#This Row],[Cod Vendedor]],Tabla3[[IdVendedor]:[NombreVendedor]],2,0)</f>
        <v>Gloria</v>
      </c>
      <c r="F126" t="str">
        <f>VLOOKUP(Tabla4[[#This Row],[Cod Producto]],Tabla2[[IdProducto]:[NomProducto]],2,0)</f>
        <v>Pimientos</v>
      </c>
      <c r="G126" s="10">
        <f>VLOOKUP(Tabla4[[#This Row],[Nombre_Producto]],Tabla2[[NomProducto]:[PrecioSinIGV]],3,0)</f>
        <v>0.24199999999999999</v>
      </c>
      <c r="H126">
        <f>VLOOKUP(Tabla4[[#This Row],[Cod Producto]],Tabla2[#All],3,0)</f>
        <v>3</v>
      </c>
      <c r="I126" s="10">
        <f>Tabla4[[#This Row],[Kilos]]*Tabla4[[#This Row],[Precio_sin_IGV]]</f>
        <v>351.86799999999999</v>
      </c>
      <c r="J126" s="10">
        <f>Tabla4[[#This Row],[Ventas sin IGV]]*18%</f>
        <v>63.336239999999997</v>
      </c>
      <c r="K126" s="10">
        <f>Tabla4[[#This Row],[Ventas sin IGV]]+Tabla4[[#This Row],[IGV]]</f>
        <v>415.20423999999997</v>
      </c>
    </row>
    <row r="127" spans="1:11" x14ac:dyDescent="0.3">
      <c r="A127">
        <v>4</v>
      </c>
      <c r="B127">
        <v>13</v>
      </c>
      <c r="C127" s="2">
        <v>36501</v>
      </c>
      <c r="D127">
        <v>1438</v>
      </c>
      <c r="E127" t="str">
        <f>VLOOKUP(Tabla4[[#This Row],[Cod Vendedor]],Tabla3[[IdVendedor]:[NombreVendedor]],2,0)</f>
        <v>Gloria</v>
      </c>
      <c r="F127" t="str">
        <f>VLOOKUP(Tabla4[[#This Row],[Cod Producto]],Tabla2[[IdProducto]:[NomProducto]],2,0)</f>
        <v>Pimientos</v>
      </c>
      <c r="G127" s="10">
        <f>VLOOKUP(Tabla4[[#This Row],[Nombre_Producto]],Tabla2[[NomProducto]:[PrecioSinIGV]],3,0)</f>
        <v>0.24199999999999999</v>
      </c>
      <c r="H127">
        <f>VLOOKUP(Tabla4[[#This Row],[Cod Producto]],Tabla2[#All],3,0)</f>
        <v>3</v>
      </c>
      <c r="I127" s="10">
        <f>Tabla4[[#This Row],[Kilos]]*Tabla4[[#This Row],[Precio_sin_IGV]]</f>
        <v>347.99599999999998</v>
      </c>
      <c r="J127" s="10">
        <f>Tabla4[[#This Row],[Ventas sin IGV]]*18%</f>
        <v>62.639279999999992</v>
      </c>
      <c r="K127" s="10">
        <f>Tabla4[[#This Row],[Ventas sin IGV]]+Tabla4[[#This Row],[IGV]]</f>
        <v>410.63527999999997</v>
      </c>
    </row>
    <row r="128" spans="1:11" x14ac:dyDescent="0.3">
      <c r="A128">
        <v>4</v>
      </c>
      <c r="B128">
        <v>13</v>
      </c>
      <c r="C128" s="2">
        <v>36350</v>
      </c>
      <c r="D128">
        <v>743</v>
      </c>
      <c r="E128" t="str">
        <f>VLOOKUP(Tabla4[[#This Row],[Cod Vendedor]],Tabla3[[IdVendedor]:[NombreVendedor]],2,0)</f>
        <v>Gloria</v>
      </c>
      <c r="F128" t="str">
        <f>VLOOKUP(Tabla4[[#This Row],[Cod Producto]],Tabla2[[IdProducto]:[NomProducto]],2,0)</f>
        <v>Pimientos</v>
      </c>
      <c r="G128" s="10">
        <f>VLOOKUP(Tabla4[[#This Row],[Nombre_Producto]],Tabla2[[NomProducto]:[PrecioSinIGV]],3,0)</f>
        <v>0.24199999999999999</v>
      </c>
      <c r="H128">
        <f>VLOOKUP(Tabla4[[#This Row],[Cod Producto]],Tabla2[#All],3,0)</f>
        <v>3</v>
      </c>
      <c r="I128" s="10">
        <f>Tabla4[[#This Row],[Kilos]]*Tabla4[[#This Row],[Precio_sin_IGV]]</f>
        <v>179.80599999999998</v>
      </c>
      <c r="J128" s="10">
        <f>Tabla4[[#This Row],[Ventas sin IGV]]*18%</f>
        <v>32.365079999999999</v>
      </c>
      <c r="K128" s="10">
        <f>Tabla4[[#This Row],[Ventas sin IGV]]+Tabla4[[#This Row],[IGV]]</f>
        <v>212.17107999999999</v>
      </c>
    </row>
    <row r="129" spans="1:11" x14ac:dyDescent="0.3">
      <c r="A129">
        <v>4</v>
      </c>
      <c r="B129">
        <v>2</v>
      </c>
      <c r="C129" s="2">
        <v>36261</v>
      </c>
      <c r="D129">
        <v>1892</v>
      </c>
      <c r="E129" t="str">
        <f>VLOOKUP(Tabla4[[#This Row],[Cod Vendedor]],Tabla3[[IdVendedor]:[NombreVendedor]],2,0)</f>
        <v>Gloria</v>
      </c>
      <c r="F129" t="str">
        <f>VLOOKUP(Tabla4[[#This Row],[Cod Producto]],Tabla2[[IdProducto]:[NomProducto]],2,0)</f>
        <v>Lechugas</v>
      </c>
      <c r="G129" s="10">
        <f>VLOOKUP(Tabla4[[#This Row],[Nombre_Producto]],Tabla2[[NomProducto]:[PrecioSinIGV]],3,0)</f>
        <v>1.6335</v>
      </c>
      <c r="H129">
        <f>VLOOKUP(Tabla4[[#This Row],[Cod Producto]],Tabla2[#All],3,0)</f>
        <v>2</v>
      </c>
      <c r="I129" s="10">
        <f>Tabla4[[#This Row],[Kilos]]*Tabla4[[#This Row],[Precio_sin_IGV]]</f>
        <v>3090.5819999999999</v>
      </c>
      <c r="J129" s="10">
        <f>Tabla4[[#This Row],[Ventas sin IGV]]*18%</f>
        <v>556.30475999999999</v>
      </c>
      <c r="K129" s="10">
        <f>Tabla4[[#This Row],[Ventas sin IGV]]+Tabla4[[#This Row],[IGV]]</f>
        <v>3646.8867599999999</v>
      </c>
    </row>
    <row r="130" spans="1:11" x14ac:dyDescent="0.3">
      <c r="A130">
        <v>4</v>
      </c>
      <c r="B130">
        <v>2</v>
      </c>
      <c r="C130" s="2">
        <v>36452</v>
      </c>
      <c r="D130">
        <v>790</v>
      </c>
      <c r="E130" t="str">
        <f>VLOOKUP(Tabla4[[#This Row],[Cod Vendedor]],Tabla3[[IdVendedor]:[NombreVendedor]],2,0)</f>
        <v>Gloria</v>
      </c>
      <c r="F130" t="str">
        <f>VLOOKUP(Tabla4[[#This Row],[Cod Producto]],Tabla2[[IdProducto]:[NomProducto]],2,0)</f>
        <v>Lechugas</v>
      </c>
      <c r="G130" s="10">
        <f>VLOOKUP(Tabla4[[#This Row],[Nombre_Producto]],Tabla2[[NomProducto]:[PrecioSinIGV]],3,0)</f>
        <v>1.6335</v>
      </c>
      <c r="H130">
        <f>VLOOKUP(Tabla4[[#This Row],[Cod Producto]],Tabla2[#All],3,0)</f>
        <v>2</v>
      </c>
      <c r="I130" s="10">
        <f>Tabla4[[#This Row],[Kilos]]*Tabla4[[#This Row],[Precio_sin_IGV]]</f>
        <v>1290.4649999999999</v>
      </c>
      <c r="J130" s="10">
        <f>Tabla4[[#This Row],[Ventas sin IGV]]*18%</f>
        <v>232.28369999999998</v>
      </c>
      <c r="K130" s="10">
        <f>Tabla4[[#This Row],[Ventas sin IGV]]+Tabla4[[#This Row],[IGV]]</f>
        <v>1522.7486999999999</v>
      </c>
    </row>
    <row r="131" spans="1:11" x14ac:dyDescent="0.3">
      <c r="A131">
        <v>4</v>
      </c>
      <c r="B131">
        <v>2</v>
      </c>
      <c r="C131" s="2">
        <v>36263</v>
      </c>
      <c r="D131">
        <v>527</v>
      </c>
      <c r="E131" t="str">
        <f>VLOOKUP(Tabla4[[#This Row],[Cod Vendedor]],Tabla3[[IdVendedor]:[NombreVendedor]],2,0)</f>
        <v>Gloria</v>
      </c>
      <c r="F131" t="str">
        <f>VLOOKUP(Tabla4[[#This Row],[Cod Producto]],Tabla2[[IdProducto]:[NomProducto]],2,0)</f>
        <v>Lechugas</v>
      </c>
      <c r="G131" s="10">
        <f>VLOOKUP(Tabla4[[#This Row],[Nombre_Producto]],Tabla2[[NomProducto]:[PrecioSinIGV]],3,0)</f>
        <v>1.6335</v>
      </c>
      <c r="H131">
        <f>VLOOKUP(Tabla4[[#This Row],[Cod Producto]],Tabla2[#All],3,0)</f>
        <v>2</v>
      </c>
      <c r="I131" s="10">
        <f>Tabla4[[#This Row],[Kilos]]*Tabla4[[#This Row],[Precio_sin_IGV]]</f>
        <v>860.85450000000003</v>
      </c>
      <c r="J131" s="10">
        <f>Tabla4[[#This Row],[Ventas sin IGV]]*18%</f>
        <v>154.95381</v>
      </c>
      <c r="K131" s="10">
        <f>Tabla4[[#This Row],[Ventas sin IGV]]+Tabla4[[#This Row],[IGV]]</f>
        <v>1015.80831</v>
      </c>
    </row>
    <row r="132" spans="1:11" x14ac:dyDescent="0.3">
      <c r="A132">
        <v>4</v>
      </c>
      <c r="B132">
        <v>2</v>
      </c>
      <c r="C132" s="2">
        <v>36505</v>
      </c>
      <c r="D132">
        <v>479</v>
      </c>
      <c r="E132" t="str">
        <f>VLOOKUP(Tabla4[[#This Row],[Cod Vendedor]],Tabla3[[IdVendedor]:[NombreVendedor]],2,0)</f>
        <v>Gloria</v>
      </c>
      <c r="F132" t="str">
        <f>VLOOKUP(Tabla4[[#This Row],[Cod Producto]],Tabla2[[IdProducto]:[NomProducto]],2,0)</f>
        <v>Lechugas</v>
      </c>
      <c r="G132" s="10">
        <f>VLOOKUP(Tabla4[[#This Row],[Nombre_Producto]],Tabla2[[NomProducto]:[PrecioSinIGV]],3,0)</f>
        <v>1.6335</v>
      </c>
      <c r="H132">
        <f>VLOOKUP(Tabla4[[#This Row],[Cod Producto]],Tabla2[#All],3,0)</f>
        <v>2</v>
      </c>
      <c r="I132" s="10">
        <f>Tabla4[[#This Row],[Kilos]]*Tabla4[[#This Row],[Precio_sin_IGV]]</f>
        <v>782.44650000000001</v>
      </c>
      <c r="J132" s="10">
        <f>Tabla4[[#This Row],[Ventas sin IGV]]*18%</f>
        <v>140.84037000000001</v>
      </c>
      <c r="K132" s="10">
        <f>Tabla4[[#This Row],[Ventas sin IGV]]+Tabla4[[#This Row],[IGV]]</f>
        <v>923.28687000000002</v>
      </c>
    </row>
    <row r="133" spans="1:11" x14ac:dyDescent="0.3">
      <c r="A133">
        <v>4</v>
      </c>
      <c r="B133">
        <v>10</v>
      </c>
      <c r="C133" s="2">
        <v>36311</v>
      </c>
      <c r="D133">
        <v>2240</v>
      </c>
      <c r="E133" t="str">
        <f>VLOOKUP(Tabla4[[#This Row],[Cod Vendedor]],Tabla3[[IdVendedor]:[NombreVendedor]],2,0)</f>
        <v>Gloria</v>
      </c>
      <c r="F133" t="str">
        <f>VLOOKUP(Tabla4[[#This Row],[Cod Producto]],Tabla2[[IdProducto]:[NomProducto]],2,0)</f>
        <v>Zanahorias</v>
      </c>
      <c r="G133" s="10">
        <f>VLOOKUP(Tabla4[[#This Row],[Nombre_Producto]],Tabla2[[NomProducto]:[PrecioSinIGV]],3,0)</f>
        <v>0.60499999999999998</v>
      </c>
      <c r="H133">
        <f>VLOOKUP(Tabla4[[#This Row],[Cod Producto]],Tabla2[#All],3,0)</f>
        <v>3</v>
      </c>
      <c r="I133" s="10">
        <f>Tabla4[[#This Row],[Kilos]]*Tabla4[[#This Row],[Precio_sin_IGV]]</f>
        <v>1355.2</v>
      </c>
      <c r="J133" s="10">
        <f>Tabla4[[#This Row],[Ventas sin IGV]]*18%</f>
        <v>243.93600000000001</v>
      </c>
      <c r="K133" s="10">
        <f>Tabla4[[#This Row],[Ventas sin IGV]]+Tabla4[[#This Row],[IGV]]</f>
        <v>1599.136</v>
      </c>
    </row>
    <row r="134" spans="1:11" x14ac:dyDescent="0.3">
      <c r="A134">
        <v>4</v>
      </c>
      <c r="B134">
        <v>10</v>
      </c>
      <c r="C134" s="2">
        <v>36452</v>
      </c>
      <c r="D134">
        <v>2159</v>
      </c>
      <c r="E134" t="str">
        <f>VLOOKUP(Tabla4[[#This Row],[Cod Vendedor]],Tabla3[[IdVendedor]:[NombreVendedor]],2,0)</f>
        <v>Gloria</v>
      </c>
      <c r="F134" t="str">
        <f>VLOOKUP(Tabla4[[#This Row],[Cod Producto]],Tabla2[[IdProducto]:[NomProducto]],2,0)</f>
        <v>Zanahorias</v>
      </c>
      <c r="G134" s="10">
        <f>VLOOKUP(Tabla4[[#This Row],[Nombre_Producto]],Tabla2[[NomProducto]:[PrecioSinIGV]],3,0)</f>
        <v>0.60499999999999998</v>
      </c>
      <c r="H134">
        <f>VLOOKUP(Tabla4[[#This Row],[Cod Producto]],Tabla2[#All],3,0)</f>
        <v>3</v>
      </c>
      <c r="I134" s="10">
        <f>Tabla4[[#This Row],[Kilos]]*Tabla4[[#This Row],[Precio_sin_IGV]]</f>
        <v>1306.1949999999999</v>
      </c>
      <c r="J134" s="10">
        <f>Tabla4[[#This Row],[Ventas sin IGV]]*18%</f>
        <v>235.11509999999998</v>
      </c>
      <c r="K134" s="10">
        <f>Tabla4[[#This Row],[Ventas sin IGV]]+Tabla4[[#This Row],[IGV]]</f>
        <v>1541.3100999999999</v>
      </c>
    </row>
    <row r="135" spans="1:11" x14ac:dyDescent="0.3">
      <c r="A135">
        <v>4</v>
      </c>
      <c r="B135">
        <v>10</v>
      </c>
      <c r="C135" s="2">
        <v>36375</v>
      </c>
      <c r="D135">
        <v>1914</v>
      </c>
      <c r="E135" t="str">
        <f>VLOOKUP(Tabla4[[#This Row],[Cod Vendedor]],Tabla3[[IdVendedor]:[NombreVendedor]],2,0)</f>
        <v>Gloria</v>
      </c>
      <c r="F135" t="str">
        <f>VLOOKUP(Tabla4[[#This Row],[Cod Producto]],Tabla2[[IdProducto]:[NomProducto]],2,0)</f>
        <v>Zanahorias</v>
      </c>
      <c r="G135" s="10">
        <f>VLOOKUP(Tabla4[[#This Row],[Nombre_Producto]],Tabla2[[NomProducto]:[PrecioSinIGV]],3,0)</f>
        <v>0.60499999999999998</v>
      </c>
      <c r="H135">
        <f>VLOOKUP(Tabla4[[#This Row],[Cod Producto]],Tabla2[#All],3,0)</f>
        <v>3</v>
      </c>
      <c r="I135" s="10">
        <f>Tabla4[[#This Row],[Kilos]]*Tabla4[[#This Row],[Precio_sin_IGV]]</f>
        <v>1157.97</v>
      </c>
      <c r="J135" s="10">
        <f>Tabla4[[#This Row],[Ventas sin IGV]]*18%</f>
        <v>208.43459999999999</v>
      </c>
      <c r="K135" s="10">
        <f>Tabla4[[#This Row],[Ventas sin IGV]]+Tabla4[[#This Row],[IGV]]</f>
        <v>1366.4046000000001</v>
      </c>
    </row>
    <row r="136" spans="1:11" x14ac:dyDescent="0.3">
      <c r="A136">
        <v>4</v>
      </c>
      <c r="B136">
        <v>10</v>
      </c>
      <c r="C136" s="2">
        <v>36339</v>
      </c>
      <c r="D136">
        <v>1005</v>
      </c>
      <c r="E136" t="str">
        <f>VLOOKUP(Tabla4[[#This Row],[Cod Vendedor]],Tabla3[[IdVendedor]:[NombreVendedor]],2,0)</f>
        <v>Gloria</v>
      </c>
      <c r="F136" t="str">
        <f>VLOOKUP(Tabla4[[#This Row],[Cod Producto]],Tabla2[[IdProducto]:[NomProducto]],2,0)</f>
        <v>Zanahorias</v>
      </c>
      <c r="G136" s="10">
        <f>VLOOKUP(Tabla4[[#This Row],[Nombre_Producto]],Tabla2[[NomProducto]:[PrecioSinIGV]],3,0)</f>
        <v>0.60499999999999998</v>
      </c>
      <c r="H136">
        <f>VLOOKUP(Tabla4[[#This Row],[Cod Producto]],Tabla2[#All],3,0)</f>
        <v>3</v>
      </c>
      <c r="I136" s="10">
        <f>Tabla4[[#This Row],[Kilos]]*Tabla4[[#This Row],[Precio_sin_IGV]]</f>
        <v>608.02499999999998</v>
      </c>
      <c r="J136" s="10">
        <f>Tabla4[[#This Row],[Ventas sin IGV]]*18%</f>
        <v>109.44449999999999</v>
      </c>
      <c r="K136" s="10">
        <f>Tabla4[[#This Row],[Ventas sin IGV]]+Tabla4[[#This Row],[IGV]]</f>
        <v>717.46949999999993</v>
      </c>
    </row>
    <row r="137" spans="1:11" x14ac:dyDescent="0.3">
      <c r="A137">
        <v>4</v>
      </c>
      <c r="B137">
        <v>10</v>
      </c>
      <c r="C137" s="2">
        <v>36225</v>
      </c>
      <c r="D137">
        <v>839</v>
      </c>
      <c r="E137" t="str">
        <f>VLOOKUP(Tabla4[[#This Row],[Cod Vendedor]],Tabla3[[IdVendedor]:[NombreVendedor]],2,0)</f>
        <v>Gloria</v>
      </c>
      <c r="F137" t="str">
        <f>VLOOKUP(Tabla4[[#This Row],[Cod Producto]],Tabla2[[IdProducto]:[NomProducto]],2,0)</f>
        <v>Zanahorias</v>
      </c>
      <c r="G137" s="10">
        <f>VLOOKUP(Tabla4[[#This Row],[Nombre_Producto]],Tabla2[[NomProducto]:[PrecioSinIGV]],3,0)</f>
        <v>0.60499999999999998</v>
      </c>
      <c r="H137">
        <f>VLOOKUP(Tabla4[[#This Row],[Cod Producto]],Tabla2[#All],3,0)</f>
        <v>3</v>
      </c>
      <c r="I137" s="10">
        <f>Tabla4[[#This Row],[Kilos]]*Tabla4[[#This Row],[Precio_sin_IGV]]</f>
        <v>507.59499999999997</v>
      </c>
      <c r="J137" s="10">
        <f>Tabla4[[#This Row],[Ventas sin IGV]]*18%</f>
        <v>91.367099999999994</v>
      </c>
      <c r="K137" s="10">
        <f>Tabla4[[#This Row],[Ventas sin IGV]]+Tabla4[[#This Row],[IGV]]</f>
        <v>598.96209999999996</v>
      </c>
    </row>
    <row r="138" spans="1:11" x14ac:dyDescent="0.3">
      <c r="A138">
        <v>4</v>
      </c>
      <c r="B138">
        <v>10</v>
      </c>
      <c r="C138" s="2">
        <v>36236</v>
      </c>
      <c r="D138">
        <v>711</v>
      </c>
      <c r="E138" t="str">
        <f>VLOOKUP(Tabla4[[#This Row],[Cod Vendedor]],Tabla3[[IdVendedor]:[NombreVendedor]],2,0)</f>
        <v>Gloria</v>
      </c>
      <c r="F138" t="str">
        <f>VLOOKUP(Tabla4[[#This Row],[Cod Producto]],Tabla2[[IdProducto]:[NomProducto]],2,0)</f>
        <v>Zanahorias</v>
      </c>
      <c r="G138" s="10">
        <f>VLOOKUP(Tabla4[[#This Row],[Nombre_Producto]],Tabla2[[NomProducto]:[PrecioSinIGV]],3,0)</f>
        <v>0.60499999999999998</v>
      </c>
      <c r="H138">
        <f>VLOOKUP(Tabla4[[#This Row],[Cod Producto]],Tabla2[#All],3,0)</f>
        <v>3</v>
      </c>
      <c r="I138" s="10">
        <f>Tabla4[[#This Row],[Kilos]]*Tabla4[[#This Row],[Precio_sin_IGV]]</f>
        <v>430.15499999999997</v>
      </c>
      <c r="J138" s="10">
        <f>Tabla4[[#This Row],[Ventas sin IGV]]*18%</f>
        <v>77.427899999999994</v>
      </c>
      <c r="K138" s="10">
        <f>Tabla4[[#This Row],[Ventas sin IGV]]+Tabla4[[#This Row],[IGV]]</f>
        <v>507.5829</v>
      </c>
    </row>
    <row r="139" spans="1:11" x14ac:dyDescent="0.3">
      <c r="A139">
        <v>4</v>
      </c>
      <c r="B139">
        <v>14</v>
      </c>
      <c r="C139" s="2">
        <v>36411</v>
      </c>
      <c r="D139">
        <v>1924</v>
      </c>
      <c r="E139" t="str">
        <f>VLOOKUP(Tabla4[[#This Row],[Cod Vendedor]],Tabla3[[IdVendedor]:[NombreVendedor]],2,0)</f>
        <v>Gloria</v>
      </c>
      <c r="F139" t="str">
        <f>VLOOKUP(Tabla4[[#This Row],[Cod Producto]],Tabla2[[IdProducto]:[NomProducto]],2,0)</f>
        <v>Manzana</v>
      </c>
      <c r="G139" s="10">
        <f>VLOOKUP(Tabla4[[#This Row],[Nombre_Producto]],Tabla2[[NomProducto]:[PrecioSinIGV]],3,0)</f>
        <v>3.63</v>
      </c>
      <c r="H139">
        <f>VLOOKUP(Tabla4[[#This Row],[Cod Producto]],Tabla2[#All],3,0)</f>
        <v>1</v>
      </c>
      <c r="I139" s="10">
        <f>Tabla4[[#This Row],[Kilos]]*Tabla4[[#This Row],[Precio_sin_IGV]]</f>
        <v>6984.12</v>
      </c>
      <c r="J139" s="10">
        <f>Tabla4[[#This Row],[Ventas sin IGV]]*18%</f>
        <v>1257.1415999999999</v>
      </c>
      <c r="K139" s="10">
        <f>Tabla4[[#This Row],[Ventas sin IGV]]+Tabla4[[#This Row],[IGV]]</f>
        <v>8241.2615999999998</v>
      </c>
    </row>
    <row r="140" spans="1:11" x14ac:dyDescent="0.3">
      <c r="A140">
        <v>4</v>
      </c>
      <c r="B140">
        <v>14</v>
      </c>
      <c r="C140" s="2">
        <v>36162</v>
      </c>
      <c r="D140">
        <v>1668</v>
      </c>
      <c r="E140" t="str">
        <f>VLOOKUP(Tabla4[[#This Row],[Cod Vendedor]],Tabla3[[IdVendedor]:[NombreVendedor]],2,0)</f>
        <v>Gloria</v>
      </c>
      <c r="F140" t="str">
        <f>VLOOKUP(Tabla4[[#This Row],[Cod Producto]],Tabla2[[IdProducto]:[NomProducto]],2,0)</f>
        <v>Manzana</v>
      </c>
      <c r="G140" s="10">
        <f>VLOOKUP(Tabla4[[#This Row],[Nombre_Producto]],Tabla2[[NomProducto]:[PrecioSinIGV]],3,0)</f>
        <v>3.63</v>
      </c>
      <c r="H140">
        <f>VLOOKUP(Tabla4[[#This Row],[Cod Producto]],Tabla2[#All],3,0)</f>
        <v>1</v>
      </c>
      <c r="I140" s="10">
        <f>Tabla4[[#This Row],[Kilos]]*Tabla4[[#This Row],[Precio_sin_IGV]]</f>
        <v>6054.84</v>
      </c>
      <c r="J140" s="10">
        <f>Tabla4[[#This Row],[Ventas sin IGV]]*18%</f>
        <v>1089.8712</v>
      </c>
      <c r="K140" s="10">
        <f>Tabla4[[#This Row],[Ventas sin IGV]]+Tabla4[[#This Row],[IGV]]</f>
        <v>7144.7111999999997</v>
      </c>
    </row>
    <row r="141" spans="1:11" x14ac:dyDescent="0.3">
      <c r="A141">
        <v>4</v>
      </c>
      <c r="B141">
        <v>4</v>
      </c>
      <c r="C141" s="2">
        <v>36338</v>
      </c>
      <c r="D141">
        <v>1515</v>
      </c>
      <c r="E141" t="str">
        <f>VLOOKUP(Tabla4[[#This Row],[Cod Vendedor]],Tabla3[[IdVendedor]:[NombreVendedor]],2,0)</f>
        <v>Gloria</v>
      </c>
      <c r="F141" t="str">
        <f>VLOOKUP(Tabla4[[#This Row],[Cod Producto]],Tabla2[[IdProducto]:[NomProducto]],2,0)</f>
        <v>Coles</v>
      </c>
      <c r="G141" s="10">
        <f>VLOOKUP(Tabla4[[#This Row],[Nombre_Producto]],Tabla2[[NomProducto]:[PrecioSinIGV]],3,0)</f>
        <v>0.60499999999999998</v>
      </c>
      <c r="H141">
        <f>VLOOKUP(Tabla4[[#This Row],[Cod Producto]],Tabla2[#All],3,0)</f>
        <v>2</v>
      </c>
      <c r="I141" s="10">
        <f>Tabla4[[#This Row],[Kilos]]*Tabla4[[#This Row],[Precio_sin_IGV]]</f>
        <v>916.57499999999993</v>
      </c>
      <c r="J141" s="10">
        <f>Tabla4[[#This Row],[Ventas sin IGV]]*18%</f>
        <v>164.98349999999999</v>
      </c>
      <c r="K141" s="10">
        <f>Tabla4[[#This Row],[Ventas sin IGV]]+Tabla4[[#This Row],[IGV]]</f>
        <v>1081.5584999999999</v>
      </c>
    </row>
    <row r="142" spans="1:11" x14ac:dyDescent="0.3">
      <c r="A142">
        <v>4</v>
      </c>
      <c r="B142">
        <v>4</v>
      </c>
      <c r="C142" s="2">
        <v>36248</v>
      </c>
      <c r="D142">
        <v>997</v>
      </c>
      <c r="E142" t="str">
        <f>VLOOKUP(Tabla4[[#This Row],[Cod Vendedor]],Tabla3[[IdVendedor]:[NombreVendedor]],2,0)</f>
        <v>Gloria</v>
      </c>
      <c r="F142" t="str">
        <f>VLOOKUP(Tabla4[[#This Row],[Cod Producto]],Tabla2[[IdProducto]:[NomProducto]],2,0)</f>
        <v>Coles</v>
      </c>
      <c r="G142" s="10">
        <f>VLOOKUP(Tabla4[[#This Row],[Nombre_Producto]],Tabla2[[NomProducto]:[PrecioSinIGV]],3,0)</f>
        <v>0.60499999999999998</v>
      </c>
      <c r="H142">
        <f>VLOOKUP(Tabla4[[#This Row],[Cod Producto]],Tabla2[#All],3,0)</f>
        <v>2</v>
      </c>
      <c r="I142" s="10">
        <f>Tabla4[[#This Row],[Kilos]]*Tabla4[[#This Row],[Precio_sin_IGV]]</f>
        <v>603.18499999999995</v>
      </c>
      <c r="J142" s="10">
        <f>Tabla4[[#This Row],[Ventas sin IGV]]*18%</f>
        <v>108.57329999999999</v>
      </c>
      <c r="K142" s="10">
        <f>Tabla4[[#This Row],[Ventas sin IGV]]+Tabla4[[#This Row],[IGV]]</f>
        <v>711.75829999999996</v>
      </c>
    </row>
    <row r="143" spans="1:11" x14ac:dyDescent="0.3">
      <c r="A143">
        <v>4</v>
      </c>
      <c r="B143">
        <v>4</v>
      </c>
      <c r="C143" s="2">
        <v>36314</v>
      </c>
      <c r="D143">
        <v>805</v>
      </c>
      <c r="E143" t="str">
        <f>VLOOKUP(Tabla4[[#This Row],[Cod Vendedor]],Tabla3[[IdVendedor]:[NombreVendedor]],2,0)</f>
        <v>Gloria</v>
      </c>
      <c r="F143" t="str">
        <f>VLOOKUP(Tabla4[[#This Row],[Cod Producto]],Tabla2[[IdProducto]:[NomProducto]],2,0)</f>
        <v>Coles</v>
      </c>
      <c r="G143" s="10">
        <f>VLOOKUP(Tabla4[[#This Row],[Nombre_Producto]],Tabla2[[NomProducto]:[PrecioSinIGV]],3,0)</f>
        <v>0.60499999999999998</v>
      </c>
      <c r="H143">
        <f>VLOOKUP(Tabla4[[#This Row],[Cod Producto]],Tabla2[#All],3,0)</f>
        <v>2</v>
      </c>
      <c r="I143" s="10">
        <f>Tabla4[[#This Row],[Kilos]]*Tabla4[[#This Row],[Precio_sin_IGV]]</f>
        <v>487.02499999999998</v>
      </c>
      <c r="J143" s="10">
        <f>Tabla4[[#This Row],[Ventas sin IGV]]*18%</f>
        <v>87.66449999999999</v>
      </c>
      <c r="K143" s="10">
        <f>Tabla4[[#This Row],[Ventas sin IGV]]+Tabla4[[#This Row],[IGV]]</f>
        <v>574.68949999999995</v>
      </c>
    </row>
    <row r="144" spans="1:11" x14ac:dyDescent="0.3">
      <c r="A144">
        <v>4</v>
      </c>
      <c r="B144">
        <v>4</v>
      </c>
      <c r="C144" s="2">
        <v>36303</v>
      </c>
      <c r="D144">
        <v>775</v>
      </c>
      <c r="E144" t="str">
        <f>VLOOKUP(Tabla4[[#This Row],[Cod Vendedor]],Tabla3[[IdVendedor]:[NombreVendedor]],2,0)</f>
        <v>Gloria</v>
      </c>
      <c r="F144" t="str">
        <f>VLOOKUP(Tabla4[[#This Row],[Cod Producto]],Tabla2[[IdProducto]:[NomProducto]],2,0)</f>
        <v>Coles</v>
      </c>
      <c r="G144" s="10">
        <f>VLOOKUP(Tabla4[[#This Row],[Nombre_Producto]],Tabla2[[NomProducto]:[PrecioSinIGV]],3,0)</f>
        <v>0.60499999999999998</v>
      </c>
      <c r="H144">
        <f>VLOOKUP(Tabla4[[#This Row],[Cod Producto]],Tabla2[#All],3,0)</f>
        <v>2</v>
      </c>
      <c r="I144" s="10">
        <f>Tabla4[[#This Row],[Kilos]]*Tabla4[[#This Row],[Precio_sin_IGV]]</f>
        <v>468.875</v>
      </c>
      <c r="J144" s="10">
        <f>Tabla4[[#This Row],[Ventas sin IGV]]*18%</f>
        <v>84.397499999999994</v>
      </c>
      <c r="K144" s="10">
        <f>Tabla4[[#This Row],[Ventas sin IGV]]+Tabla4[[#This Row],[IGV]]</f>
        <v>553.27250000000004</v>
      </c>
    </row>
    <row r="145" spans="1:11" x14ac:dyDescent="0.3">
      <c r="A145">
        <v>4</v>
      </c>
      <c r="B145">
        <v>4</v>
      </c>
      <c r="C145" s="2">
        <v>36205</v>
      </c>
      <c r="D145">
        <v>355</v>
      </c>
      <c r="E145" t="str">
        <f>VLOOKUP(Tabla4[[#This Row],[Cod Vendedor]],Tabla3[[IdVendedor]:[NombreVendedor]],2,0)</f>
        <v>Gloria</v>
      </c>
      <c r="F145" t="str">
        <f>VLOOKUP(Tabla4[[#This Row],[Cod Producto]],Tabla2[[IdProducto]:[NomProducto]],2,0)</f>
        <v>Coles</v>
      </c>
      <c r="G145" s="10">
        <f>VLOOKUP(Tabla4[[#This Row],[Nombre_Producto]],Tabla2[[NomProducto]:[PrecioSinIGV]],3,0)</f>
        <v>0.60499999999999998</v>
      </c>
      <c r="H145">
        <f>VLOOKUP(Tabla4[[#This Row],[Cod Producto]],Tabla2[#All],3,0)</f>
        <v>2</v>
      </c>
      <c r="I145" s="10">
        <f>Tabla4[[#This Row],[Kilos]]*Tabla4[[#This Row],[Precio_sin_IGV]]</f>
        <v>214.77500000000001</v>
      </c>
      <c r="J145" s="10">
        <f>Tabla4[[#This Row],[Ventas sin IGV]]*18%</f>
        <v>38.659500000000001</v>
      </c>
      <c r="K145" s="10">
        <f>Tabla4[[#This Row],[Ventas sin IGV]]+Tabla4[[#This Row],[IGV]]</f>
        <v>253.43450000000001</v>
      </c>
    </row>
    <row r="146" spans="1:11" x14ac:dyDescent="0.3">
      <c r="A146">
        <v>4</v>
      </c>
      <c r="B146">
        <v>5</v>
      </c>
      <c r="C146" s="2">
        <v>36297</v>
      </c>
      <c r="D146">
        <v>2269</v>
      </c>
      <c r="E146" t="str">
        <f>VLOOKUP(Tabla4[[#This Row],[Cod Vendedor]],Tabla3[[IdVendedor]:[NombreVendedor]],2,0)</f>
        <v>Gloria</v>
      </c>
      <c r="F146" t="str">
        <f>VLOOKUP(Tabla4[[#This Row],[Cod Producto]],Tabla2[[IdProducto]:[NomProducto]],2,0)</f>
        <v>Berenjenas</v>
      </c>
      <c r="G146" s="10">
        <f>VLOOKUP(Tabla4[[#This Row],[Nombre_Producto]],Tabla2[[NomProducto]:[PrecioSinIGV]],3,0)</f>
        <v>2.5409999999999999</v>
      </c>
      <c r="H146">
        <f>VLOOKUP(Tabla4[[#This Row],[Cod Producto]],Tabla2[#All],3,0)</f>
        <v>3</v>
      </c>
      <c r="I146" s="10">
        <f>Tabla4[[#This Row],[Kilos]]*Tabla4[[#This Row],[Precio_sin_IGV]]</f>
        <v>5765.5289999999995</v>
      </c>
      <c r="J146" s="10">
        <f>Tabla4[[#This Row],[Ventas sin IGV]]*18%</f>
        <v>1037.79522</v>
      </c>
      <c r="K146" s="10">
        <f>Tabla4[[#This Row],[Ventas sin IGV]]+Tabla4[[#This Row],[IGV]]</f>
        <v>6803.3242199999995</v>
      </c>
    </row>
    <row r="147" spans="1:11" x14ac:dyDescent="0.3">
      <c r="A147">
        <v>4</v>
      </c>
      <c r="B147">
        <v>5</v>
      </c>
      <c r="C147" s="2">
        <v>36494</v>
      </c>
      <c r="D147">
        <v>1377</v>
      </c>
      <c r="E147" t="str">
        <f>VLOOKUP(Tabla4[[#This Row],[Cod Vendedor]],Tabla3[[IdVendedor]:[NombreVendedor]],2,0)</f>
        <v>Gloria</v>
      </c>
      <c r="F147" t="str">
        <f>VLOOKUP(Tabla4[[#This Row],[Cod Producto]],Tabla2[[IdProducto]:[NomProducto]],2,0)</f>
        <v>Berenjenas</v>
      </c>
      <c r="G147" s="10">
        <f>VLOOKUP(Tabla4[[#This Row],[Nombre_Producto]],Tabla2[[NomProducto]:[PrecioSinIGV]],3,0)</f>
        <v>2.5409999999999999</v>
      </c>
      <c r="H147">
        <f>VLOOKUP(Tabla4[[#This Row],[Cod Producto]],Tabla2[#All],3,0)</f>
        <v>3</v>
      </c>
      <c r="I147" s="10">
        <f>Tabla4[[#This Row],[Kilos]]*Tabla4[[#This Row],[Precio_sin_IGV]]</f>
        <v>3498.9569999999999</v>
      </c>
      <c r="J147" s="10">
        <f>Tabla4[[#This Row],[Ventas sin IGV]]*18%</f>
        <v>629.81225999999992</v>
      </c>
      <c r="K147" s="10">
        <f>Tabla4[[#This Row],[Ventas sin IGV]]+Tabla4[[#This Row],[IGV]]</f>
        <v>4128.76926</v>
      </c>
    </row>
    <row r="148" spans="1:11" x14ac:dyDescent="0.3">
      <c r="A148">
        <v>4</v>
      </c>
      <c r="B148">
        <v>5</v>
      </c>
      <c r="C148" s="2">
        <v>36184</v>
      </c>
      <c r="D148">
        <v>313</v>
      </c>
      <c r="E148" t="str">
        <f>VLOOKUP(Tabla4[[#This Row],[Cod Vendedor]],Tabla3[[IdVendedor]:[NombreVendedor]],2,0)</f>
        <v>Gloria</v>
      </c>
      <c r="F148" t="str">
        <f>VLOOKUP(Tabla4[[#This Row],[Cod Producto]],Tabla2[[IdProducto]:[NomProducto]],2,0)</f>
        <v>Berenjenas</v>
      </c>
      <c r="G148" s="10">
        <f>VLOOKUP(Tabla4[[#This Row],[Nombre_Producto]],Tabla2[[NomProducto]:[PrecioSinIGV]],3,0)</f>
        <v>2.5409999999999999</v>
      </c>
      <c r="H148">
        <f>VLOOKUP(Tabla4[[#This Row],[Cod Producto]],Tabla2[#All],3,0)</f>
        <v>3</v>
      </c>
      <c r="I148" s="10">
        <f>Tabla4[[#This Row],[Kilos]]*Tabla4[[#This Row],[Precio_sin_IGV]]</f>
        <v>795.33299999999997</v>
      </c>
      <c r="J148" s="10">
        <f>Tabla4[[#This Row],[Ventas sin IGV]]*18%</f>
        <v>143.15993999999998</v>
      </c>
      <c r="K148" s="10">
        <f>Tabla4[[#This Row],[Ventas sin IGV]]+Tabla4[[#This Row],[IGV]]</f>
        <v>938.49293999999998</v>
      </c>
    </row>
    <row r="149" spans="1:11" x14ac:dyDescent="0.3">
      <c r="A149">
        <v>4</v>
      </c>
      <c r="B149">
        <v>11</v>
      </c>
      <c r="C149" s="2">
        <v>36791</v>
      </c>
      <c r="D149">
        <v>2225</v>
      </c>
      <c r="E149" t="str">
        <f>VLOOKUP(Tabla4[[#This Row],[Cod Vendedor]],Tabla3[[IdVendedor]:[NombreVendedor]],2,0)</f>
        <v>Gloria</v>
      </c>
      <c r="F149" t="str">
        <f>VLOOKUP(Tabla4[[#This Row],[Cod Producto]],Tabla2[[IdProducto]:[NomProducto]],2,0)</f>
        <v>Naranjas</v>
      </c>
      <c r="G149" s="10">
        <f>VLOOKUP(Tabla4[[#This Row],[Nombre_Producto]],Tabla2[[NomProducto]:[PrecioSinIGV]],3,0)</f>
        <v>1.21</v>
      </c>
      <c r="H149">
        <f>VLOOKUP(Tabla4[[#This Row],[Cod Producto]],Tabla2[#All],3,0)</f>
        <v>1</v>
      </c>
      <c r="I149" s="10">
        <f>Tabla4[[#This Row],[Kilos]]*Tabla4[[#This Row],[Precio_sin_IGV]]</f>
        <v>2692.25</v>
      </c>
      <c r="J149" s="10">
        <f>Tabla4[[#This Row],[Ventas sin IGV]]*18%</f>
        <v>484.60499999999996</v>
      </c>
      <c r="K149" s="10">
        <f>Tabla4[[#This Row],[Ventas sin IGV]]+Tabla4[[#This Row],[IGV]]</f>
        <v>3176.855</v>
      </c>
    </row>
    <row r="150" spans="1:11" x14ac:dyDescent="0.3">
      <c r="A150">
        <v>4</v>
      </c>
      <c r="B150">
        <v>11</v>
      </c>
      <c r="C150" s="2">
        <v>36697</v>
      </c>
      <c r="D150">
        <v>1758</v>
      </c>
      <c r="E150" t="str">
        <f>VLOOKUP(Tabla4[[#This Row],[Cod Vendedor]],Tabla3[[IdVendedor]:[NombreVendedor]],2,0)</f>
        <v>Gloria</v>
      </c>
      <c r="F150" t="str">
        <f>VLOOKUP(Tabla4[[#This Row],[Cod Producto]],Tabla2[[IdProducto]:[NomProducto]],2,0)</f>
        <v>Naranjas</v>
      </c>
      <c r="G150" s="10">
        <f>VLOOKUP(Tabla4[[#This Row],[Nombre_Producto]],Tabla2[[NomProducto]:[PrecioSinIGV]],3,0)</f>
        <v>1.21</v>
      </c>
      <c r="H150">
        <f>VLOOKUP(Tabla4[[#This Row],[Cod Producto]],Tabla2[#All],3,0)</f>
        <v>1</v>
      </c>
      <c r="I150" s="10">
        <f>Tabla4[[#This Row],[Kilos]]*Tabla4[[#This Row],[Precio_sin_IGV]]</f>
        <v>2127.1799999999998</v>
      </c>
      <c r="J150" s="10">
        <f>Tabla4[[#This Row],[Ventas sin IGV]]*18%</f>
        <v>382.89239999999995</v>
      </c>
      <c r="K150" s="10">
        <f>Tabla4[[#This Row],[Ventas sin IGV]]+Tabla4[[#This Row],[IGV]]</f>
        <v>2510.0724</v>
      </c>
    </row>
    <row r="151" spans="1:11" x14ac:dyDescent="0.3">
      <c r="A151">
        <v>4</v>
      </c>
      <c r="B151">
        <v>11</v>
      </c>
      <c r="C151" s="2">
        <v>36753</v>
      </c>
      <c r="D151">
        <v>1572</v>
      </c>
      <c r="E151" t="str">
        <f>VLOOKUP(Tabla4[[#This Row],[Cod Vendedor]],Tabla3[[IdVendedor]:[NombreVendedor]],2,0)</f>
        <v>Gloria</v>
      </c>
      <c r="F151" t="str">
        <f>VLOOKUP(Tabla4[[#This Row],[Cod Producto]],Tabla2[[IdProducto]:[NomProducto]],2,0)</f>
        <v>Naranjas</v>
      </c>
      <c r="G151" s="10">
        <f>VLOOKUP(Tabla4[[#This Row],[Nombre_Producto]],Tabla2[[NomProducto]:[PrecioSinIGV]],3,0)</f>
        <v>1.21</v>
      </c>
      <c r="H151">
        <f>VLOOKUP(Tabla4[[#This Row],[Cod Producto]],Tabla2[#All],3,0)</f>
        <v>1</v>
      </c>
      <c r="I151" s="10">
        <f>Tabla4[[#This Row],[Kilos]]*Tabla4[[#This Row],[Precio_sin_IGV]]</f>
        <v>1902.12</v>
      </c>
      <c r="J151" s="10">
        <f>Tabla4[[#This Row],[Ventas sin IGV]]*18%</f>
        <v>342.38159999999999</v>
      </c>
      <c r="K151" s="10">
        <f>Tabla4[[#This Row],[Ventas sin IGV]]+Tabla4[[#This Row],[IGV]]</f>
        <v>2244.5016000000001</v>
      </c>
    </row>
    <row r="152" spans="1:11" x14ac:dyDescent="0.3">
      <c r="A152">
        <v>4</v>
      </c>
      <c r="B152">
        <v>11</v>
      </c>
      <c r="C152" s="2">
        <v>36596</v>
      </c>
      <c r="D152">
        <v>876</v>
      </c>
      <c r="E152" t="str">
        <f>VLOOKUP(Tabla4[[#This Row],[Cod Vendedor]],Tabla3[[IdVendedor]:[NombreVendedor]],2,0)</f>
        <v>Gloria</v>
      </c>
      <c r="F152" t="str">
        <f>VLOOKUP(Tabla4[[#This Row],[Cod Producto]],Tabla2[[IdProducto]:[NomProducto]],2,0)</f>
        <v>Naranjas</v>
      </c>
      <c r="G152" s="10">
        <f>VLOOKUP(Tabla4[[#This Row],[Nombre_Producto]],Tabla2[[NomProducto]:[PrecioSinIGV]],3,0)</f>
        <v>1.21</v>
      </c>
      <c r="H152">
        <f>VLOOKUP(Tabla4[[#This Row],[Cod Producto]],Tabla2[#All],3,0)</f>
        <v>1</v>
      </c>
      <c r="I152" s="10">
        <f>Tabla4[[#This Row],[Kilos]]*Tabla4[[#This Row],[Precio_sin_IGV]]</f>
        <v>1059.96</v>
      </c>
      <c r="J152" s="10">
        <f>Tabla4[[#This Row],[Ventas sin IGV]]*18%</f>
        <v>190.7928</v>
      </c>
      <c r="K152" s="10">
        <f>Tabla4[[#This Row],[Ventas sin IGV]]+Tabla4[[#This Row],[IGV]]</f>
        <v>1250.7528</v>
      </c>
    </row>
    <row r="153" spans="1:11" x14ac:dyDescent="0.3">
      <c r="A153">
        <v>4</v>
      </c>
      <c r="B153">
        <v>12</v>
      </c>
      <c r="C153" s="2">
        <v>36768</v>
      </c>
      <c r="D153">
        <v>2377</v>
      </c>
      <c r="E153" t="str">
        <f>VLOOKUP(Tabla4[[#This Row],[Cod Vendedor]],Tabla3[[IdVendedor]:[NombreVendedor]],2,0)</f>
        <v>Gloria</v>
      </c>
      <c r="F153" t="str">
        <f>VLOOKUP(Tabla4[[#This Row],[Cod Producto]],Tabla2[[IdProducto]:[NomProducto]],2,0)</f>
        <v>Malocoton</v>
      </c>
      <c r="G153" s="10">
        <f>VLOOKUP(Tabla4[[#This Row],[Nombre_Producto]],Tabla2[[NomProducto]:[PrecioSinIGV]],3,0)</f>
        <v>2.42</v>
      </c>
      <c r="H153">
        <f>VLOOKUP(Tabla4[[#This Row],[Cod Producto]],Tabla2[#All],3,0)</f>
        <v>1</v>
      </c>
      <c r="I153" s="10">
        <f>Tabla4[[#This Row],[Kilos]]*Tabla4[[#This Row],[Precio_sin_IGV]]</f>
        <v>5752.34</v>
      </c>
      <c r="J153" s="10">
        <f>Tabla4[[#This Row],[Ventas sin IGV]]*18%</f>
        <v>1035.4212</v>
      </c>
      <c r="K153" s="10">
        <f>Tabla4[[#This Row],[Ventas sin IGV]]+Tabla4[[#This Row],[IGV]]</f>
        <v>6787.7611999999999</v>
      </c>
    </row>
    <row r="154" spans="1:11" x14ac:dyDescent="0.3">
      <c r="A154">
        <v>4</v>
      </c>
      <c r="B154">
        <v>12</v>
      </c>
      <c r="C154" s="2">
        <v>36591</v>
      </c>
      <c r="D154">
        <v>2360</v>
      </c>
      <c r="E154" t="str">
        <f>VLOOKUP(Tabla4[[#This Row],[Cod Vendedor]],Tabla3[[IdVendedor]:[NombreVendedor]],2,0)</f>
        <v>Gloria</v>
      </c>
      <c r="F154" t="str">
        <f>VLOOKUP(Tabla4[[#This Row],[Cod Producto]],Tabla2[[IdProducto]:[NomProducto]],2,0)</f>
        <v>Malocoton</v>
      </c>
      <c r="G154" s="10">
        <f>VLOOKUP(Tabla4[[#This Row],[Nombre_Producto]],Tabla2[[NomProducto]:[PrecioSinIGV]],3,0)</f>
        <v>2.42</v>
      </c>
      <c r="H154">
        <f>VLOOKUP(Tabla4[[#This Row],[Cod Producto]],Tabla2[#All],3,0)</f>
        <v>1</v>
      </c>
      <c r="I154" s="10">
        <f>Tabla4[[#This Row],[Kilos]]*Tabla4[[#This Row],[Precio_sin_IGV]]</f>
        <v>5711.2</v>
      </c>
      <c r="J154" s="10">
        <f>Tabla4[[#This Row],[Ventas sin IGV]]*18%</f>
        <v>1028.0159999999998</v>
      </c>
      <c r="K154" s="10">
        <f>Tabla4[[#This Row],[Ventas sin IGV]]+Tabla4[[#This Row],[IGV]]</f>
        <v>6739.2159999999994</v>
      </c>
    </row>
    <row r="155" spans="1:11" x14ac:dyDescent="0.3">
      <c r="A155">
        <v>4</v>
      </c>
      <c r="B155">
        <v>12</v>
      </c>
      <c r="C155" s="2">
        <v>36570</v>
      </c>
      <c r="D155">
        <v>2294</v>
      </c>
      <c r="E155" t="str">
        <f>VLOOKUP(Tabla4[[#This Row],[Cod Vendedor]],Tabla3[[IdVendedor]:[NombreVendedor]],2,0)</f>
        <v>Gloria</v>
      </c>
      <c r="F155" t="str">
        <f>VLOOKUP(Tabla4[[#This Row],[Cod Producto]],Tabla2[[IdProducto]:[NomProducto]],2,0)</f>
        <v>Malocoton</v>
      </c>
      <c r="G155" s="10">
        <f>VLOOKUP(Tabla4[[#This Row],[Nombre_Producto]],Tabla2[[NomProducto]:[PrecioSinIGV]],3,0)</f>
        <v>2.42</v>
      </c>
      <c r="H155">
        <f>VLOOKUP(Tabla4[[#This Row],[Cod Producto]],Tabla2[#All],3,0)</f>
        <v>1</v>
      </c>
      <c r="I155" s="10">
        <f>Tabla4[[#This Row],[Kilos]]*Tabla4[[#This Row],[Precio_sin_IGV]]</f>
        <v>5551.48</v>
      </c>
      <c r="J155" s="10">
        <f>Tabla4[[#This Row],[Ventas sin IGV]]*18%</f>
        <v>999.26639999999986</v>
      </c>
      <c r="K155" s="10">
        <f>Tabla4[[#This Row],[Ventas sin IGV]]+Tabla4[[#This Row],[IGV]]</f>
        <v>6550.7463999999991</v>
      </c>
    </row>
    <row r="156" spans="1:11" x14ac:dyDescent="0.3">
      <c r="A156">
        <v>4</v>
      </c>
      <c r="B156">
        <v>12</v>
      </c>
      <c r="C156" s="2">
        <v>36691</v>
      </c>
      <c r="D156">
        <v>2108</v>
      </c>
      <c r="E156" t="str">
        <f>VLOOKUP(Tabla4[[#This Row],[Cod Vendedor]],Tabla3[[IdVendedor]:[NombreVendedor]],2,0)</f>
        <v>Gloria</v>
      </c>
      <c r="F156" t="str">
        <f>VLOOKUP(Tabla4[[#This Row],[Cod Producto]],Tabla2[[IdProducto]:[NomProducto]],2,0)</f>
        <v>Malocoton</v>
      </c>
      <c r="G156" s="10">
        <f>VLOOKUP(Tabla4[[#This Row],[Nombre_Producto]],Tabla2[[NomProducto]:[PrecioSinIGV]],3,0)</f>
        <v>2.42</v>
      </c>
      <c r="H156">
        <f>VLOOKUP(Tabla4[[#This Row],[Cod Producto]],Tabla2[#All],3,0)</f>
        <v>1</v>
      </c>
      <c r="I156" s="10">
        <f>Tabla4[[#This Row],[Kilos]]*Tabla4[[#This Row],[Precio_sin_IGV]]</f>
        <v>5101.3599999999997</v>
      </c>
      <c r="J156" s="10">
        <f>Tabla4[[#This Row],[Ventas sin IGV]]*18%</f>
        <v>918.24479999999994</v>
      </c>
      <c r="K156" s="10">
        <f>Tabla4[[#This Row],[Ventas sin IGV]]+Tabla4[[#This Row],[IGV]]</f>
        <v>6019.6047999999992</v>
      </c>
    </row>
    <row r="157" spans="1:11" x14ac:dyDescent="0.3">
      <c r="A157">
        <v>4</v>
      </c>
      <c r="B157">
        <v>12</v>
      </c>
      <c r="C157" s="2">
        <v>36621</v>
      </c>
      <c r="D157">
        <v>2072</v>
      </c>
      <c r="E157" t="str">
        <f>VLOOKUP(Tabla4[[#This Row],[Cod Vendedor]],Tabla3[[IdVendedor]:[NombreVendedor]],2,0)</f>
        <v>Gloria</v>
      </c>
      <c r="F157" t="str">
        <f>VLOOKUP(Tabla4[[#This Row],[Cod Producto]],Tabla2[[IdProducto]:[NomProducto]],2,0)</f>
        <v>Malocoton</v>
      </c>
      <c r="G157" s="10">
        <f>VLOOKUP(Tabla4[[#This Row],[Nombre_Producto]],Tabla2[[NomProducto]:[PrecioSinIGV]],3,0)</f>
        <v>2.42</v>
      </c>
      <c r="H157">
        <f>VLOOKUP(Tabla4[[#This Row],[Cod Producto]],Tabla2[#All],3,0)</f>
        <v>1</v>
      </c>
      <c r="I157" s="10">
        <f>Tabla4[[#This Row],[Kilos]]*Tabla4[[#This Row],[Precio_sin_IGV]]</f>
        <v>5014.24</v>
      </c>
      <c r="J157" s="10">
        <f>Tabla4[[#This Row],[Ventas sin IGV]]*18%</f>
        <v>902.56319999999994</v>
      </c>
      <c r="K157" s="10">
        <f>Tabla4[[#This Row],[Ventas sin IGV]]+Tabla4[[#This Row],[IGV]]</f>
        <v>5916.8031999999994</v>
      </c>
    </row>
    <row r="158" spans="1:11" x14ac:dyDescent="0.3">
      <c r="A158">
        <v>4</v>
      </c>
      <c r="B158">
        <v>12</v>
      </c>
      <c r="C158" s="2">
        <v>36560</v>
      </c>
      <c r="D158">
        <v>1972</v>
      </c>
      <c r="E158" t="str">
        <f>VLOOKUP(Tabla4[[#This Row],[Cod Vendedor]],Tabla3[[IdVendedor]:[NombreVendedor]],2,0)</f>
        <v>Gloria</v>
      </c>
      <c r="F158" t="str">
        <f>VLOOKUP(Tabla4[[#This Row],[Cod Producto]],Tabla2[[IdProducto]:[NomProducto]],2,0)</f>
        <v>Malocoton</v>
      </c>
      <c r="G158" s="10">
        <f>VLOOKUP(Tabla4[[#This Row],[Nombre_Producto]],Tabla2[[NomProducto]:[PrecioSinIGV]],3,0)</f>
        <v>2.42</v>
      </c>
      <c r="H158">
        <f>VLOOKUP(Tabla4[[#This Row],[Cod Producto]],Tabla2[#All],3,0)</f>
        <v>1</v>
      </c>
      <c r="I158" s="10">
        <f>Tabla4[[#This Row],[Kilos]]*Tabla4[[#This Row],[Precio_sin_IGV]]</f>
        <v>4772.24</v>
      </c>
      <c r="J158" s="10">
        <f>Tabla4[[#This Row],[Ventas sin IGV]]*18%</f>
        <v>859.00319999999988</v>
      </c>
      <c r="K158" s="10">
        <f>Tabla4[[#This Row],[Ventas sin IGV]]+Tabla4[[#This Row],[IGV]]</f>
        <v>5631.2431999999999</v>
      </c>
    </row>
    <row r="159" spans="1:11" x14ac:dyDescent="0.3">
      <c r="A159">
        <v>4</v>
      </c>
      <c r="B159">
        <v>12</v>
      </c>
      <c r="C159" s="2">
        <v>36676</v>
      </c>
      <c r="D159">
        <v>1889</v>
      </c>
      <c r="E159" t="str">
        <f>VLOOKUP(Tabla4[[#This Row],[Cod Vendedor]],Tabla3[[IdVendedor]:[NombreVendedor]],2,0)</f>
        <v>Gloria</v>
      </c>
      <c r="F159" t="str">
        <f>VLOOKUP(Tabla4[[#This Row],[Cod Producto]],Tabla2[[IdProducto]:[NomProducto]],2,0)</f>
        <v>Malocoton</v>
      </c>
      <c r="G159" s="10">
        <f>VLOOKUP(Tabla4[[#This Row],[Nombre_Producto]],Tabla2[[NomProducto]:[PrecioSinIGV]],3,0)</f>
        <v>2.42</v>
      </c>
      <c r="H159">
        <f>VLOOKUP(Tabla4[[#This Row],[Cod Producto]],Tabla2[#All],3,0)</f>
        <v>1</v>
      </c>
      <c r="I159" s="10">
        <f>Tabla4[[#This Row],[Kilos]]*Tabla4[[#This Row],[Precio_sin_IGV]]</f>
        <v>4571.38</v>
      </c>
      <c r="J159" s="10">
        <f>Tabla4[[#This Row],[Ventas sin IGV]]*18%</f>
        <v>822.84839999999997</v>
      </c>
      <c r="K159" s="10">
        <f>Tabla4[[#This Row],[Ventas sin IGV]]+Tabla4[[#This Row],[IGV]]</f>
        <v>5394.2284</v>
      </c>
    </row>
    <row r="160" spans="1:11" x14ac:dyDescent="0.3">
      <c r="A160">
        <v>4</v>
      </c>
      <c r="B160">
        <v>12</v>
      </c>
      <c r="C160" s="2">
        <v>36806</v>
      </c>
      <c r="D160">
        <v>1663</v>
      </c>
      <c r="E160" t="str">
        <f>VLOOKUP(Tabla4[[#This Row],[Cod Vendedor]],Tabla3[[IdVendedor]:[NombreVendedor]],2,0)</f>
        <v>Gloria</v>
      </c>
      <c r="F160" t="str">
        <f>VLOOKUP(Tabla4[[#This Row],[Cod Producto]],Tabla2[[IdProducto]:[NomProducto]],2,0)</f>
        <v>Malocoton</v>
      </c>
      <c r="G160" s="10">
        <f>VLOOKUP(Tabla4[[#This Row],[Nombre_Producto]],Tabla2[[NomProducto]:[PrecioSinIGV]],3,0)</f>
        <v>2.42</v>
      </c>
      <c r="H160">
        <f>VLOOKUP(Tabla4[[#This Row],[Cod Producto]],Tabla2[#All],3,0)</f>
        <v>1</v>
      </c>
      <c r="I160" s="10">
        <f>Tabla4[[#This Row],[Kilos]]*Tabla4[[#This Row],[Precio_sin_IGV]]</f>
        <v>4024.46</v>
      </c>
      <c r="J160" s="10">
        <f>Tabla4[[#This Row],[Ventas sin IGV]]*18%</f>
        <v>724.40279999999996</v>
      </c>
      <c r="K160" s="10">
        <f>Tabla4[[#This Row],[Ventas sin IGV]]+Tabla4[[#This Row],[IGV]]</f>
        <v>4748.8627999999999</v>
      </c>
    </row>
    <row r="161" spans="1:11" x14ac:dyDescent="0.3">
      <c r="A161">
        <v>4</v>
      </c>
      <c r="B161">
        <v>12</v>
      </c>
      <c r="C161" s="2">
        <v>36742</v>
      </c>
      <c r="D161">
        <v>1577</v>
      </c>
      <c r="E161" t="str">
        <f>VLOOKUP(Tabla4[[#This Row],[Cod Vendedor]],Tabla3[[IdVendedor]:[NombreVendedor]],2,0)</f>
        <v>Gloria</v>
      </c>
      <c r="F161" t="str">
        <f>VLOOKUP(Tabla4[[#This Row],[Cod Producto]],Tabla2[[IdProducto]:[NomProducto]],2,0)</f>
        <v>Malocoton</v>
      </c>
      <c r="G161" s="10">
        <f>VLOOKUP(Tabla4[[#This Row],[Nombre_Producto]],Tabla2[[NomProducto]:[PrecioSinIGV]],3,0)</f>
        <v>2.42</v>
      </c>
      <c r="H161">
        <f>VLOOKUP(Tabla4[[#This Row],[Cod Producto]],Tabla2[#All],3,0)</f>
        <v>1</v>
      </c>
      <c r="I161" s="10">
        <f>Tabla4[[#This Row],[Kilos]]*Tabla4[[#This Row],[Precio_sin_IGV]]</f>
        <v>3816.3399999999997</v>
      </c>
      <c r="J161" s="10">
        <f>Tabla4[[#This Row],[Ventas sin IGV]]*18%</f>
        <v>686.94119999999987</v>
      </c>
      <c r="K161" s="10">
        <f>Tabla4[[#This Row],[Ventas sin IGV]]+Tabla4[[#This Row],[IGV]]</f>
        <v>4503.2811999999994</v>
      </c>
    </row>
    <row r="162" spans="1:11" x14ac:dyDescent="0.3">
      <c r="A162">
        <v>4</v>
      </c>
      <c r="B162">
        <v>12</v>
      </c>
      <c r="C162" s="2">
        <v>36808</v>
      </c>
      <c r="D162">
        <v>947</v>
      </c>
      <c r="E162" t="str">
        <f>VLOOKUP(Tabla4[[#This Row],[Cod Vendedor]],Tabla3[[IdVendedor]:[NombreVendedor]],2,0)</f>
        <v>Gloria</v>
      </c>
      <c r="F162" t="str">
        <f>VLOOKUP(Tabla4[[#This Row],[Cod Producto]],Tabla2[[IdProducto]:[NomProducto]],2,0)</f>
        <v>Malocoton</v>
      </c>
      <c r="G162" s="10">
        <f>VLOOKUP(Tabla4[[#This Row],[Nombre_Producto]],Tabla2[[NomProducto]:[PrecioSinIGV]],3,0)</f>
        <v>2.42</v>
      </c>
      <c r="H162">
        <f>VLOOKUP(Tabla4[[#This Row],[Cod Producto]],Tabla2[#All],3,0)</f>
        <v>1</v>
      </c>
      <c r="I162" s="10">
        <f>Tabla4[[#This Row],[Kilos]]*Tabla4[[#This Row],[Precio_sin_IGV]]</f>
        <v>2291.7399999999998</v>
      </c>
      <c r="J162" s="10">
        <f>Tabla4[[#This Row],[Ventas sin IGV]]*18%</f>
        <v>412.51319999999993</v>
      </c>
      <c r="K162" s="10">
        <f>Tabla4[[#This Row],[Ventas sin IGV]]+Tabla4[[#This Row],[IGV]]</f>
        <v>2704.2531999999997</v>
      </c>
    </row>
    <row r="163" spans="1:11" x14ac:dyDescent="0.3">
      <c r="A163">
        <v>4</v>
      </c>
      <c r="B163">
        <v>9</v>
      </c>
      <c r="C163" s="2">
        <v>36812</v>
      </c>
      <c r="D163">
        <v>2305</v>
      </c>
      <c r="E163" t="str">
        <f>VLOOKUP(Tabla4[[#This Row],[Cod Vendedor]],Tabla3[[IdVendedor]:[NombreVendedor]],2,0)</f>
        <v>Gloria</v>
      </c>
      <c r="F163" t="str">
        <f>VLOOKUP(Tabla4[[#This Row],[Cod Producto]],Tabla2[[IdProducto]:[NomProducto]],2,0)</f>
        <v>Esparragos</v>
      </c>
      <c r="G163" s="10">
        <f>VLOOKUP(Tabla4[[#This Row],[Nombre_Producto]],Tabla2[[NomProducto]:[PrecioSinIGV]],3,0)</f>
        <v>1.21</v>
      </c>
      <c r="H163">
        <f>VLOOKUP(Tabla4[[#This Row],[Cod Producto]],Tabla2[#All],3,0)</f>
        <v>3</v>
      </c>
      <c r="I163" s="10">
        <f>Tabla4[[#This Row],[Kilos]]*Tabla4[[#This Row],[Precio_sin_IGV]]</f>
        <v>2789.0499999999997</v>
      </c>
      <c r="J163" s="10">
        <f>Tabla4[[#This Row],[Ventas sin IGV]]*18%</f>
        <v>502.02899999999994</v>
      </c>
      <c r="K163" s="10">
        <f>Tabla4[[#This Row],[Ventas sin IGV]]+Tabla4[[#This Row],[IGV]]</f>
        <v>3291.0789999999997</v>
      </c>
    </row>
    <row r="164" spans="1:11" x14ac:dyDescent="0.3">
      <c r="A164">
        <v>4</v>
      </c>
      <c r="B164">
        <v>9</v>
      </c>
      <c r="C164" s="2">
        <v>36698</v>
      </c>
      <c r="D164">
        <v>1465</v>
      </c>
      <c r="E164" t="str">
        <f>VLOOKUP(Tabla4[[#This Row],[Cod Vendedor]],Tabla3[[IdVendedor]:[NombreVendedor]],2,0)</f>
        <v>Gloria</v>
      </c>
      <c r="F164" t="str">
        <f>VLOOKUP(Tabla4[[#This Row],[Cod Producto]],Tabla2[[IdProducto]:[NomProducto]],2,0)</f>
        <v>Esparragos</v>
      </c>
      <c r="G164" s="10">
        <f>VLOOKUP(Tabla4[[#This Row],[Nombre_Producto]],Tabla2[[NomProducto]:[PrecioSinIGV]],3,0)</f>
        <v>1.21</v>
      </c>
      <c r="H164">
        <f>VLOOKUP(Tabla4[[#This Row],[Cod Producto]],Tabla2[#All],3,0)</f>
        <v>3</v>
      </c>
      <c r="I164" s="10">
        <f>Tabla4[[#This Row],[Kilos]]*Tabla4[[#This Row],[Precio_sin_IGV]]</f>
        <v>1772.6499999999999</v>
      </c>
      <c r="J164" s="10">
        <f>Tabla4[[#This Row],[Ventas sin IGV]]*18%</f>
        <v>319.07699999999994</v>
      </c>
      <c r="K164" s="10">
        <f>Tabla4[[#This Row],[Ventas sin IGV]]+Tabla4[[#This Row],[IGV]]</f>
        <v>2091.7269999999999</v>
      </c>
    </row>
    <row r="165" spans="1:11" x14ac:dyDescent="0.3">
      <c r="A165">
        <v>4</v>
      </c>
      <c r="B165">
        <v>9</v>
      </c>
      <c r="C165" s="2">
        <v>36589</v>
      </c>
      <c r="D165">
        <v>1236</v>
      </c>
      <c r="E165" t="str">
        <f>VLOOKUP(Tabla4[[#This Row],[Cod Vendedor]],Tabla3[[IdVendedor]:[NombreVendedor]],2,0)</f>
        <v>Gloria</v>
      </c>
      <c r="F165" t="str">
        <f>VLOOKUP(Tabla4[[#This Row],[Cod Producto]],Tabla2[[IdProducto]:[NomProducto]],2,0)</f>
        <v>Esparragos</v>
      </c>
      <c r="G165" s="10">
        <f>VLOOKUP(Tabla4[[#This Row],[Nombre_Producto]],Tabla2[[NomProducto]:[PrecioSinIGV]],3,0)</f>
        <v>1.21</v>
      </c>
      <c r="H165">
        <f>VLOOKUP(Tabla4[[#This Row],[Cod Producto]],Tabla2[#All],3,0)</f>
        <v>3</v>
      </c>
      <c r="I165" s="10">
        <f>Tabla4[[#This Row],[Kilos]]*Tabla4[[#This Row],[Precio_sin_IGV]]</f>
        <v>1495.56</v>
      </c>
      <c r="J165" s="10">
        <f>Tabla4[[#This Row],[Ventas sin IGV]]*18%</f>
        <v>269.20079999999996</v>
      </c>
      <c r="K165" s="10">
        <f>Tabla4[[#This Row],[Ventas sin IGV]]+Tabla4[[#This Row],[IGV]]</f>
        <v>1764.7608</v>
      </c>
    </row>
    <row r="166" spans="1:11" x14ac:dyDescent="0.3">
      <c r="A166">
        <v>4</v>
      </c>
      <c r="B166">
        <v>9</v>
      </c>
      <c r="C166" s="2">
        <v>36606</v>
      </c>
      <c r="D166">
        <v>1119</v>
      </c>
      <c r="E166" t="str">
        <f>VLOOKUP(Tabla4[[#This Row],[Cod Vendedor]],Tabla3[[IdVendedor]:[NombreVendedor]],2,0)</f>
        <v>Gloria</v>
      </c>
      <c r="F166" t="str">
        <f>VLOOKUP(Tabla4[[#This Row],[Cod Producto]],Tabla2[[IdProducto]:[NomProducto]],2,0)</f>
        <v>Esparragos</v>
      </c>
      <c r="G166" s="10">
        <f>VLOOKUP(Tabla4[[#This Row],[Nombre_Producto]],Tabla2[[NomProducto]:[PrecioSinIGV]],3,0)</f>
        <v>1.21</v>
      </c>
      <c r="H166">
        <f>VLOOKUP(Tabla4[[#This Row],[Cod Producto]],Tabla2[#All],3,0)</f>
        <v>3</v>
      </c>
      <c r="I166" s="10">
        <f>Tabla4[[#This Row],[Kilos]]*Tabla4[[#This Row],[Precio_sin_IGV]]</f>
        <v>1353.99</v>
      </c>
      <c r="J166" s="10">
        <f>Tabla4[[#This Row],[Ventas sin IGV]]*18%</f>
        <v>243.7182</v>
      </c>
      <c r="K166" s="10">
        <f>Tabla4[[#This Row],[Ventas sin IGV]]+Tabla4[[#This Row],[IGV]]</f>
        <v>1597.7082</v>
      </c>
    </row>
    <row r="167" spans="1:11" x14ac:dyDescent="0.3">
      <c r="A167">
        <v>4</v>
      </c>
      <c r="B167">
        <v>9</v>
      </c>
      <c r="C167" s="2">
        <v>36710</v>
      </c>
      <c r="D167">
        <v>921</v>
      </c>
      <c r="E167" t="str">
        <f>VLOOKUP(Tabla4[[#This Row],[Cod Vendedor]],Tabla3[[IdVendedor]:[NombreVendedor]],2,0)</f>
        <v>Gloria</v>
      </c>
      <c r="F167" t="str">
        <f>VLOOKUP(Tabla4[[#This Row],[Cod Producto]],Tabla2[[IdProducto]:[NomProducto]],2,0)</f>
        <v>Esparragos</v>
      </c>
      <c r="G167" s="10">
        <f>VLOOKUP(Tabla4[[#This Row],[Nombre_Producto]],Tabla2[[NomProducto]:[PrecioSinIGV]],3,0)</f>
        <v>1.21</v>
      </c>
      <c r="H167">
        <f>VLOOKUP(Tabla4[[#This Row],[Cod Producto]],Tabla2[#All],3,0)</f>
        <v>3</v>
      </c>
      <c r="I167" s="10">
        <f>Tabla4[[#This Row],[Kilos]]*Tabla4[[#This Row],[Precio_sin_IGV]]</f>
        <v>1114.4099999999999</v>
      </c>
      <c r="J167" s="10">
        <f>Tabla4[[#This Row],[Ventas sin IGV]]*18%</f>
        <v>200.59379999999996</v>
      </c>
      <c r="K167" s="10">
        <f>Tabla4[[#This Row],[Ventas sin IGV]]+Tabla4[[#This Row],[IGV]]</f>
        <v>1315.0037999999997</v>
      </c>
    </row>
    <row r="168" spans="1:11" x14ac:dyDescent="0.3">
      <c r="A168">
        <v>4</v>
      </c>
      <c r="B168">
        <v>9</v>
      </c>
      <c r="C168" s="2">
        <v>36715</v>
      </c>
      <c r="D168">
        <v>626</v>
      </c>
      <c r="E168" t="str">
        <f>VLOOKUP(Tabla4[[#This Row],[Cod Vendedor]],Tabla3[[IdVendedor]:[NombreVendedor]],2,0)</f>
        <v>Gloria</v>
      </c>
      <c r="F168" t="str">
        <f>VLOOKUP(Tabla4[[#This Row],[Cod Producto]],Tabla2[[IdProducto]:[NomProducto]],2,0)</f>
        <v>Esparragos</v>
      </c>
      <c r="G168" s="10">
        <f>VLOOKUP(Tabla4[[#This Row],[Nombre_Producto]],Tabla2[[NomProducto]:[PrecioSinIGV]],3,0)</f>
        <v>1.21</v>
      </c>
      <c r="H168">
        <f>VLOOKUP(Tabla4[[#This Row],[Cod Producto]],Tabla2[#All],3,0)</f>
        <v>3</v>
      </c>
      <c r="I168" s="10">
        <f>Tabla4[[#This Row],[Kilos]]*Tabla4[[#This Row],[Precio_sin_IGV]]</f>
        <v>757.45999999999992</v>
      </c>
      <c r="J168" s="10">
        <f>Tabla4[[#This Row],[Ventas sin IGV]]*18%</f>
        <v>136.34279999999998</v>
      </c>
      <c r="K168" s="10">
        <f>Tabla4[[#This Row],[Ventas sin IGV]]+Tabla4[[#This Row],[IGV]]</f>
        <v>893.80279999999993</v>
      </c>
    </row>
    <row r="169" spans="1:11" x14ac:dyDescent="0.3">
      <c r="A169">
        <v>4</v>
      </c>
      <c r="B169">
        <v>9</v>
      </c>
      <c r="C169" s="2">
        <v>36872</v>
      </c>
      <c r="D169">
        <v>332</v>
      </c>
      <c r="E169" t="str">
        <f>VLOOKUP(Tabla4[[#This Row],[Cod Vendedor]],Tabla3[[IdVendedor]:[NombreVendedor]],2,0)</f>
        <v>Gloria</v>
      </c>
      <c r="F169" t="str">
        <f>VLOOKUP(Tabla4[[#This Row],[Cod Producto]],Tabla2[[IdProducto]:[NomProducto]],2,0)</f>
        <v>Esparragos</v>
      </c>
      <c r="G169" s="10">
        <f>VLOOKUP(Tabla4[[#This Row],[Nombre_Producto]],Tabla2[[NomProducto]:[PrecioSinIGV]],3,0)</f>
        <v>1.21</v>
      </c>
      <c r="H169">
        <f>VLOOKUP(Tabla4[[#This Row],[Cod Producto]],Tabla2[#All],3,0)</f>
        <v>3</v>
      </c>
      <c r="I169" s="10">
        <f>Tabla4[[#This Row],[Kilos]]*Tabla4[[#This Row],[Precio_sin_IGV]]</f>
        <v>401.71999999999997</v>
      </c>
      <c r="J169" s="10">
        <f>Tabla4[[#This Row],[Ventas sin IGV]]*18%</f>
        <v>72.309599999999989</v>
      </c>
      <c r="K169" s="10">
        <f>Tabla4[[#This Row],[Ventas sin IGV]]+Tabla4[[#This Row],[IGV]]</f>
        <v>474.02959999999996</v>
      </c>
    </row>
    <row r="170" spans="1:11" x14ac:dyDescent="0.3">
      <c r="A170">
        <v>4</v>
      </c>
      <c r="B170">
        <v>7</v>
      </c>
      <c r="C170" s="2">
        <v>36791</v>
      </c>
      <c r="D170">
        <v>2391</v>
      </c>
      <c r="E170" t="str">
        <f>VLOOKUP(Tabla4[[#This Row],[Cod Vendedor]],Tabla3[[IdVendedor]:[NombreVendedor]],2,0)</f>
        <v>Gloria</v>
      </c>
      <c r="F170" t="str">
        <f>VLOOKUP(Tabla4[[#This Row],[Cod Producto]],Tabla2[[IdProducto]:[NomProducto]],2,0)</f>
        <v>Tomates</v>
      </c>
      <c r="G170" s="10">
        <f>VLOOKUP(Tabla4[[#This Row],[Nombre_Producto]],Tabla2[[NomProducto]:[PrecioSinIGV]],3,0)</f>
        <v>0.96799999999999997</v>
      </c>
      <c r="H170">
        <f>VLOOKUP(Tabla4[[#This Row],[Cod Producto]],Tabla2[#All],3,0)</f>
        <v>2</v>
      </c>
      <c r="I170" s="10">
        <f>Tabla4[[#This Row],[Kilos]]*Tabla4[[#This Row],[Precio_sin_IGV]]</f>
        <v>2314.4879999999998</v>
      </c>
      <c r="J170" s="10">
        <f>Tabla4[[#This Row],[Ventas sin IGV]]*18%</f>
        <v>416.60783999999995</v>
      </c>
      <c r="K170" s="10">
        <f>Tabla4[[#This Row],[Ventas sin IGV]]+Tabla4[[#This Row],[IGV]]</f>
        <v>2731.09584</v>
      </c>
    </row>
    <row r="171" spans="1:11" x14ac:dyDescent="0.3">
      <c r="A171">
        <v>4</v>
      </c>
      <c r="B171">
        <v>7</v>
      </c>
      <c r="C171" s="2">
        <v>36670</v>
      </c>
      <c r="D171">
        <v>2245</v>
      </c>
      <c r="E171" t="str">
        <f>VLOOKUP(Tabla4[[#This Row],[Cod Vendedor]],Tabla3[[IdVendedor]:[NombreVendedor]],2,0)</f>
        <v>Gloria</v>
      </c>
      <c r="F171" t="str">
        <f>VLOOKUP(Tabla4[[#This Row],[Cod Producto]],Tabla2[[IdProducto]:[NomProducto]],2,0)</f>
        <v>Tomates</v>
      </c>
      <c r="G171" s="10">
        <f>VLOOKUP(Tabla4[[#This Row],[Nombre_Producto]],Tabla2[[NomProducto]:[PrecioSinIGV]],3,0)</f>
        <v>0.96799999999999997</v>
      </c>
      <c r="H171">
        <f>VLOOKUP(Tabla4[[#This Row],[Cod Producto]],Tabla2[#All],3,0)</f>
        <v>2</v>
      </c>
      <c r="I171" s="10">
        <f>Tabla4[[#This Row],[Kilos]]*Tabla4[[#This Row],[Precio_sin_IGV]]</f>
        <v>2173.16</v>
      </c>
      <c r="J171" s="10">
        <f>Tabla4[[#This Row],[Ventas sin IGV]]*18%</f>
        <v>391.16879999999998</v>
      </c>
      <c r="K171" s="10">
        <f>Tabla4[[#This Row],[Ventas sin IGV]]+Tabla4[[#This Row],[IGV]]</f>
        <v>2564.3287999999998</v>
      </c>
    </row>
    <row r="172" spans="1:11" x14ac:dyDescent="0.3">
      <c r="A172">
        <v>4</v>
      </c>
      <c r="B172">
        <v>7</v>
      </c>
      <c r="C172" s="2">
        <v>36850</v>
      </c>
      <c r="D172">
        <v>2031</v>
      </c>
      <c r="E172" t="str">
        <f>VLOOKUP(Tabla4[[#This Row],[Cod Vendedor]],Tabla3[[IdVendedor]:[NombreVendedor]],2,0)</f>
        <v>Gloria</v>
      </c>
      <c r="F172" t="str">
        <f>VLOOKUP(Tabla4[[#This Row],[Cod Producto]],Tabla2[[IdProducto]:[NomProducto]],2,0)</f>
        <v>Tomates</v>
      </c>
      <c r="G172" s="10">
        <f>VLOOKUP(Tabla4[[#This Row],[Nombre_Producto]],Tabla2[[NomProducto]:[PrecioSinIGV]],3,0)</f>
        <v>0.96799999999999997</v>
      </c>
      <c r="H172">
        <f>VLOOKUP(Tabla4[[#This Row],[Cod Producto]],Tabla2[#All],3,0)</f>
        <v>2</v>
      </c>
      <c r="I172" s="10">
        <f>Tabla4[[#This Row],[Kilos]]*Tabla4[[#This Row],[Precio_sin_IGV]]</f>
        <v>1966.008</v>
      </c>
      <c r="J172" s="10">
        <f>Tabla4[[#This Row],[Ventas sin IGV]]*18%</f>
        <v>353.88144</v>
      </c>
      <c r="K172" s="10">
        <f>Tabla4[[#This Row],[Ventas sin IGV]]+Tabla4[[#This Row],[IGV]]</f>
        <v>2319.8894399999999</v>
      </c>
    </row>
    <row r="173" spans="1:11" x14ac:dyDescent="0.3">
      <c r="A173">
        <v>4</v>
      </c>
      <c r="B173">
        <v>7</v>
      </c>
      <c r="C173" s="2">
        <v>36752</v>
      </c>
      <c r="D173">
        <v>1936</v>
      </c>
      <c r="E173" t="str">
        <f>VLOOKUP(Tabla4[[#This Row],[Cod Vendedor]],Tabla3[[IdVendedor]:[NombreVendedor]],2,0)</f>
        <v>Gloria</v>
      </c>
      <c r="F173" t="str">
        <f>VLOOKUP(Tabla4[[#This Row],[Cod Producto]],Tabla2[[IdProducto]:[NomProducto]],2,0)</f>
        <v>Tomates</v>
      </c>
      <c r="G173" s="10">
        <f>VLOOKUP(Tabla4[[#This Row],[Nombre_Producto]],Tabla2[[NomProducto]:[PrecioSinIGV]],3,0)</f>
        <v>0.96799999999999997</v>
      </c>
      <c r="H173">
        <f>VLOOKUP(Tabla4[[#This Row],[Cod Producto]],Tabla2[#All],3,0)</f>
        <v>2</v>
      </c>
      <c r="I173" s="10">
        <f>Tabla4[[#This Row],[Kilos]]*Tabla4[[#This Row],[Precio_sin_IGV]]</f>
        <v>1874.048</v>
      </c>
      <c r="J173" s="10">
        <f>Tabla4[[#This Row],[Ventas sin IGV]]*18%</f>
        <v>337.32864000000001</v>
      </c>
      <c r="K173" s="10">
        <f>Tabla4[[#This Row],[Ventas sin IGV]]+Tabla4[[#This Row],[IGV]]</f>
        <v>2211.37664</v>
      </c>
    </row>
    <row r="174" spans="1:11" x14ac:dyDescent="0.3">
      <c r="A174">
        <v>4</v>
      </c>
      <c r="B174">
        <v>7</v>
      </c>
      <c r="C174" s="2">
        <v>36737</v>
      </c>
      <c r="D174">
        <v>1712</v>
      </c>
      <c r="E174" t="str">
        <f>VLOOKUP(Tabla4[[#This Row],[Cod Vendedor]],Tabla3[[IdVendedor]:[NombreVendedor]],2,0)</f>
        <v>Gloria</v>
      </c>
      <c r="F174" t="str">
        <f>VLOOKUP(Tabla4[[#This Row],[Cod Producto]],Tabla2[[IdProducto]:[NomProducto]],2,0)</f>
        <v>Tomates</v>
      </c>
      <c r="G174" s="10">
        <f>VLOOKUP(Tabla4[[#This Row],[Nombre_Producto]],Tabla2[[NomProducto]:[PrecioSinIGV]],3,0)</f>
        <v>0.96799999999999997</v>
      </c>
      <c r="H174">
        <f>VLOOKUP(Tabla4[[#This Row],[Cod Producto]],Tabla2[#All],3,0)</f>
        <v>2</v>
      </c>
      <c r="I174" s="10">
        <f>Tabla4[[#This Row],[Kilos]]*Tabla4[[#This Row],[Precio_sin_IGV]]</f>
        <v>1657.2159999999999</v>
      </c>
      <c r="J174" s="10">
        <f>Tabla4[[#This Row],[Ventas sin IGV]]*18%</f>
        <v>298.29888</v>
      </c>
      <c r="K174" s="10">
        <f>Tabla4[[#This Row],[Ventas sin IGV]]+Tabla4[[#This Row],[IGV]]</f>
        <v>1955.5148799999999</v>
      </c>
    </row>
    <row r="175" spans="1:11" x14ac:dyDescent="0.3">
      <c r="A175">
        <v>4</v>
      </c>
      <c r="B175">
        <v>7</v>
      </c>
      <c r="C175" s="2">
        <v>36541</v>
      </c>
      <c r="D175">
        <v>1089</v>
      </c>
      <c r="E175" t="str">
        <f>VLOOKUP(Tabla4[[#This Row],[Cod Vendedor]],Tabla3[[IdVendedor]:[NombreVendedor]],2,0)</f>
        <v>Gloria</v>
      </c>
      <c r="F175" t="str">
        <f>VLOOKUP(Tabla4[[#This Row],[Cod Producto]],Tabla2[[IdProducto]:[NomProducto]],2,0)</f>
        <v>Tomates</v>
      </c>
      <c r="G175" s="10">
        <f>VLOOKUP(Tabla4[[#This Row],[Nombre_Producto]],Tabla2[[NomProducto]:[PrecioSinIGV]],3,0)</f>
        <v>0.96799999999999997</v>
      </c>
      <c r="H175">
        <f>VLOOKUP(Tabla4[[#This Row],[Cod Producto]],Tabla2[#All],3,0)</f>
        <v>2</v>
      </c>
      <c r="I175" s="10">
        <f>Tabla4[[#This Row],[Kilos]]*Tabla4[[#This Row],[Precio_sin_IGV]]</f>
        <v>1054.152</v>
      </c>
      <c r="J175" s="10">
        <f>Tabla4[[#This Row],[Ventas sin IGV]]*18%</f>
        <v>189.74736000000001</v>
      </c>
      <c r="K175" s="10">
        <f>Tabla4[[#This Row],[Ventas sin IGV]]+Tabla4[[#This Row],[IGV]]</f>
        <v>1243.8993600000001</v>
      </c>
    </row>
    <row r="176" spans="1:11" x14ac:dyDescent="0.3">
      <c r="A176">
        <v>4</v>
      </c>
      <c r="B176">
        <v>3</v>
      </c>
      <c r="C176" s="2">
        <v>36855</v>
      </c>
      <c r="D176">
        <v>2133</v>
      </c>
      <c r="E176" t="str">
        <f>VLOOKUP(Tabla4[[#This Row],[Cod Vendedor]],Tabla3[[IdVendedor]:[NombreVendedor]],2,0)</f>
        <v>Gloria</v>
      </c>
      <c r="F176" t="str">
        <f>VLOOKUP(Tabla4[[#This Row],[Cod Producto]],Tabla2[[IdProducto]:[NomProducto]],2,0)</f>
        <v>Melones</v>
      </c>
      <c r="G176" s="10">
        <f>VLOOKUP(Tabla4[[#This Row],[Nombre_Producto]],Tabla2[[NomProducto]:[PrecioSinIGV]],3,0)</f>
        <v>1.9359999999999999</v>
      </c>
      <c r="H176">
        <f>VLOOKUP(Tabla4[[#This Row],[Cod Producto]],Tabla2[#All],3,0)</f>
        <v>1</v>
      </c>
      <c r="I176" s="10">
        <f>Tabla4[[#This Row],[Kilos]]*Tabla4[[#This Row],[Precio_sin_IGV]]</f>
        <v>4129.4880000000003</v>
      </c>
      <c r="J176" s="10">
        <f>Tabla4[[#This Row],[Ventas sin IGV]]*18%</f>
        <v>743.30784000000006</v>
      </c>
      <c r="K176" s="10">
        <f>Tabla4[[#This Row],[Ventas sin IGV]]+Tabla4[[#This Row],[IGV]]</f>
        <v>4872.7958400000007</v>
      </c>
    </row>
    <row r="177" spans="1:11" x14ac:dyDescent="0.3">
      <c r="A177">
        <v>4</v>
      </c>
      <c r="B177">
        <v>3</v>
      </c>
      <c r="C177" s="2">
        <v>36746</v>
      </c>
      <c r="D177">
        <v>885</v>
      </c>
      <c r="E177" t="str">
        <f>VLOOKUP(Tabla4[[#This Row],[Cod Vendedor]],Tabla3[[IdVendedor]:[NombreVendedor]],2,0)</f>
        <v>Gloria</v>
      </c>
      <c r="F177" t="str">
        <f>VLOOKUP(Tabla4[[#This Row],[Cod Producto]],Tabla2[[IdProducto]:[NomProducto]],2,0)</f>
        <v>Melones</v>
      </c>
      <c r="G177" s="10">
        <f>VLOOKUP(Tabla4[[#This Row],[Nombre_Producto]],Tabla2[[NomProducto]:[PrecioSinIGV]],3,0)</f>
        <v>1.9359999999999999</v>
      </c>
      <c r="H177">
        <f>VLOOKUP(Tabla4[[#This Row],[Cod Producto]],Tabla2[#All],3,0)</f>
        <v>1</v>
      </c>
      <c r="I177" s="10">
        <f>Tabla4[[#This Row],[Kilos]]*Tabla4[[#This Row],[Precio_sin_IGV]]</f>
        <v>1713.36</v>
      </c>
      <c r="J177" s="10">
        <f>Tabla4[[#This Row],[Ventas sin IGV]]*18%</f>
        <v>308.40479999999997</v>
      </c>
      <c r="K177" s="10">
        <f>Tabla4[[#This Row],[Ventas sin IGV]]+Tabla4[[#This Row],[IGV]]</f>
        <v>2021.7647999999999</v>
      </c>
    </row>
    <row r="178" spans="1:11" x14ac:dyDescent="0.3">
      <c r="A178">
        <v>4</v>
      </c>
      <c r="B178">
        <v>3</v>
      </c>
      <c r="C178" s="2">
        <v>36612</v>
      </c>
      <c r="D178">
        <v>719</v>
      </c>
      <c r="E178" t="str">
        <f>VLOOKUP(Tabla4[[#This Row],[Cod Vendedor]],Tabla3[[IdVendedor]:[NombreVendedor]],2,0)</f>
        <v>Gloria</v>
      </c>
      <c r="F178" t="str">
        <f>VLOOKUP(Tabla4[[#This Row],[Cod Producto]],Tabla2[[IdProducto]:[NomProducto]],2,0)</f>
        <v>Melones</v>
      </c>
      <c r="G178" s="10">
        <f>VLOOKUP(Tabla4[[#This Row],[Nombre_Producto]],Tabla2[[NomProducto]:[PrecioSinIGV]],3,0)</f>
        <v>1.9359999999999999</v>
      </c>
      <c r="H178">
        <f>VLOOKUP(Tabla4[[#This Row],[Cod Producto]],Tabla2[#All],3,0)</f>
        <v>1</v>
      </c>
      <c r="I178" s="10">
        <f>Tabla4[[#This Row],[Kilos]]*Tabla4[[#This Row],[Precio_sin_IGV]]</f>
        <v>1391.9839999999999</v>
      </c>
      <c r="J178" s="10">
        <f>Tabla4[[#This Row],[Ventas sin IGV]]*18%</f>
        <v>250.55711999999997</v>
      </c>
      <c r="K178" s="10">
        <f>Tabla4[[#This Row],[Ventas sin IGV]]+Tabla4[[#This Row],[IGV]]</f>
        <v>1642.5411199999999</v>
      </c>
    </row>
    <row r="179" spans="1:11" x14ac:dyDescent="0.3">
      <c r="A179">
        <v>4</v>
      </c>
      <c r="B179">
        <v>3</v>
      </c>
      <c r="C179" s="2">
        <v>36699</v>
      </c>
      <c r="D179">
        <v>296</v>
      </c>
      <c r="E179" t="str">
        <f>VLOOKUP(Tabla4[[#This Row],[Cod Vendedor]],Tabla3[[IdVendedor]:[NombreVendedor]],2,0)</f>
        <v>Gloria</v>
      </c>
      <c r="F179" t="str">
        <f>VLOOKUP(Tabla4[[#This Row],[Cod Producto]],Tabla2[[IdProducto]:[NomProducto]],2,0)</f>
        <v>Melones</v>
      </c>
      <c r="G179" s="10">
        <f>VLOOKUP(Tabla4[[#This Row],[Nombre_Producto]],Tabla2[[NomProducto]:[PrecioSinIGV]],3,0)</f>
        <v>1.9359999999999999</v>
      </c>
      <c r="H179">
        <f>VLOOKUP(Tabla4[[#This Row],[Cod Producto]],Tabla2[#All],3,0)</f>
        <v>1</v>
      </c>
      <c r="I179" s="10">
        <f>Tabla4[[#This Row],[Kilos]]*Tabla4[[#This Row],[Precio_sin_IGV]]</f>
        <v>573.05600000000004</v>
      </c>
      <c r="J179" s="10">
        <f>Tabla4[[#This Row],[Ventas sin IGV]]*18%</f>
        <v>103.15008</v>
      </c>
      <c r="K179" s="10">
        <f>Tabla4[[#This Row],[Ventas sin IGV]]+Tabla4[[#This Row],[IGV]]</f>
        <v>676.20608000000004</v>
      </c>
    </row>
    <row r="180" spans="1:11" x14ac:dyDescent="0.3">
      <c r="A180">
        <v>4</v>
      </c>
      <c r="B180">
        <v>1</v>
      </c>
      <c r="C180" s="2">
        <v>36625</v>
      </c>
      <c r="D180">
        <v>2038</v>
      </c>
      <c r="E180" t="str">
        <f>VLOOKUP(Tabla4[[#This Row],[Cod Vendedor]],Tabla3[[IdVendedor]:[NombreVendedor]],2,0)</f>
        <v>Gloria</v>
      </c>
      <c r="F180" t="str">
        <f>VLOOKUP(Tabla4[[#This Row],[Cod Producto]],Tabla2[[IdProducto]:[NomProducto]],2,0)</f>
        <v>Mandarinas</v>
      </c>
      <c r="G180" s="10">
        <f>VLOOKUP(Tabla4[[#This Row],[Nombre_Producto]],Tabla2[[NomProducto]:[PrecioSinIGV]],3,0)</f>
        <v>3.9325000000000001</v>
      </c>
      <c r="H180">
        <f>VLOOKUP(Tabla4[[#This Row],[Cod Producto]],Tabla2[#All],3,0)</f>
        <v>1</v>
      </c>
      <c r="I180" s="10">
        <f>Tabla4[[#This Row],[Kilos]]*Tabla4[[#This Row],[Precio_sin_IGV]]</f>
        <v>8014.4350000000004</v>
      </c>
      <c r="J180" s="10">
        <f>Tabla4[[#This Row],[Ventas sin IGV]]*18%</f>
        <v>1442.5983000000001</v>
      </c>
      <c r="K180" s="10">
        <f>Tabla4[[#This Row],[Ventas sin IGV]]+Tabla4[[#This Row],[IGV]]</f>
        <v>9457.033300000001</v>
      </c>
    </row>
    <row r="181" spans="1:11" x14ac:dyDescent="0.3">
      <c r="A181">
        <v>4</v>
      </c>
      <c r="B181">
        <v>1</v>
      </c>
      <c r="C181" s="2">
        <v>36669</v>
      </c>
      <c r="D181">
        <v>1661</v>
      </c>
      <c r="E181" t="str">
        <f>VLOOKUP(Tabla4[[#This Row],[Cod Vendedor]],Tabla3[[IdVendedor]:[NombreVendedor]],2,0)</f>
        <v>Gloria</v>
      </c>
      <c r="F181" t="str">
        <f>VLOOKUP(Tabla4[[#This Row],[Cod Producto]],Tabla2[[IdProducto]:[NomProducto]],2,0)</f>
        <v>Mandarinas</v>
      </c>
      <c r="G181" s="10">
        <f>VLOOKUP(Tabla4[[#This Row],[Nombre_Producto]],Tabla2[[NomProducto]:[PrecioSinIGV]],3,0)</f>
        <v>3.9325000000000001</v>
      </c>
      <c r="H181">
        <f>VLOOKUP(Tabla4[[#This Row],[Cod Producto]],Tabla2[#All],3,0)</f>
        <v>1</v>
      </c>
      <c r="I181" s="10">
        <f>Tabla4[[#This Row],[Kilos]]*Tabla4[[#This Row],[Precio_sin_IGV]]</f>
        <v>6531.8825000000006</v>
      </c>
      <c r="J181" s="10">
        <f>Tabla4[[#This Row],[Ventas sin IGV]]*18%</f>
        <v>1175.73885</v>
      </c>
      <c r="K181" s="10">
        <f>Tabla4[[#This Row],[Ventas sin IGV]]+Tabla4[[#This Row],[IGV]]</f>
        <v>7707.6213500000003</v>
      </c>
    </row>
    <row r="182" spans="1:11" x14ac:dyDescent="0.3">
      <c r="A182">
        <v>4</v>
      </c>
      <c r="B182">
        <v>1</v>
      </c>
      <c r="C182" s="2">
        <v>36599</v>
      </c>
      <c r="D182">
        <v>1302</v>
      </c>
      <c r="E182" t="str">
        <f>VLOOKUP(Tabla4[[#This Row],[Cod Vendedor]],Tabla3[[IdVendedor]:[NombreVendedor]],2,0)</f>
        <v>Gloria</v>
      </c>
      <c r="F182" t="str">
        <f>VLOOKUP(Tabla4[[#This Row],[Cod Producto]],Tabla2[[IdProducto]:[NomProducto]],2,0)</f>
        <v>Mandarinas</v>
      </c>
      <c r="G182" s="10">
        <f>VLOOKUP(Tabla4[[#This Row],[Nombre_Producto]],Tabla2[[NomProducto]:[PrecioSinIGV]],3,0)</f>
        <v>3.9325000000000001</v>
      </c>
      <c r="H182">
        <f>VLOOKUP(Tabla4[[#This Row],[Cod Producto]],Tabla2[#All],3,0)</f>
        <v>1</v>
      </c>
      <c r="I182" s="10">
        <f>Tabla4[[#This Row],[Kilos]]*Tabla4[[#This Row],[Precio_sin_IGV]]</f>
        <v>5120.1149999999998</v>
      </c>
      <c r="J182" s="10">
        <f>Tabla4[[#This Row],[Ventas sin IGV]]*18%</f>
        <v>921.62069999999994</v>
      </c>
      <c r="K182" s="10">
        <f>Tabla4[[#This Row],[Ventas sin IGV]]+Tabla4[[#This Row],[IGV]]</f>
        <v>6041.7356999999993</v>
      </c>
    </row>
    <row r="183" spans="1:11" x14ac:dyDescent="0.3">
      <c r="A183">
        <v>4</v>
      </c>
      <c r="B183">
        <v>1</v>
      </c>
      <c r="C183" s="2">
        <v>36833</v>
      </c>
      <c r="D183">
        <v>468</v>
      </c>
      <c r="E183" t="str">
        <f>VLOOKUP(Tabla4[[#This Row],[Cod Vendedor]],Tabla3[[IdVendedor]:[NombreVendedor]],2,0)</f>
        <v>Gloria</v>
      </c>
      <c r="F183" t="str">
        <f>VLOOKUP(Tabla4[[#This Row],[Cod Producto]],Tabla2[[IdProducto]:[NomProducto]],2,0)</f>
        <v>Mandarinas</v>
      </c>
      <c r="G183" s="10">
        <f>VLOOKUP(Tabla4[[#This Row],[Nombre_Producto]],Tabla2[[NomProducto]:[PrecioSinIGV]],3,0)</f>
        <v>3.9325000000000001</v>
      </c>
      <c r="H183">
        <f>VLOOKUP(Tabla4[[#This Row],[Cod Producto]],Tabla2[#All],3,0)</f>
        <v>1</v>
      </c>
      <c r="I183" s="10">
        <f>Tabla4[[#This Row],[Kilos]]*Tabla4[[#This Row],[Precio_sin_IGV]]</f>
        <v>1840.41</v>
      </c>
      <c r="J183" s="10">
        <f>Tabla4[[#This Row],[Ventas sin IGV]]*18%</f>
        <v>331.27379999999999</v>
      </c>
      <c r="K183" s="10">
        <f>Tabla4[[#This Row],[Ventas sin IGV]]+Tabla4[[#This Row],[IGV]]</f>
        <v>2171.6838000000002</v>
      </c>
    </row>
    <row r="184" spans="1:11" x14ac:dyDescent="0.3">
      <c r="A184">
        <v>4</v>
      </c>
      <c r="B184">
        <v>1</v>
      </c>
      <c r="C184" s="2">
        <v>36665</v>
      </c>
      <c r="D184">
        <v>274</v>
      </c>
      <c r="E184" t="str">
        <f>VLOOKUP(Tabla4[[#This Row],[Cod Vendedor]],Tabla3[[IdVendedor]:[NombreVendedor]],2,0)</f>
        <v>Gloria</v>
      </c>
      <c r="F184" t="str">
        <f>VLOOKUP(Tabla4[[#This Row],[Cod Producto]],Tabla2[[IdProducto]:[NomProducto]],2,0)</f>
        <v>Mandarinas</v>
      </c>
      <c r="G184" s="10">
        <f>VLOOKUP(Tabla4[[#This Row],[Nombre_Producto]],Tabla2[[NomProducto]:[PrecioSinIGV]],3,0)</f>
        <v>3.9325000000000001</v>
      </c>
      <c r="H184">
        <f>VLOOKUP(Tabla4[[#This Row],[Cod Producto]],Tabla2[#All],3,0)</f>
        <v>1</v>
      </c>
      <c r="I184" s="10">
        <f>Tabla4[[#This Row],[Kilos]]*Tabla4[[#This Row],[Precio_sin_IGV]]</f>
        <v>1077.5050000000001</v>
      </c>
      <c r="J184" s="10">
        <f>Tabla4[[#This Row],[Ventas sin IGV]]*18%</f>
        <v>193.95090000000002</v>
      </c>
      <c r="K184" s="10">
        <f>Tabla4[[#This Row],[Ventas sin IGV]]+Tabla4[[#This Row],[IGV]]</f>
        <v>1271.4559000000002</v>
      </c>
    </row>
    <row r="185" spans="1:11" x14ac:dyDescent="0.3">
      <c r="A185">
        <v>4</v>
      </c>
      <c r="B185">
        <v>8</v>
      </c>
      <c r="C185" s="2">
        <v>36651</v>
      </c>
      <c r="D185">
        <v>1142</v>
      </c>
      <c r="E185" t="str">
        <f>VLOOKUP(Tabla4[[#This Row],[Cod Vendedor]],Tabla3[[IdVendedor]:[NombreVendedor]],2,0)</f>
        <v>Gloria</v>
      </c>
      <c r="F185" t="str">
        <f>VLOOKUP(Tabla4[[#This Row],[Cod Producto]],Tabla2[[IdProducto]:[NomProducto]],2,0)</f>
        <v>Uvas</v>
      </c>
      <c r="G185" s="10">
        <f>VLOOKUP(Tabla4[[#This Row],[Nombre_Producto]],Tabla2[[NomProducto]:[PrecioSinIGV]],3,0)</f>
        <v>3.63</v>
      </c>
      <c r="H185">
        <f>VLOOKUP(Tabla4[[#This Row],[Cod Producto]],Tabla2[#All],3,0)</f>
        <v>1</v>
      </c>
      <c r="I185" s="10">
        <f>Tabla4[[#This Row],[Kilos]]*Tabla4[[#This Row],[Precio_sin_IGV]]</f>
        <v>4145.46</v>
      </c>
      <c r="J185" s="10">
        <f>Tabla4[[#This Row],[Ventas sin IGV]]*18%</f>
        <v>746.18279999999993</v>
      </c>
      <c r="K185" s="10">
        <f>Tabla4[[#This Row],[Ventas sin IGV]]+Tabla4[[#This Row],[IGV]]</f>
        <v>4891.6427999999996</v>
      </c>
    </row>
    <row r="186" spans="1:11" x14ac:dyDescent="0.3">
      <c r="A186">
        <v>4</v>
      </c>
      <c r="B186">
        <v>8</v>
      </c>
      <c r="C186" s="2">
        <v>36884</v>
      </c>
      <c r="D186">
        <v>707</v>
      </c>
      <c r="E186" t="str">
        <f>VLOOKUP(Tabla4[[#This Row],[Cod Vendedor]],Tabla3[[IdVendedor]:[NombreVendedor]],2,0)</f>
        <v>Gloria</v>
      </c>
      <c r="F186" t="str">
        <f>VLOOKUP(Tabla4[[#This Row],[Cod Producto]],Tabla2[[IdProducto]:[NomProducto]],2,0)</f>
        <v>Uvas</v>
      </c>
      <c r="G186" s="10">
        <f>VLOOKUP(Tabla4[[#This Row],[Nombre_Producto]],Tabla2[[NomProducto]:[PrecioSinIGV]],3,0)</f>
        <v>3.63</v>
      </c>
      <c r="H186">
        <f>VLOOKUP(Tabla4[[#This Row],[Cod Producto]],Tabla2[#All],3,0)</f>
        <v>1</v>
      </c>
      <c r="I186" s="10">
        <f>Tabla4[[#This Row],[Kilos]]*Tabla4[[#This Row],[Precio_sin_IGV]]</f>
        <v>2566.41</v>
      </c>
      <c r="J186" s="10">
        <f>Tabla4[[#This Row],[Ventas sin IGV]]*18%</f>
        <v>461.95379999999994</v>
      </c>
      <c r="K186" s="10">
        <f>Tabla4[[#This Row],[Ventas sin IGV]]+Tabla4[[#This Row],[IGV]]</f>
        <v>3028.3637999999996</v>
      </c>
    </row>
    <row r="187" spans="1:11" x14ac:dyDescent="0.3">
      <c r="A187">
        <v>4</v>
      </c>
      <c r="B187">
        <v>8</v>
      </c>
      <c r="C187" s="2">
        <v>36540</v>
      </c>
      <c r="D187">
        <v>651</v>
      </c>
      <c r="E187" t="str">
        <f>VLOOKUP(Tabla4[[#This Row],[Cod Vendedor]],Tabla3[[IdVendedor]:[NombreVendedor]],2,0)</f>
        <v>Gloria</v>
      </c>
      <c r="F187" t="str">
        <f>VLOOKUP(Tabla4[[#This Row],[Cod Producto]],Tabla2[[IdProducto]:[NomProducto]],2,0)</f>
        <v>Uvas</v>
      </c>
      <c r="G187" s="10">
        <f>VLOOKUP(Tabla4[[#This Row],[Nombre_Producto]],Tabla2[[NomProducto]:[PrecioSinIGV]],3,0)</f>
        <v>3.63</v>
      </c>
      <c r="H187">
        <f>VLOOKUP(Tabla4[[#This Row],[Cod Producto]],Tabla2[#All],3,0)</f>
        <v>1</v>
      </c>
      <c r="I187" s="10">
        <f>Tabla4[[#This Row],[Kilos]]*Tabla4[[#This Row],[Precio_sin_IGV]]</f>
        <v>2363.13</v>
      </c>
      <c r="J187" s="10">
        <f>Tabla4[[#This Row],[Ventas sin IGV]]*18%</f>
        <v>425.36340000000001</v>
      </c>
      <c r="K187" s="10">
        <f>Tabla4[[#This Row],[Ventas sin IGV]]+Tabla4[[#This Row],[IGV]]</f>
        <v>2788.4934000000003</v>
      </c>
    </row>
    <row r="188" spans="1:11" x14ac:dyDescent="0.3">
      <c r="A188">
        <v>4</v>
      </c>
      <c r="B188">
        <v>8</v>
      </c>
      <c r="C188" s="2">
        <v>36638</v>
      </c>
      <c r="D188">
        <v>561</v>
      </c>
      <c r="E188" t="str">
        <f>VLOOKUP(Tabla4[[#This Row],[Cod Vendedor]],Tabla3[[IdVendedor]:[NombreVendedor]],2,0)</f>
        <v>Gloria</v>
      </c>
      <c r="F188" t="str">
        <f>VLOOKUP(Tabla4[[#This Row],[Cod Producto]],Tabla2[[IdProducto]:[NomProducto]],2,0)</f>
        <v>Uvas</v>
      </c>
      <c r="G188" s="10">
        <f>VLOOKUP(Tabla4[[#This Row],[Nombre_Producto]],Tabla2[[NomProducto]:[PrecioSinIGV]],3,0)</f>
        <v>3.63</v>
      </c>
      <c r="H188">
        <f>VLOOKUP(Tabla4[[#This Row],[Cod Producto]],Tabla2[#All],3,0)</f>
        <v>1</v>
      </c>
      <c r="I188" s="10">
        <f>Tabla4[[#This Row],[Kilos]]*Tabla4[[#This Row],[Precio_sin_IGV]]</f>
        <v>2036.4299999999998</v>
      </c>
      <c r="J188" s="10">
        <f>Tabla4[[#This Row],[Ventas sin IGV]]*18%</f>
        <v>366.55739999999997</v>
      </c>
      <c r="K188" s="10">
        <f>Tabla4[[#This Row],[Ventas sin IGV]]+Tabla4[[#This Row],[IGV]]</f>
        <v>2402.9874</v>
      </c>
    </row>
    <row r="189" spans="1:11" x14ac:dyDescent="0.3">
      <c r="A189">
        <v>4</v>
      </c>
      <c r="B189">
        <v>6</v>
      </c>
      <c r="C189" s="2">
        <v>36594</v>
      </c>
      <c r="D189">
        <v>1031</v>
      </c>
      <c r="E189" t="str">
        <f>VLOOKUP(Tabla4[[#This Row],[Cod Vendedor]],Tabla3[[IdVendedor]:[NombreVendedor]],2,0)</f>
        <v>Gloria</v>
      </c>
      <c r="F189" t="str">
        <f>VLOOKUP(Tabla4[[#This Row],[Cod Producto]],Tabla2[[IdProducto]:[NomProducto]],2,0)</f>
        <v>Platanos</v>
      </c>
      <c r="G189" s="10">
        <f>VLOOKUP(Tabla4[[#This Row],[Nombre_Producto]],Tabla2[[NomProducto]:[PrecioSinIGV]],3,0)</f>
        <v>2.42</v>
      </c>
      <c r="H189">
        <f>VLOOKUP(Tabla4[[#This Row],[Cod Producto]],Tabla2[#All],3,0)</f>
        <v>1</v>
      </c>
      <c r="I189" s="10">
        <f>Tabla4[[#This Row],[Kilos]]*Tabla4[[#This Row],[Precio_sin_IGV]]</f>
        <v>2495.02</v>
      </c>
      <c r="J189" s="10">
        <f>Tabla4[[#This Row],[Ventas sin IGV]]*18%</f>
        <v>449.10359999999997</v>
      </c>
      <c r="K189" s="10">
        <f>Tabla4[[#This Row],[Ventas sin IGV]]+Tabla4[[#This Row],[IGV]]</f>
        <v>2944.1235999999999</v>
      </c>
    </row>
    <row r="190" spans="1:11" x14ac:dyDescent="0.3">
      <c r="A190">
        <v>4</v>
      </c>
      <c r="B190">
        <v>6</v>
      </c>
      <c r="C190" s="2">
        <v>36707</v>
      </c>
      <c r="D190">
        <v>809</v>
      </c>
      <c r="E190" t="str">
        <f>VLOOKUP(Tabla4[[#This Row],[Cod Vendedor]],Tabla3[[IdVendedor]:[NombreVendedor]],2,0)</f>
        <v>Gloria</v>
      </c>
      <c r="F190" t="str">
        <f>VLOOKUP(Tabla4[[#This Row],[Cod Producto]],Tabla2[[IdProducto]:[NomProducto]],2,0)</f>
        <v>Platanos</v>
      </c>
      <c r="G190" s="10">
        <f>VLOOKUP(Tabla4[[#This Row],[Nombre_Producto]],Tabla2[[NomProducto]:[PrecioSinIGV]],3,0)</f>
        <v>2.42</v>
      </c>
      <c r="H190">
        <f>VLOOKUP(Tabla4[[#This Row],[Cod Producto]],Tabla2[#All],3,0)</f>
        <v>1</v>
      </c>
      <c r="I190" s="10">
        <f>Tabla4[[#This Row],[Kilos]]*Tabla4[[#This Row],[Precio_sin_IGV]]</f>
        <v>1957.78</v>
      </c>
      <c r="J190" s="10">
        <f>Tabla4[[#This Row],[Ventas sin IGV]]*18%</f>
        <v>352.40039999999999</v>
      </c>
      <c r="K190" s="10">
        <f>Tabla4[[#This Row],[Ventas sin IGV]]+Tabla4[[#This Row],[IGV]]</f>
        <v>2310.1804000000002</v>
      </c>
    </row>
    <row r="191" spans="1:11" x14ac:dyDescent="0.3">
      <c r="A191">
        <v>4</v>
      </c>
      <c r="B191">
        <v>6</v>
      </c>
      <c r="C191" s="2">
        <v>36659</v>
      </c>
      <c r="D191">
        <v>788</v>
      </c>
      <c r="E191" t="str">
        <f>VLOOKUP(Tabla4[[#This Row],[Cod Vendedor]],Tabla3[[IdVendedor]:[NombreVendedor]],2,0)</f>
        <v>Gloria</v>
      </c>
      <c r="F191" t="str">
        <f>VLOOKUP(Tabla4[[#This Row],[Cod Producto]],Tabla2[[IdProducto]:[NomProducto]],2,0)</f>
        <v>Platanos</v>
      </c>
      <c r="G191" s="10">
        <f>VLOOKUP(Tabla4[[#This Row],[Nombre_Producto]],Tabla2[[NomProducto]:[PrecioSinIGV]],3,0)</f>
        <v>2.42</v>
      </c>
      <c r="H191">
        <f>VLOOKUP(Tabla4[[#This Row],[Cod Producto]],Tabla2[#All],3,0)</f>
        <v>1</v>
      </c>
      <c r="I191" s="10">
        <f>Tabla4[[#This Row],[Kilos]]*Tabla4[[#This Row],[Precio_sin_IGV]]</f>
        <v>1906.96</v>
      </c>
      <c r="J191" s="10">
        <f>Tabla4[[#This Row],[Ventas sin IGV]]*18%</f>
        <v>343.25279999999998</v>
      </c>
      <c r="K191" s="10">
        <f>Tabla4[[#This Row],[Ventas sin IGV]]+Tabla4[[#This Row],[IGV]]</f>
        <v>2250.2128000000002</v>
      </c>
    </row>
    <row r="192" spans="1:11" x14ac:dyDescent="0.3">
      <c r="A192">
        <v>4</v>
      </c>
      <c r="B192">
        <v>13</v>
      </c>
      <c r="C192" s="2">
        <v>36724</v>
      </c>
      <c r="D192">
        <v>1529</v>
      </c>
      <c r="E192" t="str">
        <f>VLOOKUP(Tabla4[[#This Row],[Cod Vendedor]],Tabla3[[IdVendedor]:[NombreVendedor]],2,0)</f>
        <v>Gloria</v>
      </c>
      <c r="F192" t="str">
        <f>VLOOKUP(Tabla4[[#This Row],[Cod Producto]],Tabla2[[IdProducto]:[NomProducto]],2,0)</f>
        <v>Pimientos</v>
      </c>
      <c r="G192" s="10">
        <f>VLOOKUP(Tabla4[[#This Row],[Nombre_Producto]],Tabla2[[NomProducto]:[PrecioSinIGV]],3,0)</f>
        <v>0.24199999999999999</v>
      </c>
      <c r="H192">
        <f>VLOOKUP(Tabla4[[#This Row],[Cod Producto]],Tabla2[#All],3,0)</f>
        <v>3</v>
      </c>
      <c r="I192" s="10">
        <f>Tabla4[[#This Row],[Kilos]]*Tabla4[[#This Row],[Precio_sin_IGV]]</f>
        <v>370.01799999999997</v>
      </c>
      <c r="J192" s="10">
        <f>Tabla4[[#This Row],[Ventas sin IGV]]*18%</f>
        <v>66.60324</v>
      </c>
      <c r="K192" s="10">
        <f>Tabla4[[#This Row],[Ventas sin IGV]]+Tabla4[[#This Row],[IGV]]</f>
        <v>436.62123999999994</v>
      </c>
    </row>
    <row r="193" spans="1:11" x14ac:dyDescent="0.3">
      <c r="A193">
        <v>4</v>
      </c>
      <c r="B193">
        <v>13</v>
      </c>
      <c r="C193" s="2">
        <v>36536</v>
      </c>
      <c r="D193">
        <v>1441</v>
      </c>
      <c r="E193" t="str">
        <f>VLOOKUP(Tabla4[[#This Row],[Cod Vendedor]],Tabla3[[IdVendedor]:[NombreVendedor]],2,0)</f>
        <v>Gloria</v>
      </c>
      <c r="F193" t="str">
        <f>VLOOKUP(Tabla4[[#This Row],[Cod Producto]],Tabla2[[IdProducto]:[NomProducto]],2,0)</f>
        <v>Pimientos</v>
      </c>
      <c r="G193" s="10">
        <f>VLOOKUP(Tabla4[[#This Row],[Nombre_Producto]],Tabla2[[NomProducto]:[PrecioSinIGV]],3,0)</f>
        <v>0.24199999999999999</v>
      </c>
      <c r="H193">
        <f>VLOOKUP(Tabla4[[#This Row],[Cod Producto]],Tabla2[#All],3,0)</f>
        <v>3</v>
      </c>
      <c r="I193" s="10">
        <f>Tabla4[[#This Row],[Kilos]]*Tabla4[[#This Row],[Precio_sin_IGV]]</f>
        <v>348.72199999999998</v>
      </c>
      <c r="J193" s="10">
        <f>Tabla4[[#This Row],[Ventas sin IGV]]*18%</f>
        <v>62.769959999999998</v>
      </c>
      <c r="K193" s="10">
        <f>Tabla4[[#This Row],[Ventas sin IGV]]+Tabla4[[#This Row],[IGV]]</f>
        <v>411.49195999999995</v>
      </c>
    </row>
    <row r="194" spans="1:11" x14ac:dyDescent="0.3">
      <c r="A194">
        <v>4</v>
      </c>
      <c r="B194">
        <v>13</v>
      </c>
      <c r="C194" s="2">
        <v>36686</v>
      </c>
      <c r="D194">
        <v>1169</v>
      </c>
      <c r="E194" t="str">
        <f>VLOOKUP(Tabla4[[#This Row],[Cod Vendedor]],Tabla3[[IdVendedor]:[NombreVendedor]],2,0)</f>
        <v>Gloria</v>
      </c>
      <c r="F194" t="str">
        <f>VLOOKUP(Tabla4[[#This Row],[Cod Producto]],Tabla2[[IdProducto]:[NomProducto]],2,0)</f>
        <v>Pimientos</v>
      </c>
      <c r="G194" s="10">
        <f>VLOOKUP(Tabla4[[#This Row],[Nombre_Producto]],Tabla2[[NomProducto]:[PrecioSinIGV]],3,0)</f>
        <v>0.24199999999999999</v>
      </c>
      <c r="H194">
        <f>VLOOKUP(Tabla4[[#This Row],[Cod Producto]],Tabla2[#All],3,0)</f>
        <v>3</v>
      </c>
      <c r="I194" s="10">
        <f>Tabla4[[#This Row],[Kilos]]*Tabla4[[#This Row],[Precio_sin_IGV]]</f>
        <v>282.89799999999997</v>
      </c>
      <c r="J194" s="10">
        <f>Tabla4[[#This Row],[Ventas sin IGV]]*18%</f>
        <v>50.921639999999989</v>
      </c>
      <c r="K194" s="10">
        <f>Tabla4[[#This Row],[Ventas sin IGV]]+Tabla4[[#This Row],[IGV]]</f>
        <v>333.81963999999994</v>
      </c>
    </row>
    <row r="195" spans="1:11" x14ac:dyDescent="0.3">
      <c r="A195">
        <v>4</v>
      </c>
      <c r="B195">
        <v>13</v>
      </c>
      <c r="C195" s="2">
        <v>36624</v>
      </c>
      <c r="D195">
        <v>1094</v>
      </c>
      <c r="E195" t="str">
        <f>VLOOKUP(Tabla4[[#This Row],[Cod Vendedor]],Tabla3[[IdVendedor]:[NombreVendedor]],2,0)</f>
        <v>Gloria</v>
      </c>
      <c r="F195" t="str">
        <f>VLOOKUP(Tabla4[[#This Row],[Cod Producto]],Tabla2[[IdProducto]:[NomProducto]],2,0)</f>
        <v>Pimientos</v>
      </c>
      <c r="G195" s="10">
        <f>VLOOKUP(Tabla4[[#This Row],[Nombre_Producto]],Tabla2[[NomProducto]:[PrecioSinIGV]],3,0)</f>
        <v>0.24199999999999999</v>
      </c>
      <c r="H195">
        <f>VLOOKUP(Tabla4[[#This Row],[Cod Producto]],Tabla2[#All],3,0)</f>
        <v>3</v>
      </c>
      <c r="I195" s="10">
        <f>Tabla4[[#This Row],[Kilos]]*Tabla4[[#This Row],[Precio_sin_IGV]]</f>
        <v>264.74799999999999</v>
      </c>
      <c r="J195" s="10">
        <f>Tabla4[[#This Row],[Ventas sin IGV]]*18%</f>
        <v>47.654639999999993</v>
      </c>
      <c r="K195" s="10">
        <f>Tabla4[[#This Row],[Ventas sin IGV]]+Tabla4[[#This Row],[IGV]]</f>
        <v>312.40263999999996</v>
      </c>
    </row>
    <row r="196" spans="1:11" x14ac:dyDescent="0.3">
      <c r="A196">
        <v>4</v>
      </c>
      <c r="B196">
        <v>13</v>
      </c>
      <c r="C196" s="2">
        <v>36884</v>
      </c>
      <c r="D196">
        <v>972</v>
      </c>
      <c r="E196" t="str">
        <f>VLOOKUP(Tabla4[[#This Row],[Cod Vendedor]],Tabla3[[IdVendedor]:[NombreVendedor]],2,0)</f>
        <v>Gloria</v>
      </c>
      <c r="F196" t="str">
        <f>VLOOKUP(Tabla4[[#This Row],[Cod Producto]],Tabla2[[IdProducto]:[NomProducto]],2,0)</f>
        <v>Pimientos</v>
      </c>
      <c r="G196" s="10">
        <f>VLOOKUP(Tabla4[[#This Row],[Nombre_Producto]],Tabla2[[NomProducto]:[PrecioSinIGV]],3,0)</f>
        <v>0.24199999999999999</v>
      </c>
      <c r="H196">
        <f>VLOOKUP(Tabla4[[#This Row],[Cod Producto]],Tabla2[#All],3,0)</f>
        <v>3</v>
      </c>
      <c r="I196" s="10">
        <f>Tabla4[[#This Row],[Kilos]]*Tabla4[[#This Row],[Precio_sin_IGV]]</f>
        <v>235.22399999999999</v>
      </c>
      <c r="J196" s="10">
        <f>Tabla4[[#This Row],[Ventas sin IGV]]*18%</f>
        <v>42.340319999999998</v>
      </c>
      <c r="K196" s="10">
        <f>Tabla4[[#This Row],[Ventas sin IGV]]+Tabla4[[#This Row],[IGV]]</f>
        <v>277.56432000000001</v>
      </c>
    </row>
    <row r="197" spans="1:11" x14ac:dyDescent="0.3">
      <c r="A197">
        <v>4</v>
      </c>
      <c r="B197">
        <v>13</v>
      </c>
      <c r="C197" s="2">
        <v>36863</v>
      </c>
      <c r="D197">
        <v>586</v>
      </c>
      <c r="E197" t="str">
        <f>VLOOKUP(Tabla4[[#This Row],[Cod Vendedor]],Tabla3[[IdVendedor]:[NombreVendedor]],2,0)</f>
        <v>Gloria</v>
      </c>
      <c r="F197" t="str">
        <f>VLOOKUP(Tabla4[[#This Row],[Cod Producto]],Tabla2[[IdProducto]:[NomProducto]],2,0)</f>
        <v>Pimientos</v>
      </c>
      <c r="G197" s="10">
        <f>VLOOKUP(Tabla4[[#This Row],[Nombre_Producto]],Tabla2[[NomProducto]:[PrecioSinIGV]],3,0)</f>
        <v>0.24199999999999999</v>
      </c>
      <c r="H197">
        <f>VLOOKUP(Tabla4[[#This Row],[Cod Producto]],Tabla2[#All],3,0)</f>
        <v>3</v>
      </c>
      <c r="I197" s="10">
        <f>Tabla4[[#This Row],[Kilos]]*Tabla4[[#This Row],[Precio_sin_IGV]]</f>
        <v>141.81199999999998</v>
      </c>
      <c r="J197" s="10">
        <f>Tabla4[[#This Row],[Ventas sin IGV]]*18%</f>
        <v>25.526159999999997</v>
      </c>
      <c r="K197" s="10">
        <f>Tabla4[[#This Row],[Ventas sin IGV]]+Tabla4[[#This Row],[IGV]]</f>
        <v>167.33815999999999</v>
      </c>
    </row>
    <row r="198" spans="1:11" x14ac:dyDescent="0.3">
      <c r="A198">
        <v>4</v>
      </c>
      <c r="B198">
        <v>2</v>
      </c>
      <c r="C198" s="2">
        <v>36552</v>
      </c>
      <c r="D198">
        <v>2167</v>
      </c>
      <c r="E198" t="str">
        <f>VLOOKUP(Tabla4[[#This Row],[Cod Vendedor]],Tabla3[[IdVendedor]:[NombreVendedor]],2,0)</f>
        <v>Gloria</v>
      </c>
      <c r="F198" t="str">
        <f>VLOOKUP(Tabla4[[#This Row],[Cod Producto]],Tabla2[[IdProducto]:[NomProducto]],2,0)</f>
        <v>Lechugas</v>
      </c>
      <c r="G198" s="10">
        <f>VLOOKUP(Tabla4[[#This Row],[Nombre_Producto]],Tabla2[[NomProducto]:[PrecioSinIGV]],3,0)</f>
        <v>1.6335</v>
      </c>
      <c r="H198">
        <f>VLOOKUP(Tabla4[[#This Row],[Cod Producto]],Tabla2[#All],3,0)</f>
        <v>2</v>
      </c>
      <c r="I198" s="10">
        <f>Tabla4[[#This Row],[Kilos]]*Tabla4[[#This Row],[Precio_sin_IGV]]</f>
        <v>3539.7945</v>
      </c>
      <c r="J198" s="10">
        <f>Tabla4[[#This Row],[Ventas sin IGV]]*18%</f>
        <v>637.16300999999999</v>
      </c>
      <c r="K198" s="10">
        <f>Tabla4[[#This Row],[Ventas sin IGV]]+Tabla4[[#This Row],[IGV]]</f>
        <v>4176.9575100000002</v>
      </c>
    </row>
    <row r="199" spans="1:11" x14ac:dyDescent="0.3">
      <c r="A199">
        <v>4</v>
      </c>
      <c r="B199">
        <v>2</v>
      </c>
      <c r="C199" s="2">
        <v>36652</v>
      </c>
      <c r="D199">
        <v>2077</v>
      </c>
      <c r="E199" t="str">
        <f>VLOOKUP(Tabla4[[#This Row],[Cod Vendedor]],Tabla3[[IdVendedor]:[NombreVendedor]],2,0)</f>
        <v>Gloria</v>
      </c>
      <c r="F199" t="str">
        <f>VLOOKUP(Tabla4[[#This Row],[Cod Producto]],Tabla2[[IdProducto]:[NomProducto]],2,0)</f>
        <v>Lechugas</v>
      </c>
      <c r="G199" s="10">
        <f>VLOOKUP(Tabla4[[#This Row],[Nombre_Producto]],Tabla2[[NomProducto]:[PrecioSinIGV]],3,0)</f>
        <v>1.6335</v>
      </c>
      <c r="H199">
        <f>VLOOKUP(Tabla4[[#This Row],[Cod Producto]],Tabla2[#All],3,0)</f>
        <v>2</v>
      </c>
      <c r="I199" s="10">
        <f>Tabla4[[#This Row],[Kilos]]*Tabla4[[#This Row],[Precio_sin_IGV]]</f>
        <v>3392.7795000000001</v>
      </c>
      <c r="J199" s="10">
        <f>Tabla4[[#This Row],[Ventas sin IGV]]*18%</f>
        <v>610.70030999999994</v>
      </c>
      <c r="K199" s="10">
        <f>Tabla4[[#This Row],[Ventas sin IGV]]+Tabla4[[#This Row],[IGV]]</f>
        <v>4003.4798099999998</v>
      </c>
    </row>
    <row r="200" spans="1:11" x14ac:dyDescent="0.3">
      <c r="A200">
        <v>4</v>
      </c>
      <c r="B200">
        <v>2</v>
      </c>
      <c r="C200" s="2">
        <v>36789</v>
      </c>
      <c r="D200">
        <v>1939</v>
      </c>
      <c r="E200" t="str">
        <f>VLOOKUP(Tabla4[[#This Row],[Cod Vendedor]],Tabla3[[IdVendedor]:[NombreVendedor]],2,0)</f>
        <v>Gloria</v>
      </c>
      <c r="F200" t="str">
        <f>VLOOKUP(Tabla4[[#This Row],[Cod Producto]],Tabla2[[IdProducto]:[NomProducto]],2,0)</f>
        <v>Lechugas</v>
      </c>
      <c r="G200" s="10">
        <f>VLOOKUP(Tabla4[[#This Row],[Nombre_Producto]],Tabla2[[NomProducto]:[PrecioSinIGV]],3,0)</f>
        <v>1.6335</v>
      </c>
      <c r="H200">
        <f>VLOOKUP(Tabla4[[#This Row],[Cod Producto]],Tabla2[#All],3,0)</f>
        <v>2</v>
      </c>
      <c r="I200" s="10">
        <f>Tabla4[[#This Row],[Kilos]]*Tabla4[[#This Row],[Precio_sin_IGV]]</f>
        <v>3167.3564999999999</v>
      </c>
      <c r="J200" s="10">
        <f>Tabla4[[#This Row],[Ventas sin IGV]]*18%</f>
        <v>570.12416999999994</v>
      </c>
      <c r="K200" s="10">
        <f>Tabla4[[#This Row],[Ventas sin IGV]]+Tabla4[[#This Row],[IGV]]</f>
        <v>3737.4806699999999</v>
      </c>
    </row>
    <row r="201" spans="1:11" x14ac:dyDescent="0.3">
      <c r="A201">
        <v>4</v>
      </c>
      <c r="B201">
        <v>2</v>
      </c>
      <c r="C201" s="2">
        <v>36668</v>
      </c>
      <c r="D201">
        <v>1662</v>
      </c>
      <c r="E201" t="str">
        <f>VLOOKUP(Tabla4[[#This Row],[Cod Vendedor]],Tabla3[[IdVendedor]:[NombreVendedor]],2,0)</f>
        <v>Gloria</v>
      </c>
      <c r="F201" t="str">
        <f>VLOOKUP(Tabla4[[#This Row],[Cod Producto]],Tabla2[[IdProducto]:[NomProducto]],2,0)</f>
        <v>Lechugas</v>
      </c>
      <c r="G201" s="10">
        <f>VLOOKUP(Tabla4[[#This Row],[Nombre_Producto]],Tabla2[[NomProducto]:[PrecioSinIGV]],3,0)</f>
        <v>1.6335</v>
      </c>
      <c r="H201">
        <f>VLOOKUP(Tabla4[[#This Row],[Cod Producto]],Tabla2[#All],3,0)</f>
        <v>2</v>
      </c>
      <c r="I201" s="10">
        <f>Tabla4[[#This Row],[Kilos]]*Tabla4[[#This Row],[Precio_sin_IGV]]</f>
        <v>2714.877</v>
      </c>
      <c r="J201" s="10">
        <f>Tabla4[[#This Row],[Ventas sin IGV]]*18%</f>
        <v>488.67785999999995</v>
      </c>
      <c r="K201" s="10">
        <f>Tabla4[[#This Row],[Ventas sin IGV]]+Tabla4[[#This Row],[IGV]]</f>
        <v>3203.5548599999997</v>
      </c>
    </row>
    <row r="202" spans="1:11" x14ac:dyDescent="0.3">
      <c r="A202">
        <v>4</v>
      </c>
      <c r="B202">
        <v>10</v>
      </c>
      <c r="C202" s="2">
        <v>36550</v>
      </c>
      <c r="D202">
        <v>1385</v>
      </c>
      <c r="E202" t="str">
        <f>VLOOKUP(Tabla4[[#This Row],[Cod Vendedor]],Tabla3[[IdVendedor]:[NombreVendedor]],2,0)</f>
        <v>Gloria</v>
      </c>
      <c r="F202" t="str">
        <f>VLOOKUP(Tabla4[[#This Row],[Cod Producto]],Tabla2[[IdProducto]:[NomProducto]],2,0)</f>
        <v>Zanahorias</v>
      </c>
      <c r="G202" s="10">
        <f>VLOOKUP(Tabla4[[#This Row],[Nombre_Producto]],Tabla2[[NomProducto]:[PrecioSinIGV]],3,0)</f>
        <v>0.60499999999999998</v>
      </c>
      <c r="H202">
        <f>VLOOKUP(Tabla4[[#This Row],[Cod Producto]],Tabla2[#All],3,0)</f>
        <v>3</v>
      </c>
      <c r="I202" s="10">
        <f>Tabla4[[#This Row],[Kilos]]*Tabla4[[#This Row],[Precio_sin_IGV]]</f>
        <v>837.92499999999995</v>
      </c>
      <c r="J202" s="10">
        <f>Tabla4[[#This Row],[Ventas sin IGV]]*18%</f>
        <v>150.82649999999998</v>
      </c>
      <c r="K202" s="10">
        <f>Tabla4[[#This Row],[Ventas sin IGV]]+Tabla4[[#This Row],[IGV]]</f>
        <v>988.75149999999996</v>
      </c>
    </row>
    <row r="203" spans="1:11" x14ac:dyDescent="0.3">
      <c r="A203">
        <v>4</v>
      </c>
      <c r="B203">
        <v>10</v>
      </c>
      <c r="C203" s="2">
        <v>36766</v>
      </c>
      <c r="D203">
        <v>1318</v>
      </c>
      <c r="E203" t="str">
        <f>VLOOKUP(Tabla4[[#This Row],[Cod Vendedor]],Tabla3[[IdVendedor]:[NombreVendedor]],2,0)</f>
        <v>Gloria</v>
      </c>
      <c r="F203" t="str">
        <f>VLOOKUP(Tabla4[[#This Row],[Cod Producto]],Tabla2[[IdProducto]:[NomProducto]],2,0)</f>
        <v>Zanahorias</v>
      </c>
      <c r="G203" s="10">
        <f>VLOOKUP(Tabla4[[#This Row],[Nombre_Producto]],Tabla2[[NomProducto]:[PrecioSinIGV]],3,0)</f>
        <v>0.60499999999999998</v>
      </c>
      <c r="H203">
        <f>VLOOKUP(Tabla4[[#This Row],[Cod Producto]],Tabla2[#All],3,0)</f>
        <v>3</v>
      </c>
      <c r="I203" s="10">
        <f>Tabla4[[#This Row],[Kilos]]*Tabla4[[#This Row],[Precio_sin_IGV]]</f>
        <v>797.39</v>
      </c>
      <c r="J203" s="10">
        <f>Tabla4[[#This Row],[Ventas sin IGV]]*18%</f>
        <v>143.53019999999998</v>
      </c>
      <c r="K203" s="10">
        <f>Tabla4[[#This Row],[Ventas sin IGV]]+Tabla4[[#This Row],[IGV]]</f>
        <v>940.92020000000002</v>
      </c>
    </row>
    <row r="204" spans="1:11" x14ac:dyDescent="0.3">
      <c r="A204">
        <v>4</v>
      </c>
      <c r="B204">
        <v>10</v>
      </c>
      <c r="C204" s="2">
        <v>36693</v>
      </c>
      <c r="D204">
        <v>1073</v>
      </c>
      <c r="E204" t="str">
        <f>VLOOKUP(Tabla4[[#This Row],[Cod Vendedor]],Tabla3[[IdVendedor]:[NombreVendedor]],2,0)</f>
        <v>Gloria</v>
      </c>
      <c r="F204" t="str">
        <f>VLOOKUP(Tabla4[[#This Row],[Cod Producto]],Tabla2[[IdProducto]:[NomProducto]],2,0)</f>
        <v>Zanahorias</v>
      </c>
      <c r="G204" s="10">
        <f>VLOOKUP(Tabla4[[#This Row],[Nombre_Producto]],Tabla2[[NomProducto]:[PrecioSinIGV]],3,0)</f>
        <v>0.60499999999999998</v>
      </c>
      <c r="H204">
        <f>VLOOKUP(Tabla4[[#This Row],[Cod Producto]],Tabla2[#All],3,0)</f>
        <v>3</v>
      </c>
      <c r="I204" s="10">
        <f>Tabla4[[#This Row],[Kilos]]*Tabla4[[#This Row],[Precio_sin_IGV]]</f>
        <v>649.16499999999996</v>
      </c>
      <c r="J204" s="10">
        <f>Tabla4[[#This Row],[Ventas sin IGV]]*18%</f>
        <v>116.84969999999998</v>
      </c>
      <c r="K204" s="10">
        <f>Tabla4[[#This Row],[Ventas sin IGV]]+Tabla4[[#This Row],[IGV]]</f>
        <v>766.01469999999995</v>
      </c>
    </row>
    <row r="205" spans="1:11" x14ac:dyDescent="0.3">
      <c r="A205">
        <v>4</v>
      </c>
      <c r="B205">
        <v>10</v>
      </c>
      <c r="C205" s="2">
        <v>36572</v>
      </c>
      <c r="D205">
        <v>870</v>
      </c>
      <c r="E205" t="str">
        <f>VLOOKUP(Tabla4[[#This Row],[Cod Vendedor]],Tabla3[[IdVendedor]:[NombreVendedor]],2,0)</f>
        <v>Gloria</v>
      </c>
      <c r="F205" t="str">
        <f>VLOOKUP(Tabla4[[#This Row],[Cod Producto]],Tabla2[[IdProducto]:[NomProducto]],2,0)</f>
        <v>Zanahorias</v>
      </c>
      <c r="G205" s="10">
        <f>VLOOKUP(Tabla4[[#This Row],[Nombre_Producto]],Tabla2[[NomProducto]:[PrecioSinIGV]],3,0)</f>
        <v>0.60499999999999998</v>
      </c>
      <c r="H205">
        <f>VLOOKUP(Tabla4[[#This Row],[Cod Producto]],Tabla2[#All],3,0)</f>
        <v>3</v>
      </c>
      <c r="I205" s="10">
        <f>Tabla4[[#This Row],[Kilos]]*Tabla4[[#This Row],[Precio_sin_IGV]]</f>
        <v>526.35</v>
      </c>
      <c r="J205" s="10">
        <f>Tabla4[[#This Row],[Ventas sin IGV]]*18%</f>
        <v>94.742999999999995</v>
      </c>
      <c r="K205" s="10">
        <f>Tabla4[[#This Row],[Ventas sin IGV]]+Tabla4[[#This Row],[IGV]]</f>
        <v>621.09300000000007</v>
      </c>
    </row>
    <row r="206" spans="1:11" x14ac:dyDescent="0.3">
      <c r="A206">
        <v>4</v>
      </c>
      <c r="B206">
        <v>14</v>
      </c>
      <c r="C206" s="2">
        <v>36637</v>
      </c>
      <c r="D206">
        <v>1387</v>
      </c>
      <c r="E206" t="str">
        <f>VLOOKUP(Tabla4[[#This Row],[Cod Vendedor]],Tabla3[[IdVendedor]:[NombreVendedor]],2,0)</f>
        <v>Gloria</v>
      </c>
      <c r="F206" t="str">
        <f>VLOOKUP(Tabla4[[#This Row],[Cod Producto]],Tabla2[[IdProducto]:[NomProducto]],2,0)</f>
        <v>Manzana</v>
      </c>
      <c r="G206" s="10">
        <f>VLOOKUP(Tabla4[[#This Row],[Nombre_Producto]],Tabla2[[NomProducto]:[PrecioSinIGV]],3,0)</f>
        <v>3.63</v>
      </c>
      <c r="H206">
        <f>VLOOKUP(Tabla4[[#This Row],[Cod Producto]],Tabla2[#All],3,0)</f>
        <v>1</v>
      </c>
      <c r="I206" s="10">
        <f>Tabla4[[#This Row],[Kilos]]*Tabla4[[#This Row],[Precio_sin_IGV]]</f>
        <v>5034.8099999999995</v>
      </c>
      <c r="J206" s="10">
        <f>Tabla4[[#This Row],[Ventas sin IGV]]*18%</f>
        <v>906.2657999999999</v>
      </c>
      <c r="K206" s="10">
        <f>Tabla4[[#This Row],[Ventas sin IGV]]+Tabla4[[#This Row],[IGV]]</f>
        <v>5941.0757999999996</v>
      </c>
    </row>
    <row r="207" spans="1:11" x14ac:dyDescent="0.3">
      <c r="A207">
        <v>4</v>
      </c>
      <c r="B207">
        <v>14</v>
      </c>
      <c r="C207" s="2">
        <v>36726</v>
      </c>
      <c r="D207">
        <v>685</v>
      </c>
      <c r="E207" t="str">
        <f>VLOOKUP(Tabla4[[#This Row],[Cod Vendedor]],Tabla3[[IdVendedor]:[NombreVendedor]],2,0)</f>
        <v>Gloria</v>
      </c>
      <c r="F207" t="str">
        <f>VLOOKUP(Tabla4[[#This Row],[Cod Producto]],Tabla2[[IdProducto]:[NomProducto]],2,0)</f>
        <v>Manzana</v>
      </c>
      <c r="G207" s="10">
        <f>VLOOKUP(Tabla4[[#This Row],[Nombre_Producto]],Tabla2[[NomProducto]:[PrecioSinIGV]],3,0)</f>
        <v>3.63</v>
      </c>
      <c r="H207">
        <f>VLOOKUP(Tabla4[[#This Row],[Cod Producto]],Tabla2[#All],3,0)</f>
        <v>1</v>
      </c>
      <c r="I207" s="10">
        <f>Tabla4[[#This Row],[Kilos]]*Tabla4[[#This Row],[Precio_sin_IGV]]</f>
        <v>2486.5499999999997</v>
      </c>
      <c r="J207" s="10">
        <f>Tabla4[[#This Row],[Ventas sin IGV]]*18%</f>
        <v>447.57899999999995</v>
      </c>
      <c r="K207" s="10">
        <f>Tabla4[[#This Row],[Ventas sin IGV]]+Tabla4[[#This Row],[IGV]]</f>
        <v>2934.1289999999999</v>
      </c>
    </row>
    <row r="208" spans="1:11" x14ac:dyDescent="0.3">
      <c r="A208">
        <v>4</v>
      </c>
      <c r="B208">
        <v>4</v>
      </c>
      <c r="C208" s="2">
        <v>36559</v>
      </c>
      <c r="D208">
        <v>1713</v>
      </c>
      <c r="E208" t="str">
        <f>VLOOKUP(Tabla4[[#This Row],[Cod Vendedor]],Tabla3[[IdVendedor]:[NombreVendedor]],2,0)</f>
        <v>Gloria</v>
      </c>
      <c r="F208" t="str">
        <f>VLOOKUP(Tabla4[[#This Row],[Cod Producto]],Tabla2[[IdProducto]:[NomProducto]],2,0)</f>
        <v>Coles</v>
      </c>
      <c r="G208" s="10">
        <f>VLOOKUP(Tabla4[[#This Row],[Nombre_Producto]],Tabla2[[NomProducto]:[PrecioSinIGV]],3,0)</f>
        <v>0.60499999999999998</v>
      </c>
      <c r="H208">
        <f>VLOOKUP(Tabla4[[#This Row],[Cod Producto]],Tabla2[#All],3,0)</f>
        <v>2</v>
      </c>
      <c r="I208" s="10">
        <f>Tabla4[[#This Row],[Kilos]]*Tabla4[[#This Row],[Precio_sin_IGV]]</f>
        <v>1036.365</v>
      </c>
      <c r="J208" s="10">
        <f>Tabla4[[#This Row],[Ventas sin IGV]]*18%</f>
        <v>186.54569999999998</v>
      </c>
      <c r="K208" s="10">
        <f>Tabla4[[#This Row],[Ventas sin IGV]]+Tabla4[[#This Row],[IGV]]</f>
        <v>1222.9106999999999</v>
      </c>
    </row>
    <row r="209" spans="1:11" x14ac:dyDescent="0.3">
      <c r="A209">
        <v>4</v>
      </c>
      <c r="B209">
        <v>4</v>
      </c>
      <c r="C209" s="2">
        <v>36768</v>
      </c>
      <c r="D209">
        <v>1594</v>
      </c>
      <c r="E209" t="str">
        <f>VLOOKUP(Tabla4[[#This Row],[Cod Vendedor]],Tabla3[[IdVendedor]:[NombreVendedor]],2,0)</f>
        <v>Gloria</v>
      </c>
      <c r="F209" t="str">
        <f>VLOOKUP(Tabla4[[#This Row],[Cod Producto]],Tabla2[[IdProducto]:[NomProducto]],2,0)</f>
        <v>Coles</v>
      </c>
      <c r="G209" s="10">
        <f>VLOOKUP(Tabla4[[#This Row],[Nombre_Producto]],Tabla2[[NomProducto]:[PrecioSinIGV]],3,0)</f>
        <v>0.60499999999999998</v>
      </c>
      <c r="H209">
        <f>VLOOKUP(Tabla4[[#This Row],[Cod Producto]],Tabla2[#All],3,0)</f>
        <v>2</v>
      </c>
      <c r="I209" s="10">
        <f>Tabla4[[#This Row],[Kilos]]*Tabla4[[#This Row],[Precio_sin_IGV]]</f>
        <v>964.37</v>
      </c>
      <c r="J209" s="10">
        <f>Tabla4[[#This Row],[Ventas sin IGV]]*18%</f>
        <v>173.5866</v>
      </c>
      <c r="K209" s="10">
        <f>Tabla4[[#This Row],[Ventas sin IGV]]+Tabla4[[#This Row],[IGV]]</f>
        <v>1137.9566</v>
      </c>
    </row>
    <row r="210" spans="1:11" x14ac:dyDescent="0.3">
      <c r="A210">
        <v>4</v>
      </c>
      <c r="B210">
        <v>4</v>
      </c>
      <c r="C210" s="2">
        <v>36825</v>
      </c>
      <c r="D210">
        <v>1018</v>
      </c>
      <c r="E210" t="str">
        <f>VLOOKUP(Tabla4[[#This Row],[Cod Vendedor]],Tabla3[[IdVendedor]:[NombreVendedor]],2,0)</f>
        <v>Gloria</v>
      </c>
      <c r="F210" t="str">
        <f>VLOOKUP(Tabla4[[#This Row],[Cod Producto]],Tabla2[[IdProducto]:[NomProducto]],2,0)</f>
        <v>Coles</v>
      </c>
      <c r="G210" s="10">
        <f>VLOOKUP(Tabla4[[#This Row],[Nombre_Producto]],Tabla2[[NomProducto]:[PrecioSinIGV]],3,0)</f>
        <v>0.60499999999999998</v>
      </c>
      <c r="H210">
        <f>VLOOKUP(Tabla4[[#This Row],[Cod Producto]],Tabla2[#All],3,0)</f>
        <v>2</v>
      </c>
      <c r="I210" s="10">
        <f>Tabla4[[#This Row],[Kilos]]*Tabla4[[#This Row],[Precio_sin_IGV]]</f>
        <v>615.89</v>
      </c>
      <c r="J210" s="10">
        <f>Tabla4[[#This Row],[Ventas sin IGV]]*18%</f>
        <v>110.86019999999999</v>
      </c>
      <c r="K210" s="10">
        <f>Tabla4[[#This Row],[Ventas sin IGV]]+Tabla4[[#This Row],[IGV]]</f>
        <v>726.75019999999995</v>
      </c>
    </row>
    <row r="211" spans="1:11" x14ac:dyDescent="0.3">
      <c r="A211">
        <v>4</v>
      </c>
      <c r="B211">
        <v>4</v>
      </c>
      <c r="C211" s="2">
        <v>36635</v>
      </c>
      <c r="D211">
        <v>880</v>
      </c>
      <c r="E211" t="str">
        <f>VLOOKUP(Tabla4[[#This Row],[Cod Vendedor]],Tabla3[[IdVendedor]:[NombreVendedor]],2,0)</f>
        <v>Gloria</v>
      </c>
      <c r="F211" t="str">
        <f>VLOOKUP(Tabla4[[#This Row],[Cod Producto]],Tabla2[[IdProducto]:[NomProducto]],2,0)</f>
        <v>Coles</v>
      </c>
      <c r="G211" s="10">
        <f>VLOOKUP(Tabla4[[#This Row],[Nombre_Producto]],Tabla2[[NomProducto]:[PrecioSinIGV]],3,0)</f>
        <v>0.60499999999999998</v>
      </c>
      <c r="H211">
        <f>VLOOKUP(Tabla4[[#This Row],[Cod Producto]],Tabla2[#All],3,0)</f>
        <v>2</v>
      </c>
      <c r="I211" s="10">
        <f>Tabla4[[#This Row],[Kilos]]*Tabla4[[#This Row],[Precio_sin_IGV]]</f>
        <v>532.4</v>
      </c>
      <c r="J211" s="10">
        <f>Tabla4[[#This Row],[Ventas sin IGV]]*18%</f>
        <v>95.831999999999994</v>
      </c>
      <c r="K211" s="10">
        <f>Tabla4[[#This Row],[Ventas sin IGV]]+Tabla4[[#This Row],[IGV]]</f>
        <v>628.23199999999997</v>
      </c>
    </row>
    <row r="212" spans="1:11" x14ac:dyDescent="0.3">
      <c r="A212">
        <v>4</v>
      </c>
      <c r="B212">
        <v>5</v>
      </c>
      <c r="C212" s="2">
        <v>36743</v>
      </c>
      <c r="D212">
        <v>2479</v>
      </c>
      <c r="E212" t="str">
        <f>VLOOKUP(Tabla4[[#This Row],[Cod Vendedor]],Tabla3[[IdVendedor]:[NombreVendedor]],2,0)</f>
        <v>Gloria</v>
      </c>
      <c r="F212" t="str">
        <f>VLOOKUP(Tabla4[[#This Row],[Cod Producto]],Tabla2[[IdProducto]:[NomProducto]],2,0)</f>
        <v>Berenjenas</v>
      </c>
      <c r="G212" s="10">
        <f>VLOOKUP(Tabla4[[#This Row],[Nombre_Producto]],Tabla2[[NomProducto]:[PrecioSinIGV]],3,0)</f>
        <v>2.5409999999999999</v>
      </c>
      <c r="H212">
        <f>VLOOKUP(Tabla4[[#This Row],[Cod Producto]],Tabla2[#All],3,0)</f>
        <v>3</v>
      </c>
      <c r="I212" s="10">
        <f>Tabla4[[#This Row],[Kilos]]*Tabla4[[#This Row],[Precio_sin_IGV]]</f>
        <v>6299.1390000000001</v>
      </c>
      <c r="J212" s="10">
        <f>Tabla4[[#This Row],[Ventas sin IGV]]*18%</f>
        <v>1133.84502</v>
      </c>
      <c r="K212" s="10">
        <f>Tabla4[[#This Row],[Ventas sin IGV]]+Tabla4[[#This Row],[IGV]]</f>
        <v>7432.9840199999999</v>
      </c>
    </row>
    <row r="213" spans="1:11" x14ac:dyDescent="0.3">
      <c r="A213">
        <v>4</v>
      </c>
      <c r="B213">
        <v>5</v>
      </c>
      <c r="C213" s="2">
        <v>36782</v>
      </c>
      <c r="D213">
        <v>2264</v>
      </c>
      <c r="E213" t="str">
        <f>VLOOKUP(Tabla4[[#This Row],[Cod Vendedor]],Tabla3[[IdVendedor]:[NombreVendedor]],2,0)</f>
        <v>Gloria</v>
      </c>
      <c r="F213" t="str">
        <f>VLOOKUP(Tabla4[[#This Row],[Cod Producto]],Tabla2[[IdProducto]:[NomProducto]],2,0)</f>
        <v>Berenjenas</v>
      </c>
      <c r="G213" s="10">
        <f>VLOOKUP(Tabla4[[#This Row],[Nombre_Producto]],Tabla2[[NomProducto]:[PrecioSinIGV]],3,0)</f>
        <v>2.5409999999999999</v>
      </c>
      <c r="H213">
        <f>VLOOKUP(Tabla4[[#This Row],[Cod Producto]],Tabla2[#All],3,0)</f>
        <v>3</v>
      </c>
      <c r="I213" s="10">
        <f>Tabla4[[#This Row],[Kilos]]*Tabla4[[#This Row],[Precio_sin_IGV]]</f>
        <v>5752.8239999999996</v>
      </c>
      <c r="J213" s="10">
        <f>Tabla4[[#This Row],[Ventas sin IGV]]*18%</f>
        <v>1035.5083199999999</v>
      </c>
      <c r="K213" s="10">
        <f>Tabla4[[#This Row],[Ventas sin IGV]]+Tabla4[[#This Row],[IGV]]</f>
        <v>6788.3323199999995</v>
      </c>
    </row>
    <row r="214" spans="1:11" x14ac:dyDescent="0.3">
      <c r="A214">
        <v>4</v>
      </c>
      <c r="B214">
        <v>5</v>
      </c>
      <c r="C214" s="2">
        <v>36727</v>
      </c>
      <c r="D214">
        <v>954</v>
      </c>
      <c r="E214" t="str">
        <f>VLOOKUP(Tabla4[[#This Row],[Cod Vendedor]],Tabla3[[IdVendedor]:[NombreVendedor]],2,0)</f>
        <v>Gloria</v>
      </c>
      <c r="F214" t="str">
        <f>VLOOKUP(Tabla4[[#This Row],[Cod Producto]],Tabla2[[IdProducto]:[NomProducto]],2,0)</f>
        <v>Berenjenas</v>
      </c>
      <c r="G214" s="10">
        <f>VLOOKUP(Tabla4[[#This Row],[Nombre_Producto]],Tabla2[[NomProducto]:[PrecioSinIGV]],3,0)</f>
        <v>2.5409999999999999</v>
      </c>
      <c r="H214">
        <f>VLOOKUP(Tabla4[[#This Row],[Cod Producto]],Tabla2[#All],3,0)</f>
        <v>3</v>
      </c>
      <c r="I214" s="10">
        <f>Tabla4[[#This Row],[Kilos]]*Tabla4[[#This Row],[Precio_sin_IGV]]</f>
        <v>2424.114</v>
      </c>
      <c r="J214" s="10">
        <f>Tabla4[[#This Row],[Ventas sin IGV]]*18%</f>
        <v>436.34051999999997</v>
      </c>
      <c r="K214" s="10">
        <f>Tabla4[[#This Row],[Ventas sin IGV]]+Tabla4[[#This Row],[IGV]]</f>
        <v>2860.4545200000002</v>
      </c>
    </row>
    <row r="215" spans="1:11" x14ac:dyDescent="0.3">
      <c r="A215">
        <v>4</v>
      </c>
      <c r="B215">
        <v>11</v>
      </c>
      <c r="C215" s="2">
        <v>36930</v>
      </c>
      <c r="D215">
        <v>2300</v>
      </c>
      <c r="E215" t="str">
        <f>VLOOKUP(Tabla4[[#This Row],[Cod Vendedor]],Tabla3[[IdVendedor]:[NombreVendedor]],2,0)</f>
        <v>Gloria</v>
      </c>
      <c r="F215" t="str">
        <f>VLOOKUP(Tabla4[[#This Row],[Cod Producto]],Tabla2[[IdProducto]:[NomProducto]],2,0)</f>
        <v>Naranjas</v>
      </c>
      <c r="G215" s="10">
        <f>VLOOKUP(Tabla4[[#This Row],[Nombre_Producto]],Tabla2[[NomProducto]:[PrecioSinIGV]],3,0)</f>
        <v>1.21</v>
      </c>
      <c r="H215">
        <f>VLOOKUP(Tabla4[[#This Row],[Cod Producto]],Tabla2[#All],3,0)</f>
        <v>1</v>
      </c>
      <c r="I215" s="10">
        <f>Tabla4[[#This Row],[Kilos]]*Tabla4[[#This Row],[Precio_sin_IGV]]</f>
        <v>2783</v>
      </c>
      <c r="J215" s="10">
        <f>Tabla4[[#This Row],[Ventas sin IGV]]*18%</f>
        <v>500.94</v>
      </c>
      <c r="K215" s="10">
        <f>Tabla4[[#This Row],[Ventas sin IGV]]+Tabla4[[#This Row],[IGV]]</f>
        <v>3283.94</v>
      </c>
    </row>
    <row r="216" spans="1:11" x14ac:dyDescent="0.3">
      <c r="A216">
        <v>4</v>
      </c>
      <c r="B216">
        <v>11</v>
      </c>
      <c r="C216" s="2">
        <v>37072</v>
      </c>
      <c r="D216">
        <v>2275</v>
      </c>
      <c r="E216" t="str">
        <f>VLOOKUP(Tabla4[[#This Row],[Cod Vendedor]],Tabla3[[IdVendedor]:[NombreVendedor]],2,0)</f>
        <v>Gloria</v>
      </c>
      <c r="F216" t="str">
        <f>VLOOKUP(Tabla4[[#This Row],[Cod Producto]],Tabla2[[IdProducto]:[NomProducto]],2,0)</f>
        <v>Naranjas</v>
      </c>
      <c r="G216" s="10">
        <f>VLOOKUP(Tabla4[[#This Row],[Nombre_Producto]],Tabla2[[NomProducto]:[PrecioSinIGV]],3,0)</f>
        <v>1.21</v>
      </c>
      <c r="H216">
        <f>VLOOKUP(Tabla4[[#This Row],[Cod Producto]],Tabla2[#All],3,0)</f>
        <v>1</v>
      </c>
      <c r="I216" s="10">
        <f>Tabla4[[#This Row],[Kilos]]*Tabla4[[#This Row],[Precio_sin_IGV]]</f>
        <v>2752.75</v>
      </c>
      <c r="J216" s="10">
        <f>Tabla4[[#This Row],[Ventas sin IGV]]*18%</f>
        <v>495.495</v>
      </c>
      <c r="K216" s="10">
        <f>Tabla4[[#This Row],[Ventas sin IGV]]+Tabla4[[#This Row],[IGV]]</f>
        <v>3248.2449999999999</v>
      </c>
    </row>
    <row r="217" spans="1:11" x14ac:dyDescent="0.3">
      <c r="A217">
        <v>4</v>
      </c>
      <c r="B217">
        <v>11</v>
      </c>
      <c r="C217" s="2">
        <v>37078</v>
      </c>
      <c r="D217">
        <v>2204</v>
      </c>
      <c r="E217" t="str">
        <f>VLOOKUP(Tabla4[[#This Row],[Cod Vendedor]],Tabla3[[IdVendedor]:[NombreVendedor]],2,0)</f>
        <v>Gloria</v>
      </c>
      <c r="F217" t="str">
        <f>VLOOKUP(Tabla4[[#This Row],[Cod Producto]],Tabla2[[IdProducto]:[NomProducto]],2,0)</f>
        <v>Naranjas</v>
      </c>
      <c r="G217" s="10">
        <f>VLOOKUP(Tabla4[[#This Row],[Nombre_Producto]],Tabla2[[NomProducto]:[PrecioSinIGV]],3,0)</f>
        <v>1.21</v>
      </c>
      <c r="H217">
        <f>VLOOKUP(Tabla4[[#This Row],[Cod Producto]],Tabla2[#All],3,0)</f>
        <v>1</v>
      </c>
      <c r="I217" s="10">
        <f>Tabla4[[#This Row],[Kilos]]*Tabla4[[#This Row],[Precio_sin_IGV]]</f>
        <v>2666.84</v>
      </c>
      <c r="J217" s="10">
        <f>Tabla4[[#This Row],[Ventas sin IGV]]*18%</f>
        <v>480.03120000000001</v>
      </c>
      <c r="K217" s="10">
        <f>Tabla4[[#This Row],[Ventas sin IGV]]+Tabla4[[#This Row],[IGV]]</f>
        <v>3146.8712</v>
      </c>
    </row>
    <row r="218" spans="1:11" x14ac:dyDescent="0.3">
      <c r="A218">
        <v>4</v>
      </c>
      <c r="B218">
        <v>11</v>
      </c>
      <c r="C218" s="2">
        <v>37109</v>
      </c>
      <c r="D218">
        <v>2143</v>
      </c>
      <c r="E218" t="str">
        <f>VLOOKUP(Tabla4[[#This Row],[Cod Vendedor]],Tabla3[[IdVendedor]:[NombreVendedor]],2,0)</f>
        <v>Gloria</v>
      </c>
      <c r="F218" t="str">
        <f>VLOOKUP(Tabla4[[#This Row],[Cod Producto]],Tabla2[[IdProducto]:[NomProducto]],2,0)</f>
        <v>Naranjas</v>
      </c>
      <c r="G218" s="10">
        <f>VLOOKUP(Tabla4[[#This Row],[Nombre_Producto]],Tabla2[[NomProducto]:[PrecioSinIGV]],3,0)</f>
        <v>1.21</v>
      </c>
      <c r="H218">
        <f>VLOOKUP(Tabla4[[#This Row],[Cod Producto]],Tabla2[#All],3,0)</f>
        <v>1</v>
      </c>
      <c r="I218" s="10">
        <f>Tabla4[[#This Row],[Kilos]]*Tabla4[[#This Row],[Precio_sin_IGV]]</f>
        <v>2593.0299999999997</v>
      </c>
      <c r="J218" s="10">
        <f>Tabla4[[#This Row],[Ventas sin IGV]]*18%</f>
        <v>466.74539999999996</v>
      </c>
      <c r="K218" s="10">
        <f>Tabla4[[#This Row],[Ventas sin IGV]]+Tabla4[[#This Row],[IGV]]</f>
        <v>3059.7753999999995</v>
      </c>
    </row>
    <row r="219" spans="1:11" x14ac:dyDescent="0.3">
      <c r="A219">
        <v>4</v>
      </c>
      <c r="B219">
        <v>11</v>
      </c>
      <c r="C219" s="2">
        <v>36922</v>
      </c>
      <c r="D219">
        <v>1941</v>
      </c>
      <c r="E219" t="str">
        <f>VLOOKUP(Tabla4[[#This Row],[Cod Vendedor]],Tabla3[[IdVendedor]:[NombreVendedor]],2,0)</f>
        <v>Gloria</v>
      </c>
      <c r="F219" t="str">
        <f>VLOOKUP(Tabla4[[#This Row],[Cod Producto]],Tabla2[[IdProducto]:[NomProducto]],2,0)</f>
        <v>Naranjas</v>
      </c>
      <c r="G219" s="10">
        <f>VLOOKUP(Tabla4[[#This Row],[Nombre_Producto]],Tabla2[[NomProducto]:[PrecioSinIGV]],3,0)</f>
        <v>1.21</v>
      </c>
      <c r="H219">
        <f>VLOOKUP(Tabla4[[#This Row],[Cod Producto]],Tabla2[#All],3,0)</f>
        <v>1</v>
      </c>
      <c r="I219" s="10">
        <f>Tabla4[[#This Row],[Kilos]]*Tabla4[[#This Row],[Precio_sin_IGV]]</f>
        <v>2348.61</v>
      </c>
      <c r="J219" s="10">
        <f>Tabla4[[#This Row],[Ventas sin IGV]]*18%</f>
        <v>422.74979999999999</v>
      </c>
      <c r="K219" s="10">
        <f>Tabla4[[#This Row],[Ventas sin IGV]]+Tabla4[[#This Row],[IGV]]</f>
        <v>2771.3598000000002</v>
      </c>
    </row>
    <row r="220" spans="1:11" x14ac:dyDescent="0.3">
      <c r="A220">
        <v>4</v>
      </c>
      <c r="B220">
        <v>11</v>
      </c>
      <c r="C220" s="2">
        <v>36999</v>
      </c>
      <c r="D220">
        <v>1649</v>
      </c>
      <c r="E220" t="str">
        <f>VLOOKUP(Tabla4[[#This Row],[Cod Vendedor]],Tabla3[[IdVendedor]:[NombreVendedor]],2,0)</f>
        <v>Gloria</v>
      </c>
      <c r="F220" t="str">
        <f>VLOOKUP(Tabla4[[#This Row],[Cod Producto]],Tabla2[[IdProducto]:[NomProducto]],2,0)</f>
        <v>Naranjas</v>
      </c>
      <c r="G220" s="10">
        <f>VLOOKUP(Tabla4[[#This Row],[Nombre_Producto]],Tabla2[[NomProducto]:[PrecioSinIGV]],3,0)</f>
        <v>1.21</v>
      </c>
      <c r="H220">
        <f>VLOOKUP(Tabla4[[#This Row],[Cod Producto]],Tabla2[#All],3,0)</f>
        <v>1</v>
      </c>
      <c r="I220" s="10">
        <f>Tabla4[[#This Row],[Kilos]]*Tabla4[[#This Row],[Precio_sin_IGV]]</f>
        <v>1995.29</v>
      </c>
      <c r="J220" s="10">
        <f>Tabla4[[#This Row],[Ventas sin IGV]]*18%</f>
        <v>359.15219999999999</v>
      </c>
      <c r="K220" s="10">
        <f>Tabla4[[#This Row],[Ventas sin IGV]]+Tabla4[[#This Row],[IGV]]</f>
        <v>2354.4422</v>
      </c>
    </row>
    <row r="221" spans="1:11" x14ac:dyDescent="0.3">
      <c r="A221">
        <v>4</v>
      </c>
      <c r="B221">
        <v>11</v>
      </c>
      <c r="C221" s="2">
        <v>37152</v>
      </c>
      <c r="D221">
        <v>1429</v>
      </c>
      <c r="E221" t="str">
        <f>VLOOKUP(Tabla4[[#This Row],[Cod Vendedor]],Tabla3[[IdVendedor]:[NombreVendedor]],2,0)</f>
        <v>Gloria</v>
      </c>
      <c r="F221" t="str">
        <f>VLOOKUP(Tabla4[[#This Row],[Cod Producto]],Tabla2[[IdProducto]:[NomProducto]],2,0)</f>
        <v>Naranjas</v>
      </c>
      <c r="G221" s="10">
        <f>VLOOKUP(Tabla4[[#This Row],[Nombre_Producto]],Tabla2[[NomProducto]:[PrecioSinIGV]],3,0)</f>
        <v>1.21</v>
      </c>
      <c r="H221">
        <f>VLOOKUP(Tabla4[[#This Row],[Cod Producto]],Tabla2[#All],3,0)</f>
        <v>1</v>
      </c>
      <c r="I221" s="10">
        <f>Tabla4[[#This Row],[Kilos]]*Tabla4[[#This Row],[Precio_sin_IGV]]</f>
        <v>1729.09</v>
      </c>
      <c r="J221" s="10">
        <f>Tabla4[[#This Row],[Ventas sin IGV]]*18%</f>
        <v>311.2362</v>
      </c>
      <c r="K221" s="10">
        <f>Tabla4[[#This Row],[Ventas sin IGV]]+Tabla4[[#This Row],[IGV]]</f>
        <v>2040.3262</v>
      </c>
    </row>
    <row r="222" spans="1:11" x14ac:dyDescent="0.3">
      <c r="A222">
        <v>4</v>
      </c>
      <c r="B222">
        <v>11</v>
      </c>
      <c r="C222" s="2">
        <v>37064</v>
      </c>
      <c r="D222">
        <v>1124</v>
      </c>
      <c r="E222" t="str">
        <f>VLOOKUP(Tabla4[[#This Row],[Cod Vendedor]],Tabla3[[IdVendedor]:[NombreVendedor]],2,0)</f>
        <v>Gloria</v>
      </c>
      <c r="F222" t="str">
        <f>VLOOKUP(Tabla4[[#This Row],[Cod Producto]],Tabla2[[IdProducto]:[NomProducto]],2,0)</f>
        <v>Naranjas</v>
      </c>
      <c r="G222" s="10">
        <f>VLOOKUP(Tabla4[[#This Row],[Nombre_Producto]],Tabla2[[NomProducto]:[PrecioSinIGV]],3,0)</f>
        <v>1.21</v>
      </c>
      <c r="H222">
        <f>VLOOKUP(Tabla4[[#This Row],[Cod Producto]],Tabla2[#All],3,0)</f>
        <v>1</v>
      </c>
      <c r="I222" s="10">
        <f>Tabla4[[#This Row],[Kilos]]*Tabla4[[#This Row],[Precio_sin_IGV]]</f>
        <v>1360.04</v>
      </c>
      <c r="J222" s="10">
        <f>Tabla4[[#This Row],[Ventas sin IGV]]*18%</f>
        <v>244.80719999999999</v>
      </c>
      <c r="K222" s="10">
        <f>Tabla4[[#This Row],[Ventas sin IGV]]+Tabla4[[#This Row],[IGV]]</f>
        <v>1604.8471999999999</v>
      </c>
    </row>
    <row r="223" spans="1:11" x14ac:dyDescent="0.3">
      <c r="A223">
        <v>4</v>
      </c>
      <c r="B223">
        <v>11</v>
      </c>
      <c r="C223" s="2">
        <v>37168</v>
      </c>
      <c r="D223">
        <v>1049</v>
      </c>
      <c r="E223" t="str">
        <f>VLOOKUP(Tabla4[[#This Row],[Cod Vendedor]],Tabla3[[IdVendedor]:[NombreVendedor]],2,0)</f>
        <v>Gloria</v>
      </c>
      <c r="F223" t="str">
        <f>VLOOKUP(Tabla4[[#This Row],[Cod Producto]],Tabla2[[IdProducto]:[NomProducto]],2,0)</f>
        <v>Naranjas</v>
      </c>
      <c r="G223" s="10">
        <f>VLOOKUP(Tabla4[[#This Row],[Nombre_Producto]],Tabla2[[NomProducto]:[PrecioSinIGV]],3,0)</f>
        <v>1.21</v>
      </c>
      <c r="H223">
        <f>VLOOKUP(Tabla4[[#This Row],[Cod Producto]],Tabla2[#All],3,0)</f>
        <v>1</v>
      </c>
      <c r="I223" s="10">
        <f>Tabla4[[#This Row],[Kilos]]*Tabla4[[#This Row],[Precio_sin_IGV]]</f>
        <v>1269.29</v>
      </c>
      <c r="J223" s="10">
        <f>Tabla4[[#This Row],[Ventas sin IGV]]*18%</f>
        <v>228.47219999999999</v>
      </c>
      <c r="K223" s="10">
        <f>Tabla4[[#This Row],[Ventas sin IGV]]+Tabla4[[#This Row],[IGV]]</f>
        <v>1497.7621999999999</v>
      </c>
    </row>
    <row r="224" spans="1:11" x14ac:dyDescent="0.3">
      <c r="A224">
        <v>4</v>
      </c>
      <c r="B224">
        <v>11</v>
      </c>
      <c r="C224" s="2">
        <v>36898</v>
      </c>
      <c r="D224">
        <v>919</v>
      </c>
      <c r="E224" t="str">
        <f>VLOOKUP(Tabla4[[#This Row],[Cod Vendedor]],Tabla3[[IdVendedor]:[NombreVendedor]],2,0)</f>
        <v>Gloria</v>
      </c>
      <c r="F224" t="str">
        <f>VLOOKUP(Tabla4[[#This Row],[Cod Producto]],Tabla2[[IdProducto]:[NomProducto]],2,0)</f>
        <v>Naranjas</v>
      </c>
      <c r="G224" s="10">
        <f>VLOOKUP(Tabla4[[#This Row],[Nombre_Producto]],Tabla2[[NomProducto]:[PrecioSinIGV]],3,0)</f>
        <v>1.21</v>
      </c>
      <c r="H224">
        <f>VLOOKUP(Tabla4[[#This Row],[Cod Producto]],Tabla2[#All],3,0)</f>
        <v>1</v>
      </c>
      <c r="I224" s="10">
        <f>Tabla4[[#This Row],[Kilos]]*Tabla4[[#This Row],[Precio_sin_IGV]]</f>
        <v>1111.99</v>
      </c>
      <c r="J224" s="10">
        <f>Tabla4[[#This Row],[Ventas sin IGV]]*18%</f>
        <v>200.15819999999999</v>
      </c>
      <c r="K224" s="10">
        <f>Tabla4[[#This Row],[Ventas sin IGV]]+Tabla4[[#This Row],[IGV]]</f>
        <v>1312.1482000000001</v>
      </c>
    </row>
    <row r="225" spans="1:11" x14ac:dyDescent="0.3">
      <c r="A225">
        <v>4</v>
      </c>
      <c r="B225">
        <v>12</v>
      </c>
      <c r="C225" s="2">
        <v>37061</v>
      </c>
      <c r="D225">
        <v>2415</v>
      </c>
      <c r="E225" t="str">
        <f>VLOOKUP(Tabla4[[#This Row],[Cod Vendedor]],Tabla3[[IdVendedor]:[NombreVendedor]],2,0)</f>
        <v>Gloria</v>
      </c>
      <c r="F225" t="str">
        <f>VLOOKUP(Tabla4[[#This Row],[Cod Producto]],Tabla2[[IdProducto]:[NomProducto]],2,0)</f>
        <v>Malocoton</v>
      </c>
      <c r="G225" s="10">
        <f>VLOOKUP(Tabla4[[#This Row],[Nombre_Producto]],Tabla2[[NomProducto]:[PrecioSinIGV]],3,0)</f>
        <v>2.42</v>
      </c>
      <c r="H225">
        <f>VLOOKUP(Tabla4[[#This Row],[Cod Producto]],Tabla2[#All],3,0)</f>
        <v>1</v>
      </c>
      <c r="I225" s="10">
        <f>Tabla4[[#This Row],[Kilos]]*Tabla4[[#This Row],[Precio_sin_IGV]]</f>
        <v>5844.3</v>
      </c>
      <c r="J225" s="10">
        <f>Tabla4[[#This Row],[Ventas sin IGV]]*18%</f>
        <v>1051.9739999999999</v>
      </c>
      <c r="K225" s="10">
        <f>Tabla4[[#This Row],[Ventas sin IGV]]+Tabla4[[#This Row],[IGV]]</f>
        <v>6896.2740000000003</v>
      </c>
    </row>
    <row r="226" spans="1:11" x14ac:dyDescent="0.3">
      <c r="A226">
        <v>4</v>
      </c>
      <c r="B226">
        <v>12</v>
      </c>
      <c r="C226" s="2">
        <v>37101</v>
      </c>
      <c r="D226">
        <v>2337</v>
      </c>
      <c r="E226" t="str">
        <f>VLOOKUP(Tabla4[[#This Row],[Cod Vendedor]],Tabla3[[IdVendedor]:[NombreVendedor]],2,0)</f>
        <v>Gloria</v>
      </c>
      <c r="F226" t="str">
        <f>VLOOKUP(Tabla4[[#This Row],[Cod Producto]],Tabla2[[IdProducto]:[NomProducto]],2,0)</f>
        <v>Malocoton</v>
      </c>
      <c r="G226" s="10">
        <f>VLOOKUP(Tabla4[[#This Row],[Nombre_Producto]],Tabla2[[NomProducto]:[PrecioSinIGV]],3,0)</f>
        <v>2.42</v>
      </c>
      <c r="H226">
        <f>VLOOKUP(Tabla4[[#This Row],[Cod Producto]],Tabla2[#All],3,0)</f>
        <v>1</v>
      </c>
      <c r="I226" s="10">
        <f>Tabla4[[#This Row],[Kilos]]*Tabla4[[#This Row],[Precio_sin_IGV]]</f>
        <v>5655.54</v>
      </c>
      <c r="J226" s="10">
        <f>Tabla4[[#This Row],[Ventas sin IGV]]*18%</f>
        <v>1017.9971999999999</v>
      </c>
      <c r="K226" s="10">
        <f>Tabla4[[#This Row],[Ventas sin IGV]]+Tabla4[[#This Row],[IGV]]</f>
        <v>6673.5371999999998</v>
      </c>
    </row>
    <row r="227" spans="1:11" x14ac:dyDescent="0.3">
      <c r="A227">
        <v>4</v>
      </c>
      <c r="B227">
        <v>12</v>
      </c>
      <c r="C227" s="2">
        <v>37001</v>
      </c>
      <c r="D227">
        <v>1401</v>
      </c>
      <c r="E227" t="str">
        <f>VLOOKUP(Tabla4[[#This Row],[Cod Vendedor]],Tabla3[[IdVendedor]:[NombreVendedor]],2,0)</f>
        <v>Gloria</v>
      </c>
      <c r="F227" t="str">
        <f>VLOOKUP(Tabla4[[#This Row],[Cod Producto]],Tabla2[[IdProducto]:[NomProducto]],2,0)</f>
        <v>Malocoton</v>
      </c>
      <c r="G227" s="10">
        <f>VLOOKUP(Tabla4[[#This Row],[Nombre_Producto]],Tabla2[[NomProducto]:[PrecioSinIGV]],3,0)</f>
        <v>2.42</v>
      </c>
      <c r="H227">
        <f>VLOOKUP(Tabla4[[#This Row],[Cod Producto]],Tabla2[#All],3,0)</f>
        <v>1</v>
      </c>
      <c r="I227" s="10">
        <f>Tabla4[[#This Row],[Kilos]]*Tabla4[[#This Row],[Precio_sin_IGV]]</f>
        <v>3390.42</v>
      </c>
      <c r="J227" s="10">
        <f>Tabla4[[#This Row],[Ventas sin IGV]]*18%</f>
        <v>610.27559999999994</v>
      </c>
      <c r="K227" s="10">
        <f>Tabla4[[#This Row],[Ventas sin IGV]]+Tabla4[[#This Row],[IGV]]</f>
        <v>4000.6956</v>
      </c>
    </row>
    <row r="228" spans="1:11" x14ac:dyDescent="0.3">
      <c r="A228">
        <v>4</v>
      </c>
      <c r="B228">
        <v>12</v>
      </c>
      <c r="C228" s="2">
        <v>37206</v>
      </c>
      <c r="D228">
        <v>1328</v>
      </c>
      <c r="E228" t="str">
        <f>VLOOKUP(Tabla4[[#This Row],[Cod Vendedor]],Tabla3[[IdVendedor]:[NombreVendedor]],2,0)</f>
        <v>Gloria</v>
      </c>
      <c r="F228" t="str">
        <f>VLOOKUP(Tabla4[[#This Row],[Cod Producto]],Tabla2[[IdProducto]:[NomProducto]],2,0)</f>
        <v>Malocoton</v>
      </c>
      <c r="G228" s="10">
        <f>VLOOKUP(Tabla4[[#This Row],[Nombre_Producto]],Tabla2[[NomProducto]:[PrecioSinIGV]],3,0)</f>
        <v>2.42</v>
      </c>
      <c r="H228">
        <f>VLOOKUP(Tabla4[[#This Row],[Cod Producto]],Tabla2[#All],3,0)</f>
        <v>1</v>
      </c>
      <c r="I228" s="10">
        <f>Tabla4[[#This Row],[Kilos]]*Tabla4[[#This Row],[Precio_sin_IGV]]</f>
        <v>3213.7599999999998</v>
      </c>
      <c r="J228" s="10">
        <f>Tabla4[[#This Row],[Ventas sin IGV]]*18%</f>
        <v>578.47679999999991</v>
      </c>
      <c r="K228" s="10">
        <f>Tabla4[[#This Row],[Ventas sin IGV]]+Tabla4[[#This Row],[IGV]]</f>
        <v>3792.2367999999997</v>
      </c>
    </row>
    <row r="229" spans="1:11" x14ac:dyDescent="0.3">
      <c r="A229">
        <v>4</v>
      </c>
      <c r="B229">
        <v>12</v>
      </c>
      <c r="C229" s="2">
        <v>36958</v>
      </c>
      <c r="D229">
        <v>1116</v>
      </c>
      <c r="E229" t="str">
        <f>VLOOKUP(Tabla4[[#This Row],[Cod Vendedor]],Tabla3[[IdVendedor]:[NombreVendedor]],2,0)</f>
        <v>Gloria</v>
      </c>
      <c r="F229" t="str">
        <f>VLOOKUP(Tabla4[[#This Row],[Cod Producto]],Tabla2[[IdProducto]:[NomProducto]],2,0)</f>
        <v>Malocoton</v>
      </c>
      <c r="G229" s="10">
        <f>VLOOKUP(Tabla4[[#This Row],[Nombre_Producto]],Tabla2[[NomProducto]:[PrecioSinIGV]],3,0)</f>
        <v>2.42</v>
      </c>
      <c r="H229">
        <f>VLOOKUP(Tabla4[[#This Row],[Cod Producto]],Tabla2[#All],3,0)</f>
        <v>1</v>
      </c>
      <c r="I229" s="10">
        <f>Tabla4[[#This Row],[Kilos]]*Tabla4[[#This Row],[Precio_sin_IGV]]</f>
        <v>2700.72</v>
      </c>
      <c r="J229" s="10">
        <f>Tabla4[[#This Row],[Ventas sin IGV]]*18%</f>
        <v>486.12959999999993</v>
      </c>
      <c r="K229" s="10">
        <f>Tabla4[[#This Row],[Ventas sin IGV]]+Tabla4[[#This Row],[IGV]]</f>
        <v>3186.8495999999996</v>
      </c>
    </row>
    <row r="230" spans="1:11" x14ac:dyDescent="0.3">
      <c r="A230">
        <v>4</v>
      </c>
      <c r="B230">
        <v>9</v>
      </c>
      <c r="C230" s="2">
        <v>37158</v>
      </c>
      <c r="D230">
        <v>1214</v>
      </c>
      <c r="E230" t="str">
        <f>VLOOKUP(Tabla4[[#This Row],[Cod Vendedor]],Tabla3[[IdVendedor]:[NombreVendedor]],2,0)</f>
        <v>Gloria</v>
      </c>
      <c r="F230" t="str">
        <f>VLOOKUP(Tabla4[[#This Row],[Cod Producto]],Tabla2[[IdProducto]:[NomProducto]],2,0)</f>
        <v>Esparragos</v>
      </c>
      <c r="G230" s="10">
        <f>VLOOKUP(Tabla4[[#This Row],[Nombre_Producto]],Tabla2[[NomProducto]:[PrecioSinIGV]],3,0)</f>
        <v>1.21</v>
      </c>
      <c r="H230">
        <f>VLOOKUP(Tabla4[[#This Row],[Cod Producto]],Tabla2[#All],3,0)</f>
        <v>3</v>
      </c>
      <c r="I230" s="10">
        <f>Tabla4[[#This Row],[Kilos]]*Tabla4[[#This Row],[Precio_sin_IGV]]</f>
        <v>1468.94</v>
      </c>
      <c r="J230" s="10">
        <f>Tabla4[[#This Row],[Ventas sin IGV]]*18%</f>
        <v>264.4092</v>
      </c>
      <c r="K230" s="10">
        <f>Tabla4[[#This Row],[Ventas sin IGV]]+Tabla4[[#This Row],[IGV]]</f>
        <v>1733.3492000000001</v>
      </c>
    </row>
    <row r="231" spans="1:11" x14ac:dyDescent="0.3">
      <c r="A231">
        <v>4</v>
      </c>
      <c r="B231">
        <v>9</v>
      </c>
      <c r="C231" s="2">
        <v>37091</v>
      </c>
      <c r="D231">
        <v>1138</v>
      </c>
      <c r="E231" t="str">
        <f>VLOOKUP(Tabla4[[#This Row],[Cod Vendedor]],Tabla3[[IdVendedor]:[NombreVendedor]],2,0)</f>
        <v>Gloria</v>
      </c>
      <c r="F231" t="str">
        <f>VLOOKUP(Tabla4[[#This Row],[Cod Producto]],Tabla2[[IdProducto]:[NomProducto]],2,0)</f>
        <v>Esparragos</v>
      </c>
      <c r="G231" s="10">
        <f>VLOOKUP(Tabla4[[#This Row],[Nombre_Producto]],Tabla2[[NomProducto]:[PrecioSinIGV]],3,0)</f>
        <v>1.21</v>
      </c>
      <c r="H231">
        <f>VLOOKUP(Tabla4[[#This Row],[Cod Producto]],Tabla2[#All],3,0)</f>
        <v>3</v>
      </c>
      <c r="I231" s="10">
        <f>Tabla4[[#This Row],[Kilos]]*Tabla4[[#This Row],[Precio_sin_IGV]]</f>
        <v>1376.98</v>
      </c>
      <c r="J231" s="10">
        <f>Tabla4[[#This Row],[Ventas sin IGV]]*18%</f>
        <v>247.85640000000001</v>
      </c>
      <c r="K231" s="10">
        <f>Tabla4[[#This Row],[Ventas sin IGV]]+Tabla4[[#This Row],[IGV]]</f>
        <v>1624.8364000000001</v>
      </c>
    </row>
    <row r="232" spans="1:11" x14ac:dyDescent="0.3">
      <c r="A232">
        <v>4</v>
      </c>
      <c r="B232">
        <v>7</v>
      </c>
      <c r="C232" s="2">
        <v>36930</v>
      </c>
      <c r="D232">
        <v>1408</v>
      </c>
      <c r="E232" t="str">
        <f>VLOOKUP(Tabla4[[#This Row],[Cod Vendedor]],Tabla3[[IdVendedor]:[NombreVendedor]],2,0)</f>
        <v>Gloria</v>
      </c>
      <c r="F232" t="str">
        <f>VLOOKUP(Tabla4[[#This Row],[Cod Producto]],Tabla2[[IdProducto]:[NomProducto]],2,0)</f>
        <v>Tomates</v>
      </c>
      <c r="G232" s="10">
        <f>VLOOKUP(Tabla4[[#This Row],[Nombre_Producto]],Tabla2[[NomProducto]:[PrecioSinIGV]],3,0)</f>
        <v>0.96799999999999997</v>
      </c>
      <c r="H232">
        <f>VLOOKUP(Tabla4[[#This Row],[Cod Producto]],Tabla2[#All],3,0)</f>
        <v>2</v>
      </c>
      <c r="I232" s="10">
        <f>Tabla4[[#This Row],[Kilos]]*Tabla4[[#This Row],[Precio_sin_IGV]]</f>
        <v>1362.944</v>
      </c>
      <c r="J232" s="10">
        <f>Tabla4[[#This Row],[Ventas sin IGV]]*18%</f>
        <v>245.32991999999999</v>
      </c>
      <c r="K232" s="10">
        <f>Tabla4[[#This Row],[Ventas sin IGV]]+Tabla4[[#This Row],[IGV]]</f>
        <v>1608.2739199999999</v>
      </c>
    </row>
    <row r="233" spans="1:11" x14ac:dyDescent="0.3">
      <c r="A233">
        <v>4</v>
      </c>
      <c r="B233">
        <v>7</v>
      </c>
      <c r="C233" s="2">
        <v>37099</v>
      </c>
      <c r="D233">
        <v>871</v>
      </c>
      <c r="E233" t="str">
        <f>VLOOKUP(Tabla4[[#This Row],[Cod Vendedor]],Tabla3[[IdVendedor]:[NombreVendedor]],2,0)</f>
        <v>Gloria</v>
      </c>
      <c r="F233" t="str">
        <f>VLOOKUP(Tabla4[[#This Row],[Cod Producto]],Tabla2[[IdProducto]:[NomProducto]],2,0)</f>
        <v>Tomates</v>
      </c>
      <c r="G233" s="10">
        <f>VLOOKUP(Tabla4[[#This Row],[Nombre_Producto]],Tabla2[[NomProducto]:[PrecioSinIGV]],3,0)</f>
        <v>0.96799999999999997</v>
      </c>
      <c r="H233">
        <f>VLOOKUP(Tabla4[[#This Row],[Cod Producto]],Tabla2[#All],3,0)</f>
        <v>2</v>
      </c>
      <c r="I233" s="10">
        <f>Tabla4[[#This Row],[Kilos]]*Tabla4[[#This Row],[Precio_sin_IGV]]</f>
        <v>843.12799999999993</v>
      </c>
      <c r="J233" s="10">
        <f>Tabla4[[#This Row],[Ventas sin IGV]]*18%</f>
        <v>151.76303999999999</v>
      </c>
      <c r="K233" s="10">
        <f>Tabla4[[#This Row],[Ventas sin IGV]]+Tabla4[[#This Row],[IGV]]</f>
        <v>994.89103999999998</v>
      </c>
    </row>
    <row r="234" spans="1:11" x14ac:dyDescent="0.3">
      <c r="A234">
        <v>4</v>
      </c>
      <c r="B234">
        <v>7</v>
      </c>
      <c r="C234" s="2">
        <v>36958</v>
      </c>
      <c r="D234">
        <v>395</v>
      </c>
      <c r="E234" t="str">
        <f>VLOOKUP(Tabla4[[#This Row],[Cod Vendedor]],Tabla3[[IdVendedor]:[NombreVendedor]],2,0)</f>
        <v>Gloria</v>
      </c>
      <c r="F234" t="str">
        <f>VLOOKUP(Tabla4[[#This Row],[Cod Producto]],Tabla2[[IdProducto]:[NomProducto]],2,0)</f>
        <v>Tomates</v>
      </c>
      <c r="G234" s="10">
        <f>VLOOKUP(Tabla4[[#This Row],[Nombre_Producto]],Tabla2[[NomProducto]:[PrecioSinIGV]],3,0)</f>
        <v>0.96799999999999997</v>
      </c>
      <c r="H234">
        <f>VLOOKUP(Tabla4[[#This Row],[Cod Producto]],Tabla2[#All],3,0)</f>
        <v>2</v>
      </c>
      <c r="I234" s="10">
        <f>Tabla4[[#This Row],[Kilos]]*Tabla4[[#This Row],[Precio_sin_IGV]]</f>
        <v>382.36</v>
      </c>
      <c r="J234" s="10">
        <f>Tabla4[[#This Row],[Ventas sin IGV]]*18%</f>
        <v>68.824799999999996</v>
      </c>
      <c r="K234" s="10">
        <f>Tabla4[[#This Row],[Ventas sin IGV]]+Tabla4[[#This Row],[IGV]]</f>
        <v>451.1848</v>
      </c>
    </row>
    <row r="235" spans="1:11" x14ac:dyDescent="0.3">
      <c r="A235">
        <v>4</v>
      </c>
      <c r="B235">
        <v>3</v>
      </c>
      <c r="C235" s="2">
        <v>37076</v>
      </c>
      <c r="D235">
        <v>2353</v>
      </c>
      <c r="E235" t="str">
        <f>VLOOKUP(Tabla4[[#This Row],[Cod Vendedor]],Tabla3[[IdVendedor]:[NombreVendedor]],2,0)</f>
        <v>Gloria</v>
      </c>
      <c r="F235" t="str">
        <f>VLOOKUP(Tabla4[[#This Row],[Cod Producto]],Tabla2[[IdProducto]:[NomProducto]],2,0)</f>
        <v>Melones</v>
      </c>
      <c r="G235" s="10">
        <f>VLOOKUP(Tabla4[[#This Row],[Nombre_Producto]],Tabla2[[NomProducto]:[PrecioSinIGV]],3,0)</f>
        <v>1.9359999999999999</v>
      </c>
      <c r="H235">
        <f>VLOOKUP(Tabla4[[#This Row],[Cod Producto]],Tabla2[#All],3,0)</f>
        <v>1</v>
      </c>
      <c r="I235" s="10">
        <f>Tabla4[[#This Row],[Kilos]]*Tabla4[[#This Row],[Precio_sin_IGV]]</f>
        <v>4555.4079999999994</v>
      </c>
      <c r="J235" s="10">
        <f>Tabla4[[#This Row],[Ventas sin IGV]]*18%</f>
        <v>819.97343999999987</v>
      </c>
      <c r="K235" s="10">
        <f>Tabla4[[#This Row],[Ventas sin IGV]]+Tabla4[[#This Row],[IGV]]</f>
        <v>5375.3814399999992</v>
      </c>
    </row>
    <row r="236" spans="1:11" x14ac:dyDescent="0.3">
      <c r="A236">
        <v>4</v>
      </c>
      <c r="B236">
        <v>3</v>
      </c>
      <c r="C236" s="2">
        <v>36962</v>
      </c>
      <c r="D236">
        <v>2343</v>
      </c>
      <c r="E236" t="str">
        <f>VLOOKUP(Tabla4[[#This Row],[Cod Vendedor]],Tabla3[[IdVendedor]:[NombreVendedor]],2,0)</f>
        <v>Gloria</v>
      </c>
      <c r="F236" t="str">
        <f>VLOOKUP(Tabla4[[#This Row],[Cod Producto]],Tabla2[[IdProducto]:[NomProducto]],2,0)</f>
        <v>Melones</v>
      </c>
      <c r="G236" s="10">
        <f>VLOOKUP(Tabla4[[#This Row],[Nombre_Producto]],Tabla2[[NomProducto]:[PrecioSinIGV]],3,0)</f>
        <v>1.9359999999999999</v>
      </c>
      <c r="H236">
        <f>VLOOKUP(Tabla4[[#This Row],[Cod Producto]],Tabla2[#All],3,0)</f>
        <v>1</v>
      </c>
      <c r="I236" s="10">
        <f>Tabla4[[#This Row],[Kilos]]*Tabla4[[#This Row],[Precio_sin_IGV]]</f>
        <v>4536.0479999999998</v>
      </c>
      <c r="J236" s="10">
        <f>Tabla4[[#This Row],[Ventas sin IGV]]*18%</f>
        <v>816.48863999999992</v>
      </c>
      <c r="K236" s="10">
        <f>Tabla4[[#This Row],[Ventas sin IGV]]+Tabla4[[#This Row],[IGV]]</f>
        <v>5352.5366399999994</v>
      </c>
    </row>
    <row r="237" spans="1:11" x14ac:dyDescent="0.3">
      <c r="A237">
        <v>4</v>
      </c>
      <c r="B237">
        <v>3</v>
      </c>
      <c r="C237" s="2">
        <v>37052</v>
      </c>
      <c r="D237">
        <v>2064</v>
      </c>
      <c r="E237" t="str">
        <f>VLOOKUP(Tabla4[[#This Row],[Cod Vendedor]],Tabla3[[IdVendedor]:[NombreVendedor]],2,0)</f>
        <v>Gloria</v>
      </c>
      <c r="F237" t="str">
        <f>VLOOKUP(Tabla4[[#This Row],[Cod Producto]],Tabla2[[IdProducto]:[NomProducto]],2,0)</f>
        <v>Melones</v>
      </c>
      <c r="G237" s="10">
        <f>VLOOKUP(Tabla4[[#This Row],[Nombre_Producto]],Tabla2[[NomProducto]:[PrecioSinIGV]],3,0)</f>
        <v>1.9359999999999999</v>
      </c>
      <c r="H237">
        <f>VLOOKUP(Tabla4[[#This Row],[Cod Producto]],Tabla2[#All],3,0)</f>
        <v>1</v>
      </c>
      <c r="I237" s="10">
        <f>Tabla4[[#This Row],[Kilos]]*Tabla4[[#This Row],[Precio_sin_IGV]]</f>
        <v>3995.904</v>
      </c>
      <c r="J237" s="10">
        <f>Tabla4[[#This Row],[Ventas sin IGV]]*18%</f>
        <v>719.26271999999994</v>
      </c>
      <c r="K237" s="10">
        <f>Tabla4[[#This Row],[Ventas sin IGV]]+Tabla4[[#This Row],[IGV]]</f>
        <v>4715.1667200000002</v>
      </c>
    </row>
    <row r="238" spans="1:11" x14ac:dyDescent="0.3">
      <c r="A238">
        <v>4</v>
      </c>
      <c r="B238">
        <v>3</v>
      </c>
      <c r="C238" s="2">
        <v>36937</v>
      </c>
      <c r="D238">
        <v>1946</v>
      </c>
      <c r="E238" t="str">
        <f>VLOOKUP(Tabla4[[#This Row],[Cod Vendedor]],Tabla3[[IdVendedor]:[NombreVendedor]],2,0)</f>
        <v>Gloria</v>
      </c>
      <c r="F238" t="str">
        <f>VLOOKUP(Tabla4[[#This Row],[Cod Producto]],Tabla2[[IdProducto]:[NomProducto]],2,0)</f>
        <v>Melones</v>
      </c>
      <c r="G238" s="10">
        <f>VLOOKUP(Tabla4[[#This Row],[Nombre_Producto]],Tabla2[[NomProducto]:[PrecioSinIGV]],3,0)</f>
        <v>1.9359999999999999</v>
      </c>
      <c r="H238">
        <f>VLOOKUP(Tabla4[[#This Row],[Cod Producto]],Tabla2[#All],3,0)</f>
        <v>1</v>
      </c>
      <c r="I238" s="10">
        <f>Tabla4[[#This Row],[Kilos]]*Tabla4[[#This Row],[Precio_sin_IGV]]</f>
        <v>3767.4559999999997</v>
      </c>
      <c r="J238" s="10">
        <f>Tabla4[[#This Row],[Ventas sin IGV]]*18%</f>
        <v>678.14207999999996</v>
      </c>
      <c r="K238" s="10">
        <f>Tabla4[[#This Row],[Ventas sin IGV]]+Tabla4[[#This Row],[IGV]]</f>
        <v>4445.5980799999998</v>
      </c>
    </row>
    <row r="239" spans="1:11" x14ac:dyDescent="0.3">
      <c r="A239">
        <v>4</v>
      </c>
      <c r="B239">
        <v>3</v>
      </c>
      <c r="C239" s="2">
        <v>37033</v>
      </c>
      <c r="D239">
        <v>1745</v>
      </c>
      <c r="E239" t="str">
        <f>VLOOKUP(Tabla4[[#This Row],[Cod Vendedor]],Tabla3[[IdVendedor]:[NombreVendedor]],2,0)</f>
        <v>Gloria</v>
      </c>
      <c r="F239" t="str">
        <f>VLOOKUP(Tabla4[[#This Row],[Cod Producto]],Tabla2[[IdProducto]:[NomProducto]],2,0)</f>
        <v>Melones</v>
      </c>
      <c r="G239" s="10">
        <f>VLOOKUP(Tabla4[[#This Row],[Nombre_Producto]],Tabla2[[NomProducto]:[PrecioSinIGV]],3,0)</f>
        <v>1.9359999999999999</v>
      </c>
      <c r="H239">
        <f>VLOOKUP(Tabla4[[#This Row],[Cod Producto]],Tabla2[#All],3,0)</f>
        <v>1</v>
      </c>
      <c r="I239" s="10">
        <f>Tabla4[[#This Row],[Kilos]]*Tabla4[[#This Row],[Precio_sin_IGV]]</f>
        <v>3378.3199999999997</v>
      </c>
      <c r="J239" s="10">
        <f>Tabla4[[#This Row],[Ventas sin IGV]]*18%</f>
        <v>608.09759999999994</v>
      </c>
      <c r="K239" s="10">
        <f>Tabla4[[#This Row],[Ventas sin IGV]]+Tabla4[[#This Row],[IGV]]</f>
        <v>3986.4175999999998</v>
      </c>
    </row>
    <row r="240" spans="1:11" x14ac:dyDescent="0.3">
      <c r="A240">
        <v>4</v>
      </c>
      <c r="B240">
        <v>3</v>
      </c>
      <c r="C240" s="2">
        <v>37082</v>
      </c>
      <c r="D240">
        <v>1701</v>
      </c>
      <c r="E240" t="str">
        <f>VLOOKUP(Tabla4[[#This Row],[Cod Vendedor]],Tabla3[[IdVendedor]:[NombreVendedor]],2,0)</f>
        <v>Gloria</v>
      </c>
      <c r="F240" t="str">
        <f>VLOOKUP(Tabla4[[#This Row],[Cod Producto]],Tabla2[[IdProducto]:[NomProducto]],2,0)</f>
        <v>Melones</v>
      </c>
      <c r="G240" s="10">
        <f>VLOOKUP(Tabla4[[#This Row],[Nombre_Producto]],Tabla2[[NomProducto]:[PrecioSinIGV]],3,0)</f>
        <v>1.9359999999999999</v>
      </c>
      <c r="H240">
        <f>VLOOKUP(Tabla4[[#This Row],[Cod Producto]],Tabla2[#All],3,0)</f>
        <v>1</v>
      </c>
      <c r="I240" s="10">
        <f>Tabla4[[#This Row],[Kilos]]*Tabla4[[#This Row],[Precio_sin_IGV]]</f>
        <v>3293.136</v>
      </c>
      <c r="J240" s="10">
        <f>Tabla4[[#This Row],[Ventas sin IGV]]*18%</f>
        <v>592.76447999999993</v>
      </c>
      <c r="K240" s="10">
        <f>Tabla4[[#This Row],[Ventas sin IGV]]+Tabla4[[#This Row],[IGV]]</f>
        <v>3885.9004799999998</v>
      </c>
    </row>
    <row r="241" spans="1:11" x14ac:dyDescent="0.3">
      <c r="A241">
        <v>4</v>
      </c>
      <c r="B241">
        <v>3</v>
      </c>
      <c r="C241" s="2">
        <v>37003</v>
      </c>
      <c r="D241">
        <v>1076</v>
      </c>
      <c r="E241" t="str">
        <f>VLOOKUP(Tabla4[[#This Row],[Cod Vendedor]],Tabla3[[IdVendedor]:[NombreVendedor]],2,0)</f>
        <v>Gloria</v>
      </c>
      <c r="F241" t="str">
        <f>VLOOKUP(Tabla4[[#This Row],[Cod Producto]],Tabla2[[IdProducto]:[NomProducto]],2,0)</f>
        <v>Melones</v>
      </c>
      <c r="G241" s="10">
        <f>VLOOKUP(Tabla4[[#This Row],[Nombre_Producto]],Tabla2[[NomProducto]:[PrecioSinIGV]],3,0)</f>
        <v>1.9359999999999999</v>
      </c>
      <c r="H241">
        <f>VLOOKUP(Tabla4[[#This Row],[Cod Producto]],Tabla2[#All],3,0)</f>
        <v>1</v>
      </c>
      <c r="I241" s="10">
        <f>Tabla4[[#This Row],[Kilos]]*Tabla4[[#This Row],[Precio_sin_IGV]]</f>
        <v>2083.136</v>
      </c>
      <c r="J241" s="10">
        <f>Tabla4[[#This Row],[Ventas sin IGV]]*18%</f>
        <v>374.96447999999998</v>
      </c>
      <c r="K241" s="10">
        <f>Tabla4[[#This Row],[Ventas sin IGV]]+Tabla4[[#This Row],[IGV]]</f>
        <v>2458.1004800000001</v>
      </c>
    </row>
    <row r="242" spans="1:11" x14ac:dyDescent="0.3">
      <c r="A242">
        <v>4</v>
      </c>
      <c r="B242">
        <v>3</v>
      </c>
      <c r="C242" s="2">
        <v>36945</v>
      </c>
      <c r="D242">
        <v>1015</v>
      </c>
      <c r="E242" t="str">
        <f>VLOOKUP(Tabla4[[#This Row],[Cod Vendedor]],Tabla3[[IdVendedor]:[NombreVendedor]],2,0)</f>
        <v>Gloria</v>
      </c>
      <c r="F242" t="str">
        <f>VLOOKUP(Tabla4[[#This Row],[Cod Producto]],Tabla2[[IdProducto]:[NomProducto]],2,0)</f>
        <v>Melones</v>
      </c>
      <c r="G242" s="10">
        <f>VLOOKUP(Tabla4[[#This Row],[Nombre_Producto]],Tabla2[[NomProducto]:[PrecioSinIGV]],3,0)</f>
        <v>1.9359999999999999</v>
      </c>
      <c r="H242">
        <f>VLOOKUP(Tabla4[[#This Row],[Cod Producto]],Tabla2[#All],3,0)</f>
        <v>1</v>
      </c>
      <c r="I242" s="10">
        <f>Tabla4[[#This Row],[Kilos]]*Tabla4[[#This Row],[Precio_sin_IGV]]</f>
        <v>1965.04</v>
      </c>
      <c r="J242" s="10">
        <f>Tabla4[[#This Row],[Ventas sin IGV]]*18%</f>
        <v>353.7072</v>
      </c>
      <c r="K242" s="10">
        <f>Tabla4[[#This Row],[Ventas sin IGV]]+Tabla4[[#This Row],[IGV]]</f>
        <v>2318.7471999999998</v>
      </c>
    </row>
    <row r="243" spans="1:11" x14ac:dyDescent="0.3">
      <c r="A243">
        <v>4</v>
      </c>
      <c r="B243">
        <v>3</v>
      </c>
      <c r="C243" s="2">
        <v>37170</v>
      </c>
      <c r="D243">
        <v>857</v>
      </c>
      <c r="E243" t="str">
        <f>VLOOKUP(Tabla4[[#This Row],[Cod Vendedor]],Tabla3[[IdVendedor]:[NombreVendedor]],2,0)</f>
        <v>Gloria</v>
      </c>
      <c r="F243" t="str">
        <f>VLOOKUP(Tabla4[[#This Row],[Cod Producto]],Tabla2[[IdProducto]:[NomProducto]],2,0)</f>
        <v>Melones</v>
      </c>
      <c r="G243" s="10">
        <f>VLOOKUP(Tabla4[[#This Row],[Nombre_Producto]],Tabla2[[NomProducto]:[PrecioSinIGV]],3,0)</f>
        <v>1.9359999999999999</v>
      </c>
      <c r="H243">
        <f>VLOOKUP(Tabla4[[#This Row],[Cod Producto]],Tabla2[#All],3,0)</f>
        <v>1</v>
      </c>
      <c r="I243" s="10">
        <f>Tabla4[[#This Row],[Kilos]]*Tabla4[[#This Row],[Precio_sin_IGV]]</f>
        <v>1659.152</v>
      </c>
      <c r="J243" s="10">
        <f>Tabla4[[#This Row],[Ventas sin IGV]]*18%</f>
        <v>298.64735999999999</v>
      </c>
      <c r="K243" s="10">
        <f>Tabla4[[#This Row],[Ventas sin IGV]]+Tabla4[[#This Row],[IGV]]</f>
        <v>1957.79936</v>
      </c>
    </row>
    <row r="244" spans="1:11" x14ac:dyDescent="0.3">
      <c r="A244">
        <v>4</v>
      </c>
      <c r="B244">
        <v>3</v>
      </c>
      <c r="C244" s="2">
        <v>37083</v>
      </c>
      <c r="D244">
        <v>853</v>
      </c>
      <c r="E244" t="str">
        <f>VLOOKUP(Tabla4[[#This Row],[Cod Vendedor]],Tabla3[[IdVendedor]:[NombreVendedor]],2,0)</f>
        <v>Gloria</v>
      </c>
      <c r="F244" t="str">
        <f>VLOOKUP(Tabla4[[#This Row],[Cod Producto]],Tabla2[[IdProducto]:[NomProducto]],2,0)</f>
        <v>Melones</v>
      </c>
      <c r="G244" s="10">
        <f>VLOOKUP(Tabla4[[#This Row],[Nombre_Producto]],Tabla2[[NomProducto]:[PrecioSinIGV]],3,0)</f>
        <v>1.9359999999999999</v>
      </c>
      <c r="H244">
        <f>VLOOKUP(Tabla4[[#This Row],[Cod Producto]],Tabla2[#All],3,0)</f>
        <v>1</v>
      </c>
      <c r="I244" s="10">
        <f>Tabla4[[#This Row],[Kilos]]*Tabla4[[#This Row],[Precio_sin_IGV]]</f>
        <v>1651.4079999999999</v>
      </c>
      <c r="J244" s="10">
        <f>Tabla4[[#This Row],[Ventas sin IGV]]*18%</f>
        <v>297.25343999999996</v>
      </c>
      <c r="K244" s="10">
        <f>Tabla4[[#This Row],[Ventas sin IGV]]+Tabla4[[#This Row],[IGV]]</f>
        <v>1948.6614399999999</v>
      </c>
    </row>
    <row r="245" spans="1:11" x14ac:dyDescent="0.3">
      <c r="A245">
        <v>4</v>
      </c>
      <c r="B245">
        <v>3</v>
      </c>
      <c r="C245" s="2">
        <v>37201</v>
      </c>
      <c r="D245">
        <v>408</v>
      </c>
      <c r="E245" t="str">
        <f>VLOOKUP(Tabla4[[#This Row],[Cod Vendedor]],Tabla3[[IdVendedor]:[NombreVendedor]],2,0)</f>
        <v>Gloria</v>
      </c>
      <c r="F245" t="str">
        <f>VLOOKUP(Tabla4[[#This Row],[Cod Producto]],Tabla2[[IdProducto]:[NomProducto]],2,0)</f>
        <v>Melones</v>
      </c>
      <c r="G245" s="10">
        <f>VLOOKUP(Tabla4[[#This Row],[Nombre_Producto]],Tabla2[[NomProducto]:[PrecioSinIGV]],3,0)</f>
        <v>1.9359999999999999</v>
      </c>
      <c r="H245">
        <f>VLOOKUP(Tabla4[[#This Row],[Cod Producto]],Tabla2[#All],3,0)</f>
        <v>1</v>
      </c>
      <c r="I245" s="10">
        <f>Tabla4[[#This Row],[Kilos]]*Tabla4[[#This Row],[Precio_sin_IGV]]</f>
        <v>789.88799999999992</v>
      </c>
      <c r="J245" s="10">
        <f>Tabla4[[#This Row],[Ventas sin IGV]]*18%</f>
        <v>142.17983999999998</v>
      </c>
      <c r="K245" s="10">
        <f>Tabla4[[#This Row],[Ventas sin IGV]]+Tabla4[[#This Row],[IGV]]</f>
        <v>932.06783999999993</v>
      </c>
    </row>
    <row r="246" spans="1:11" x14ac:dyDescent="0.3">
      <c r="A246">
        <v>4</v>
      </c>
      <c r="B246">
        <v>1</v>
      </c>
      <c r="C246" s="2">
        <v>36908</v>
      </c>
      <c r="D246">
        <v>2326</v>
      </c>
      <c r="E246" t="str">
        <f>VLOOKUP(Tabla4[[#This Row],[Cod Vendedor]],Tabla3[[IdVendedor]:[NombreVendedor]],2,0)</f>
        <v>Gloria</v>
      </c>
      <c r="F246" t="str">
        <f>VLOOKUP(Tabla4[[#This Row],[Cod Producto]],Tabla2[[IdProducto]:[NomProducto]],2,0)</f>
        <v>Mandarinas</v>
      </c>
      <c r="G246" s="10">
        <f>VLOOKUP(Tabla4[[#This Row],[Nombre_Producto]],Tabla2[[NomProducto]:[PrecioSinIGV]],3,0)</f>
        <v>3.9325000000000001</v>
      </c>
      <c r="H246">
        <f>VLOOKUP(Tabla4[[#This Row],[Cod Producto]],Tabla2[#All],3,0)</f>
        <v>1</v>
      </c>
      <c r="I246" s="10">
        <f>Tabla4[[#This Row],[Kilos]]*Tabla4[[#This Row],[Precio_sin_IGV]]</f>
        <v>9146.9950000000008</v>
      </c>
      <c r="J246" s="10">
        <f>Tabla4[[#This Row],[Ventas sin IGV]]*18%</f>
        <v>1646.4591</v>
      </c>
      <c r="K246" s="10">
        <f>Tabla4[[#This Row],[Ventas sin IGV]]+Tabla4[[#This Row],[IGV]]</f>
        <v>10793.454100000001</v>
      </c>
    </row>
    <row r="247" spans="1:11" x14ac:dyDescent="0.3">
      <c r="A247">
        <v>4</v>
      </c>
      <c r="B247">
        <v>1</v>
      </c>
      <c r="C247" s="2">
        <v>36904</v>
      </c>
      <c r="D247">
        <v>1905</v>
      </c>
      <c r="E247" t="str">
        <f>VLOOKUP(Tabla4[[#This Row],[Cod Vendedor]],Tabla3[[IdVendedor]:[NombreVendedor]],2,0)</f>
        <v>Gloria</v>
      </c>
      <c r="F247" t="str">
        <f>VLOOKUP(Tabla4[[#This Row],[Cod Producto]],Tabla2[[IdProducto]:[NomProducto]],2,0)</f>
        <v>Mandarinas</v>
      </c>
      <c r="G247" s="10">
        <f>VLOOKUP(Tabla4[[#This Row],[Nombre_Producto]],Tabla2[[NomProducto]:[PrecioSinIGV]],3,0)</f>
        <v>3.9325000000000001</v>
      </c>
      <c r="H247">
        <f>VLOOKUP(Tabla4[[#This Row],[Cod Producto]],Tabla2[#All],3,0)</f>
        <v>1</v>
      </c>
      <c r="I247" s="10">
        <f>Tabla4[[#This Row],[Kilos]]*Tabla4[[#This Row],[Precio_sin_IGV]]</f>
        <v>7491.4125000000004</v>
      </c>
      <c r="J247" s="10">
        <f>Tabla4[[#This Row],[Ventas sin IGV]]*18%</f>
        <v>1348.45425</v>
      </c>
      <c r="K247" s="10">
        <f>Tabla4[[#This Row],[Ventas sin IGV]]+Tabla4[[#This Row],[IGV]]</f>
        <v>8839.866750000001</v>
      </c>
    </row>
    <row r="248" spans="1:11" x14ac:dyDescent="0.3">
      <c r="A248">
        <v>4</v>
      </c>
      <c r="B248">
        <v>1</v>
      </c>
      <c r="C248" s="2">
        <v>37082</v>
      </c>
      <c r="D248">
        <v>1893</v>
      </c>
      <c r="E248" t="str">
        <f>VLOOKUP(Tabla4[[#This Row],[Cod Vendedor]],Tabla3[[IdVendedor]:[NombreVendedor]],2,0)</f>
        <v>Gloria</v>
      </c>
      <c r="F248" t="str">
        <f>VLOOKUP(Tabla4[[#This Row],[Cod Producto]],Tabla2[[IdProducto]:[NomProducto]],2,0)</f>
        <v>Mandarinas</v>
      </c>
      <c r="G248" s="10">
        <f>VLOOKUP(Tabla4[[#This Row],[Nombre_Producto]],Tabla2[[NomProducto]:[PrecioSinIGV]],3,0)</f>
        <v>3.9325000000000001</v>
      </c>
      <c r="H248">
        <f>VLOOKUP(Tabla4[[#This Row],[Cod Producto]],Tabla2[#All],3,0)</f>
        <v>1</v>
      </c>
      <c r="I248" s="10">
        <f>Tabla4[[#This Row],[Kilos]]*Tabla4[[#This Row],[Precio_sin_IGV]]</f>
        <v>7444.2224999999999</v>
      </c>
      <c r="J248" s="10">
        <f>Tabla4[[#This Row],[Ventas sin IGV]]*18%</f>
        <v>1339.9600499999999</v>
      </c>
      <c r="K248" s="10">
        <f>Tabla4[[#This Row],[Ventas sin IGV]]+Tabla4[[#This Row],[IGV]]</f>
        <v>8784.1825499999995</v>
      </c>
    </row>
    <row r="249" spans="1:11" x14ac:dyDescent="0.3">
      <c r="A249">
        <v>4</v>
      </c>
      <c r="B249">
        <v>1</v>
      </c>
      <c r="C249" s="2">
        <v>37075</v>
      </c>
      <c r="D249">
        <v>1804</v>
      </c>
      <c r="E249" t="str">
        <f>VLOOKUP(Tabla4[[#This Row],[Cod Vendedor]],Tabla3[[IdVendedor]:[NombreVendedor]],2,0)</f>
        <v>Gloria</v>
      </c>
      <c r="F249" t="str">
        <f>VLOOKUP(Tabla4[[#This Row],[Cod Producto]],Tabla2[[IdProducto]:[NomProducto]],2,0)</f>
        <v>Mandarinas</v>
      </c>
      <c r="G249" s="10">
        <f>VLOOKUP(Tabla4[[#This Row],[Nombre_Producto]],Tabla2[[NomProducto]:[PrecioSinIGV]],3,0)</f>
        <v>3.9325000000000001</v>
      </c>
      <c r="H249">
        <f>VLOOKUP(Tabla4[[#This Row],[Cod Producto]],Tabla2[#All],3,0)</f>
        <v>1</v>
      </c>
      <c r="I249" s="10">
        <f>Tabla4[[#This Row],[Kilos]]*Tabla4[[#This Row],[Precio_sin_IGV]]</f>
        <v>7094.2300000000005</v>
      </c>
      <c r="J249" s="10">
        <f>Tabla4[[#This Row],[Ventas sin IGV]]*18%</f>
        <v>1276.9614000000001</v>
      </c>
      <c r="K249" s="10">
        <f>Tabla4[[#This Row],[Ventas sin IGV]]+Tabla4[[#This Row],[IGV]]</f>
        <v>8371.1913999999997</v>
      </c>
    </row>
    <row r="250" spans="1:11" x14ac:dyDescent="0.3">
      <c r="A250">
        <v>4</v>
      </c>
      <c r="B250">
        <v>1</v>
      </c>
      <c r="C250" s="2">
        <v>36982</v>
      </c>
      <c r="D250">
        <v>1668</v>
      </c>
      <c r="E250" t="str">
        <f>VLOOKUP(Tabla4[[#This Row],[Cod Vendedor]],Tabla3[[IdVendedor]:[NombreVendedor]],2,0)</f>
        <v>Gloria</v>
      </c>
      <c r="F250" t="str">
        <f>VLOOKUP(Tabla4[[#This Row],[Cod Producto]],Tabla2[[IdProducto]:[NomProducto]],2,0)</f>
        <v>Mandarinas</v>
      </c>
      <c r="G250" s="10">
        <f>VLOOKUP(Tabla4[[#This Row],[Nombre_Producto]],Tabla2[[NomProducto]:[PrecioSinIGV]],3,0)</f>
        <v>3.9325000000000001</v>
      </c>
      <c r="H250">
        <f>VLOOKUP(Tabla4[[#This Row],[Cod Producto]],Tabla2[#All],3,0)</f>
        <v>1</v>
      </c>
      <c r="I250" s="10">
        <f>Tabla4[[#This Row],[Kilos]]*Tabla4[[#This Row],[Precio_sin_IGV]]</f>
        <v>6559.41</v>
      </c>
      <c r="J250" s="10">
        <f>Tabla4[[#This Row],[Ventas sin IGV]]*18%</f>
        <v>1180.6938</v>
      </c>
      <c r="K250" s="10">
        <f>Tabla4[[#This Row],[Ventas sin IGV]]+Tabla4[[#This Row],[IGV]]</f>
        <v>7740.1037999999999</v>
      </c>
    </row>
    <row r="251" spans="1:11" x14ac:dyDescent="0.3">
      <c r="A251">
        <v>4</v>
      </c>
      <c r="B251">
        <v>1</v>
      </c>
      <c r="C251" s="2">
        <v>37089</v>
      </c>
      <c r="D251">
        <v>811</v>
      </c>
      <c r="E251" t="str">
        <f>VLOOKUP(Tabla4[[#This Row],[Cod Vendedor]],Tabla3[[IdVendedor]:[NombreVendedor]],2,0)</f>
        <v>Gloria</v>
      </c>
      <c r="F251" t="str">
        <f>VLOOKUP(Tabla4[[#This Row],[Cod Producto]],Tabla2[[IdProducto]:[NomProducto]],2,0)</f>
        <v>Mandarinas</v>
      </c>
      <c r="G251" s="10">
        <f>VLOOKUP(Tabla4[[#This Row],[Nombre_Producto]],Tabla2[[NomProducto]:[PrecioSinIGV]],3,0)</f>
        <v>3.9325000000000001</v>
      </c>
      <c r="H251">
        <f>VLOOKUP(Tabla4[[#This Row],[Cod Producto]],Tabla2[#All],3,0)</f>
        <v>1</v>
      </c>
      <c r="I251" s="10">
        <f>Tabla4[[#This Row],[Kilos]]*Tabla4[[#This Row],[Precio_sin_IGV]]</f>
        <v>3189.2575000000002</v>
      </c>
      <c r="J251" s="10">
        <f>Tabla4[[#This Row],[Ventas sin IGV]]*18%</f>
        <v>574.06635000000006</v>
      </c>
      <c r="K251" s="10">
        <f>Tabla4[[#This Row],[Ventas sin IGV]]+Tabla4[[#This Row],[IGV]]</f>
        <v>3763.3238500000002</v>
      </c>
    </row>
    <row r="252" spans="1:11" x14ac:dyDescent="0.3">
      <c r="A252">
        <v>4</v>
      </c>
      <c r="B252">
        <v>1</v>
      </c>
      <c r="C252" s="2">
        <v>36932</v>
      </c>
      <c r="D252">
        <v>749</v>
      </c>
      <c r="E252" t="str">
        <f>VLOOKUP(Tabla4[[#This Row],[Cod Vendedor]],Tabla3[[IdVendedor]:[NombreVendedor]],2,0)</f>
        <v>Gloria</v>
      </c>
      <c r="F252" t="str">
        <f>VLOOKUP(Tabla4[[#This Row],[Cod Producto]],Tabla2[[IdProducto]:[NomProducto]],2,0)</f>
        <v>Mandarinas</v>
      </c>
      <c r="G252" s="10">
        <f>VLOOKUP(Tabla4[[#This Row],[Nombre_Producto]],Tabla2[[NomProducto]:[PrecioSinIGV]],3,0)</f>
        <v>3.9325000000000001</v>
      </c>
      <c r="H252">
        <f>VLOOKUP(Tabla4[[#This Row],[Cod Producto]],Tabla2[#All],3,0)</f>
        <v>1</v>
      </c>
      <c r="I252" s="10">
        <f>Tabla4[[#This Row],[Kilos]]*Tabla4[[#This Row],[Precio_sin_IGV]]</f>
        <v>2945.4425000000001</v>
      </c>
      <c r="J252" s="10">
        <f>Tabla4[[#This Row],[Ventas sin IGV]]*18%</f>
        <v>530.17965000000004</v>
      </c>
      <c r="K252" s="10">
        <f>Tabla4[[#This Row],[Ventas sin IGV]]+Tabla4[[#This Row],[IGV]]</f>
        <v>3475.6221500000001</v>
      </c>
    </row>
    <row r="253" spans="1:11" x14ac:dyDescent="0.3">
      <c r="A253">
        <v>4</v>
      </c>
      <c r="B253">
        <v>1</v>
      </c>
      <c r="C253" s="2">
        <v>36990</v>
      </c>
      <c r="D253">
        <v>279</v>
      </c>
      <c r="E253" t="str">
        <f>VLOOKUP(Tabla4[[#This Row],[Cod Vendedor]],Tabla3[[IdVendedor]:[NombreVendedor]],2,0)</f>
        <v>Gloria</v>
      </c>
      <c r="F253" t="str">
        <f>VLOOKUP(Tabla4[[#This Row],[Cod Producto]],Tabla2[[IdProducto]:[NomProducto]],2,0)</f>
        <v>Mandarinas</v>
      </c>
      <c r="G253" s="10">
        <f>VLOOKUP(Tabla4[[#This Row],[Nombre_Producto]],Tabla2[[NomProducto]:[PrecioSinIGV]],3,0)</f>
        <v>3.9325000000000001</v>
      </c>
      <c r="H253">
        <f>VLOOKUP(Tabla4[[#This Row],[Cod Producto]],Tabla2[#All],3,0)</f>
        <v>1</v>
      </c>
      <c r="I253" s="10">
        <f>Tabla4[[#This Row],[Kilos]]*Tabla4[[#This Row],[Precio_sin_IGV]]</f>
        <v>1097.1675</v>
      </c>
      <c r="J253" s="10">
        <f>Tabla4[[#This Row],[Ventas sin IGV]]*18%</f>
        <v>197.49015</v>
      </c>
      <c r="K253" s="10">
        <f>Tabla4[[#This Row],[Ventas sin IGV]]+Tabla4[[#This Row],[IGV]]</f>
        <v>1294.6576500000001</v>
      </c>
    </row>
    <row r="254" spans="1:11" x14ac:dyDescent="0.3">
      <c r="A254">
        <v>4</v>
      </c>
      <c r="B254">
        <v>1</v>
      </c>
      <c r="C254" s="2">
        <v>36906</v>
      </c>
      <c r="D254">
        <v>261</v>
      </c>
      <c r="E254" t="str">
        <f>VLOOKUP(Tabla4[[#This Row],[Cod Vendedor]],Tabla3[[IdVendedor]:[NombreVendedor]],2,0)</f>
        <v>Gloria</v>
      </c>
      <c r="F254" t="str">
        <f>VLOOKUP(Tabla4[[#This Row],[Cod Producto]],Tabla2[[IdProducto]:[NomProducto]],2,0)</f>
        <v>Mandarinas</v>
      </c>
      <c r="G254" s="10">
        <f>VLOOKUP(Tabla4[[#This Row],[Nombre_Producto]],Tabla2[[NomProducto]:[PrecioSinIGV]],3,0)</f>
        <v>3.9325000000000001</v>
      </c>
      <c r="H254">
        <f>VLOOKUP(Tabla4[[#This Row],[Cod Producto]],Tabla2[#All],3,0)</f>
        <v>1</v>
      </c>
      <c r="I254" s="10">
        <f>Tabla4[[#This Row],[Kilos]]*Tabla4[[#This Row],[Precio_sin_IGV]]</f>
        <v>1026.3824999999999</v>
      </c>
      <c r="J254" s="10">
        <f>Tabla4[[#This Row],[Ventas sin IGV]]*18%</f>
        <v>184.74884999999998</v>
      </c>
      <c r="K254" s="10">
        <f>Tabla4[[#This Row],[Ventas sin IGV]]+Tabla4[[#This Row],[IGV]]</f>
        <v>1211.1313499999999</v>
      </c>
    </row>
    <row r="255" spans="1:11" x14ac:dyDescent="0.3">
      <c r="A255">
        <v>4</v>
      </c>
      <c r="B255">
        <v>8</v>
      </c>
      <c r="C255" s="2">
        <v>37070</v>
      </c>
      <c r="D255">
        <v>2347</v>
      </c>
      <c r="E255" t="str">
        <f>VLOOKUP(Tabla4[[#This Row],[Cod Vendedor]],Tabla3[[IdVendedor]:[NombreVendedor]],2,0)</f>
        <v>Gloria</v>
      </c>
      <c r="F255" t="str">
        <f>VLOOKUP(Tabla4[[#This Row],[Cod Producto]],Tabla2[[IdProducto]:[NomProducto]],2,0)</f>
        <v>Uvas</v>
      </c>
      <c r="G255" s="10">
        <f>VLOOKUP(Tabla4[[#This Row],[Nombre_Producto]],Tabla2[[NomProducto]:[PrecioSinIGV]],3,0)</f>
        <v>3.63</v>
      </c>
      <c r="H255">
        <f>VLOOKUP(Tabla4[[#This Row],[Cod Producto]],Tabla2[#All],3,0)</f>
        <v>1</v>
      </c>
      <c r="I255" s="10">
        <f>Tabla4[[#This Row],[Kilos]]*Tabla4[[#This Row],[Precio_sin_IGV]]</f>
        <v>8519.61</v>
      </c>
      <c r="J255" s="10">
        <f>Tabla4[[#This Row],[Ventas sin IGV]]*18%</f>
        <v>1533.5298</v>
      </c>
      <c r="K255" s="10">
        <f>Tabla4[[#This Row],[Ventas sin IGV]]+Tabla4[[#This Row],[IGV]]</f>
        <v>10053.139800000001</v>
      </c>
    </row>
    <row r="256" spans="1:11" x14ac:dyDescent="0.3">
      <c r="A256">
        <v>4</v>
      </c>
      <c r="B256">
        <v>8</v>
      </c>
      <c r="C256" s="2">
        <v>37039</v>
      </c>
      <c r="D256">
        <v>1202</v>
      </c>
      <c r="E256" t="str">
        <f>VLOOKUP(Tabla4[[#This Row],[Cod Vendedor]],Tabla3[[IdVendedor]:[NombreVendedor]],2,0)</f>
        <v>Gloria</v>
      </c>
      <c r="F256" t="str">
        <f>VLOOKUP(Tabla4[[#This Row],[Cod Producto]],Tabla2[[IdProducto]:[NomProducto]],2,0)</f>
        <v>Uvas</v>
      </c>
      <c r="G256" s="10">
        <f>VLOOKUP(Tabla4[[#This Row],[Nombre_Producto]],Tabla2[[NomProducto]:[PrecioSinIGV]],3,0)</f>
        <v>3.63</v>
      </c>
      <c r="H256">
        <f>VLOOKUP(Tabla4[[#This Row],[Cod Producto]],Tabla2[#All],3,0)</f>
        <v>1</v>
      </c>
      <c r="I256" s="10">
        <f>Tabla4[[#This Row],[Kilos]]*Tabla4[[#This Row],[Precio_sin_IGV]]</f>
        <v>4363.26</v>
      </c>
      <c r="J256" s="10">
        <f>Tabla4[[#This Row],[Ventas sin IGV]]*18%</f>
        <v>785.38679999999999</v>
      </c>
      <c r="K256" s="10">
        <f>Tabla4[[#This Row],[Ventas sin IGV]]+Tabla4[[#This Row],[IGV]]</f>
        <v>5148.6468000000004</v>
      </c>
    </row>
    <row r="257" spans="1:11" x14ac:dyDescent="0.3">
      <c r="A257">
        <v>4</v>
      </c>
      <c r="B257">
        <v>8</v>
      </c>
      <c r="C257" s="2">
        <v>36998</v>
      </c>
      <c r="D257">
        <v>866</v>
      </c>
      <c r="E257" t="str">
        <f>VLOOKUP(Tabla4[[#This Row],[Cod Vendedor]],Tabla3[[IdVendedor]:[NombreVendedor]],2,0)</f>
        <v>Gloria</v>
      </c>
      <c r="F257" t="str">
        <f>VLOOKUP(Tabla4[[#This Row],[Cod Producto]],Tabla2[[IdProducto]:[NomProducto]],2,0)</f>
        <v>Uvas</v>
      </c>
      <c r="G257" s="10">
        <f>VLOOKUP(Tabla4[[#This Row],[Nombre_Producto]],Tabla2[[NomProducto]:[PrecioSinIGV]],3,0)</f>
        <v>3.63</v>
      </c>
      <c r="H257">
        <f>VLOOKUP(Tabla4[[#This Row],[Cod Producto]],Tabla2[#All],3,0)</f>
        <v>1</v>
      </c>
      <c r="I257" s="10">
        <f>Tabla4[[#This Row],[Kilos]]*Tabla4[[#This Row],[Precio_sin_IGV]]</f>
        <v>3143.58</v>
      </c>
      <c r="J257" s="10">
        <f>Tabla4[[#This Row],[Ventas sin IGV]]*18%</f>
        <v>565.84439999999995</v>
      </c>
      <c r="K257" s="10">
        <f>Tabla4[[#This Row],[Ventas sin IGV]]+Tabla4[[#This Row],[IGV]]</f>
        <v>3709.4243999999999</v>
      </c>
    </row>
    <row r="258" spans="1:11" x14ac:dyDescent="0.3">
      <c r="A258">
        <v>4</v>
      </c>
      <c r="B258">
        <v>8</v>
      </c>
      <c r="C258" s="2">
        <v>37196</v>
      </c>
      <c r="D258">
        <v>471</v>
      </c>
      <c r="E258" t="str">
        <f>VLOOKUP(Tabla4[[#This Row],[Cod Vendedor]],Tabla3[[IdVendedor]:[NombreVendedor]],2,0)</f>
        <v>Gloria</v>
      </c>
      <c r="F258" t="str">
        <f>VLOOKUP(Tabla4[[#This Row],[Cod Producto]],Tabla2[[IdProducto]:[NomProducto]],2,0)</f>
        <v>Uvas</v>
      </c>
      <c r="G258" s="10">
        <f>VLOOKUP(Tabla4[[#This Row],[Nombre_Producto]],Tabla2[[NomProducto]:[PrecioSinIGV]],3,0)</f>
        <v>3.63</v>
      </c>
      <c r="H258">
        <f>VLOOKUP(Tabla4[[#This Row],[Cod Producto]],Tabla2[#All],3,0)</f>
        <v>1</v>
      </c>
      <c r="I258" s="10">
        <f>Tabla4[[#This Row],[Kilos]]*Tabla4[[#This Row],[Precio_sin_IGV]]</f>
        <v>1709.73</v>
      </c>
      <c r="J258" s="10">
        <f>Tabla4[[#This Row],[Ventas sin IGV]]*18%</f>
        <v>307.75139999999999</v>
      </c>
      <c r="K258" s="10">
        <f>Tabla4[[#This Row],[Ventas sin IGV]]+Tabla4[[#This Row],[IGV]]</f>
        <v>2017.4814000000001</v>
      </c>
    </row>
    <row r="259" spans="1:11" x14ac:dyDescent="0.3">
      <c r="A259">
        <v>4</v>
      </c>
      <c r="B259">
        <v>6</v>
      </c>
      <c r="C259" s="2">
        <v>37004</v>
      </c>
      <c r="D259">
        <v>2476</v>
      </c>
      <c r="E259" t="str">
        <f>VLOOKUP(Tabla4[[#This Row],[Cod Vendedor]],Tabla3[[IdVendedor]:[NombreVendedor]],2,0)</f>
        <v>Gloria</v>
      </c>
      <c r="F259" t="str">
        <f>VLOOKUP(Tabla4[[#This Row],[Cod Producto]],Tabla2[[IdProducto]:[NomProducto]],2,0)</f>
        <v>Platanos</v>
      </c>
      <c r="G259" s="10">
        <f>VLOOKUP(Tabla4[[#This Row],[Nombre_Producto]],Tabla2[[NomProducto]:[PrecioSinIGV]],3,0)</f>
        <v>2.42</v>
      </c>
      <c r="H259">
        <f>VLOOKUP(Tabla4[[#This Row],[Cod Producto]],Tabla2[#All],3,0)</f>
        <v>1</v>
      </c>
      <c r="I259" s="10">
        <f>Tabla4[[#This Row],[Kilos]]*Tabla4[[#This Row],[Precio_sin_IGV]]</f>
        <v>5991.92</v>
      </c>
      <c r="J259" s="10">
        <f>Tabla4[[#This Row],[Ventas sin IGV]]*18%</f>
        <v>1078.5455999999999</v>
      </c>
      <c r="K259" s="10">
        <f>Tabla4[[#This Row],[Ventas sin IGV]]+Tabla4[[#This Row],[IGV]]</f>
        <v>7070.4655999999995</v>
      </c>
    </row>
    <row r="260" spans="1:11" x14ac:dyDescent="0.3">
      <c r="A260">
        <v>4</v>
      </c>
      <c r="B260">
        <v>6</v>
      </c>
      <c r="C260" s="2">
        <v>36909</v>
      </c>
      <c r="D260">
        <v>1635</v>
      </c>
      <c r="E260" t="str">
        <f>VLOOKUP(Tabla4[[#This Row],[Cod Vendedor]],Tabla3[[IdVendedor]:[NombreVendedor]],2,0)</f>
        <v>Gloria</v>
      </c>
      <c r="F260" t="str">
        <f>VLOOKUP(Tabla4[[#This Row],[Cod Producto]],Tabla2[[IdProducto]:[NomProducto]],2,0)</f>
        <v>Platanos</v>
      </c>
      <c r="G260" s="10">
        <f>VLOOKUP(Tabla4[[#This Row],[Nombre_Producto]],Tabla2[[NomProducto]:[PrecioSinIGV]],3,0)</f>
        <v>2.42</v>
      </c>
      <c r="H260">
        <f>VLOOKUP(Tabla4[[#This Row],[Cod Producto]],Tabla2[#All],3,0)</f>
        <v>1</v>
      </c>
      <c r="I260" s="10">
        <f>Tabla4[[#This Row],[Kilos]]*Tabla4[[#This Row],[Precio_sin_IGV]]</f>
        <v>3956.7</v>
      </c>
      <c r="J260" s="10">
        <f>Tabla4[[#This Row],[Ventas sin IGV]]*18%</f>
        <v>712.2059999999999</v>
      </c>
      <c r="K260" s="10">
        <f>Tabla4[[#This Row],[Ventas sin IGV]]+Tabla4[[#This Row],[IGV]]</f>
        <v>4668.9059999999999</v>
      </c>
    </row>
    <row r="261" spans="1:11" x14ac:dyDescent="0.3">
      <c r="A261">
        <v>4</v>
      </c>
      <c r="B261">
        <v>6</v>
      </c>
      <c r="C261" s="2">
        <v>36925</v>
      </c>
      <c r="D261">
        <v>1609</v>
      </c>
      <c r="E261" t="str">
        <f>VLOOKUP(Tabla4[[#This Row],[Cod Vendedor]],Tabla3[[IdVendedor]:[NombreVendedor]],2,0)</f>
        <v>Gloria</v>
      </c>
      <c r="F261" t="str">
        <f>VLOOKUP(Tabla4[[#This Row],[Cod Producto]],Tabla2[[IdProducto]:[NomProducto]],2,0)</f>
        <v>Platanos</v>
      </c>
      <c r="G261" s="10">
        <f>VLOOKUP(Tabla4[[#This Row],[Nombre_Producto]],Tabla2[[NomProducto]:[PrecioSinIGV]],3,0)</f>
        <v>2.42</v>
      </c>
      <c r="H261">
        <f>VLOOKUP(Tabla4[[#This Row],[Cod Producto]],Tabla2[#All],3,0)</f>
        <v>1</v>
      </c>
      <c r="I261" s="10">
        <f>Tabla4[[#This Row],[Kilos]]*Tabla4[[#This Row],[Precio_sin_IGV]]</f>
        <v>3893.7799999999997</v>
      </c>
      <c r="J261" s="10">
        <f>Tabla4[[#This Row],[Ventas sin IGV]]*18%</f>
        <v>700.8803999999999</v>
      </c>
      <c r="K261" s="10">
        <f>Tabla4[[#This Row],[Ventas sin IGV]]+Tabla4[[#This Row],[IGV]]</f>
        <v>4594.6603999999998</v>
      </c>
    </row>
    <row r="262" spans="1:11" x14ac:dyDescent="0.3">
      <c r="A262">
        <v>4</v>
      </c>
      <c r="B262">
        <v>6</v>
      </c>
      <c r="C262" s="2">
        <v>37106</v>
      </c>
      <c r="D262">
        <v>1466</v>
      </c>
      <c r="E262" t="str">
        <f>VLOOKUP(Tabla4[[#This Row],[Cod Vendedor]],Tabla3[[IdVendedor]:[NombreVendedor]],2,0)</f>
        <v>Gloria</v>
      </c>
      <c r="F262" t="str">
        <f>VLOOKUP(Tabla4[[#This Row],[Cod Producto]],Tabla2[[IdProducto]:[NomProducto]],2,0)</f>
        <v>Platanos</v>
      </c>
      <c r="G262" s="10">
        <f>VLOOKUP(Tabla4[[#This Row],[Nombre_Producto]],Tabla2[[NomProducto]:[PrecioSinIGV]],3,0)</f>
        <v>2.42</v>
      </c>
      <c r="H262">
        <f>VLOOKUP(Tabla4[[#This Row],[Cod Producto]],Tabla2[#All],3,0)</f>
        <v>1</v>
      </c>
      <c r="I262" s="10">
        <f>Tabla4[[#This Row],[Kilos]]*Tabla4[[#This Row],[Precio_sin_IGV]]</f>
        <v>3547.72</v>
      </c>
      <c r="J262" s="10">
        <f>Tabla4[[#This Row],[Ventas sin IGV]]*18%</f>
        <v>638.5895999999999</v>
      </c>
      <c r="K262" s="10">
        <f>Tabla4[[#This Row],[Ventas sin IGV]]+Tabla4[[#This Row],[IGV]]</f>
        <v>4186.3095999999996</v>
      </c>
    </row>
    <row r="263" spans="1:11" x14ac:dyDescent="0.3">
      <c r="A263">
        <v>4</v>
      </c>
      <c r="B263">
        <v>13</v>
      </c>
      <c r="C263" s="2">
        <v>37162</v>
      </c>
      <c r="D263">
        <v>2162</v>
      </c>
      <c r="E263" t="str">
        <f>VLOOKUP(Tabla4[[#This Row],[Cod Vendedor]],Tabla3[[IdVendedor]:[NombreVendedor]],2,0)</f>
        <v>Gloria</v>
      </c>
      <c r="F263" t="str">
        <f>VLOOKUP(Tabla4[[#This Row],[Cod Producto]],Tabla2[[IdProducto]:[NomProducto]],2,0)</f>
        <v>Pimientos</v>
      </c>
      <c r="G263" s="10">
        <f>VLOOKUP(Tabla4[[#This Row],[Nombre_Producto]],Tabla2[[NomProducto]:[PrecioSinIGV]],3,0)</f>
        <v>0.24199999999999999</v>
      </c>
      <c r="H263">
        <f>VLOOKUP(Tabla4[[#This Row],[Cod Producto]],Tabla2[#All],3,0)</f>
        <v>3</v>
      </c>
      <c r="I263" s="10">
        <f>Tabla4[[#This Row],[Kilos]]*Tabla4[[#This Row],[Precio_sin_IGV]]</f>
        <v>523.20399999999995</v>
      </c>
      <c r="J263" s="10">
        <f>Tabla4[[#This Row],[Ventas sin IGV]]*18%</f>
        <v>94.176719999999989</v>
      </c>
      <c r="K263" s="10">
        <f>Tabla4[[#This Row],[Ventas sin IGV]]+Tabla4[[#This Row],[IGV]]</f>
        <v>617.38071999999988</v>
      </c>
    </row>
    <row r="264" spans="1:11" x14ac:dyDescent="0.3">
      <c r="A264">
        <v>4</v>
      </c>
      <c r="B264">
        <v>13</v>
      </c>
      <c r="C264" s="2">
        <v>36917</v>
      </c>
      <c r="D264">
        <v>2133</v>
      </c>
      <c r="E264" t="str">
        <f>VLOOKUP(Tabla4[[#This Row],[Cod Vendedor]],Tabla3[[IdVendedor]:[NombreVendedor]],2,0)</f>
        <v>Gloria</v>
      </c>
      <c r="F264" t="str">
        <f>VLOOKUP(Tabla4[[#This Row],[Cod Producto]],Tabla2[[IdProducto]:[NomProducto]],2,0)</f>
        <v>Pimientos</v>
      </c>
      <c r="G264" s="10">
        <f>VLOOKUP(Tabla4[[#This Row],[Nombre_Producto]],Tabla2[[NomProducto]:[PrecioSinIGV]],3,0)</f>
        <v>0.24199999999999999</v>
      </c>
      <c r="H264">
        <f>VLOOKUP(Tabla4[[#This Row],[Cod Producto]],Tabla2[#All],3,0)</f>
        <v>3</v>
      </c>
      <c r="I264" s="10">
        <f>Tabla4[[#This Row],[Kilos]]*Tabla4[[#This Row],[Precio_sin_IGV]]</f>
        <v>516.18600000000004</v>
      </c>
      <c r="J264" s="10">
        <f>Tabla4[[#This Row],[Ventas sin IGV]]*18%</f>
        <v>92.913480000000007</v>
      </c>
      <c r="K264" s="10">
        <f>Tabla4[[#This Row],[Ventas sin IGV]]+Tabla4[[#This Row],[IGV]]</f>
        <v>609.09948000000009</v>
      </c>
    </row>
    <row r="265" spans="1:11" x14ac:dyDescent="0.3">
      <c r="A265">
        <v>4</v>
      </c>
      <c r="B265">
        <v>13</v>
      </c>
      <c r="C265" s="2">
        <v>37070</v>
      </c>
      <c r="D265">
        <v>1944</v>
      </c>
      <c r="E265" t="str">
        <f>VLOOKUP(Tabla4[[#This Row],[Cod Vendedor]],Tabla3[[IdVendedor]:[NombreVendedor]],2,0)</f>
        <v>Gloria</v>
      </c>
      <c r="F265" t="str">
        <f>VLOOKUP(Tabla4[[#This Row],[Cod Producto]],Tabla2[[IdProducto]:[NomProducto]],2,0)</f>
        <v>Pimientos</v>
      </c>
      <c r="G265" s="10">
        <f>VLOOKUP(Tabla4[[#This Row],[Nombre_Producto]],Tabla2[[NomProducto]:[PrecioSinIGV]],3,0)</f>
        <v>0.24199999999999999</v>
      </c>
      <c r="H265">
        <f>VLOOKUP(Tabla4[[#This Row],[Cod Producto]],Tabla2[#All],3,0)</f>
        <v>3</v>
      </c>
      <c r="I265" s="10">
        <f>Tabla4[[#This Row],[Kilos]]*Tabla4[[#This Row],[Precio_sin_IGV]]</f>
        <v>470.44799999999998</v>
      </c>
      <c r="J265" s="10">
        <f>Tabla4[[#This Row],[Ventas sin IGV]]*18%</f>
        <v>84.680639999999997</v>
      </c>
      <c r="K265" s="10">
        <f>Tabla4[[#This Row],[Ventas sin IGV]]+Tabla4[[#This Row],[IGV]]</f>
        <v>555.12864000000002</v>
      </c>
    </row>
    <row r="266" spans="1:11" x14ac:dyDescent="0.3">
      <c r="A266">
        <v>4</v>
      </c>
      <c r="B266">
        <v>13</v>
      </c>
      <c r="C266" s="2">
        <v>37000</v>
      </c>
      <c r="D266">
        <v>1098</v>
      </c>
      <c r="E266" t="str">
        <f>VLOOKUP(Tabla4[[#This Row],[Cod Vendedor]],Tabla3[[IdVendedor]:[NombreVendedor]],2,0)</f>
        <v>Gloria</v>
      </c>
      <c r="F266" t="str">
        <f>VLOOKUP(Tabla4[[#This Row],[Cod Producto]],Tabla2[[IdProducto]:[NomProducto]],2,0)</f>
        <v>Pimientos</v>
      </c>
      <c r="G266" s="10">
        <f>VLOOKUP(Tabla4[[#This Row],[Nombre_Producto]],Tabla2[[NomProducto]:[PrecioSinIGV]],3,0)</f>
        <v>0.24199999999999999</v>
      </c>
      <c r="H266">
        <f>VLOOKUP(Tabla4[[#This Row],[Cod Producto]],Tabla2[#All],3,0)</f>
        <v>3</v>
      </c>
      <c r="I266" s="10">
        <f>Tabla4[[#This Row],[Kilos]]*Tabla4[[#This Row],[Precio_sin_IGV]]</f>
        <v>265.71600000000001</v>
      </c>
      <c r="J266" s="10">
        <f>Tabla4[[#This Row],[Ventas sin IGV]]*18%</f>
        <v>47.828879999999998</v>
      </c>
      <c r="K266" s="10">
        <f>Tabla4[[#This Row],[Ventas sin IGV]]+Tabla4[[#This Row],[IGV]]</f>
        <v>313.54488000000003</v>
      </c>
    </row>
    <row r="267" spans="1:11" x14ac:dyDescent="0.3">
      <c r="A267">
        <v>4</v>
      </c>
      <c r="B267">
        <v>13</v>
      </c>
      <c r="C267" s="2">
        <v>37121</v>
      </c>
      <c r="D267">
        <v>1071</v>
      </c>
      <c r="E267" t="str">
        <f>VLOOKUP(Tabla4[[#This Row],[Cod Vendedor]],Tabla3[[IdVendedor]:[NombreVendedor]],2,0)</f>
        <v>Gloria</v>
      </c>
      <c r="F267" t="str">
        <f>VLOOKUP(Tabla4[[#This Row],[Cod Producto]],Tabla2[[IdProducto]:[NomProducto]],2,0)</f>
        <v>Pimientos</v>
      </c>
      <c r="G267" s="10">
        <f>VLOOKUP(Tabla4[[#This Row],[Nombre_Producto]],Tabla2[[NomProducto]:[PrecioSinIGV]],3,0)</f>
        <v>0.24199999999999999</v>
      </c>
      <c r="H267">
        <f>VLOOKUP(Tabla4[[#This Row],[Cod Producto]],Tabla2[#All],3,0)</f>
        <v>3</v>
      </c>
      <c r="I267" s="10">
        <f>Tabla4[[#This Row],[Kilos]]*Tabla4[[#This Row],[Precio_sin_IGV]]</f>
        <v>259.18200000000002</v>
      </c>
      <c r="J267" s="10">
        <f>Tabla4[[#This Row],[Ventas sin IGV]]*18%</f>
        <v>46.652760000000001</v>
      </c>
      <c r="K267" s="10">
        <f>Tabla4[[#This Row],[Ventas sin IGV]]+Tabla4[[#This Row],[IGV]]</f>
        <v>305.83476000000002</v>
      </c>
    </row>
    <row r="268" spans="1:11" x14ac:dyDescent="0.3">
      <c r="A268">
        <v>4</v>
      </c>
      <c r="B268">
        <v>2</v>
      </c>
      <c r="C268" s="2">
        <v>36948</v>
      </c>
      <c r="D268">
        <v>2368</v>
      </c>
      <c r="E268" t="str">
        <f>VLOOKUP(Tabla4[[#This Row],[Cod Vendedor]],Tabla3[[IdVendedor]:[NombreVendedor]],2,0)</f>
        <v>Gloria</v>
      </c>
      <c r="F268" t="str">
        <f>VLOOKUP(Tabla4[[#This Row],[Cod Producto]],Tabla2[[IdProducto]:[NomProducto]],2,0)</f>
        <v>Lechugas</v>
      </c>
      <c r="G268" s="10">
        <f>VLOOKUP(Tabla4[[#This Row],[Nombre_Producto]],Tabla2[[NomProducto]:[PrecioSinIGV]],3,0)</f>
        <v>1.6335</v>
      </c>
      <c r="H268">
        <f>VLOOKUP(Tabla4[[#This Row],[Cod Producto]],Tabla2[#All],3,0)</f>
        <v>2</v>
      </c>
      <c r="I268" s="10">
        <f>Tabla4[[#This Row],[Kilos]]*Tabla4[[#This Row],[Precio_sin_IGV]]</f>
        <v>3868.1279999999997</v>
      </c>
      <c r="J268" s="10">
        <f>Tabla4[[#This Row],[Ventas sin IGV]]*18%</f>
        <v>696.26303999999993</v>
      </c>
      <c r="K268" s="10">
        <f>Tabla4[[#This Row],[Ventas sin IGV]]+Tabla4[[#This Row],[IGV]]</f>
        <v>4564.3910399999995</v>
      </c>
    </row>
    <row r="269" spans="1:11" x14ac:dyDescent="0.3">
      <c r="A269">
        <v>4</v>
      </c>
      <c r="B269">
        <v>2</v>
      </c>
      <c r="C269" s="2">
        <v>37253</v>
      </c>
      <c r="D269">
        <v>1240</v>
      </c>
      <c r="E269" t="str">
        <f>VLOOKUP(Tabla4[[#This Row],[Cod Vendedor]],Tabla3[[IdVendedor]:[NombreVendedor]],2,0)</f>
        <v>Gloria</v>
      </c>
      <c r="F269" t="str">
        <f>VLOOKUP(Tabla4[[#This Row],[Cod Producto]],Tabla2[[IdProducto]:[NomProducto]],2,0)</f>
        <v>Lechugas</v>
      </c>
      <c r="G269" s="10">
        <f>VLOOKUP(Tabla4[[#This Row],[Nombre_Producto]],Tabla2[[NomProducto]:[PrecioSinIGV]],3,0)</f>
        <v>1.6335</v>
      </c>
      <c r="H269">
        <f>VLOOKUP(Tabla4[[#This Row],[Cod Producto]],Tabla2[#All],3,0)</f>
        <v>2</v>
      </c>
      <c r="I269" s="10">
        <f>Tabla4[[#This Row],[Kilos]]*Tabla4[[#This Row],[Precio_sin_IGV]]</f>
        <v>2025.54</v>
      </c>
      <c r="J269" s="10">
        <f>Tabla4[[#This Row],[Ventas sin IGV]]*18%</f>
        <v>364.59719999999999</v>
      </c>
      <c r="K269" s="10">
        <f>Tabla4[[#This Row],[Ventas sin IGV]]+Tabla4[[#This Row],[IGV]]</f>
        <v>2390.1372000000001</v>
      </c>
    </row>
    <row r="270" spans="1:11" x14ac:dyDescent="0.3">
      <c r="A270">
        <v>4</v>
      </c>
      <c r="B270">
        <v>2</v>
      </c>
      <c r="C270" s="2">
        <v>37160</v>
      </c>
      <c r="D270">
        <v>446</v>
      </c>
      <c r="E270" t="str">
        <f>VLOOKUP(Tabla4[[#This Row],[Cod Vendedor]],Tabla3[[IdVendedor]:[NombreVendedor]],2,0)</f>
        <v>Gloria</v>
      </c>
      <c r="F270" t="str">
        <f>VLOOKUP(Tabla4[[#This Row],[Cod Producto]],Tabla2[[IdProducto]:[NomProducto]],2,0)</f>
        <v>Lechugas</v>
      </c>
      <c r="G270" s="10">
        <f>VLOOKUP(Tabla4[[#This Row],[Nombre_Producto]],Tabla2[[NomProducto]:[PrecioSinIGV]],3,0)</f>
        <v>1.6335</v>
      </c>
      <c r="H270">
        <f>VLOOKUP(Tabla4[[#This Row],[Cod Producto]],Tabla2[#All],3,0)</f>
        <v>2</v>
      </c>
      <c r="I270" s="10">
        <f>Tabla4[[#This Row],[Kilos]]*Tabla4[[#This Row],[Precio_sin_IGV]]</f>
        <v>728.54099999999994</v>
      </c>
      <c r="J270" s="10">
        <f>Tabla4[[#This Row],[Ventas sin IGV]]*18%</f>
        <v>131.13737999999998</v>
      </c>
      <c r="K270" s="10">
        <f>Tabla4[[#This Row],[Ventas sin IGV]]+Tabla4[[#This Row],[IGV]]</f>
        <v>859.67837999999995</v>
      </c>
    </row>
    <row r="271" spans="1:11" x14ac:dyDescent="0.3">
      <c r="A271">
        <v>4</v>
      </c>
      <c r="B271">
        <v>10</v>
      </c>
      <c r="C271" s="2">
        <v>37011</v>
      </c>
      <c r="D271">
        <v>1920</v>
      </c>
      <c r="E271" t="str">
        <f>VLOOKUP(Tabla4[[#This Row],[Cod Vendedor]],Tabla3[[IdVendedor]:[NombreVendedor]],2,0)</f>
        <v>Gloria</v>
      </c>
      <c r="F271" t="str">
        <f>VLOOKUP(Tabla4[[#This Row],[Cod Producto]],Tabla2[[IdProducto]:[NomProducto]],2,0)</f>
        <v>Zanahorias</v>
      </c>
      <c r="G271" s="10">
        <f>VLOOKUP(Tabla4[[#This Row],[Nombre_Producto]],Tabla2[[NomProducto]:[PrecioSinIGV]],3,0)</f>
        <v>0.60499999999999998</v>
      </c>
      <c r="H271">
        <f>VLOOKUP(Tabla4[[#This Row],[Cod Producto]],Tabla2[#All],3,0)</f>
        <v>3</v>
      </c>
      <c r="I271" s="10">
        <f>Tabla4[[#This Row],[Kilos]]*Tabla4[[#This Row],[Precio_sin_IGV]]</f>
        <v>1161.5999999999999</v>
      </c>
      <c r="J271" s="10">
        <f>Tabla4[[#This Row],[Ventas sin IGV]]*18%</f>
        <v>209.08799999999997</v>
      </c>
      <c r="K271" s="10">
        <f>Tabla4[[#This Row],[Ventas sin IGV]]+Tabla4[[#This Row],[IGV]]</f>
        <v>1370.6879999999999</v>
      </c>
    </row>
    <row r="272" spans="1:11" x14ac:dyDescent="0.3">
      <c r="A272">
        <v>4</v>
      </c>
      <c r="B272">
        <v>10</v>
      </c>
      <c r="C272" s="2">
        <v>37007</v>
      </c>
      <c r="D272">
        <v>1854</v>
      </c>
      <c r="E272" t="str">
        <f>VLOOKUP(Tabla4[[#This Row],[Cod Vendedor]],Tabla3[[IdVendedor]:[NombreVendedor]],2,0)</f>
        <v>Gloria</v>
      </c>
      <c r="F272" t="str">
        <f>VLOOKUP(Tabla4[[#This Row],[Cod Producto]],Tabla2[[IdProducto]:[NomProducto]],2,0)</f>
        <v>Zanahorias</v>
      </c>
      <c r="G272" s="10">
        <f>VLOOKUP(Tabla4[[#This Row],[Nombre_Producto]],Tabla2[[NomProducto]:[PrecioSinIGV]],3,0)</f>
        <v>0.60499999999999998</v>
      </c>
      <c r="H272">
        <f>VLOOKUP(Tabla4[[#This Row],[Cod Producto]],Tabla2[#All],3,0)</f>
        <v>3</v>
      </c>
      <c r="I272" s="10">
        <f>Tabla4[[#This Row],[Kilos]]*Tabla4[[#This Row],[Precio_sin_IGV]]</f>
        <v>1121.67</v>
      </c>
      <c r="J272" s="10">
        <f>Tabla4[[#This Row],[Ventas sin IGV]]*18%</f>
        <v>201.9006</v>
      </c>
      <c r="K272" s="10">
        <f>Tabla4[[#This Row],[Ventas sin IGV]]+Tabla4[[#This Row],[IGV]]</f>
        <v>1323.5706</v>
      </c>
    </row>
    <row r="273" spans="1:11" x14ac:dyDescent="0.3">
      <c r="A273">
        <v>4</v>
      </c>
      <c r="B273">
        <v>10</v>
      </c>
      <c r="C273" s="2">
        <v>37056</v>
      </c>
      <c r="D273">
        <v>1404</v>
      </c>
      <c r="E273" t="str">
        <f>VLOOKUP(Tabla4[[#This Row],[Cod Vendedor]],Tabla3[[IdVendedor]:[NombreVendedor]],2,0)</f>
        <v>Gloria</v>
      </c>
      <c r="F273" t="str">
        <f>VLOOKUP(Tabla4[[#This Row],[Cod Producto]],Tabla2[[IdProducto]:[NomProducto]],2,0)</f>
        <v>Zanahorias</v>
      </c>
      <c r="G273" s="10">
        <f>VLOOKUP(Tabla4[[#This Row],[Nombre_Producto]],Tabla2[[NomProducto]:[PrecioSinIGV]],3,0)</f>
        <v>0.60499999999999998</v>
      </c>
      <c r="H273">
        <f>VLOOKUP(Tabla4[[#This Row],[Cod Producto]],Tabla2[#All],3,0)</f>
        <v>3</v>
      </c>
      <c r="I273" s="10">
        <f>Tabla4[[#This Row],[Kilos]]*Tabla4[[#This Row],[Precio_sin_IGV]]</f>
        <v>849.42</v>
      </c>
      <c r="J273" s="10">
        <f>Tabla4[[#This Row],[Ventas sin IGV]]*18%</f>
        <v>152.89559999999997</v>
      </c>
      <c r="K273" s="10">
        <f>Tabla4[[#This Row],[Ventas sin IGV]]+Tabla4[[#This Row],[IGV]]</f>
        <v>1002.3155999999999</v>
      </c>
    </row>
    <row r="274" spans="1:11" x14ac:dyDescent="0.3">
      <c r="A274">
        <v>4</v>
      </c>
      <c r="B274">
        <v>10</v>
      </c>
      <c r="C274" s="2">
        <v>36942</v>
      </c>
      <c r="D274">
        <v>1269</v>
      </c>
      <c r="E274" t="str">
        <f>VLOOKUP(Tabla4[[#This Row],[Cod Vendedor]],Tabla3[[IdVendedor]:[NombreVendedor]],2,0)</f>
        <v>Gloria</v>
      </c>
      <c r="F274" t="str">
        <f>VLOOKUP(Tabla4[[#This Row],[Cod Producto]],Tabla2[[IdProducto]:[NomProducto]],2,0)</f>
        <v>Zanahorias</v>
      </c>
      <c r="G274" s="10">
        <f>VLOOKUP(Tabla4[[#This Row],[Nombre_Producto]],Tabla2[[NomProducto]:[PrecioSinIGV]],3,0)</f>
        <v>0.60499999999999998</v>
      </c>
      <c r="H274">
        <f>VLOOKUP(Tabla4[[#This Row],[Cod Producto]],Tabla2[#All],3,0)</f>
        <v>3</v>
      </c>
      <c r="I274" s="10">
        <f>Tabla4[[#This Row],[Kilos]]*Tabla4[[#This Row],[Precio_sin_IGV]]</f>
        <v>767.745</v>
      </c>
      <c r="J274" s="10">
        <f>Tabla4[[#This Row],[Ventas sin IGV]]*18%</f>
        <v>138.19409999999999</v>
      </c>
      <c r="K274" s="10">
        <f>Tabla4[[#This Row],[Ventas sin IGV]]+Tabla4[[#This Row],[IGV]]</f>
        <v>905.93910000000005</v>
      </c>
    </row>
    <row r="275" spans="1:11" x14ac:dyDescent="0.3">
      <c r="A275">
        <v>4</v>
      </c>
      <c r="B275">
        <v>10</v>
      </c>
      <c r="C275" s="2">
        <v>37101</v>
      </c>
      <c r="D275">
        <v>1150</v>
      </c>
      <c r="E275" t="str">
        <f>VLOOKUP(Tabla4[[#This Row],[Cod Vendedor]],Tabla3[[IdVendedor]:[NombreVendedor]],2,0)</f>
        <v>Gloria</v>
      </c>
      <c r="F275" t="str">
        <f>VLOOKUP(Tabla4[[#This Row],[Cod Producto]],Tabla2[[IdProducto]:[NomProducto]],2,0)</f>
        <v>Zanahorias</v>
      </c>
      <c r="G275" s="10">
        <f>VLOOKUP(Tabla4[[#This Row],[Nombre_Producto]],Tabla2[[NomProducto]:[PrecioSinIGV]],3,0)</f>
        <v>0.60499999999999998</v>
      </c>
      <c r="H275">
        <f>VLOOKUP(Tabla4[[#This Row],[Cod Producto]],Tabla2[#All],3,0)</f>
        <v>3</v>
      </c>
      <c r="I275" s="10">
        <f>Tabla4[[#This Row],[Kilos]]*Tabla4[[#This Row],[Precio_sin_IGV]]</f>
        <v>695.75</v>
      </c>
      <c r="J275" s="10">
        <f>Tabla4[[#This Row],[Ventas sin IGV]]*18%</f>
        <v>125.235</v>
      </c>
      <c r="K275" s="10">
        <f>Tabla4[[#This Row],[Ventas sin IGV]]+Tabla4[[#This Row],[IGV]]</f>
        <v>820.98500000000001</v>
      </c>
    </row>
    <row r="276" spans="1:11" x14ac:dyDescent="0.3">
      <c r="A276">
        <v>4</v>
      </c>
      <c r="B276">
        <v>10</v>
      </c>
      <c r="C276" s="2">
        <v>37126</v>
      </c>
      <c r="D276">
        <v>857</v>
      </c>
      <c r="E276" t="str">
        <f>VLOOKUP(Tabla4[[#This Row],[Cod Vendedor]],Tabla3[[IdVendedor]:[NombreVendedor]],2,0)</f>
        <v>Gloria</v>
      </c>
      <c r="F276" t="str">
        <f>VLOOKUP(Tabla4[[#This Row],[Cod Producto]],Tabla2[[IdProducto]:[NomProducto]],2,0)</f>
        <v>Zanahorias</v>
      </c>
      <c r="G276" s="10">
        <f>VLOOKUP(Tabla4[[#This Row],[Nombre_Producto]],Tabla2[[NomProducto]:[PrecioSinIGV]],3,0)</f>
        <v>0.60499999999999998</v>
      </c>
      <c r="H276">
        <f>VLOOKUP(Tabla4[[#This Row],[Cod Producto]],Tabla2[#All],3,0)</f>
        <v>3</v>
      </c>
      <c r="I276" s="10">
        <f>Tabla4[[#This Row],[Kilos]]*Tabla4[[#This Row],[Precio_sin_IGV]]</f>
        <v>518.48500000000001</v>
      </c>
      <c r="J276" s="10">
        <f>Tabla4[[#This Row],[Ventas sin IGV]]*18%</f>
        <v>93.327299999999994</v>
      </c>
      <c r="K276" s="10">
        <f>Tabla4[[#This Row],[Ventas sin IGV]]+Tabla4[[#This Row],[IGV]]</f>
        <v>611.81230000000005</v>
      </c>
    </row>
    <row r="277" spans="1:11" x14ac:dyDescent="0.3">
      <c r="A277">
        <v>4</v>
      </c>
      <c r="B277">
        <v>14</v>
      </c>
      <c r="C277" s="2">
        <v>37154</v>
      </c>
      <c r="D277">
        <v>2413</v>
      </c>
      <c r="E277" t="str">
        <f>VLOOKUP(Tabla4[[#This Row],[Cod Vendedor]],Tabla3[[IdVendedor]:[NombreVendedor]],2,0)</f>
        <v>Gloria</v>
      </c>
      <c r="F277" t="str">
        <f>VLOOKUP(Tabla4[[#This Row],[Cod Producto]],Tabla2[[IdProducto]:[NomProducto]],2,0)</f>
        <v>Manzana</v>
      </c>
      <c r="G277" s="10">
        <f>VLOOKUP(Tabla4[[#This Row],[Nombre_Producto]],Tabla2[[NomProducto]:[PrecioSinIGV]],3,0)</f>
        <v>3.63</v>
      </c>
      <c r="H277">
        <f>VLOOKUP(Tabla4[[#This Row],[Cod Producto]],Tabla2[#All],3,0)</f>
        <v>1</v>
      </c>
      <c r="I277" s="10">
        <f>Tabla4[[#This Row],[Kilos]]*Tabla4[[#This Row],[Precio_sin_IGV]]</f>
        <v>8759.19</v>
      </c>
      <c r="J277" s="10">
        <f>Tabla4[[#This Row],[Ventas sin IGV]]*18%</f>
        <v>1576.6541999999999</v>
      </c>
      <c r="K277" s="10">
        <f>Tabla4[[#This Row],[Ventas sin IGV]]+Tabla4[[#This Row],[IGV]]</f>
        <v>10335.8442</v>
      </c>
    </row>
    <row r="278" spans="1:11" x14ac:dyDescent="0.3">
      <c r="A278">
        <v>4</v>
      </c>
      <c r="B278">
        <v>14</v>
      </c>
      <c r="C278" s="2">
        <v>36897</v>
      </c>
      <c r="D278">
        <v>2290</v>
      </c>
      <c r="E278" t="str">
        <f>VLOOKUP(Tabla4[[#This Row],[Cod Vendedor]],Tabla3[[IdVendedor]:[NombreVendedor]],2,0)</f>
        <v>Gloria</v>
      </c>
      <c r="F278" t="str">
        <f>VLOOKUP(Tabla4[[#This Row],[Cod Producto]],Tabla2[[IdProducto]:[NomProducto]],2,0)</f>
        <v>Manzana</v>
      </c>
      <c r="G278" s="10">
        <f>VLOOKUP(Tabla4[[#This Row],[Nombre_Producto]],Tabla2[[NomProducto]:[PrecioSinIGV]],3,0)</f>
        <v>3.63</v>
      </c>
      <c r="H278">
        <f>VLOOKUP(Tabla4[[#This Row],[Cod Producto]],Tabla2[#All],3,0)</f>
        <v>1</v>
      </c>
      <c r="I278" s="10">
        <f>Tabla4[[#This Row],[Kilos]]*Tabla4[[#This Row],[Precio_sin_IGV]]</f>
        <v>8312.6999999999989</v>
      </c>
      <c r="J278" s="10">
        <f>Tabla4[[#This Row],[Ventas sin IGV]]*18%</f>
        <v>1496.2859999999998</v>
      </c>
      <c r="K278" s="10">
        <f>Tabla4[[#This Row],[Ventas sin IGV]]+Tabla4[[#This Row],[IGV]]</f>
        <v>9808.985999999999</v>
      </c>
    </row>
    <row r="279" spans="1:11" x14ac:dyDescent="0.3">
      <c r="A279">
        <v>4</v>
      </c>
      <c r="B279">
        <v>14</v>
      </c>
      <c r="C279" s="2">
        <v>37039</v>
      </c>
      <c r="D279">
        <v>2124</v>
      </c>
      <c r="E279" t="str">
        <f>VLOOKUP(Tabla4[[#This Row],[Cod Vendedor]],Tabla3[[IdVendedor]:[NombreVendedor]],2,0)</f>
        <v>Gloria</v>
      </c>
      <c r="F279" t="str">
        <f>VLOOKUP(Tabla4[[#This Row],[Cod Producto]],Tabla2[[IdProducto]:[NomProducto]],2,0)</f>
        <v>Manzana</v>
      </c>
      <c r="G279" s="10">
        <f>VLOOKUP(Tabla4[[#This Row],[Nombre_Producto]],Tabla2[[NomProducto]:[PrecioSinIGV]],3,0)</f>
        <v>3.63</v>
      </c>
      <c r="H279">
        <f>VLOOKUP(Tabla4[[#This Row],[Cod Producto]],Tabla2[#All],3,0)</f>
        <v>1</v>
      </c>
      <c r="I279" s="10">
        <f>Tabla4[[#This Row],[Kilos]]*Tabla4[[#This Row],[Precio_sin_IGV]]</f>
        <v>7710.12</v>
      </c>
      <c r="J279" s="10">
        <f>Tabla4[[#This Row],[Ventas sin IGV]]*18%</f>
        <v>1387.8216</v>
      </c>
      <c r="K279" s="10">
        <f>Tabla4[[#This Row],[Ventas sin IGV]]+Tabla4[[#This Row],[IGV]]</f>
        <v>9097.9416000000001</v>
      </c>
    </row>
    <row r="280" spans="1:11" x14ac:dyDescent="0.3">
      <c r="A280">
        <v>4</v>
      </c>
      <c r="B280">
        <v>14</v>
      </c>
      <c r="C280" s="2">
        <v>37107</v>
      </c>
      <c r="D280">
        <v>1935</v>
      </c>
      <c r="E280" t="str">
        <f>VLOOKUP(Tabla4[[#This Row],[Cod Vendedor]],Tabla3[[IdVendedor]:[NombreVendedor]],2,0)</f>
        <v>Gloria</v>
      </c>
      <c r="F280" t="str">
        <f>VLOOKUP(Tabla4[[#This Row],[Cod Producto]],Tabla2[[IdProducto]:[NomProducto]],2,0)</f>
        <v>Manzana</v>
      </c>
      <c r="G280" s="10">
        <f>VLOOKUP(Tabla4[[#This Row],[Nombre_Producto]],Tabla2[[NomProducto]:[PrecioSinIGV]],3,0)</f>
        <v>3.63</v>
      </c>
      <c r="H280">
        <f>VLOOKUP(Tabla4[[#This Row],[Cod Producto]],Tabla2[#All],3,0)</f>
        <v>1</v>
      </c>
      <c r="I280" s="10">
        <f>Tabla4[[#This Row],[Kilos]]*Tabla4[[#This Row],[Precio_sin_IGV]]</f>
        <v>7024.05</v>
      </c>
      <c r="J280" s="10">
        <f>Tabla4[[#This Row],[Ventas sin IGV]]*18%</f>
        <v>1264.329</v>
      </c>
      <c r="K280" s="10">
        <f>Tabla4[[#This Row],[Ventas sin IGV]]+Tabla4[[#This Row],[IGV]]</f>
        <v>8288.3790000000008</v>
      </c>
    </row>
    <row r="281" spans="1:11" x14ac:dyDescent="0.3">
      <c r="A281">
        <v>4</v>
      </c>
      <c r="B281">
        <v>14</v>
      </c>
      <c r="C281" s="2">
        <v>37216</v>
      </c>
      <c r="D281">
        <v>1510</v>
      </c>
      <c r="E281" t="str">
        <f>VLOOKUP(Tabla4[[#This Row],[Cod Vendedor]],Tabla3[[IdVendedor]:[NombreVendedor]],2,0)</f>
        <v>Gloria</v>
      </c>
      <c r="F281" t="str">
        <f>VLOOKUP(Tabla4[[#This Row],[Cod Producto]],Tabla2[[IdProducto]:[NomProducto]],2,0)</f>
        <v>Manzana</v>
      </c>
      <c r="G281" s="10">
        <f>VLOOKUP(Tabla4[[#This Row],[Nombre_Producto]],Tabla2[[NomProducto]:[PrecioSinIGV]],3,0)</f>
        <v>3.63</v>
      </c>
      <c r="H281">
        <f>VLOOKUP(Tabla4[[#This Row],[Cod Producto]],Tabla2[#All],3,0)</f>
        <v>1</v>
      </c>
      <c r="I281" s="10">
        <f>Tabla4[[#This Row],[Kilos]]*Tabla4[[#This Row],[Precio_sin_IGV]]</f>
        <v>5481.3</v>
      </c>
      <c r="J281" s="10">
        <f>Tabla4[[#This Row],[Ventas sin IGV]]*18%</f>
        <v>986.63400000000001</v>
      </c>
      <c r="K281" s="10">
        <f>Tabla4[[#This Row],[Ventas sin IGV]]+Tabla4[[#This Row],[IGV]]</f>
        <v>6467.9340000000002</v>
      </c>
    </row>
    <row r="282" spans="1:11" x14ac:dyDescent="0.3">
      <c r="A282">
        <v>4</v>
      </c>
      <c r="B282">
        <v>14</v>
      </c>
      <c r="C282" s="2">
        <v>37033</v>
      </c>
      <c r="D282">
        <v>1380</v>
      </c>
      <c r="E282" t="str">
        <f>VLOOKUP(Tabla4[[#This Row],[Cod Vendedor]],Tabla3[[IdVendedor]:[NombreVendedor]],2,0)</f>
        <v>Gloria</v>
      </c>
      <c r="F282" t="str">
        <f>VLOOKUP(Tabla4[[#This Row],[Cod Producto]],Tabla2[[IdProducto]:[NomProducto]],2,0)</f>
        <v>Manzana</v>
      </c>
      <c r="G282" s="10">
        <f>VLOOKUP(Tabla4[[#This Row],[Nombre_Producto]],Tabla2[[NomProducto]:[PrecioSinIGV]],3,0)</f>
        <v>3.63</v>
      </c>
      <c r="H282">
        <f>VLOOKUP(Tabla4[[#This Row],[Cod Producto]],Tabla2[#All],3,0)</f>
        <v>1</v>
      </c>
      <c r="I282" s="10">
        <f>Tabla4[[#This Row],[Kilos]]*Tabla4[[#This Row],[Precio_sin_IGV]]</f>
        <v>5009.3999999999996</v>
      </c>
      <c r="J282" s="10">
        <f>Tabla4[[#This Row],[Ventas sin IGV]]*18%</f>
        <v>901.69199999999989</v>
      </c>
      <c r="K282" s="10">
        <f>Tabla4[[#This Row],[Ventas sin IGV]]+Tabla4[[#This Row],[IGV]]</f>
        <v>5911.0919999999996</v>
      </c>
    </row>
    <row r="283" spans="1:11" x14ac:dyDescent="0.3">
      <c r="A283">
        <v>4</v>
      </c>
      <c r="B283">
        <v>14</v>
      </c>
      <c r="C283" s="2">
        <v>37007</v>
      </c>
      <c r="D283">
        <v>1260</v>
      </c>
      <c r="E283" t="str">
        <f>VLOOKUP(Tabla4[[#This Row],[Cod Vendedor]],Tabla3[[IdVendedor]:[NombreVendedor]],2,0)</f>
        <v>Gloria</v>
      </c>
      <c r="F283" t="str">
        <f>VLOOKUP(Tabla4[[#This Row],[Cod Producto]],Tabla2[[IdProducto]:[NomProducto]],2,0)</f>
        <v>Manzana</v>
      </c>
      <c r="G283" s="10">
        <f>VLOOKUP(Tabla4[[#This Row],[Nombre_Producto]],Tabla2[[NomProducto]:[PrecioSinIGV]],3,0)</f>
        <v>3.63</v>
      </c>
      <c r="H283">
        <f>VLOOKUP(Tabla4[[#This Row],[Cod Producto]],Tabla2[#All],3,0)</f>
        <v>1</v>
      </c>
      <c r="I283" s="10">
        <f>Tabla4[[#This Row],[Kilos]]*Tabla4[[#This Row],[Precio_sin_IGV]]</f>
        <v>4573.8</v>
      </c>
      <c r="J283" s="10">
        <f>Tabla4[[#This Row],[Ventas sin IGV]]*18%</f>
        <v>823.28399999999999</v>
      </c>
      <c r="K283" s="10">
        <f>Tabla4[[#This Row],[Ventas sin IGV]]+Tabla4[[#This Row],[IGV]]</f>
        <v>5397.0839999999998</v>
      </c>
    </row>
    <row r="284" spans="1:11" x14ac:dyDescent="0.3">
      <c r="A284">
        <v>4</v>
      </c>
      <c r="B284">
        <v>14</v>
      </c>
      <c r="C284" s="2">
        <v>37082</v>
      </c>
      <c r="D284">
        <v>814</v>
      </c>
      <c r="E284" t="str">
        <f>VLOOKUP(Tabla4[[#This Row],[Cod Vendedor]],Tabla3[[IdVendedor]:[NombreVendedor]],2,0)</f>
        <v>Gloria</v>
      </c>
      <c r="F284" t="str">
        <f>VLOOKUP(Tabla4[[#This Row],[Cod Producto]],Tabla2[[IdProducto]:[NomProducto]],2,0)</f>
        <v>Manzana</v>
      </c>
      <c r="G284" s="10">
        <f>VLOOKUP(Tabla4[[#This Row],[Nombre_Producto]],Tabla2[[NomProducto]:[PrecioSinIGV]],3,0)</f>
        <v>3.63</v>
      </c>
      <c r="H284">
        <f>VLOOKUP(Tabla4[[#This Row],[Cod Producto]],Tabla2[#All],3,0)</f>
        <v>1</v>
      </c>
      <c r="I284" s="10">
        <f>Tabla4[[#This Row],[Kilos]]*Tabla4[[#This Row],[Precio_sin_IGV]]</f>
        <v>2954.8199999999997</v>
      </c>
      <c r="J284" s="10">
        <f>Tabla4[[#This Row],[Ventas sin IGV]]*18%</f>
        <v>531.86759999999992</v>
      </c>
      <c r="K284" s="10">
        <f>Tabla4[[#This Row],[Ventas sin IGV]]+Tabla4[[#This Row],[IGV]]</f>
        <v>3486.6875999999997</v>
      </c>
    </row>
    <row r="285" spans="1:11" x14ac:dyDescent="0.3">
      <c r="A285">
        <v>4</v>
      </c>
      <c r="B285">
        <v>14</v>
      </c>
      <c r="C285" s="2">
        <v>37231</v>
      </c>
      <c r="D285">
        <v>740</v>
      </c>
      <c r="E285" t="str">
        <f>VLOOKUP(Tabla4[[#This Row],[Cod Vendedor]],Tabla3[[IdVendedor]:[NombreVendedor]],2,0)</f>
        <v>Gloria</v>
      </c>
      <c r="F285" t="str">
        <f>VLOOKUP(Tabla4[[#This Row],[Cod Producto]],Tabla2[[IdProducto]:[NomProducto]],2,0)</f>
        <v>Manzana</v>
      </c>
      <c r="G285" s="10">
        <f>VLOOKUP(Tabla4[[#This Row],[Nombre_Producto]],Tabla2[[NomProducto]:[PrecioSinIGV]],3,0)</f>
        <v>3.63</v>
      </c>
      <c r="H285">
        <f>VLOOKUP(Tabla4[[#This Row],[Cod Producto]],Tabla2[#All],3,0)</f>
        <v>1</v>
      </c>
      <c r="I285" s="10">
        <f>Tabla4[[#This Row],[Kilos]]*Tabla4[[#This Row],[Precio_sin_IGV]]</f>
        <v>2686.2</v>
      </c>
      <c r="J285" s="10">
        <f>Tabla4[[#This Row],[Ventas sin IGV]]*18%</f>
        <v>483.51599999999996</v>
      </c>
      <c r="K285" s="10">
        <f>Tabla4[[#This Row],[Ventas sin IGV]]+Tabla4[[#This Row],[IGV]]</f>
        <v>3169.7159999999999</v>
      </c>
    </row>
    <row r="286" spans="1:11" x14ac:dyDescent="0.3">
      <c r="A286">
        <v>4</v>
      </c>
      <c r="B286">
        <v>14</v>
      </c>
      <c r="C286" s="2">
        <v>37089</v>
      </c>
      <c r="D286">
        <v>666</v>
      </c>
      <c r="E286" t="str">
        <f>VLOOKUP(Tabla4[[#This Row],[Cod Vendedor]],Tabla3[[IdVendedor]:[NombreVendedor]],2,0)</f>
        <v>Gloria</v>
      </c>
      <c r="F286" t="str">
        <f>VLOOKUP(Tabla4[[#This Row],[Cod Producto]],Tabla2[[IdProducto]:[NomProducto]],2,0)</f>
        <v>Manzana</v>
      </c>
      <c r="G286" s="10">
        <f>VLOOKUP(Tabla4[[#This Row],[Nombre_Producto]],Tabla2[[NomProducto]:[PrecioSinIGV]],3,0)</f>
        <v>3.63</v>
      </c>
      <c r="H286">
        <f>VLOOKUP(Tabla4[[#This Row],[Cod Producto]],Tabla2[#All],3,0)</f>
        <v>1</v>
      </c>
      <c r="I286" s="10">
        <f>Tabla4[[#This Row],[Kilos]]*Tabla4[[#This Row],[Precio_sin_IGV]]</f>
        <v>2417.58</v>
      </c>
      <c r="J286" s="10">
        <f>Tabla4[[#This Row],[Ventas sin IGV]]*18%</f>
        <v>435.16439999999994</v>
      </c>
      <c r="K286" s="10">
        <f>Tabla4[[#This Row],[Ventas sin IGV]]+Tabla4[[#This Row],[IGV]]</f>
        <v>2852.7444</v>
      </c>
    </row>
    <row r="287" spans="1:11" x14ac:dyDescent="0.3">
      <c r="A287">
        <v>4</v>
      </c>
      <c r="B287">
        <v>4</v>
      </c>
      <c r="C287" s="2">
        <v>36895</v>
      </c>
      <c r="D287">
        <v>2409</v>
      </c>
      <c r="E287" t="str">
        <f>VLOOKUP(Tabla4[[#This Row],[Cod Vendedor]],Tabla3[[IdVendedor]:[NombreVendedor]],2,0)</f>
        <v>Gloria</v>
      </c>
      <c r="F287" t="str">
        <f>VLOOKUP(Tabla4[[#This Row],[Cod Producto]],Tabla2[[IdProducto]:[NomProducto]],2,0)</f>
        <v>Coles</v>
      </c>
      <c r="G287" s="10">
        <f>VLOOKUP(Tabla4[[#This Row],[Nombre_Producto]],Tabla2[[NomProducto]:[PrecioSinIGV]],3,0)</f>
        <v>0.60499999999999998</v>
      </c>
      <c r="H287">
        <f>VLOOKUP(Tabla4[[#This Row],[Cod Producto]],Tabla2[#All],3,0)</f>
        <v>2</v>
      </c>
      <c r="I287" s="10">
        <f>Tabla4[[#This Row],[Kilos]]*Tabla4[[#This Row],[Precio_sin_IGV]]</f>
        <v>1457.4449999999999</v>
      </c>
      <c r="J287" s="10">
        <f>Tabla4[[#This Row],[Ventas sin IGV]]*18%</f>
        <v>262.34010000000001</v>
      </c>
      <c r="K287" s="10">
        <f>Tabla4[[#This Row],[Ventas sin IGV]]+Tabla4[[#This Row],[IGV]]</f>
        <v>1719.7851000000001</v>
      </c>
    </row>
    <row r="288" spans="1:11" x14ac:dyDescent="0.3">
      <c r="A288">
        <v>4</v>
      </c>
      <c r="B288">
        <v>4</v>
      </c>
      <c r="C288" s="2">
        <v>37124</v>
      </c>
      <c r="D288">
        <v>2226</v>
      </c>
      <c r="E288" t="str">
        <f>VLOOKUP(Tabla4[[#This Row],[Cod Vendedor]],Tabla3[[IdVendedor]:[NombreVendedor]],2,0)</f>
        <v>Gloria</v>
      </c>
      <c r="F288" t="str">
        <f>VLOOKUP(Tabla4[[#This Row],[Cod Producto]],Tabla2[[IdProducto]:[NomProducto]],2,0)</f>
        <v>Coles</v>
      </c>
      <c r="G288" s="10">
        <f>VLOOKUP(Tabla4[[#This Row],[Nombre_Producto]],Tabla2[[NomProducto]:[PrecioSinIGV]],3,0)</f>
        <v>0.60499999999999998</v>
      </c>
      <c r="H288">
        <f>VLOOKUP(Tabla4[[#This Row],[Cod Producto]],Tabla2[#All],3,0)</f>
        <v>2</v>
      </c>
      <c r="I288" s="10">
        <f>Tabla4[[#This Row],[Kilos]]*Tabla4[[#This Row],[Precio_sin_IGV]]</f>
        <v>1346.73</v>
      </c>
      <c r="J288" s="10">
        <f>Tabla4[[#This Row],[Ventas sin IGV]]*18%</f>
        <v>242.41139999999999</v>
      </c>
      <c r="K288" s="10">
        <f>Tabla4[[#This Row],[Ventas sin IGV]]+Tabla4[[#This Row],[IGV]]</f>
        <v>1589.1414</v>
      </c>
    </row>
    <row r="289" spans="1:11" x14ac:dyDescent="0.3">
      <c r="A289">
        <v>4</v>
      </c>
      <c r="B289">
        <v>4</v>
      </c>
      <c r="C289" s="2">
        <v>37050</v>
      </c>
      <c r="D289">
        <v>1356</v>
      </c>
      <c r="E289" t="str">
        <f>VLOOKUP(Tabla4[[#This Row],[Cod Vendedor]],Tabla3[[IdVendedor]:[NombreVendedor]],2,0)</f>
        <v>Gloria</v>
      </c>
      <c r="F289" t="str">
        <f>VLOOKUP(Tabla4[[#This Row],[Cod Producto]],Tabla2[[IdProducto]:[NomProducto]],2,0)</f>
        <v>Coles</v>
      </c>
      <c r="G289" s="10">
        <f>VLOOKUP(Tabla4[[#This Row],[Nombre_Producto]],Tabla2[[NomProducto]:[PrecioSinIGV]],3,0)</f>
        <v>0.60499999999999998</v>
      </c>
      <c r="H289">
        <f>VLOOKUP(Tabla4[[#This Row],[Cod Producto]],Tabla2[#All],3,0)</f>
        <v>2</v>
      </c>
      <c r="I289" s="10">
        <f>Tabla4[[#This Row],[Kilos]]*Tabla4[[#This Row],[Precio_sin_IGV]]</f>
        <v>820.38</v>
      </c>
      <c r="J289" s="10">
        <f>Tabla4[[#This Row],[Ventas sin IGV]]*18%</f>
        <v>147.66839999999999</v>
      </c>
      <c r="K289" s="10">
        <f>Tabla4[[#This Row],[Ventas sin IGV]]+Tabla4[[#This Row],[IGV]]</f>
        <v>968.04840000000002</v>
      </c>
    </row>
    <row r="290" spans="1:11" x14ac:dyDescent="0.3">
      <c r="A290">
        <v>4</v>
      </c>
      <c r="B290">
        <v>4</v>
      </c>
      <c r="C290" s="2">
        <v>36936</v>
      </c>
      <c r="D290">
        <v>1324</v>
      </c>
      <c r="E290" t="str">
        <f>VLOOKUP(Tabla4[[#This Row],[Cod Vendedor]],Tabla3[[IdVendedor]:[NombreVendedor]],2,0)</f>
        <v>Gloria</v>
      </c>
      <c r="F290" t="str">
        <f>VLOOKUP(Tabla4[[#This Row],[Cod Producto]],Tabla2[[IdProducto]:[NomProducto]],2,0)</f>
        <v>Coles</v>
      </c>
      <c r="G290" s="10">
        <f>VLOOKUP(Tabla4[[#This Row],[Nombre_Producto]],Tabla2[[NomProducto]:[PrecioSinIGV]],3,0)</f>
        <v>0.60499999999999998</v>
      </c>
      <c r="H290">
        <f>VLOOKUP(Tabla4[[#This Row],[Cod Producto]],Tabla2[#All],3,0)</f>
        <v>2</v>
      </c>
      <c r="I290" s="10">
        <f>Tabla4[[#This Row],[Kilos]]*Tabla4[[#This Row],[Precio_sin_IGV]]</f>
        <v>801.02</v>
      </c>
      <c r="J290" s="10">
        <f>Tabla4[[#This Row],[Ventas sin IGV]]*18%</f>
        <v>144.18359999999998</v>
      </c>
      <c r="K290" s="10">
        <f>Tabla4[[#This Row],[Ventas sin IGV]]+Tabla4[[#This Row],[IGV]]</f>
        <v>945.20359999999994</v>
      </c>
    </row>
    <row r="291" spans="1:11" x14ac:dyDescent="0.3">
      <c r="A291">
        <v>4</v>
      </c>
      <c r="B291">
        <v>4</v>
      </c>
      <c r="C291" s="2">
        <v>37119</v>
      </c>
      <c r="D291">
        <v>708</v>
      </c>
      <c r="E291" t="str">
        <f>VLOOKUP(Tabla4[[#This Row],[Cod Vendedor]],Tabla3[[IdVendedor]:[NombreVendedor]],2,0)</f>
        <v>Gloria</v>
      </c>
      <c r="F291" t="str">
        <f>VLOOKUP(Tabla4[[#This Row],[Cod Producto]],Tabla2[[IdProducto]:[NomProducto]],2,0)</f>
        <v>Coles</v>
      </c>
      <c r="G291" s="10">
        <f>VLOOKUP(Tabla4[[#This Row],[Nombre_Producto]],Tabla2[[NomProducto]:[PrecioSinIGV]],3,0)</f>
        <v>0.60499999999999998</v>
      </c>
      <c r="H291">
        <f>VLOOKUP(Tabla4[[#This Row],[Cod Producto]],Tabla2[#All],3,0)</f>
        <v>2</v>
      </c>
      <c r="I291" s="10">
        <f>Tabla4[[#This Row],[Kilos]]*Tabla4[[#This Row],[Precio_sin_IGV]]</f>
        <v>428.34</v>
      </c>
      <c r="J291" s="10">
        <f>Tabla4[[#This Row],[Ventas sin IGV]]*18%</f>
        <v>77.101199999999992</v>
      </c>
      <c r="K291" s="10">
        <f>Tabla4[[#This Row],[Ventas sin IGV]]+Tabla4[[#This Row],[IGV]]</f>
        <v>505.44119999999998</v>
      </c>
    </row>
    <row r="292" spans="1:11" x14ac:dyDescent="0.3">
      <c r="A292">
        <v>4</v>
      </c>
      <c r="B292">
        <v>5</v>
      </c>
      <c r="C292" s="2">
        <v>37108</v>
      </c>
      <c r="D292">
        <v>2306</v>
      </c>
      <c r="E292" t="str">
        <f>VLOOKUP(Tabla4[[#This Row],[Cod Vendedor]],Tabla3[[IdVendedor]:[NombreVendedor]],2,0)</f>
        <v>Gloria</v>
      </c>
      <c r="F292" t="str">
        <f>VLOOKUP(Tabla4[[#This Row],[Cod Producto]],Tabla2[[IdProducto]:[NomProducto]],2,0)</f>
        <v>Berenjenas</v>
      </c>
      <c r="G292" s="10">
        <f>VLOOKUP(Tabla4[[#This Row],[Nombre_Producto]],Tabla2[[NomProducto]:[PrecioSinIGV]],3,0)</f>
        <v>2.5409999999999999</v>
      </c>
      <c r="H292">
        <f>VLOOKUP(Tabla4[[#This Row],[Cod Producto]],Tabla2[#All],3,0)</f>
        <v>3</v>
      </c>
      <c r="I292" s="10">
        <f>Tabla4[[#This Row],[Kilos]]*Tabla4[[#This Row],[Precio_sin_IGV]]</f>
        <v>5859.5460000000003</v>
      </c>
      <c r="J292" s="10">
        <f>Tabla4[[#This Row],[Ventas sin IGV]]*18%</f>
        <v>1054.71828</v>
      </c>
      <c r="K292" s="10">
        <f>Tabla4[[#This Row],[Ventas sin IGV]]+Tabla4[[#This Row],[IGV]]</f>
        <v>6914.2642800000003</v>
      </c>
    </row>
    <row r="293" spans="1:11" x14ac:dyDescent="0.3">
      <c r="A293">
        <v>4</v>
      </c>
      <c r="B293">
        <v>5</v>
      </c>
      <c r="C293" s="2">
        <v>37031</v>
      </c>
      <c r="D293">
        <v>1685</v>
      </c>
      <c r="E293" t="str">
        <f>VLOOKUP(Tabla4[[#This Row],[Cod Vendedor]],Tabla3[[IdVendedor]:[NombreVendedor]],2,0)</f>
        <v>Gloria</v>
      </c>
      <c r="F293" t="str">
        <f>VLOOKUP(Tabla4[[#This Row],[Cod Producto]],Tabla2[[IdProducto]:[NomProducto]],2,0)</f>
        <v>Berenjenas</v>
      </c>
      <c r="G293" s="10">
        <f>VLOOKUP(Tabla4[[#This Row],[Nombre_Producto]],Tabla2[[NomProducto]:[PrecioSinIGV]],3,0)</f>
        <v>2.5409999999999999</v>
      </c>
      <c r="H293">
        <f>VLOOKUP(Tabla4[[#This Row],[Cod Producto]],Tabla2[#All],3,0)</f>
        <v>3</v>
      </c>
      <c r="I293" s="10">
        <f>Tabla4[[#This Row],[Kilos]]*Tabla4[[#This Row],[Precio_sin_IGV]]</f>
        <v>4281.585</v>
      </c>
      <c r="J293" s="10">
        <f>Tabla4[[#This Row],[Ventas sin IGV]]*18%</f>
        <v>770.68529999999998</v>
      </c>
      <c r="K293" s="10">
        <f>Tabla4[[#This Row],[Ventas sin IGV]]+Tabla4[[#This Row],[IGV]]</f>
        <v>5052.2703000000001</v>
      </c>
    </row>
    <row r="294" spans="1:11" x14ac:dyDescent="0.3">
      <c r="A294">
        <v>4</v>
      </c>
      <c r="B294">
        <v>5</v>
      </c>
      <c r="C294" s="2">
        <v>37193</v>
      </c>
      <c r="D294">
        <v>1206</v>
      </c>
      <c r="E294" t="str">
        <f>VLOOKUP(Tabla4[[#This Row],[Cod Vendedor]],Tabla3[[IdVendedor]:[NombreVendedor]],2,0)</f>
        <v>Gloria</v>
      </c>
      <c r="F294" t="str">
        <f>VLOOKUP(Tabla4[[#This Row],[Cod Producto]],Tabla2[[IdProducto]:[NomProducto]],2,0)</f>
        <v>Berenjenas</v>
      </c>
      <c r="G294" s="10">
        <f>VLOOKUP(Tabla4[[#This Row],[Nombre_Producto]],Tabla2[[NomProducto]:[PrecioSinIGV]],3,0)</f>
        <v>2.5409999999999999</v>
      </c>
      <c r="H294">
        <f>VLOOKUP(Tabla4[[#This Row],[Cod Producto]],Tabla2[#All],3,0)</f>
        <v>3</v>
      </c>
      <c r="I294" s="10">
        <f>Tabla4[[#This Row],[Kilos]]*Tabla4[[#This Row],[Precio_sin_IGV]]</f>
        <v>3064.4459999999999</v>
      </c>
      <c r="J294" s="10">
        <f>Tabla4[[#This Row],[Ventas sin IGV]]*18%</f>
        <v>551.60028</v>
      </c>
      <c r="K294" s="10">
        <f>Tabla4[[#This Row],[Ventas sin IGV]]+Tabla4[[#This Row],[IGV]]</f>
        <v>3616.04628</v>
      </c>
    </row>
    <row r="295" spans="1:11" x14ac:dyDescent="0.3">
      <c r="A295">
        <v>4</v>
      </c>
      <c r="B295">
        <v>5</v>
      </c>
      <c r="C295" s="2">
        <v>36953</v>
      </c>
      <c r="D295">
        <v>1132</v>
      </c>
      <c r="E295" t="str">
        <f>VLOOKUP(Tabla4[[#This Row],[Cod Vendedor]],Tabla3[[IdVendedor]:[NombreVendedor]],2,0)</f>
        <v>Gloria</v>
      </c>
      <c r="F295" t="str">
        <f>VLOOKUP(Tabla4[[#This Row],[Cod Producto]],Tabla2[[IdProducto]:[NomProducto]],2,0)</f>
        <v>Berenjenas</v>
      </c>
      <c r="G295" s="10">
        <f>VLOOKUP(Tabla4[[#This Row],[Nombre_Producto]],Tabla2[[NomProducto]:[PrecioSinIGV]],3,0)</f>
        <v>2.5409999999999999</v>
      </c>
      <c r="H295">
        <f>VLOOKUP(Tabla4[[#This Row],[Cod Producto]],Tabla2[#All],3,0)</f>
        <v>3</v>
      </c>
      <c r="I295" s="10">
        <f>Tabla4[[#This Row],[Kilos]]*Tabla4[[#This Row],[Precio_sin_IGV]]</f>
        <v>2876.4119999999998</v>
      </c>
      <c r="J295" s="10">
        <f>Tabla4[[#This Row],[Ventas sin IGV]]*18%</f>
        <v>517.75415999999996</v>
      </c>
      <c r="K295" s="10">
        <f>Tabla4[[#This Row],[Ventas sin IGV]]+Tabla4[[#This Row],[IGV]]</f>
        <v>3394.1661599999998</v>
      </c>
    </row>
    <row r="296" spans="1:11" x14ac:dyDescent="0.3">
      <c r="A296">
        <v>4</v>
      </c>
      <c r="B296">
        <v>5</v>
      </c>
      <c r="C296" s="2">
        <v>37208</v>
      </c>
      <c r="D296">
        <v>920</v>
      </c>
      <c r="E296" t="str">
        <f>VLOOKUP(Tabla4[[#This Row],[Cod Vendedor]],Tabla3[[IdVendedor]:[NombreVendedor]],2,0)</f>
        <v>Gloria</v>
      </c>
      <c r="F296" t="str">
        <f>VLOOKUP(Tabla4[[#This Row],[Cod Producto]],Tabla2[[IdProducto]:[NomProducto]],2,0)</f>
        <v>Berenjenas</v>
      </c>
      <c r="G296" s="10">
        <f>VLOOKUP(Tabla4[[#This Row],[Nombre_Producto]],Tabla2[[NomProducto]:[PrecioSinIGV]],3,0)</f>
        <v>2.5409999999999999</v>
      </c>
      <c r="H296">
        <f>VLOOKUP(Tabla4[[#This Row],[Cod Producto]],Tabla2[#All],3,0)</f>
        <v>3</v>
      </c>
      <c r="I296" s="10">
        <f>Tabla4[[#This Row],[Kilos]]*Tabla4[[#This Row],[Precio_sin_IGV]]</f>
        <v>2337.7199999999998</v>
      </c>
      <c r="J296" s="10">
        <f>Tabla4[[#This Row],[Ventas sin IGV]]*18%</f>
        <v>420.78959999999995</v>
      </c>
      <c r="K296" s="10">
        <f>Tabla4[[#This Row],[Ventas sin IGV]]+Tabla4[[#This Row],[IGV]]</f>
        <v>2758.5095999999999</v>
      </c>
    </row>
    <row r="297" spans="1:11" x14ac:dyDescent="0.3">
      <c r="A297">
        <v>4</v>
      </c>
      <c r="B297">
        <v>5</v>
      </c>
      <c r="C297" s="2">
        <v>37003</v>
      </c>
      <c r="D297">
        <v>309</v>
      </c>
      <c r="E297" t="str">
        <f>VLOOKUP(Tabla4[[#This Row],[Cod Vendedor]],Tabla3[[IdVendedor]:[NombreVendedor]],2,0)</f>
        <v>Gloria</v>
      </c>
      <c r="F297" t="str">
        <f>VLOOKUP(Tabla4[[#This Row],[Cod Producto]],Tabla2[[IdProducto]:[NomProducto]],2,0)</f>
        <v>Berenjenas</v>
      </c>
      <c r="G297" s="10">
        <f>VLOOKUP(Tabla4[[#This Row],[Nombre_Producto]],Tabla2[[NomProducto]:[PrecioSinIGV]],3,0)</f>
        <v>2.5409999999999999</v>
      </c>
      <c r="H297">
        <f>VLOOKUP(Tabla4[[#This Row],[Cod Producto]],Tabla2[#All],3,0)</f>
        <v>3</v>
      </c>
      <c r="I297" s="10">
        <f>Tabla4[[#This Row],[Kilos]]*Tabla4[[#This Row],[Precio_sin_IGV]]</f>
        <v>785.16899999999998</v>
      </c>
      <c r="J297" s="10">
        <f>Tabla4[[#This Row],[Ventas sin IGV]]*18%</f>
        <v>141.33042</v>
      </c>
      <c r="K297" s="10">
        <f>Tabla4[[#This Row],[Ventas sin IGV]]+Tabla4[[#This Row],[IGV]]</f>
        <v>926.49941999999999</v>
      </c>
    </row>
    <row r="298" spans="1:11" x14ac:dyDescent="0.3">
      <c r="A298">
        <v>4</v>
      </c>
      <c r="B298">
        <v>11</v>
      </c>
      <c r="C298" s="2">
        <v>37585</v>
      </c>
      <c r="D298">
        <v>2484</v>
      </c>
      <c r="E298" t="str">
        <f>VLOOKUP(Tabla4[[#This Row],[Cod Vendedor]],Tabla3[[IdVendedor]:[NombreVendedor]],2,0)</f>
        <v>Gloria</v>
      </c>
      <c r="F298" t="str">
        <f>VLOOKUP(Tabla4[[#This Row],[Cod Producto]],Tabla2[[IdProducto]:[NomProducto]],2,0)</f>
        <v>Naranjas</v>
      </c>
      <c r="G298" s="10">
        <f>VLOOKUP(Tabla4[[#This Row],[Nombre_Producto]],Tabla2[[NomProducto]:[PrecioSinIGV]],3,0)</f>
        <v>1.21</v>
      </c>
      <c r="H298">
        <f>VLOOKUP(Tabla4[[#This Row],[Cod Producto]],Tabla2[#All],3,0)</f>
        <v>1</v>
      </c>
      <c r="I298" s="10">
        <f>Tabla4[[#This Row],[Kilos]]*Tabla4[[#This Row],[Precio_sin_IGV]]</f>
        <v>3005.64</v>
      </c>
      <c r="J298" s="10">
        <f>Tabla4[[#This Row],[Ventas sin IGV]]*18%</f>
        <v>541.01519999999994</v>
      </c>
      <c r="K298" s="10">
        <f>Tabla4[[#This Row],[Ventas sin IGV]]+Tabla4[[#This Row],[IGV]]</f>
        <v>3546.6551999999997</v>
      </c>
    </row>
    <row r="299" spans="1:11" x14ac:dyDescent="0.3">
      <c r="A299">
        <v>4</v>
      </c>
      <c r="B299">
        <v>11</v>
      </c>
      <c r="C299" s="2">
        <v>37514</v>
      </c>
      <c r="D299">
        <v>2447</v>
      </c>
      <c r="E299" t="str">
        <f>VLOOKUP(Tabla4[[#This Row],[Cod Vendedor]],Tabla3[[IdVendedor]:[NombreVendedor]],2,0)</f>
        <v>Gloria</v>
      </c>
      <c r="F299" t="str">
        <f>VLOOKUP(Tabla4[[#This Row],[Cod Producto]],Tabla2[[IdProducto]:[NomProducto]],2,0)</f>
        <v>Naranjas</v>
      </c>
      <c r="G299" s="10">
        <f>VLOOKUP(Tabla4[[#This Row],[Nombre_Producto]],Tabla2[[NomProducto]:[PrecioSinIGV]],3,0)</f>
        <v>1.21</v>
      </c>
      <c r="H299">
        <f>VLOOKUP(Tabla4[[#This Row],[Cod Producto]],Tabla2[#All],3,0)</f>
        <v>1</v>
      </c>
      <c r="I299" s="10">
        <f>Tabla4[[#This Row],[Kilos]]*Tabla4[[#This Row],[Precio_sin_IGV]]</f>
        <v>2960.87</v>
      </c>
      <c r="J299" s="10">
        <f>Tabla4[[#This Row],[Ventas sin IGV]]*18%</f>
        <v>532.95659999999998</v>
      </c>
      <c r="K299" s="10">
        <f>Tabla4[[#This Row],[Ventas sin IGV]]+Tabla4[[#This Row],[IGV]]</f>
        <v>3493.8265999999999</v>
      </c>
    </row>
    <row r="300" spans="1:11" x14ac:dyDescent="0.3">
      <c r="A300">
        <v>4</v>
      </c>
      <c r="B300">
        <v>11</v>
      </c>
      <c r="C300" s="2">
        <v>37612</v>
      </c>
      <c r="D300">
        <v>1978</v>
      </c>
      <c r="E300" t="str">
        <f>VLOOKUP(Tabla4[[#This Row],[Cod Vendedor]],Tabla3[[IdVendedor]:[NombreVendedor]],2,0)</f>
        <v>Gloria</v>
      </c>
      <c r="F300" t="str">
        <f>VLOOKUP(Tabla4[[#This Row],[Cod Producto]],Tabla2[[IdProducto]:[NomProducto]],2,0)</f>
        <v>Naranjas</v>
      </c>
      <c r="G300" s="10">
        <f>VLOOKUP(Tabla4[[#This Row],[Nombre_Producto]],Tabla2[[NomProducto]:[PrecioSinIGV]],3,0)</f>
        <v>1.21</v>
      </c>
      <c r="H300">
        <f>VLOOKUP(Tabla4[[#This Row],[Cod Producto]],Tabla2[#All],3,0)</f>
        <v>1</v>
      </c>
      <c r="I300" s="10">
        <f>Tabla4[[#This Row],[Kilos]]*Tabla4[[#This Row],[Precio_sin_IGV]]</f>
        <v>2393.38</v>
      </c>
      <c r="J300" s="10">
        <f>Tabla4[[#This Row],[Ventas sin IGV]]*18%</f>
        <v>430.80840000000001</v>
      </c>
      <c r="K300" s="10">
        <f>Tabla4[[#This Row],[Ventas sin IGV]]+Tabla4[[#This Row],[IGV]]</f>
        <v>2824.1884</v>
      </c>
    </row>
    <row r="301" spans="1:11" x14ac:dyDescent="0.3">
      <c r="A301">
        <v>4</v>
      </c>
      <c r="B301">
        <v>11</v>
      </c>
      <c r="C301" s="2">
        <v>37465</v>
      </c>
      <c r="D301">
        <v>1460</v>
      </c>
      <c r="E301" t="str">
        <f>VLOOKUP(Tabla4[[#This Row],[Cod Vendedor]],Tabla3[[IdVendedor]:[NombreVendedor]],2,0)</f>
        <v>Gloria</v>
      </c>
      <c r="F301" t="str">
        <f>VLOOKUP(Tabla4[[#This Row],[Cod Producto]],Tabla2[[IdProducto]:[NomProducto]],2,0)</f>
        <v>Naranjas</v>
      </c>
      <c r="G301" s="10">
        <f>VLOOKUP(Tabla4[[#This Row],[Nombre_Producto]],Tabla2[[NomProducto]:[PrecioSinIGV]],3,0)</f>
        <v>1.21</v>
      </c>
      <c r="H301">
        <f>VLOOKUP(Tabla4[[#This Row],[Cod Producto]],Tabla2[#All],3,0)</f>
        <v>1</v>
      </c>
      <c r="I301" s="10">
        <f>Tabla4[[#This Row],[Kilos]]*Tabla4[[#This Row],[Precio_sin_IGV]]</f>
        <v>1766.6</v>
      </c>
      <c r="J301" s="10">
        <f>Tabla4[[#This Row],[Ventas sin IGV]]*18%</f>
        <v>317.988</v>
      </c>
      <c r="K301" s="10">
        <f>Tabla4[[#This Row],[Ventas sin IGV]]+Tabla4[[#This Row],[IGV]]</f>
        <v>2084.5879999999997</v>
      </c>
    </row>
    <row r="302" spans="1:11" x14ac:dyDescent="0.3">
      <c r="A302">
        <v>4</v>
      </c>
      <c r="B302">
        <v>12</v>
      </c>
      <c r="C302" s="2">
        <v>37381</v>
      </c>
      <c r="D302">
        <v>2196</v>
      </c>
      <c r="E302" t="str">
        <f>VLOOKUP(Tabla4[[#This Row],[Cod Vendedor]],Tabla3[[IdVendedor]:[NombreVendedor]],2,0)</f>
        <v>Gloria</v>
      </c>
      <c r="F302" t="str">
        <f>VLOOKUP(Tabla4[[#This Row],[Cod Producto]],Tabla2[[IdProducto]:[NomProducto]],2,0)</f>
        <v>Malocoton</v>
      </c>
      <c r="G302" s="10">
        <f>VLOOKUP(Tabla4[[#This Row],[Nombre_Producto]],Tabla2[[NomProducto]:[PrecioSinIGV]],3,0)</f>
        <v>2.42</v>
      </c>
      <c r="H302">
        <f>VLOOKUP(Tabla4[[#This Row],[Cod Producto]],Tabla2[#All],3,0)</f>
        <v>1</v>
      </c>
      <c r="I302" s="10">
        <f>Tabla4[[#This Row],[Kilos]]*Tabla4[[#This Row],[Precio_sin_IGV]]</f>
        <v>5314.32</v>
      </c>
      <c r="J302" s="10">
        <f>Tabla4[[#This Row],[Ventas sin IGV]]*18%</f>
        <v>956.57759999999996</v>
      </c>
      <c r="K302" s="10">
        <f>Tabla4[[#This Row],[Ventas sin IGV]]+Tabla4[[#This Row],[IGV]]</f>
        <v>6270.8975999999993</v>
      </c>
    </row>
    <row r="303" spans="1:11" x14ac:dyDescent="0.3">
      <c r="A303">
        <v>4</v>
      </c>
      <c r="B303">
        <v>12</v>
      </c>
      <c r="C303" s="2">
        <v>37473</v>
      </c>
      <c r="D303">
        <v>1079</v>
      </c>
      <c r="E303" t="str">
        <f>VLOOKUP(Tabla4[[#This Row],[Cod Vendedor]],Tabla3[[IdVendedor]:[NombreVendedor]],2,0)</f>
        <v>Gloria</v>
      </c>
      <c r="F303" t="str">
        <f>VLOOKUP(Tabla4[[#This Row],[Cod Producto]],Tabla2[[IdProducto]:[NomProducto]],2,0)</f>
        <v>Malocoton</v>
      </c>
      <c r="G303" s="10">
        <f>VLOOKUP(Tabla4[[#This Row],[Nombre_Producto]],Tabla2[[NomProducto]:[PrecioSinIGV]],3,0)</f>
        <v>2.42</v>
      </c>
      <c r="H303">
        <f>VLOOKUP(Tabla4[[#This Row],[Cod Producto]],Tabla2[#All],3,0)</f>
        <v>1</v>
      </c>
      <c r="I303" s="10">
        <f>Tabla4[[#This Row],[Kilos]]*Tabla4[[#This Row],[Precio_sin_IGV]]</f>
        <v>2611.1799999999998</v>
      </c>
      <c r="J303" s="10">
        <f>Tabla4[[#This Row],[Ventas sin IGV]]*18%</f>
        <v>470.01239999999996</v>
      </c>
      <c r="K303" s="10">
        <f>Tabla4[[#This Row],[Ventas sin IGV]]+Tabla4[[#This Row],[IGV]]</f>
        <v>3081.1923999999999</v>
      </c>
    </row>
    <row r="304" spans="1:11" x14ac:dyDescent="0.3">
      <c r="A304">
        <v>4</v>
      </c>
      <c r="B304">
        <v>12</v>
      </c>
      <c r="C304" s="2">
        <v>37449</v>
      </c>
      <c r="D304">
        <v>884</v>
      </c>
      <c r="E304" t="str">
        <f>VLOOKUP(Tabla4[[#This Row],[Cod Vendedor]],Tabla3[[IdVendedor]:[NombreVendedor]],2,0)</f>
        <v>Gloria</v>
      </c>
      <c r="F304" t="str">
        <f>VLOOKUP(Tabla4[[#This Row],[Cod Producto]],Tabla2[[IdProducto]:[NomProducto]],2,0)</f>
        <v>Malocoton</v>
      </c>
      <c r="G304" s="10">
        <f>VLOOKUP(Tabla4[[#This Row],[Nombre_Producto]],Tabla2[[NomProducto]:[PrecioSinIGV]],3,0)</f>
        <v>2.42</v>
      </c>
      <c r="H304">
        <f>VLOOKUP(Tabla4[[#This Row],[Cod Producto]],Tabla2[#All],3,0)</f>
        <v>1</v>
      </c>
      <c r="I304" s="10">
        <f>Tabla4[[#This Row],[Kilos]]*Tabla4[[#This Row],[Precio_sin_IGV]]</f>
        <v>2139.2799999999997</v>
      </c>
      <c r="J304" s="10">
        <f>Tabla4[[#This Row],[Ventas sin IGV]]*18%</f>
        <v>385.07039999999995</v>
      </c>
      <c r="K304" s="10">
        <f>Tabla4[[#This Row],[Ventas sin IGV]]+Tabla4[[#This Row],[IGV]]</f>
        <v>2524.3503999999998</v>
      </c>
    </row>
    <row r="305" spans="1:11" x14ac:dyDescent="0.3">
      <c r="A305">
        <v>4</v>
      </c>
      <c r="B305">
        <v>9</v>
      </c>
      <c r="C305" s="2">
        <v>37330</v>
      </c>
      <c r="D305">
        <v>2033</v>
      </c>
      <c r="E305" t="str">
        <f>VLOOKUP(Tabla4[[#This Row],[Cod Vendedor]],Tabla3[[IdVendedor]:[NombreVendedor]],2,0)</f>
        <v>Gloria</v>
      </c>
      <c r="F305" t="str">
        <f>VLOOKUP(Tabla4[[#This Row],[Cod Producto]],Tabla2[[IdProducto]:[NomProducto]],2,0)</f>
        <v>Esparragos</v>
      </c>
      <c r="G305" s="10">
        <f>VLOOKUP(Tabla4[[#This Row],[Nombre_Producto]],Tabla2[[NomProducto]:[PrecioSinIGV]],3,0)</f>
        <v>1.21</v>
      </c>
      <c r="H305">
        <f>VLOOKUP(Tabla4[[#This Row],[Cod Producto]],Tabla2[#All],3,0)</f>
        <v>3</v>
      </c>
      <c r="I305" s="10">
        <f>Tabla4[[#This Row],[Kilos]]*Tabla4[[#This Row],[Precio_sin_IGV]]</f>
        <v>2459.9299999999998</v>
      </c>
      <c r="J305" s="10">
        <f>Tabla4[[#This Row],[Ventas sin IGV]]*18%</f>
        <v>442.78739999999993</v>
      </c>
      <c r="K305" s="10">
        <f>Tabla4[[#This Row],[Ventas sin IGV]]+Tabla4[[#This Row],[IGV]]</f>
        <v>2902.7173999999995</v>
      </c>
    </row>
    <row r="306" spans="1:11" x14ac:dyDescent="0.3">
      <c r="A306">
        <v>4</v>
      </c>
      <c r="B306">
        <v>9</v>
      </c>
      <c r="C306" s="2">
        <v>37466</v>
      </c>
      <c r="D306">
        <v>1709</v>
      </c>
      <c r="E306" t="str">
        <f>VLOOKUP(Tabla4[[#This Row],[Cod Vendedor]],Tabla3[[IdVendedor]:[NombreVendedor]],2,0)</f>
        <v>Gloria</v>
      </c>
      <c r="F306" t="str">
        <f>VLOOKUP(Tabla4[[#This Row],[Cod Producto]],Tabla2[[IdProducto]:[NomProducto]],2,0)</f>
        <v>Esparragos</v>
      </c>
      <c r="G306" s="10">
        <f>VLOOKUP(Tabla4[[#This Row],[Nombre_Producto]],Tabla2[[NomProducto]:[PrecioSinIGV]],3,0)</f>
        <v>1.21</v>
      </c>
      <c r="H306">
        <f>VLOOKUP(Tabla4[[#This Row],[Cod Producto]],Tabla2[#All],3,0)</f>
        <v>3</v>
      </c>
      <c r="I306" s="10">
        <f>Tabla4[[#This Row],[Kilos]]*Tabla4[[#This Row],[Precio_sin_IGV]]</f>
        <v>2067.89</v>
      </c>
      <c r="J306" s="10">
        <f>Tabla4[[#This Row],[Ventas sin IGV]]*18%</f>
        <v>372.22019999999998</v>
      </c>
      <c r="K306" s="10">
        <f>Tabla4[[#This Row],[Ventas sin IGV]]+Tabla4[[#This Row],[IGV]]</f>
        <v>2440.1102000000001</v>
      </c>
    </row>
    <row r="307" spans="1:11" x14ac:dyDescent="0.3">
      <c r="A307">
        <v>4</v>
      </c>
      <c r="B307">
        <v>9</v>
      </c>
      <c r="C307" s="2">
        <v>37438</v>
      </c>
      <c r="D307">
        <v>1702</v>
      </c>
      <c r="E307" t="str">
        <f>VLOOKUP(Tabla4[[#This Row],[Cod Vendedor]],Tabla3[[IdVendedor]:[NombreVendedor]],2,0)</f>
        <v>Gloria</v>
      </c>
      <c r="F307" t="str">
        <f>VLOOKUP(Tabla4[[#This Row],[Cod Producto]],Tabla2[[IdProducto]:[NomProducto]],2,0)</f>
        <v>Esparragos</v>
      </c>
      <c r="G307" s="10">
        <f>VLOOKUP(Tabla4[[#This Row],[Nombre_Producto]],Tabla2[[NomProducto]:[PrecioSinIGV]],3,0)</f>
        <v>1.21</v>
      </c>
      <c r="H307">
        <f>VLOOKUP(Tabla4[[#This Row],[Cod Producto]],Tabla2[#All],3,0)</f>
        <v>3</v>
      </c>
      <c r="I307" s="10">
        <f>Tabla4[[#This Row],[Kilos]]*Tabla4[[#This Row],[Precio_sin_IGV]]</f>
        <v>2059.42</v>
      </c>
      <c r="J307" s="10">
        <f>Tabla4[[#This Row],[Ventas sin IGV]]*18%</f>
        <v>370.69560000000001</v>
      </c>
      <c r="K307" s="10">
        <f>Tabla4[[#This Row],[Ventas sin IGV]]+Tabla4[[#This Row],[IGV]]</f>
        <v>2430.1156000000001</v>
      </c>
    </row>
    <row r="308" spans="1:11" x14ac:dyDescent="0.3">
      <c r="A308">
        <v>4</v>
      </c>
      <c r="B308">
        <v>9</v>
      </c>
      <c r="C308" s="2">
        <v>37607</v>
      </c>
      <c r="D308">
        <v>1485</v>
      </c>
      <c r="E308" t="str">
        <f>VLOOKUP(Tabla4[[#This Row],[Cod Vendedor]],Tabla3[[IdVendedor]:[NombreVendedor]],2,0)</f>
        <v>Gloria</v>
      </c>
      <c r="F308" t="str">
        <f>VLOOKUP(Tabla4[[#This Row],[Cod Producto]],Tabla2[[IdProducto]:[NomProducto]],2,0)</f>
        <v>Esparragos</v>
      </c>
      <c r="G308" s="10">
        <f>VLOOKUP(Tabla4[[#This Row],[Nombre_Producto]],Tabla2[[NomProducto]:[PrecioSinIGV]],3,0)</f>
        <v>1.21</v>
      </c>
      <c r="H308">
        <f>VLOOKUP(Tabla4[[#This Row],[Cod Producto]],Tabla2[#All],3,0)</f>
        <v>3</v>
      </c>
      <c r="I308" s="10">
        <f>Tabla4[[#This Row],[Kilos]]*Tabla4[[#This Row],[Precio_sin_IGV]]</f>
        <v>1796.85</v>
      </c>
      <c r="J308" s="10">
        <f>Tabla4[[#This Row],[Ventas sin IGV]]*18%</f>
        <v>323.43299999999999</v>
      </c>
      <c r="K308" s="10">
        <f>Tabla4[[#This Row],[Ventas sin IGV]]+Tabla4[[#This Row],[IGV]]</f>
        <v>2120.2829999999999</v>
      </c>
    </row>
    <row r="309" spans="1:11" x14ac:dyDescent="0.3">
      <c r="A309">
        <v>4</v>
      </c>
      <c r="B309">
        <v>9</v>
      </c>
      <c r="C309" s="2">
        <v>37556</v>
      </c>
      <c r="D309">
        <v>943</v>
      </c>
      <c r="E309" t="str">
        <f>VLOOKUP(Tabla4[[#This Row],[Cod Vendedor]],Tabla3[[IdVendedor]:[NombreVendedor]],2,0)</f>
        <v>Gloria</v>
      </c>
      <c r="F309" t="str">
        <f>VLOOKUP(Tabla4[[#This Row],[Cod Producto]],Tabla2[[IdProducto]:[NomProducto]],2,0)</f>
        <v>Esparragos</v>
      </c>
      <c r="G309" s="10">
        <f>VLOOKUP(Tabla4[[#This Row],[Nombre_Producto]],Tabla2[[NomProducto]:[PrecioSinIGV]],3,0)</f>
        <v>1.21</v>
      </c>
      <c r="H309">
        <f>VLOOKUP(Tabla4[[#This Row],[Cod Producto]],Tabla2[#All],3,0)</f>
        <v>3</v>
      </c>
      <c r="I309" s="10">
        <f>Tabla4[[#This Row],[Kilos]]*Tabla4[[#This Row],[Precio_sin_IGV]]</f>
        <v>1141.03</v>
      </c>
      <c r="J309" s="10">
        <f>Tabla4[[#This Row],[Ventas sin IGV]]*18%</f>
        <v>205.38539999999998</v>
      </c>
      <c r="K309" s="10">
        <f>Tabla4[[#This Row],[Ventas sin IGV]]+Tabla4[[#This Row],[IGV]]</f>
        <v>1346.4153999999999</v>
      </c>
    </row>
    <row r="310" spans="1:11" x14ac:dyDescent="0.3">
      <c r="A310">
        <v>4</v>
      </c>
      <c r="B310">
        <v>9</v>
      </c>
      <c r="C310" s="2">
        <v>37613</v>
      </c>
      <c r="D310">
        <v>783</v>
      </c>
      <c r="E310" t="str">
        <f>VLOOKUP(Tabla4[[#This Row],[Cod Vendedor]],Tabla3[[IdVendedor]:[NombreVendedor]],2,0)</f>
        <v>Gloria</v>
      </c>
      <c r="F310" t="str">
        <f>VLOOKUP(Tabla4[[#This Row],[Cod Producto]],Tabla2[[IdProducto]:[NomProducto]],2,0)</f>
        <v>Esparragos</v>
      </c>
      <c r="G310" s="10">
        <f>VLOOKUP(Tabla4[[#This Row],[Nombre_Producto]],Tabla2[[NomProducto]:[PrecioSinIGV]],3,0)</f>
        <v>1.21</v>
      </c>
      <c r="H310">
        <f>VLOOKUP(Tabla4[[#This Row],[Cod Producto]],Tabla2[#All],3,0)</f>
        <v>3</v>
      </c>
      <c r="I310" s="10">
        <f>Tabla4[[#This Row],[Kilos]]*Tabla4[[#This Row],[Precio_sin_IGV]]</f>
        <v>947.43</v>
      </c>
      <c r="J310" s="10">
        <f>Tabla4[[#This Row],[Ventas sin IGV]]*18%</f>
        <v>170.53739999999999</v>
      </c>
      <c r="K310" s="10">
        <f>Tabla4[[#This Row],[Ventas sin IGV]]+Tabla4[[#This Row],[IGV]]</f>
        <v>1117.9674</v>
      </c>
    </row>
    <row r="311" spans="1:11" x14ac:dyDescent="0.3">
      <c r="A311">
        <v>4</v>
      </c>
      <c r="B311">
        <v>7</v>
      </c>
      <c r="C311" s="2">
        <v>37528</v>
      </c>
      <c r="D311">
        <v>2472</v>
      </c>
      <c r="E311" t="str">
        <f>VLOOKUP(Tabla4[[#This Row],[Cod Vendedor]],Tabla3[[IdVendedor]:[NombreVendedor]],2,0)</f>
        <v>Gloria</v>
      </c>
      <c r="F311" t="str">
        <f>VLOOKUP(Tabla4[[#This Row],[Cod Producto]],Tabla2[[IdProducto]:[NomProducto]],2,0)</f>
        <v>Tomates</v>
      </c>
      <c r="G311" s="10">
        <f>VLOOKUP(Tabla4[[#This Row],[Nombre_Producto]],Tabla2[[NomProducto]:[PrecioSinIGV]],3,0)</f>
        <v>0.96799999999999997</v>
      </c>
      <c r="H311">
        <f>VLOOKUP(Tabla4[[#This Row],[Cod Producto]],Tabla2[#All],3,0)</f>
        <v>2</v>
      </c>
      <c r="I311" s="10">
        <f>Tabla4[[#This Row],[Kilos]]*Tabla4[[#This Row],[Precio_sin_IGV]]</f>
        <v>2392.8959999999997</v>
      </c>
      <c r="J311" s="10">
        <f>Tabla4[[#This Row],[Ventas sin IGV]]*18%</f>
        <v>430.72127999999992</v>
      </c>
      <c r="K311" s="10">
        <f>Tabla4[[#This Row],[Ventas sin IGV]]+Tabla4[[#This Row],[IGV]]</f>
        <v>2823.6172799999995</v>
      </c>
    </row>
    <row r="312" spans="1:11" x14ac:dyDescent="0.3">
      <c r="A312">
        <v>4</v>
      </c>
      <c r="B312">
        <v>7</v>
      </c>
      <c r="C312" s="2">
        <v>37295</v>
      </c>
      <c r="D312">
        <v>692</v>
      </c>
      <c r="E312" t="str">
        <f>VLOOKUP(Tabla4[[#This Row],[Cod Vendedor]],Tabla3[[IdVendedor]:[NombreVendedor]],2,0)</f>
        <v>Gloria</v>
      </c>
      <c r="F312" t="str">
        <f>VLOOKUP(Tabla4[[#This Row],[Cod Producto]],Tabla2[[IdProducto]:[NomProducto]],2,0)</f>
        <v>Tomates</v>
      </c>
      <c r="G312" s="10">
        <f>VLOOKUP(Tabla4[[#This Row],[Nombre_Producto]],Tabla2[[NomProducto]:[PrecioSinIGV]],3,0)</f>
        <v>0.96799999999999997</v>
      </c>
      <c r="H312">
        <f>VLOOKUP(Tabla4[[#This Row],[Cod Producto]],Tabla2[#All],3,0)</f>
        <v>2</v>
      </c>
      <c r="I312" s="10">
        <f>Tabla4[[#This Row],[Kilos]]*Tabla4[[#This Row],[Precio_sin_IGV]]</f>
        <v>669.85599999999999</v>
      </c>
      <c r="J312" s="10">
        <f>Tabla4[[#This Row],[Ventas sin IGV]]*18%</f>
        <v>120.57408</v>
      </c>
      <c r="K312" s="10">
        <f>Tabla4[[#This Row],[Ventas sin IGV]]+Tabla4[[#This Row],[IGV]]</f>
        <v>790.43007999999998</v>
      </c>
    </row>
    <row r="313" spans="1:11" x14ac:dyDescent="0.3">
      <c r="A313">
        <v>4</v>
      </c>
      <c r="B313">
        <v>3</v>
      </c>
      <c r="C313" s="2">
        <v>37271</v>
      </c>
      <c r="D313">
        <v>2425</v>
      </c>
      <c r="E313" t="str">
        <f>VLOOKUP(Tabla4[[#This Row],[Cod Vendedor]],Tabla3[[IdVendedor]:[NombreVendedor]],2,0)</f>
        <v>Gloria</v>
      </c>
      <c r="F313" t="str">
        <f>VLOOKUP(Tabla4[[#This Row],[Cod Producto]],Tabla2[[IdProducto]:[NomProducto]],2,0)</f>
        <v>Melones</v>
      </c>
      <c r="G313" s="10">
        <f>VLOOKUP(Tabla4[[#This Row],[Nombre_Producto]],Tabla2[[NomProducto]:[PrecioSinIGV]],3,0)</f>
        <v>1.9359999999999999</v>
      </c>
      <c r="H313">
        <f>VLOOKUP(Tabla4[[#This Row],[Cod Producto]],Tabla2[#All],3,0)</f>
        <v>1</v>
      </c>
      <c r="I313" s="10">
        <f>Tabla4[[#This Row],[Kilos]]*Tabla4[[#This Row],[Precio_sin_IGV]]</f>
        <v>4694.8</v>
      </c>
      <c r="J313" s="10">
        <f>Tabla4[[#This Row],[Ventas sin IGV]]*18%</f>
        <v>845.06399999999996</v>
      </c>
      <c r="K313" s="10">
        <f>Tabla4[[#This Row],[Ventas sin IGV]]+Tabla4[[#This Row],[IGV]]</f>
        <v>5539.8640000000005</v>
      </c>
    </row>
    <row r="314" spans="1:11" x14ac:dyDescent="0.3">
      <c r="A314">
        <v>4</v>
      </c>
      <c r="B314">
        <v>3</v>
      </c>
      <c r="C314" s="2">
        <v>37412</v>
      </c>
      <c r="D314">
        <v>1713</v>
      </c>
      <c r="E314" t="str">
        <f>VLOOKUP(Tabla4[[#This Row],[Cod Vendedor]],Tabla3[[IdVendedor]:[NombreVendedor]],2,0)</f>
        <v>Gloria</v>
      </c>
      <c r="F314" t="str">
        <f>VLOOKUP(Tabla4[[#This Row],[Cod Producto]],Tabla2[[IdProducto]:[NomProducto]],2,0)</f>
        <v>Melones</v>
      </c>
      <c r="G314" s="10">
        <f>VLOOKUP(Tabla4[[#This Row],[Nombre_Producto]],Tabla2[[NomProducto]:[PrecioSinIGV]],3,0)</f>
        <v>1.9359999999999999</v>
      </c>
      <c r="H314">
        <f>VLOOKUP(Tabla4[[#This Row],[Cod Producto]],Tabla2[#All],3,0)</f>
        <v>1</v>
      </c>
      <c r="I314" s="10">
        <f>Tabla4[[#This Row],[Kilos]]*Tabla4[[#This Row],[Precio_sin_IGV]]</f>
        <v>3316.3679999999999</v>
      </c>
      <c r="J314" s="10">
        <f>Tabla4[[#This Row],[Ventas sin IGV]]*18%</f>
        <v>596.94623999999999</v>
      </c>
      <c r="K314" s="10">
        <f>Tabla4[[#This Row],[Ventas sin IGV]]+Tabla4[[#This Row],[IGV]]</f>
        <v>3913.3142399999997</v>
      </c>
    </row>
    <row r="315" spans="1:11" x14ac:dyDescent="0.3">
      <c r="A315">
        <v>4</v>
      </c>
      <c r="B315">
        <v>3</v>
      </c>
      <c r="C315" s="2">
        <v>37278</v>
      </c>
      <c r="D315">
        <v>1278</v>
      </c>
      <c r="E315" t="str">
        <f>VLOOKUP(Tabla4[[#This Row],[Cod Vendedor]],Tabla3[[IdVendedor]:[NombreVendedor]],2,0)</f>
        <v>Gloria</v>
      </c>
      <c r="F315" t="str">
        <f>VLOOKUP(Tabla4[[#This Row],[Cod Producto]],Tabla2[[IdProducto]:[NomProducto]],2,0)</f>
        <v>Melones</v>
      </c>
      <c r="G315" s="10">
        <f>VLOOKUP(Tabla4[[#This Row],[Nombre_Producto]],Tabla2[[NomProducto]:[PrecioSinIGV]],3,0)</f>
        <v>1.9359999999999999</v>
      </c>
      <c r="H315">
        <f>VLOOKUP(Tabla4[[#This Row],[Cod Producto]],Tabla2[#All],3,0)</f>
        <v>1</v>
      </c>
      <c r="I315" s="10">
        <f>Tabla4[[#This Row],[Kilos]]*Tabla4[[#This Row],[Precio_sin_IGV]]</f>
        <v>2474.2080000000001</v>
      </c>
      <c r="J315" s="10">
        <f>Tabla4[[#This Row],[Ventas sin IGV]]*18%</f>
        <v>445.35744</v>
      </c>
      <c r="K315" s="10">
        <f>Tabla4[[#This Row],[Ventas sin IGV]]+Tabla4[[#This Row],[IGV]]</f>
        <v>2919.5654400000003</v>
      </c>
    </row>
    <row r="316" spans="1:11" x14ac:dyDescent="0.3">
      <c r="A316">
        <v>4</v>
      </c>
      <c r="B316">
        <v>3</v>
      </c>
      <c r="C316" s="2">
        <v>37594</v>
      </c>
      <c r="D316">
        <v>815</v>
      </c>
      <c r="E316" t="str">
        <f>VLOOKUP(Tabla4[[#This Row],[Cod Vendedor]],Tabla3[[IdVendedor]:[NombreVendedor]],2,0)</f>
        <v>Gloria</v>
      </c>
      <c r="F316" t="str">
        <f>VLOOKUP(Tabla4[[#This Row],[Cod Producto]],Tabla2[[IdProducto]:[NomProducto]],2,0)</f>
        <v>Melones</v>
      </c>
      <c r="G316" s="10">
        <f>VLOOKUP(Tabla4[[#This Row],[Nombre_Producto]],Tabla2[[NomProducto]:[PrecioSinIGV]],3,0)</f>
        <v>1.9359999999999999</v>
      </c>
      <c r="H316">
        <f>VLOOKUP(Tabla4[[#This Row],[Cod Producto]],Tabla2[#All],3,0)</f>
        <v>1</v>
      </c>
      <c r="I316" s="10">
        <f>Tabla4[[#This Row],[Kilos]]*Tabla4[[#This Row],[Precio_sin_IGV]]</f>
        <v>1577.84</v>
      </c>
      <c r="J316" s="10">
        <f>Tabla4[[#This Row],[Ventas sin IGV]]*18%</f>
        <v>284.01119999999997</v>
      </c>
      <c r="K316" s="10">
        <f>Tabla4[[#This Row],[Ventas sin IGV]]+Tabla4[[#This Row],[IGV]]</f>
        <v>1861.8511999999998</v>
      </c>
    </row>
    <row r="317" spans="1:11" x14ac:dyDescent="0.3">
      <c r="A317">
        <v>4</v>
      </c>
      <c r="B317">
        <v>3</v>
      </c>
      <c r="C317" s="2">
        <v>37517</v>
      </c>
      <c r="D317">
        <v>357</v>
      </c>
      <c r="E317" t="str">
        <f>VLOOKUP(Tabla4[[#This Row],[Cod Vendedor]],Tabla3[[IdVendedor]:[NombreVendedor]],2,0)</f>
        <v>Gloria</v>
      </c>
      <c r="F317" t="str">
        <f>VLOOKUP(Tabla4[[#This Row],[Cod Producto]],Tabla2[[IdProducto]:[NomProducto]],2,0)</f>
        <v>Melones</v>
      </c>
      <c r="G317" s="10">
        <f>VLOOKUP(Tabla4[[#This Row],[Nombre_Producto]],Tabla2[[NomProducto]:[PrecioSinIGV]],3,0)</f>
        <v>1.9359999999999999</v>
      </c>
      <c r="H317">
        <f>VLOOKUP(Tabla4[[#This Row],[Cod Producto]],Tabla2[#All],3,0)</f>
        <v>1</v>
      </c>
      <c r="I317" s="10">
        <f>Tabla4[[#This Row],[Kilos]]*Tabla4[[#This Row],[Precio_sin_IGV]]</f>
        <v>691.15199999999993</v>
      </c>
      <c r="J317" s="10">
        <f>Tabla4[[#This Row],[Ventas sin IGV]]*18%</f>
        <v>124.40735999999998</v>
      </c>
      <c r="K317" s="10">
        <f>Tabla4[[#This Row],[Ventas sin IGV]]+Tabla4[[#This Row],[IGV]]</f>
        <v>815.55935999999997</v>
      </c>
    </row>
    <row r="318" spans="1:11" x14ac:dyDescent="0.3">
      <c r="A318">
        <v>4</v>
      </c>
      <c r="B318">
        <v>1</v>
      </c>
      <c r="C318" s="2">
        <v>37565</v>
      </c>
      <c r="D318">
        <v>2423</v>
      </c>
      <c r="E318" t="str">
        <f>VLOOKUP(Tabla4[[#This Row],[Cod Vendedor]],Tabla3[[IdVendedor]:[NombreVendedor]],2,0)</f>
        <v>Gloria</v>
      </c>
      <c r="F318" t="str">
        <f>VLOOKUP(Tabla4[[#This Row],[Cod Producto]],Tabla2[[IdProducto]:[NomProducto]],2,0)</f>
        <v>Mandarinas</v>
      </c>
      <c r="G318" s="10">
        <f>VLOOKUP(Tabla4[[#This Row],[Nombre_Producto]],Tabla2[[NomProducto]:[PrecioSinIGV]],3,0)</f>
        <v>3.9325000000000001</v>
      </c>
      <c r="H318">
        <f>VLOOKUP(Tabla4[[#This Row],[Cod Producto]],Tabla2[#All],3,0)</f>
        <v>1</v>
      </c>
      <c r="I318" s="10">
        <f>Tabla4[[#This Row],[Kilos]]*Tabla4[[#This Row],[Precio_sin_IGV]]</f>
        <v>9528.4475000000002</v>
      </c>
      <c r="J318" s="10">
        <f>Tabla4[[#This Row],[Ventas sin IGV]]*18%</f>
        <v>1715.1205499999999</v>
      </c>
      <c r="K318" s="10">
        <f>Tabla4[[#This Row],[Ventas sin IGV]]+Tabla4[[#This Row],[IGV]]</f>
        <v>11243.56805</v>
      </c>
    </row>
    <row r="319" spans="1:11" x14ac:dyDescent="0.3">
      <c r="A319">
        <v>4</v>
      </c>
      <c r="B319">
        <v>1</v>
      </c>
      <c r="C319" s="2">
        <v>37468</v>
      </c>
      <c r="D319">
        <v>1930</v>
      </c>
      <c r="E319" t="str">
        <f>VLOOKUP(Tabla4[[#This Row],[Cod Vendedor]],Tabla3[[IdVendedor]:[NombreVendedor]],2,0)</f>
        <v>Gloria</v>
      </c>
      <c r="F319" t="str">
        <f>VLOOKUP(Tabla4[[#This Row],[Cod Producto]],Tabla2[[IdProducto]:[NomProducto]],2,0)</f>
        <v>Mandarinas</v>
      </c>
      <c r="G319" s="10">
        <f>VLOOKUP(Tabla4[[#This Row],[Nombre_Producto]],Tabla2[[NomProducto]:[PrecioSinIGV]],3,0)</f>
        <v>3.9325000000000001</v>
      </c>
      <c r="H319">
        <f>VLOOKUP(Tabla4[[#This Row],[Cod Producto]],Tabla2[#All],3,0)</f>
        <v>1</v>
      </c>
      <c r="I319" s="10">
        <f>Tabla4[[#This Row],[Kilos]]*Tabla4[[#This Row],[Precio_sin_IGV]]</f>
        <v>7589.7250000000004</v>
      </c>
      <c r="J319" s="10">
        <f>Tabla4[[#This Row],[Ventas sin IGV]]*18%</f>
        <v>1366.1505</v>
      </c>
      <c r="K319" s="10">
        <f>Tabla4[[#This Row],[Ventas sin IGV]]+Tabla4[[#This Row],[IGV]]</f>
        <v>8955.8755000000001</v>
      </c>
    </row>
    <row r="320" spans="1:11" x14ac:dyDescent="0.3">
      <c r="A320">
        <v>4</v>
      </c>
      <c r="B320">
        <v>1</v>
      </c>
      <c r="C320" s="2">
        <v>37267</v>
      </c>
      <c r="D320">
        <v>1829</v>
      </c>
      <c r="E320" t="str">
        <f>VLOOKUP(Tabla4[[#This Row],[Cod Vendedor]],Tabla3[[IdVendedor]:[NombreVendedor]],2,0)</f>
        <v>Gloria</v>
      </c>
      <c r="F320" t="str">
        <f>VLOOKUP(Tabla4[[#This Row],[Cod Producto]],Tabla2[[IdProducto]:[NomProducto]],2,0)</f>
        <v>Mandarinas</v>
      </c>
      <c r="G320" s="10">
        <f>VLOOKUP(Tabla4[[#This Row],[Nombre_Producto]],Tabla2[[NomProducto]:[PrecioSinIGV]],3,0)</f>
        <v>3.9325000000000001</v>
      </c>
      <c r="H320">
        <f>VLOOKUP(Tabla4[[#This Row],[Cod Producto]],Tabla2[#All],3,0)</f>
        <v>1</v>
      </c>
      <c r="I320" s="10">
        <f>Tabla4[[#This Row],[Kilos]]*Tabla4[[#This Row],[Precio_sin_IGV]]</f>
        <v>7192.5425000000005</v>
      </c>
      <c r="J320" s="10">
        <f>Tabla4[[#This Row],[Ventas sin IGV]]*18%</f>
        <v>1294.6576500000001</v>
      </c>
      <c r="K320" s="10">
        <f>Tabla4[[#This Row],[Ventas sin IGV]]+Tabla4[[#This Row],[IGV]]</f>
        <v>8487.2001500000006</v>
      </c>
    </row>
    <row r="321" spans="1:11" x14ac:dyDescent="0.3">
      <c r="A321">
        <v>4</v>
      </c>
      <c r="B321">
        <v>1</v>
      </c>
      <c r="C321" s="2">
        <v>37593</v>
      </c>
      <c r="D321">
        <v>1311</v>
      </c>
      <c r="E321" t="str">
        <f>VLOOKUP(Tabla4[[#This Row],[Cod Vendedor]],Tabla3[[IdVendedor]:[NombreVendedor]],2,0)</f>
        <v>Gloria</v>
      </c>
      <c r="F321" t="str">
        <f>VLOOKUP(Tabla4[[#This Row],[Cod Producto]],Tabla2[[IdProducto]:[NomProducto]],2,0)</f>
        <v>Mandarinas</v>
      </c>
      <c r="G321" s="10">
        <f>VLOOKUP(Tabla4[[#This Row],[Nombre_Producto]],Tabla2[[NomProducto]:[PrecioSinIGV]],3,0)</f>
        <v>3.9325000000000001</v>
      </c>
      <c r="H321">
        <f>VLOOKUP(Tabla4[[#This Row],[Cod Producto]],Tabla2[#All],3,0)</f>
        <v>1</v>
      </c>
      <c r="I321" s="10">
        <f>Tabla4[[#This Row],[Kilos]]*Tabla4[[#This Row],[Precio_sin_IGV]]</f>
        <v>5155.5074999999997</v>
      </c>
      <c r="J321" s="10">
        <f>Tabla4[[#This Row],[Ventas sin IGV]]*18%</f>
        <v>927.9913499999999</v>
      </c>
      <c r="K321" s="10">
        <f>Tabla4[[#This Row],[Ventas sin IGV]]+Tabla4[[#This Row],[IGV]]</f>
        <v>6083.4988499999999</v>
      </c>
    </row>
    <row r="322" spans="1:11" x14ac:dyDescent="0.3">
      <c r="A322">
        <v>4</v>
      </c>
      <c r="B322">
        <v>1</v>
      </c>
      <c r="C322" s="2">
        <v>37395</v>
      </c>
      <c r="D322">
        <v>731</v>
      </c>
      <c r="E322" t="str">
        <f>VLOOKUP(Tabla4[[#This Row],[Cod Vendedor]],Tabla3[[IdVendedor]:[NombreVendedor]],2,0)</f>
        <v>Gloria</v>
      </c>
      <c r="F322" t="str">
        <f>VLOOKUP(Tabla4[[#This Row],[Cod Producto]],Tabla2[[IdProducto]:[NomProducto]],2,0)</f>
        <v>Mandarinas</v>
      </c>
      <c r="G322" s="10">
        <f>VLOOKUP(Tabla4[[#This Row],[Nombre_Producto]],Tabla2[[NomProducto]:[PrecioSinIGV]],3,0)</f>
        <v>3.9325000000000001</v>
      </c>
      <c r="H322">
        <f>VLOOKUP(Tabla4[[#This Row],[Cod Producto]],Tabla2[#All],3,0)</f>
        <v>1</v>
      </c>
      <c r="I322" s="10">
        <f>Tabla4[[#This Row],[Kilos]]*Tabla4[[#This Row],[Precio_sin_IGV]]</f>
        <v>2874.6575000000003</v>
      </c>
      <c r="J322" s="10">
        <f>Tabla4[[#This Row],[Ventas sin IGV]]*18%</f>
        <v>517.43835000000001</v>
      </c>
      <c r="K322" s="10">
        <f>Tabla4[[#This Row],[Ventas sin IGV]]+Tabla4[[#This Row],[IGV]]</f>
        <v>3392.0958500000002</v>
      </c>
    </row>
    <row r="323" spans="1:11" x14ac:dyDescent="0.3">
      <c r="A323">
        <v>4</v>
      </c>
      <c r="B323">
        <v>8</v>
      </c>
      <c r="C323" s="2">
        <v>37488</v>
      </c>
      <c r="D323">
        <v>1704</v>
      </c>
      <c r="E323" t="str">
        <f>VLOOKUP(Tabla4[[#This Row],[Cod Vendedor]],Tabla3[[IdVendedor]:[NombreVendedor]],2,0)</f>
        <v>Gloria</v>
      </c>
      <c r="F323" t="str">
        <f>VLOOKUP(Tabla4[[#This Row],[Cod Producto]],Tabla2[[IdProducto]:[NomProducto]],2,0)</f>
        <v>Uvas</v>
      </c>
      <c r="G323" s="10">
        <f>VLOOKUP(Tabla4[[#This Row],[Nombre_Producto]],Tabla2[[NomProducto]:[PrecioSinIGV]],3,0)</f>
        <v>3.63</v>
      </c>
      <c r="H323">
        <f>VLOOKUP(Tabla4[[#This Row],[Cod Producto]],Tabla2[#All],3,0)</f>
        <v>1</v>
      </c>
      <c r="I323" s="10">
        <f>Tabla4[[#This Row],[Kilos]]*Tabla4[[#This Row],[Precio_sin_IGV]]</f>
        <v>6185.5199999999995</v>
      </c>
      <c r="J323" s="10">
        <f>Tabla4[[#This Row],[Ventas sin IGV]]*18%</f>
        <v>1113.3935999999999</v>
      </c>
      <c r="K323" s="10">
        <f>Tabla4[[#This Row],[Ventas sin IGV]]+Tabla4[[#This Row],[IGV]]</f>
        <v>7298.9135999999999</v>
      </c>
    </row>
    <row r="324" spans="1:11" x14ac:dyDescent="0.3">
      <c r="A324">
        <v>4</v>
      </c>
      <c r="B324">
        <v>8</v>
      </c>
      <c r="C324" s="2">
        <v>37395</v>
      </c>
      <c r="D324">
        <v>1407</v>
      </c>
      <c r="E324" t="str">
        <f>VLOOKUP(Tabla4[[#This Row],[Cod Vendedor]],Tabla3[[IdVendedor]:[NombreVendedor]],2,0)</f>
        <v>Gloria</v>
      </c>
      <c r="F324" t="str">
        <f>VLOOKUP(Tabla4[[#This Row],[Cod Producto]],Tabla2[[IdProducto]:[NomProducto]],2,0)</f>
        <v>Uvas</v>
      </c>
      <c r="G324" s="10">
        <f>VLOOKUP(Tabla4[[#This Row],[Nombre_Producto]],Tabla2[[NomProducto]:[PrecioSinIGV]],3,0)</f>
        <v>3.63</v>
      </c>
      <c r="H324">
        <f>VLOOKUP(Tabla4[[#This Row],[Cod Producto]],Tabla2[#All],3,0)</f>
        <v>1</v>
      </c>
      <c r="I324" s="10">
        <f>Tabla4[[#This Row],[Kilos]]*Tabla4[[#This Row],[Precio_sin_IGV]]</f>
        <v>5107.41</v>
      </c>
      <c r="J324" s="10">
        <f>Tabla4[[#This Row],[Ventas sin IGV]]*18%</f>
        <v>919.3338</v>
      </c>
      <c r="K324" s="10">
        <f>Tabla4[[#This Row],[Ventas sin IGV]]+Tabla4[[#This Row],[IGV]]</f>
        <v>6026.7438000000002</v>
      </c>
    </row>
    <row r="325" spans="1:11" x14ac:dyDescent="0.3">
      <c r="A325">
        <v>4</v>
      </c>
      <c r="B325">
        <v>8</v>
      </c>
      <c r="C325" s="2">
        <v>37492</v>
      </c>
      <c r="D325">
        <v>1285</v>
      </c>
      <c r="E325" t="str">
        <f>VLOOKUP(Tabla4[[#This Row],[Cod Vendedor]],Tabla3[[IdVendedor]:[NombreVendedor]],2,0)</f>
        <v>Gloria</v>
      </c>
      <c r="F325" t="str">
        <f>VLOOKUP(Tabla4[[#This Row],[Cod Producto]],Tabla2[[IdProducto]:[NomProducto]],2,0)</f>
        <v>Uvas</v>
      </c>
      <c r="G325" s="10">
        <f>VLOOKUP(Tabla4[[#This Row],[Nombre_Producto]],Tabla2[[NomProducto]:[PrecioSinIGV]],3,0)</f>
        <v>3.63</v>
      </c>
      <c r="H325">
        <f>VLOOKUP(Tabla4[[#This Row],[Cod Producto]],Tabla2[#All],3,0)</f>
        <v>1</v>
      </c>
      <c r="I325" s="10">
        <f>Tabla4[[#This Row],[Kilos]]*Tabla4[[#This Row],[Precio_sin_IGV]]</f>
        <v>4664.55</v>
      </c>
      <c r="J325" s="10">
        <f>Tabla4[[#This Row],[Ventas sin IGV]]*18%</f>
        <v>839.61900000000003</v>
      </c>
      <c r="K325" s="10">
        <f>Tabla4[[#This Row],[Ventas sin IGV]]+Tabla4[[#This Row],[IGV]]</f>
        <v>5504.1689999999999</v>
      </c>
    </row>
    <row r="326" spans="1:11" x14ac:dyDescent="0.3">
      <c r="A326">
        <v>4</v>
      </c>
      <c r="B326">
        <v>8</v>
      </c>
      <c r="C326" s="2">
        <v>37322</v>
      </c>
      <c r="D326">
        <v>1035</v>
      </c>
      <c r="E326" t="str">
        <f>VLOOKUP(Tabla4[[#This Row],[Cod Vendedor]],Tabla3[[IdVendedor]:[NombreVendedor]],2,0)</f>
        <v>Gloria</v>
      </c>
      <c r="F326" t="str">
        <f>VLOOKUP(Tabla4[[#This Row],[Cod Producto]],Tabla2[[IdProducto]:[NomProducto]],2,0)</f>
        <v>Uvas</v>
      </c>
      <c r="G326" s="10">
        <f>VLOOKUP(Tabla4[[#This Row],[Nombre_Producto]],Tabla2[[NomProducto]:[PrecioSinIGV]],3,0)</f>
        <v>3.63</v>
      </c>
      <c r="H326">
        <f>VLOOKUP(Tabla4[[#This Row],[Cod Producto]],Tabla2[#All],3,0)</f>
        <v>1</v>
      </c>
      <c r="I326" s="10">
        <f>Tabla4[[#This Row],[Kilos]]*Tabla4[[#This Row],[Precio_sin_IGV]]</f>
        <v>3757.0499999999997</v>
      </c>
      <c r="J326" s="10">
        <f>Tabla4[[#This Row],[Ventas sin IGV]]*18%</f>
        <v>676.26899999999989</v>
      </c>
      <c r="K326" s="10">
        <f>Tabla4[[#This Row],[Ventas sin IGV]]+Tabla4[[#This Row],[IGV]]</f>
        <v>4433.3189999999995</v>
      </c>
    </row>
    <row r="327" spans="1:11" x14ac:dyDescent="0.3">
      <c r="A327">
        <v>4</v>
      </c>
      <c r="B327">
        <v>8</v>
      </c>
      <c r="C327" s="2">
        <v>37386</v>
      </c>
      <c r="D327">
        <v>698</v>
      </c>
      <c r="E327" t="str">
        <f>VLOOKUP(Tabla4[[#This Row],[Cod Vendedor]],Tabla3[[IdVendedor]:[NombreVendedor]],2,0)</f>
        <v>Gloria</v>
      </c>
      <c r="F327" t="str">
        <f>VLOOKUP(Tabla4[[#This Row],[Cod Producto]],Tabla2[[IdProducto]:[NomProducto]],2,0)</f>
        <v>Uvas</v>
      </c>
      <c r="G327" s="10">
        <f>VLOOKUP(Tabla4[[#This Row],[Nombre_Producto]],Tabla2[[NomProducto]:[PrecioSinIGV]],3,0)</f>
        <v>3.63</v>
      </c>
      <c r="H327">
        <f>VLOOKUP(Tabla4[[#This Row],[Cod Producto]],Tabla2[#All],3,0)</f>
        <v>1</v>
      </c>
      <c r="I327" s="10">
        <f>Tabla4[[#This Row],[Kilos]]*Tabla4[[#This Row],[Precio_sin_IGV]]</f>
        <v>2533.7399999999998</v>
      </c>
      <c r="J327" s="10">
        <f>Tabla4[[#This Row],[Ventas sin IGV]]*18%</f>
        <v>456.07319999999993</v>
      </c>
      <c r="K327" s="10">
        <f>Tabla4[[#This Row],[Ventas sin IGV]]+Tabla4[[#This Row],[IGV]]</f>
        <v>2989.8131999999996</v>
      </c>
    </row>
    <row r="328" spans="1:11" x14ac:dyDescent="0.3">
      <c r="A328">
        <v>4</v>
      </c>
      <c r="B328">
        <v>8</v>
      </c>
      <c r="C328" s="2">
        <v>37401</v>
      </c>
      <c r="D328">
        <v>407</v>
      </c>
      <c r="E328" t="str">
        <f>VLOOKUP(Tabla4[[#This Row],[Cod Vendedor]],Tabla3[[IdVendedor]:[NombreVendedor]],2,0)</f>
        <v>Gloria</v>
      </c>
      <c r="F328" t="str">
        <f>VLOOKUP(Tabla4[[#This Row],[Cod Producto]],Tabla2[[IdProducto]:[NomProducto]],2,0)</f>
        <v>Uvas</v>
      </c>
      <c r="G328" s="10">
        <f>VLOOKUP(Tabla4[[#This Row],[Nombre_Producto]],Tabla2[[NomProducto]:[PrecioSinIGV]],3,0)</f>
        <v>3.63</v>
      </c>
      <c r="H328">
        <f>VLOOKUP(Tabla4[[#This Row],[Cod Producto]],Tabla2[#All],3,0)</f>
        <v>1</v>
      </c>
      <c r="I328" s="10">
        <f>Tabla4[[#This Row],[Kilos]]*Tabla4[[#This Row],[Precio_sin_IGV]]</f>
        <v>1477.4099999999999</v>
      </c>
      <c r="J328" s="10">
        <f>Tabla4[[#This Row],[Ventas sin IGV]]*18%</f>
        <v>265.93379999999996</v>
      </c>
      <c r="K328" s="10">
        <f>Tabla4[[#This Row],[Ventas sin IGV]]+Tabla4[[#This Row],[IGV]]</f>
        <v>1743.3437999999999</v>
      </c>
    </row>
    <row r="329" spans="1:11" x14ac:dyDescent="0.3">
      <c r="A329">
        <v>4</v>
      </c>
      <c r="B329">
        <v>6</v>
      </c>
      <c r="C329" s="2">
        <v>37375</v>
      </c>
      <c r="D329">
        <v>2472</v>
      </c>
      <c r="E329" t="str">
        <f>VLOOKUP(Tabla4[[#This Row],[Cod Vendedor]],Tabla3[[IdVendedor]:[NombreVendedor]],2,0)</f>
        <v>Gloria</v>
      </c>
      <c r="F329" t="str">
        <f>VLOOKUP(Tabla4[[#This Row],[Cod Producto]],Tabla2[[IdProducto]:[NomProducto]],2,0)</f>
        <v>Platanos</v>
      </c>
      <c r="G329" s="10">
        <f>VLOOKUP(Tabla4[[#This Row],[Nombre_Producto]],Tabla2[[NomProducto]:[PrecioSinIGV]],3,0)</f>
        <v>2.42</v>
      </c>
      <c r="H329">
        <f>VLOOKUP(Tabla4[[#This Row],[Cod Producto]],Tabla2[#All],3,0)</f>
        <v>1</v>
      </c>
      <c r="I329" s="10">
        <f>Tabla4[[#This Row],[Kilos]]*Tabla4[[#This Row],[Precio_sin_IGV]]</f>
        <v>5982.24</v>
      </c>
      <c r="J329" s="10">
        <f>Tabla4[[#This Row],[Ventas sin IGV]]*18%</f>
        <v>1076.8031999999998</v>
      </c>
      <c r="K329" s="10">
        <f>Tabla4[[#This Row],[Ventas sin IGV]]+Tabla4[[#This Row],[IGV]]</f>
        <v>7059.0432000000001</v>
      </c>
    </row>
    <row r="330" spans="1:11" x14ac:dyDescent="0.3">
      <c r="A330">
        <v>4</v>
      </c>
      <c r="B330">
        <v>6</v>
      </c>
      <c r="C330" s="2">
        <v>37468</v>
      </c>
      <c r="D330">
        <v>2396</v>
      </c>
      <c r="E330" t="str">
        <f>VLOOKUP(Tabla4[[#This Row],[Cod Vendedor]],Tabla3[[IdVendedor]:[NombreVendedor]],2,0)</f>
        <v>Gloria</v>
      </c>
      <c r="F330" t="str">
        <f>VLOOKUP(Tabla4[[#This Row],[Cod Producto]],Tabla2[[IdProducto]:[NomProducto]],2,0)</f>
        <v>Platanos</v>
      </c>
      <c r="G330" s="10">
        <f>VLOOKUP(Tabla4[[#This Row],[Nombre_Producto]],Tabla2[[NomProducto]:[PrecioSinIGV]],3,0)</f>
        <v>2.42</v>
      </c>
      <c r="H330">
        <f>VLOOKUP(Tabla4[[#This Row],[Cod Producto]],Tabla2[#All],3,0)</f>
        <v>1</v>
      </c>
      <c r="I330" s="10">
        <f>Tabla4[[#This Row],[Kilos]]*Tabla4[[#This Row],[Precio_sin_IGV]]</f>
        <v>5798.32</v>
      </c>
      <c r="J330" s="10">
        <f>Tabla4[[#This Row],[Ventas sin IGV]]*18%</f>
        <v>1043.6976</v>
      </c>
      <c r="K330" s="10">
        <f>Tabla4[[#This Row],[Ventas sin IGV]]+Tabla4[[#This Row],[IGV]]</f>
        <v>6842.0175999999992</v>
      </c>
    </row>
    <row r="331" spans="1:11" x14ac:dyDescent="0.3">
      <c r="A331">
        <v>4</v>
      </c>
      <c r="B331">
        <v>6</v>
      </c>
      <c r="C331" s="2">
        <v>37455</v>
      </c>
      <c r="D331">
        <v>1926</v>
      </c>
      <c r="E331" t="str">
        <f>VLOOKUP(Tabla4[[#This Row],[Cod Vendedor]],Tabla3[[IdVendedor]:[NombreVendedor]],2,0)</f>
        <v>Gloria</v>
      </c>
      <c r="F331" t="str">
        <f>VLOOKUP(Tabla4[[#This Row],[Cod Producto]],Tabla2[[IdProducto]:[NomProducto]],2,0)</f>
        <v>Platanos</v>
      </c>
      <c r="G331" s="10">
        <f>VLOOKUP(Tabla4[[#This Row],[Nombre_Producto]],Tabla2[[NomProducto]:[PrecioSinIGV]],3,0)</f>
        <v>2.42</v>
      </c>
      <c r="H331">
        <f>VLOOKUP(Tabla4[[#This Row],[Cod Producto]],Tabla2[#All],3,0)</f>
        <v>1</v>
      </c>
      <c r="I331" s="10">
        <f>Tabla4[[#This Row],[Kilos]]*Tabla4[[#This Row],[Precio_sin_IGV]]</f>
        <v>4660.92</v>
      </c>
      <c r="J331" s="10">
        <f>Tabla4[[#This Row],[Ventas sin IGV]]*18%</f>
        <v>838.96559999999999</v>
      </c>
      <c r="K331" s="10">
        <f>Tabla4[[#This Row],[Ventas sin IGV]]+Tabla4[[#This Row],[IGV]]</f>
        <v>5499.8855999999996</v>
      </c>
    </row>
    <row r="332" spans="1:11" x14ac:dyDescent="0.3">
      <c r="A332">
        <v>4</v>
      </c>
      <c r="B332">
        <v>6</v>
      </c>
      <c r="C332" s="2">
        <v>37543</v>
      </c>
      <c r="D332">
        <v>1356</v>
      </c>
      <c r="E332" t="str">
        <f>VLOOKUP(Tabla4[[#This Row],[Cod Vendedor]],Tabla3[[IdVendedor]:[NombreVendedor]],2,0)</f>
        <v>Gloria</v>
      </c>
      <c r="F332" t="str">
        <f>VLOOKUP(Tabla4[[#This Row],[Cod Producto]],Tabla2[[IdProducto]:[NomProducto]],2,0)</f>
        <v>Platanos</v>
      </c>
      <c r="G332" s="10">
        <f>VLOOKUP(Tabla4[[#This Row],[Nombre_Producto]],Tabla2[[NomProducto]:[PrecioSinIGV]],3,0)</f>
        <v>2.42</v>
      </c>
      <c r="H332">
        <f>VLOOKUP(Tabla4[[#This Row],[Cod Producto]],Tabla2[#All],3,0)</f>
        <v>1</v>
      </c>
      <c r="I332" s="10">
        <f>Tabla4[[#This Row],[Kilos]]*Tabla4[[#This Row],[Precio_sin_IGV]]</f>
        <v>3281.52</v>
      </c>
      <c r="J332" s="10">
        <f>Tabla4[[#This Row],[Ventas sin IGV]]*18%</f>
        <v>590.67359999999996</v>
      </c>
      <c r="K332" s="10">
        <f>Tabla4[[#This Row],[Ventas sin IGV]]+Tabla4[[#This Row],[IGV]]</f>
        <v>3872.1936000000001</v>
      </c>
    </row>
    <row r="333" spans="1:11" x14ac:dyDescent="0.3">
      <c r="A333">
        <v>4</v>
      </c>
      <c r="B333">
        <v>6</v>
      </c>
      <c r="C333" s="2">
        <v>37300</v>
      </c>
      <c r="D333">
        <v>883</v>
      </c>
      <c r="E333" t="str">
        <f>VLOOKUP(Tabla4[[#This Row],[Cod Vendedor]],Tabla3[[IdVendedor]:[NombreVendedor]],2,0)</f>
        <v>Gloria</v>
      </c>
      <c r="F333" t="str">
        <f>VLOOKUP(Tabla4[[#This Row],[Cod Producto]],Tabla2[[IdProducto]:[NomProducto]],2,0)</f>
        <v>Platanos</v>
      </c>
      <c r="G333" s="10">
        <f>VLOOKUP(Tabla4[[#This Row],[Nombre_Producto]],Tabla2[[NomProducto]:[PrecioSinIGV]],3,0)</f>
        <v>2.42</v>
      </c>
      <c r="H333">
        <f>VLOOKUP(Tabla4[[#This Row],[Cod Producto]],Tabla2[#All],3,0)</f>
        <v>1</v>
      </c>
      <c r="I333" s="10">
        <f>Tabla4[[#This Row],[Kilos]]*Tabla4[[#This Row],[Precio_sin_IGV]]</f>
        <v>2136.86</v>
      </c>
      <c r="J333" s="10">
        <f>Tabla4[[#This Row],[Ventas sin IGV]]*18%</f>
        <v>384.63479999999998</v>
      </c>
      <c r="K333" s="10">
        <f>Tabla4[[#This Row],[Ventas sin IGV]]+Tabla4[[#This Row],[IGV]]</f>
        <v>2521.4947999999999</v>
      </c>
    </row>
    <row r="334" spans="1:11" x14ac:dyDescent="0.3">
      <c r="A334">
        <v>4</v>
      </c>
      <c r="B334">
        <v>6</v>
      </c>
      <c r="C334" s="2">
        <v>37493</v>
      </c>
      <c r="D334">
        <v>615</v>
      </c>
      <c r="E334" t="str">
        <f>VLOOKUP(Tabla4[[#This Row],[Cod Vendedor]],Tabla3[[IdVendedor]:[NombreVendedor]],2,0)</f>
        <v>Gloria</v>
      </c>
      <c r="F334" t="str">
        <f>VLOOKUP(Tabla4[[#This Row],[Cod Producto]],Tabla2[[IdProducto]:[NomProducto]],2,0)</f>
        <v>Platanos</v>
      </c>
      <c r="G334" s="10">
        <f>VLOOKUP(Tabla4[[#This Row],[Nombre_Producto]],Tabla2[[NomProducto]:[PrecioSinIGV]],3,0)</f>
        <v>2.42</v>
      </c>
      <c r="H334">
        <f>VLOOKUP(Tabla4[[#This Row],[Cod Producto]],Tabla2[#All],3,0)</f>
        <v>1</v>
      </c>
      <c r="I334" s="10">
        <f>Tabla4[[#This Row],[Kilos]]*Tabla4[[#This Row],[Precio_sin_IGV]]</f>
        <v>1488.3</v>
      </c>
      <c r="J334" s="10">
        <f>Tabla4[[#This Row],[Ventas sin IGV]]*18%</f>
        <v>267.89400000000001</v>
      </c>
      <c r="K334" s="10">
        <f>Tabla4[[#This Row],[Ventas sin IGV]]+Tabla4[[#This Row],[IGV]]</f>
        <v>1756.194</v>
      </c>
    </row>
    <row r="335" spans="1:11" x14ac:dyDescent="0.3">
      <c r="A335">
        <v>4</v>
      </c>
      <c r="B335">
        <v>13</v>
      </c>
      <c r="C335" s="2">
        <v>37530</v>
      </c>
      <c r="D335">
        <v>2354</v>
      </c>
      <c r="E335" t="str">
        <f>VLOOKUP(Tabla4[[#This Row],[Cod Vendedor]],Tabla3[[IdVendedor]:[NombreVendedor]],2,0)</f>
        <v>Gloria</v>
      </c>
      <c r="F335" t="str">
        <f>VLOOKUP(Tabla4[[#This Row],[Cod Producto]],Tabla2[[IdProducto]:[NomProducto]],2,0)</f>
        <v>Pimientos</v>
      </c>
      <c r="G335" s="10">
        <f>VLOOKUP(Tabla4[[#This Row],[Nombre_Producto]],Tabla2[[NomProducto]:[PrecioSinIGV]],3,0)</f>
        <v>0.24199999999999999</v>
      </c>
      <c r="H335">
        <f>VLOOKUP(Tabla4[[#This Row],[Cod Producto]],Tabla2[#All],3,0)</f>
        <v>3</v>
      </c>
      <c r="I335" s="10">
        <f>Tabla4[[#This Row],[Kilos]]*Tabla4[[#This Row],[Precio_sin_IGV]]</f>
        <v>569.66800000000001</v>
      </c>
      <c r="J335" s="10">
        <f>Tabla4[[#This Row],[Ventas sin IGV]]*18%</f>
        <v>102.54024</v>
      </c>
      <c r="K335" s="10">
        <f>Tabla4[[#This Row],[Ventas sin IGV]]+Tabla4[[#This Row],[IGV]]</f>
        <v>672.20824000000005</v>
      </c>
    </row>
    <row r="336" spans="1:11" x14ac:dyDescent="0.3">
      <c r="A336">
        <v>4</v>
      </c>
      <c r="B336">
        <v>13</v>
      </c>
      <c r="C336" s="2">
        <v>37484</v>
      </c>
      <c r="D336">
        <v>1945</v>
      </c>
      <c r="E336" t="str">
        <f>VLOOKUP(Tabla4[[#This Row],[Cod Vendedor]],Tabla3[[IdVendedor]:[NombreVendedor]],2,0)</f>
        <v>Gloria</v>
      </c>
      <c r="F336" t="str">
        <f>VLOOKUP(Tabla4[[#This Row],[Cod Producto]],Tabla2[[IdProducto]:[NomProducto]],2,0)</f>
        <v>Pimientos</v>
      </c>
      <c r="G336" s="10">
        <f>VLOOKUP(Tabla4[[#This Row],[Nombre_Producto]],Tabla2[[NomProducto]:[PrecioSinIGV]],3,0)</f>
        <v>0.24199999999999999</v>
      </c>
      <c r="H336">
        <f>VLOOKUP(Tabla4[[#This Row],[Cod Producto]],Tabla2[#All],3,0)</f>
        <v>3</v>
      </c>
      <c r="I336" s="10">
        <f>Tabla4[[#This Row],[Kilos]]*Tabla4[[#This Row],[Precio_sin_IGV]]</f>
        <v>470.69</v>
      </c>
      <c r="J336" s="10">
        <f>Tabla4[[#This Row],[Ventas sin IGV]]*18%</f>
        <v>84.724199999999996</v>
      </c>
      <c r="K336" s="10">
        <f>Tabla4[[#This Row],[Ventas sin IGV]]+Tabla4[[#This Row],[IGV]]</f>
        <v>555.41419999999994</v>
      </c>
    </row>
    <row r="337" spans="1:11" x14ac:dyDescent="0.3">
      <c r="A337">
        <v>4</v>
      </c>
      <c r="B337">
        <v>13</v>
      </c>
      <c r="C337" s="2">
        <v>37614</v>
      </c>
      <c r="D337">
        <v>1515</v>
      </c>
      <c r="E337" t="str">
        <f>VLOOKUP(Tabla4[[#This Row],[Cod Vendedor]],Tabla3[[IdVendedor]:[NombreVendedor]],2,0)</f>
        <v>Gloria</v>
      </c>
      <c r="F337" t="str">
        <f>VLOOKUP(Tabla4[[#This Row],[Cod Producto]],Tabla2[[IdProducto]:[NomProducto]],2,0)</f>
        <v>Pimientos</v>
      </c>
      <c r="G337" s="10">
        <f>VLOOKUP(Tabla4[[#This Row],[Nombre_Producto]],Tabla2[[NomProducto]:[PrecioSinIGV]],3,0)</f>
        <v>0.24199999999999999</v>
      </c>
      <c r="H337">
        <f>VLOOKUP(Tabla4[[#This Row],[Cod Producto]],Tabla2[#All],3,0)</f>
        <v>3</v>
      </c>
      <c r="I337" s="10">
        <f>Tabla4[[#This Row],[Kilos]]*Tabla4[[#This Row],[Precio_sin_IGV]]</f>
        <v>366.63</v>
      </c>
      <c r="J337" s="10">
        <f>Tabla4[[#This Row],[Ventas sin IGV]]*18%</f>
        <v>65.993399999999994</v>
      </c>
      <c r="K337" s="10">
        <f>Tabla4[[#This Row],[Ventas sin IGV]]+Tabla4[[#This Row],[IGV]]</f>
        <v>432.6234</v>
      </c>
    </row>
    <row r="338" spans="1:11" x14ac:dyDescent="0.3">
      <c r="A338">
        <v>4</v>
      </c>
      <c r="B338">
        <v>13</v>
      </c>
      <c r="C338" s="2">
        <v>37476</v>
      </c>
      <c r="D338">
        <v>1333</v>
      </c>
      <c r="E338" t="str">
        <f>VLOOKUP(Tabla4[[#This Row],[Cod Vendedor]],Tabla3[[IdVendedor]:[NombreVendedor]],2,0)</f>
        <v>Gloria</v>
      </c>
      <c r="F338" t="str">
        <f>VLOOKUP(Tabla4[[#This Row],[Cod Producto]],Tabla2[[IdProducto]:[NomProducto]],2,0)</f>
        <v>Pimientos</v>
      </c>
      <c r="G338" s="10">
        <f>VLOOKUP(Tabla4[[#This Row],[Nombre_Producto]],Tabla2[[NomProducto]:[PrecioSinIGV]],3,0)</f>
        <v>0.24199999999999999</v>
      </c>
      <c r="H338">
        <f>VLOOKUP(Tabla4[[#This Row],[Cod Producto]],Tabla2[#All],3,0)</f>
        <v>3</v>
      </c>
      <c r="I338" s="10">
        <f>Tabla4[[#This Row],[Kilos]]*Tabla4[[#This Row],[Precio_sin_IGV]]</f>
        <v>322.58600000000001</v>
      </c>
      <c r="J338" s="10">
        <f>Tabla4[[#This Row],[Ventas sin IGV]]*18%</f>
        <v>58.065480000000001</v>
      </c>
      <c r="K338" s="10">
        <f>Tabla4[[#This Row],[Ventas sin IGV]]+Tabla4[[#This Row],[IGV]]</f>
        <v>380.65147999999999</v>
      </c>
    </row>
    <row r="339" spans="1:11" x14ac:dyDescent="0.3">
      <c r="A339">
        <v>4</v>
      </c>
      <c r="B339">
        <v>13</v>
      </c>
      <c r="C339" s="2">
        <v>37468</v>
      </c>
      <c r="D339">
        <v>579</v>
      </c>
      <c r="E339" t="str">
        <f>VLOOKUP(Tabla4[[#This Row],[Cod Vendedor]],Tabla3[[IdVendedor]:[NombreVendedor]],2,0)</f>
        <v>Gloria</v>
      </c>
      <c r="F339" t="str">
        <f>VLOOKUP(Tabla4[[#This Row],[Cod Producto]],Tabla2[[IdProducto]:[NomProducto]],2,0)</f>
        <v>Pimientos</v>
      </c>
      <c r="G339" s="10">
        <f>VLOOKUP(Tabla4[[#This Row],[Nombre_Producto]],Tabla2[[NomProducto]:[PrecioSinIGV]],3,0)</f>
        <v>0.24199999999999999</v>
      </c>
      <c r="H339">
        <f>VLOOKUP(Tabla4[[#This Row],[Cod Producto]],Tabla2[#All],3,0)</f>
        <v>3</v>
      </c>
      <c r="I339" s="10">
        <f>Tabla4[[#This Row],[Kilos]]*Tabla4[[#This Row],[Precio_sin_IGV]]</f>
        <v>140.11799999999999</v>
      </c>
      <c r="J339" s="10">
        <f>Tabla4[[#This Row],[Ventas sin IGV]]*18%</f>
        <v>25.221239999999998</v>
      </c>
      <c r="K339" s="10">
        <f>Tabla4[[#This Row],[Ventas sin IGV]]+Tabla4[[#This Row],[IGV]]</f>
        <v>165.33923999999999</v>
      </c>
    </row>
    <row r="340" spans="1:11" x14ac:dyDescent="0.3">
      <c r="A340">
        <v>4</v>
      </c>
      <c r="B340">
        <v>2</v>
      </c>
      <c r="C340" s="2">
        <v>37553</v>
      </c>
      <c r="D340">
        <v>1032</v>
      </c>
      <c r="E340" t="str">
        <f>VLOOKUP(Tabla4[[#This Row],[Cod Vendedor]],Tabla3[[IdVendedor]:[NombreVendedor]],2,0)</f>
        <v>Gloria</v>
      </c>
      <c r="F340" t="str">
        <f>VLOOKUP(Tabla4[[#This Row],[Cod Producto]],Tabla2[[IdProducto]:[NomProducto]],2,0)</f>
        <v>Lechugas</v>
      </c>
      <c r="G340" s="10">
        <f>VLOOKUP(Tabla4[[#This Row],[Nombre_Producto]],Tabla2[[NomProducto]:[PrecioSinIGV]],3,0)</f>
        <v>1.6335</v>
      </c>
      <c r="H340">
        <f>VLOOKUP(Tabla4[[#This Row],[Cod Producto]],Tabla2[#All],3,0)</f>
        <v>2</v>
      </c>
      <c r="I340" s="10">
        <f>Tabla4[[#This Row],[Kilos]]*Tabla4[[#This Row],[Precio_sin_IGV]]</f>
        <v>1685.7719999999999</v>
      </c>
      <c r="J340" s="10">
        <f>Tabla4[[#This Row],[Ventas sin IGV]]*18%</f>
        <v>303.43895999999995</v>
      </c>
      <c r="K340" s="10">
        <f>Tabla4[[#This Row],[Ventas sin IGV]]+Tabla4[[#This Row],[IGV]]</f>
        <v>1989.2109599999999</v>
      </c>
    </row>
    <row r="341" spans="1:11" x14ac:dyDescent="0.3">
      <c r="A341">
        <v>4</v>
      </c>
      <c r="B341">
        <v>2</v>
      </c>
      <c r="C341" s="2">
        <v>37607</v>
      </c>
      <c r="D341">
        <v>807</v>
      </c>
      <c r="E341" t="str">
        <f>VLOOKUP(Tabla4[[#This Row],[Cod Vendedor]],Tabla3[[IdVendedor]:[NombreVendedor]],2,0)</f>
        <v>Gloria</v>
      </c>
      <c r="F341" t="str">
        <f>VLOOKUP(Tabla4[[#This Row],[Cod Producto]],Tabla2[[IdProducto]:[NomProducto]],2,0)</f>
        <v>Lechugas</v>
      </c>
      <c r="G341" s="10">
        <f>VLOOKUP(Tabla4[[#This Row],[Nombre_Producto]],Tabla2[[NomProducto]:[PrecioSinIGV]],3,0)</f>
        <v>1.6335</v>
      </c>
      <c r="H341">
        <f>VLOOKUP(Tabla4[[#This Row],[Cod Producto]],Tabla2[#All],3,0)</f>
        <v>2</v>
      </c>
      <c r="I341" s="10">
        <f>Tabla4[[#This Row],[Kilos]]*Tabla4[[#This Row],[Precio_sin_IGV]]</f>
        <v>1318.2345</v>
      </c>
      <c r="J341" s="10">
        <f>Tabla4[[#This Row],[Ventas sin IGV]]*18%</f>
        <v>237.28220999999999</v>
      </c>
      <c r="K341" s="10">
        <f>Tabla4[[#This Row],[Ventas sin IGV]]+Tabla4[[#This Row],[IGV]]</f>
        <v>1555.5167100000001</v>
      </c>
    </row>
    <row r="342" spans="1:11" x14ac:dyDescent="0.3">
      <c r="A342">
        <v>4</v>
      </c>
      <c r="B342">
        <v>2</v>
      </c>
      <c r="C342" s="2">
        <v>37559</v>
      </c>
      <c r="D342">
        <v>711</v>
      </c>
      <c r="E342" t="str">
        <f>VLOOKUP(Tabla4[[#This Row],[Cod Vendedor]],Tabla3[[IdVendedor]:[NombreVendedor]],2,0)</f>
        <v>Gloria</v>
      </c>
      <c r="F342" t="str">
        <f>VLOOKUP(Tabla4[[#This Row],[Cod Producto]],Tabla2[[IdProducto]:[NomProducto]],2,0)</f>
        <v>Lechugas</v>
      </c>
      <c r="G342" s="10">
        <f>VLOOKUP(Tabla4[[#This Row],[Nombre_Producto]],Tabla2[[NomProducto]:[PrecioSinIGV]],3,0)</f>
        <v>1.6335</v>
      </c>
      <c r="H342">
        <f>VLOOKUP(Tabla4[[#This Row],[Cod Producto]],Tabla2[#All],3,0)</f>
        <v>2</v>
      </c>
      <c r="I342" s="10">
        <f>Tabla4[[#This Row],[Kilos]]*Tabla4[[#This Row],[Precio_sin_IGV]]</f>
        <v>1161.4185</v>
      </c>
      <c r="J342" s="10">
        <f>Tabla4[[#This Row],[Ventas sin IGV]]*18%</f>
        <v>209.05533</v>
      </c>
      <c r="K342" s="10">
        <f>Tabla4[[#This Row],[Ventas sin IGV]]+Tabla4[[#This Row],[IGV]]</f>
        <v>1370.4738299999999</v>
      </c>
    </row>
    <row r="343" spans="1:11" x14ac:dyDescent="0.3">
      <c r="A343">
        <v>4</v>
      </c>
      <c r="B343">
        <v>2</v>
      </c>
      <c r="C343" s="2">
        <v>37574</v>
      </c>
      <c r="D343">
        <v>593</v>
      </c>
      <c r="E343" t="str">
        <f>VLOOKUP(Tabla4[[#This Row],[Cod Vendedor]],Tabla3[[IdVendedor]:[NombreVendedor]],2,0)</f>
        <v>Gloria</v>
      </c>
      <c r="F343" t="str">
        <f>VLOOKUP(Tabla4[[#This Row],[Cod Producto]],Tabla2[[IdProducto]:[NomProducto]],2,0)</f>
        <v>Lechugas</v>
      </c>
      <c r="G343" s="10">
        <f>VLOOKUP(Tabla4[[#This Row],[Nombre_Producto]],Tabla2[[NomProducto]:[PrecioSinIGV]],3,0)</f>
        <v>1.6335</v>
      </c>
      <c r="H343">
        <f>VLOOKUP(Tabla4[[#This Row],[Cod Producto]],Tabla2[#All],3,0)</f>
        <v>2</v>
      </c>
      <c r="I343" s="10">
        <f>Tabla4[[#This Row],[Kilos]]*Tabla4[[#This Row],[Precio_sin_IGV]]</f>
        <v>968.66549999999995</v>
      </c>
      <c r="J343" s="10">
        <f>Tabla4[[#This Row],[Ventas sin IGV]]*18%</f>
        <v>174.35978999999998</v>
      </c>
      <c r="K343" s="10">
        <f>Tabla4[[#This Row],[Ventas sin IGV]]+Tabla4[[#This Row],[IGV]]</f>
        <v>1143.02529</v>
      </c>
    </row>
    <row r="344" spans="1:11" x14ac:dyDescent="0.3">
      <c r="A344">
        <v>4</v>
      </c>
      <c r="B344">
        <v>10</v>
      </c>
      <c r="C344" s="2">
        <v>37325</v>
      </c>
      <c r="D344">
        <v>2021</v>
      </c>
      <c r="E344" t="str">
        <f>VLOOKUP(Tabla4[[#This Row],[Cod Vendedor]],Tabla3[[IdVendedor]:[NombreVendedor]],2,0)</f>
        <v>Gloria</v>
      </c>
      <c r="F344" t="str">
        <f>VLOOKUP(Tabla4[[#This Row],[Cod Producto]],Tabla2[[IdProducto]:[NomProducto]],2,0)</f>
        <v>Zanahorias</v>
      </c>
      <c r="G344" s="10">
        <f>VLOOKUP(Tabla4[[#This Row],[Nombre_Producto]],Tabla2[[NomProducto]:[PrecioSinIGV]],3,0)</f>
        <v>0.60499999999999998</v>
      </c>
      <c r="H344">
        <f>VLOOKUP(Tabla4[[#This Row],[Cod Producto]],Tabla2[#All],3,0)</f>
        <v>3</v>
      </c>
      <c r="I344" s="10">
        <f>Tabla4[[#This Row],[Kilos]]*Tabla4[[#This Row],[Precio_sin_IGV]]</f>
        <v>1222.7049999999999</v>
      </c>
      <c r="J344" s="10">
        <f>Tabla4[[#This Row],[Ventas sin IGV]]*18%</f>
        <v>220.08689999999999</v>
      </c>
      <c r="K344" s="10">
        <f>Tabla4[[#This Row],[Ventas sin IGV]]+Tabla4[[#This Row],[IGV]]</f>
        <v>1442.7918999999999</v>
      </c>
    </row>
    <row r="345" spans="1:11" x14ac:dyDescent="0.3">
      <c r="A345">
        <v>4</v>
      </c>
      <c r="B345">
        <v>10</v>
      </c>
      <c r="C345" s="2">
        <v>37537</v>
      </c>
      <c r="D345">
        <v>2011</v>
      </c>
      <c r="E345" t="str">
        <f>VLOOKUP(Tabla4[[#This Row],[Cod Vendedor]],Tabla3[[IdVendedor]:[NombreVendedor]],2,0)</f>
        <v>Gloria</v>
      </c>
      <c r="F345" t="str">
        <f>VLOOKUP(Tabla4[[#This Row],[Cod Producto]],Tabla2[[IdProducto]:[NomProducto]],2,0)</f>
        <v>Zanahorias</v>
      </c>
      <c r="G345" s="10">
        <f>VLOOKUP(Tabla4[[#This Row],[Nombre_Producto]],Tabla2[[NomProducto]:[PrecioSinIGV]],3,0)</f>
        <v>0.60499999999999998</v>
      </c>
      <c r="H345">
        <f>VLOOKUP(Tabla4[[#This Row],[Cod Producto]],Tabla2[#All],3,0)</f>
        <v>3</v>
      </c>
      <c r="I345" s="10">
        <f>Tabla4[[#This Row],[Kilos]]*Tabla4[[#This Row],[Precio_sin_IGV]]</f>
        <v>1216.655</v>
      </c>
      <c r="J345" s="10">
        <f>Tabla4[[#This Row],[Ventas sin IGV]]*18%</f>
        <v>218.99789999999999</v>
      </c>
      <c r="K345" s="10">
        <f>Tabla4[[#This Row],[Ventas sin IGV]]+Tabla4[[#This Row],[IGV]]</f>
        <v>1435.6529</v>
      </c>
    </row>
    <row r="346" spans="1:11" x14ac:dyDescent="0.3">
      <c r="A346">
        <v>4</v>
      </c>
      <c r="B346">
        <v>10</v>
      </c>
      <c r="C346" s="2">
        <v>37288</v>
      </c>
      <c r="D346">
        <v>1198</v>
      </c>
      <c r="E346" t="str">
        <f>VLOOKUP(Tabla4[[#This Row],[Cod Vendedor]],Tabla3[[IdVendedor]:[NombreVendedor]],2,0)</f>
        <v>Gloria</v>
      </c>
      <c r="F346" t="str">
        <f>VLOOKUP(Tabla4[[#This Row],[Cod Producto]],Tabla2[[IdProducto]:[NomProducto]],2,0)</f>
        <v>Zanahorias</v>
      </c>
      <c r="G346" s="10">
        <f>VLOOKUP(Tabla4[[#This Row],[Nombre_Producto]],Tabla2[[NomProducto]:[PrecioSinIGV]],3,0)</f>
        <v>0.60499999999999998</v>
      </c>
      <c r="H346">
        <f>VLOOKUP(Tabla4[[#This Row],[Cod Producto]],Tabla2[#All],3,0)</f>
        <v>3</v>
      </c>
      <c r="I346" s="10">
        <f>Tabla4[[#This Row],[Kilos]]*Tabla4[[#This Row],[Precio_sin_IGV]]</f>
        <v>724.79</v>
      </c>
      <c r="J346" s="10">
        <f>Tabla4[[#This Row],[Ventas sin IGV]]*18%</f>
        <v>130.4622</v>
      </c>
      <c r="K346" s="10">
        <f>Tabla4[[#This Row],[Ventas sin IGV]]+Tabla4[[#This Row],[IGV]]</f>
        <v>855.2521999999999</v>
      </c>
    </row>
    <row r="347" spans="1:11" x14ac:dyDescent="0.3">
      <c r="A347">
        <v>4</v>
      </c>
      <c r="B347">
        <v>10</v>
      </c>
      <c r="C347" s="2">
        <v>37552</v>
      </c>
      <c r="D347">
        <v>1112</v>
      </c>
      <c r="E347" t="str">
        <f>VLOOKUP(Tabla4[[#This Row],[Cod Vendedor]],Tabla3[[IdVendedor]:[NombreVendedor]],2,0)</f>
        <v>Gloria</v>
      </c>
      <c r="F347" t="str">
        <f>VLOOKUP(Tabla4[[#This Row],[Cod Producto]],Tabla2[[IdProducto]:[NomProducto]],2,0)</f>
        <v>Zanahorias</v>
      </c>
      <c r="G347" s="10">
        <f>VLOOKUP(Tabla4[[#This Row],[Nombre_Producto]],Tabla2[[NomProducto]:[PrecioSinIGV]],3,0)</f>
        <v>0.60499999999999998</v>
      </c>
      <c r="H347">
        <f>VLOOKUP(Tabla4[[#This Row],[Cod Producto]],Tabla2[#All],3,0)</f>
        <v>3</v>
      </c>
      <c r="I347" s="10">
        <f>Tabla4[[#This Row],[Kilos]]*Tabla4[[#This Row],[Precio_sin_IGV]]</f>
        <v>672.76</v>
      </c>
      <c r="J347" s="10">
        <f>Tabla4[[#This Row],[Ventas sin IGV]]*18%</f>
        <v>121.09679999999999</v>
      </c>
      <c r="K347" s="10">
        <f>Tabla4[[#This Row],[Ventas sin IGV]]+Tabla4[[#This Row],[IGV]]</f>
        <v>793.85680000000002</v>
      </c>
    </row>
    <row r="348" spans="1:11" x14ac:dyDescent="0.3">
      <c r="A348">
        <v>4</v>
      </c>
      <c r="B348">
        <v>10</v>
      </c>
      <c r="C348" s="2">
        <v>37554</v>
      </c>
      <c r="D348">
        <v>788</v>
      </c>
      <c r="E348" t="str">
        <f>VLOOKUP(Tabla4[[#This Row],[Cod Vendedor]],Tabla3[[IdVendedor]:[NombreVendedor]],2,0)</f>
        <v>Gloria</v>
      </c>
      <c r="F348" t="str">
        <f>VLOOKUP(Tabla4[[#This Row],[Cod Producto]],Tabla2[[IdProducto]:[NomProducto]],2,0)</f>
        <v>Zanahorias</v>
      </c>
      <c r="G348" s="10">
        <f>VLOOKUP(Tabla4[[#This Row],[Nombre_Producto]],Tabla2[[NomProducto]:[PrecioSinIGV]],3,0)</f>
        <v>0.60499999999999998</v>
      </c>
      <c r="H348">
        <f>VLOOKUP(Tabla4[[#This Row],[Cod Producto]],Tabla2[#All],3,0)</f>
        <v>3</v>
      </c>
      <c r="I348" s="10">
        <f>Tabla4[[#This Row],[Kilos]]*Tabla4[[#This Row],[Precio_sin_IGV]]</f>
        <v>476.74</v>
      </c>
      <c r="J348" s="10">
        <f>Tabla4[[#This Row],[Ventas sin IGV]]*18%</f>
        <v>85.813199999999995</v>
      </c>
      <c r="K348" s="10">
        <f>Tabla4[[#This Row],[Ventas sin IGV]]+Tabla4[[#This Row],[IGV]]</f>
        <v>562.55320000000006</v>
      </c>
    </row>
    <row r="349" spans="1:11" x14ac:dyDescent="0.3">
      <c r="A349">
        <v>4</v>
      </c>
      <c r="B349">
        <v>10</v>
      </c>
      <c r="C349" s="2">
        <v>37264</v>
      </c>
      <c r="D349">
        <v>349</v>
      </c>
      <c r="E349" t="str">
        <f>VLOOKUP(Tabla4[[#This Row],[Cod Vendedor]],Tabla3[[IdVendedor]:[NombreVendedor]],2,0)</f>
        <v>Gloria</v>
      </c>
      <c r="F349" t="str">
        <f>VLOOKUP(Tabla4[[#This Row],[Cod Producto]],Tabla2[[IdProducto]:[NomProducto]],2,0)</f>
        <v>Zanahorias</v>
      </c>
      <c r="G349" s="10">
        <f>VLOOKUP(Tabla4[[#This Row],[Nombre_Producto]],Tabla2[[NomProducto]:[PrecioSinIGV]],3,0)</f>
        <v>0.60499999999999998</v>
      </c>
      <c r="H349">
        <f>VLOOKUP(Tabla4[[#This Row],[Cod Producto]],Tabla2[#All],3,0)</f>
        <v>3</v>
      </c>
      <c r="I349" s="10">
        <f>Tabla4[[#This Row],[Kilos]]*Tabla4[[#This Row],[Precio_sin_IGV]]</f>
        <v>211.14499999999998</v>
      </c>
      <c r="J349" s="10">
        <f>Tabla4[[#This Row],[Ventas sin IGV]]*18%</f>
        <v>38.006099999999996</v>
      </c>
      <c r="K349" s="10">
        <f>Tabla4[[#This Row],[Ventas sin IGV]]+Tabla4[[#This Row],[IGV]]</f>
        <v>249.15109999999999</v>
      </c>
    </row>
    <row r="350" spans="1:11" x14ac:dyDescent="0.3">
      <c r="A350">
        <v>4</v>
      </c>
      <c r="B350">
        <v>10</v>
      </c>
      <c r="C350" s="2">
        <v>37536</v>
      </c>
      <c r="D350">
        <v>303</v>
      </c>
      <c r="E350" t="str">
        <f>VLOOKUP(Tabla4[[#This Row],[Cod Vendedor]],Tabla3[[IdVendedor]:[NombreVendedor]],2,0)</f>
        <v>Gloria</v>
      </c>
      <c r="F350" t="str">
        <f>VLOOKUP(Tabla4[[#This Row],[Cod Producto]],Tabla2[[IdProducto]:[NomProducto]],2,0)</f>
        <v>Zanahorias</v>
      </c>
      <c r="G350" s="10">
        <f>VLOOKUP(Tabla4[[#This Row],[Nombre_Producto]],Tabla2[[NomProducto]:[PrecioSinIGV]],3,0)</f>
        <v>0.60499999999999998</v>
      </c>
      <c r="H350">
        <f>VLOOKUP(Tabla4[[#This Row],[Cod Producto]],Tabla2[#All],3,0)</f>
        <v>3</v>
      </c>
      <c r="I350" s="10">
        <f>Tabla4[[#This Row],[Kilos]]*Tabla4[[#This Row],[Precio_sin_IGV]]</f>
        <v>183.315</v>
      </c>
      <c r="J350" s="10">
        <f>Tabla4[[#This Row],[Ventas sin IGV]]*18%</f>
        <v>32.996699999999997</v>
      </c>
      <c r="K350" s="10">
        <f>Tabla4[[#This Row],[Ventas sin IGV]]+Tabla4[[#This Row],[IGV]]</f>
        <v>216.3117</v>
      </c>
    </row>
    <row r="351" spans="1:11" x14ac:dyDescent="0.3">
      <c r="A351">
        <v>4</v>
      </c>
      <c r="B351">
        <v>14</v>
      </c>
      <c r="C351" s="2">
        <v>37350</v>
      </c>
      <c r="D351">
        <v>1486</v>
      </c>
      <c r="E351" t="str">
        <f>VLOOKUP(Tabla4[[#This Row],[Cod Vendedor]],Tabla3[[IdVendedor]:[NombreVendedor]],2,0)</f>
        <v>Gloria</v>
      </c>
      <c r="F351" t="str">
        <f>VLOOKUP(Tabla4[[#This Row],[Cod Producto]],Tabla2[[IdProducto]:[NomProducto]],2,0)</f>
        <v>Manzana</v>
      </c>
      <c r="G351" s="10">
        <f>VLOOKUP(Tabla4[[#This Row],[Nombre_Producto]],Tabla2[[NomProducto]:[PrecioSinIGV]],3,0)</f>
        <v>3.63</v>
      </c>
      <c r="H351">
        <f>VLOOKUP(Tabla4[[#This Row],[Cod Producto]],Tabla2[#All],3,0)</f>
        <v>1</v>
      </c>
      <c r="I351" s="10">
        <f>Tabla4[[#This Row],[Kilos]]*Tabla4[[#This Row],[Precio_sin_IGV]]</f>
        <v>5394.18</v>
      </c>
      <c r="J351" s="10">
        <f>Tabla4[[#This Row],[Ventas sin IGV]]*18%</f>
        <v>970.95240000000001</v>
      </c>
      <c r="K351" s="10">
        <f>Tabla4[[#This Row],[Ventas sin IGV]]+Tabla4[[#This Row],[IGV]]</f>
        <v>6365.1324000000004</v>
      </c>
    </row>
    <row r="352" spans="1:11" x14ac:dyDescent="0.3">
      <c r="A352">
        <v>4</v>
      </c>
      <c r="B352">
        <v>14</v>
      </c>
      <c r="C352" s="2">
        <v>37547</v>
      </c>
      <c r="D352">
        <v>524</v>
      </c>
      <c r="E352" t="str">
        <f>VLOOKUP(Tabla4[[#This Row],[Cod Vendedor]],Tabla3[[IdVendedor]:[NombreVendedor]],2,0)</f>
        <v>Gloria</v>
      </c>
      <c r="F352" t="str">
        <f>VLOOKUP(Tabla4[[#This Row],[Cod Producto]],Tabla2[[IdProducto]:[NomProducto]],2,0)</f>
        <v>Manzana</v>
      </c>
      <c r="G352" s="10">
        <f>VLOOKUP(Tabla4[[#This Row],[Nombre_Producto]],Tabla2[[NomProducto]:[PrecioSinIGV]],3,0)</f>
        <v>3.63</v>
      </c>
      <c r="H352">
        <f>VLOOKUP(Tabla4[[#This Row],[Cod Producto]],Tabla2[#All],3,0)</f>
        <v>1</v>
      </c>
      <c r="I352" s="10">
        <f>Tabla4[[#This Row],[Kilos]]*Tabla4[[#This Row],[Precio_sin_IGV]]</f>
        <v>1902.12</v>
      </c>
      <c r="J352" s="10">
        <f>Tabla4[[#This Row],[Ventas sin IGV]]*18%</f>
        <v>342.38159999999999</v>
      </c>
      <c r="K352" s="10">
        <f>Tabla4[[#This Row],[Ventas sin IGV]]+Tabla4[[#This Row],[IGV]]</f>
        <v>2244.5016000000001</v>
      </c>
    </row>
    <row r="353" spans="1:11" x14ac:dyDescent="0.3">
      <c r="A353">
        <v>4</v>
      </c>
      <c r="B353">
        <v>14</v>
      </c>
      <c r="C353" s="2">
        <v>37479</v>
      </c>
      <c r="D353">
        <v>430</v>
      </c>
      <c r="E353" t="str">
        <f>VLOOKUP(Tabla4[[#This Row],[Cod Vendedor]],Tabla3[[IdVendedor]:[NombreVendedor]],2,0)</f>
        <v>Gloria</v>
      </c>
      <c r="F353" t="str">
        <f>VLOOKUP(Tabla4[[#This Row],[Cod Producto]],Tabla2[[IdProducto]:[NomProducto]],2,0)</f>
        <v>Manzana</v>
      </c>
      <c r="G353" s="10">
        <f>VLOOKUP(Tabla4[[#This Row],[Nombre_Producto]],Tabla2[[NomProducto]:[PrecioSinIGV]],3,0)</f>
        <v>3.63</v>
      </c>
      <c r="H353">
        <f>VLOOKUP(Tabla4[[#This Row],[Cod Producto]],Tabla2[#All],3,0)</f>
        <v>1</v>
      </c>
      <c r="I353" s="10">
        <f>Tabla4[[#This Row],[Kilos]]*Tabla4[[#This Row],[Precio_sin_IGV]]</f>
        <v>1560.8999999999999</v>
      </c>
      <c r="J353" s="10">
        <f>Tabla4[[#This Row],[Ventas sin IGV]]*18%</f>
        <v>280.96199999999999</v>
      </c>
      <c r="K353" s="10">
        <f>Tabla4[[#This Row],[Ventas sin IGV]]+Tabla4[[#This Row],[IGV]]</f>
        <v>1841.8619999999999</v>
      </c>
    </row>
    <row r="354" spans="1:11" x14ac:dyDescent="0.3">
      <c r="A354">
        <v>4</v>
      </c>
      <c r="B354">
        <v>4</v>
      </c>
      <c r="C354" s="2">
        <v>37510</v>
      </c>
      <c r="D354">
        <v>962</v>
      </c>
      <c r="E354" t="str">
        <f>VLOOKUP(Tabla4[[#This Row],[Cod Vendedor]],Tabla3[[IdVendedor]:[NombreVendedor]],2,0)</f>
        <v>Gloria</v>
      </c>
      <c r="F354" t="str">
        <f>VLOOKUP(Tabla4[[#This Row],[Cod Producto]],Tabla2[[IdProducto]:[NomProducto]],2,0)</f>
        <v>Coles</v>
      </c>
      <c r="G354" s="10">
        <f>VLOOKUP(Tabla4[[#This Row],[Nombre_Producto]],Tabla2[[NomProducto]:[PrecioSinIGV]],3,0)</f>
        <v>0.60499999999999998</v>
      </c>
      <c r="H354">
        <f>VLOOKUP(Tabla4[[#This Row],[Cod Producto]],Tabla2[#All],3,0)</f>
        <v>2</v>
      </c>
      <c r="I354" s="10">
        <f>Tabla4[[#This Row],[Kilos]]*Tabla4[[#This Row],[Precio_sin_IGV]]</f>
        <v>582.01</v>
      </c>
      <c r="J354" s="10">
        <f>Tabla4[[#This Row],[Ventas sin IGV]]*18%</f>
        <v>104.76179999999999</v>
      </c>
      <c r="K354" s="10">
        <f>Tabla4[[#This Row],[Ventas sin IGV]]+Tabla4[[#This Row],[IGV]]</f>
        <v>686.77179999999998</v>
      </c>
    </row>
    <row r="355" spans="1:11" x14ac:dyDescent="0.3">
      <c r="A355">
        <v>4</v>
      </c>
      <c r="B355">
        <v>4</v>
      </c>
      <c r="C355" s="2">
        <v>37492</v>
      </c>
      <c r="D355">
        <v>900</v>
      </c>
      <c r="E355" t="str">
        <f>VLOOKUP(Tabla4[[#This Row],[Cod Vendedor]],Tabla3[[IdVendedor]:[NombreVendedor]],2,0)</f>
        <v>Gloria</v>
      </c>
      <c r="F355" t="str">
        <f>VLOOKUP(Tabla4[[#This Row],[Cod Producto]],Tabla2[[IdProducto]:[NomProducto]],2,0)</f>
        <v>Coles</v>
      </c>
      <c r="G355" s="10">
        <f>VLOOKUP(Tabla4[[#This Row],[Nombre_Producto]],Tabla2[[NomProducto]:[PrecioSinIGV]],3,0)</f>
        <v>0.60499999999999998</v>
      </c>
      <c r="H355">
        <f>VLOOKUP(Tabla4[[#This Row],[Cod Producto]],Tabla2[#All],3,0)</f>
        <v>2</v>
      </c>
      <c r="I355" s="10">
        <f>Tabla4[[#This Row],[Kilos]]*Tabla4[[#This Row],[Precio_sin_IGV]]</f>
        <v>544.5</v>
      </c>
      <c r="J355" s="10">
        <f>Tabla4[[#This Row],[Ventas sin IGV]]*18%</f>
        <v>98.009999999999991</v>
      </c>
      <c r="K355" s="10">
        <f>Tabla4[[#This Row],[Ventas sin IGV]]+Tabla4[[#This Row],[IGV]]</f>
        <v>642.51</v>
      </c>
    </row>
    <row r="356" spans="1:11" x14ac:dyDescent="0.3">
      <c r="A356">
        <v>4</v>
      </c>
      <c r="B356">
        <v>5</v>
      </c>
      <c r="C356" s="2">
        <v>37567</v>
      </c>
      <c r="D356">
        <v>1644</v>
      </c>
      <c r="E356" t="str">
        <f>VLOOKUP(Tabla4[[#This Row],[Cod Vendedor]],Tabla3[[IdVendedor]:[NombreVendedor]],2,0)</f>
        <v>Gloria</v>
      </c>
      <c r="F356" t="str">
        <f>VLOOKUP(Tabla4[[#This Row],[Cod Producto]],Tabla2[[IdProducto]:[NomProducto]],2,0)</f>
        <v>Berenjenas</v>
      </c>
      <c r="G356" s="10">
        <f>VLOOKUP(Tabla4[[#This Row],[Nombre_Producto]],Tabla2[[NomProducto]:[PrecioSinIGV]],3,0)</f>
        <v>2.5409999999999999</v>
      </c>
      <c r="H356">
        <f>VLOOKUP(Tabla4[[#This Row],[Cod Producto]],Tabla2[#All],3,0)</f>
        <v>3</v>
      </c>
      <c r="I356" s="10">
        <f>Tabla4[[#This Row],[Kilos]]*Tabla4[[#This Row],[Precio_sin_IGV]]</f>
        <v>4177.4039999999995</v>
      </c>
      <c r="J356" s="10">
        <f>Tabla4[[#This Row],[Ventas sin IGV]]*18%</f>
        <v>751.9327199999999</v>
      </c>
      <c r="K356" s="10">
        <f>Tabla4[[#This Row],[Ventas sin IGV]]+Tabla4[[#This Row],[IGV]]</f>
        <v>4929.3367199999993</v>
      </c>
    </row>
    <row r="357" spans="1:11" x14ac:dyDescent="0.3">
      <c r="A357">
        <v>4</v>
      </c>
      <c r="B357">
        <v>5</v>
      </c>
      <c r="C357" s="2">
        <v>37330</v>
      </c>
      <c r="D357">
        <v>1117</v>
      </c>
      <c r="E357" t="str">
        <f>VLOOKUP(Tabla4[[#This Row],[Cod Vendedor]],Tabla3[[IdVendedor]:[NombreVendedor]],2,0)</f>
        <v>Gloria</v>
      </c>
      <c r="F357" t="str">
        <f>VLOOKUP(Tabla4[[#This Row],[Cod Producto]],Tabla2[[IdProducto]:[NomProducto]],2,0)</f>
        <v>Berenjenas</v>
      </c>
      <c r="G357" s="10">
        <f>VLOOKUP(Tabla4[[#This Row],[Nombre_Producto]],Tabla2[[NomProducto]:[PrecioSinIGV]],3,0)</f>
        <v>2.5409999999999999</v>
      </c>
      <c r="H357">
        <f>VLOOKUP(Tabla4[[#This Row],[Cod Producto]],Tabla2[#All],3,0)</f>
        <v>3</v>
      </c>
      <c r="I357" s="10">
        <f>Tabla4[[#This Row],[Kilos]]*Tabla4[[#This Row],[Precio_sin_IGV]]</f>
        <v>2838.297</v>
      </c>
      <c r="J357" s="10">
        <f>Tabla4[[#This Row],[Ventas sin IGV]]*18%</f>
        <v>510.89346</v>
      </c>
      <c r="K357" s="10">
        <f>Tabla4[[#This Row],[Ventas sin IGV]]+Tabla4[[#This Row],[IGV]]</f>
        <v>3349.1904599999998</v>
      </c>
    </row>
    <row r="358" spans="1:11" x14ac:dyDescent="0.3">
      <c r="A358">
        <v>4</v>
      </c>
      <c r="B358">
        <v>5</v>
      </c>
      <c r="C358" s="2">
        <v>37616</v>
      </c>
      <c r="D358">
        <v>1022</v>
      </c>
      <c r="E358" t="str">
        <f>VLOOKUP(Tabla4[[#This Row],[Cod Vendedor]],Tabla3[[IdVendedor]:[NombreVendedor]],2,0)</f>
        <v>Gloria</v>
      </c>
      <c r="F358" t="str">
        <f>VLOOKUP(Tabla4[[#This Row],[Cod Producto]],Tabla2[[IdProducto]:[NomProducto]],2,0)</f>
        <v>Berenjenas</v>
      </c>
      <c r="G358" s="10">
        <f>VLOOKUP(Tabla4[[#This Row],[Nombre_Producto]],Tabla2[[NomProducto]:[PrecioSinIGV]],3,0)</f>
        <v>2.5409999999999999</v>
      </c>
      <c r="H358">
        <f>VLOOKUP(Tabla4[[#This Row],[Cod Producto]],Tabla2[#All],3,0)</f>
        <v>3</v>
      </c>
      <c r="I358" s="10">
        <f>Tabla4[[#This Row],[Kilos]]*Tabla4[[#This Row],[Precio_sin_IGV]]</f>
        <v>2596.902</v>
      </c>
      <c r="J358" s="10">
        <f>Tabla4[[#This Row],[Ventas sin IGV]]*18%</f>
        <v>467.44236000000001</v>
      </c>
      <c r="K358" s="10">
        <f>Tabla4[[#This Row],[Ventas sin IGV]]+Tabla4[[#This Row],[IGV]]</f>
        <v>3064.3443600000001</v>
      </c>
    </row>
    <row r="359" spans="1:11" x14ac:dyDescent="0.3">
      <c r="A359">
        <v>4</v>
      </c>
      <c r="B359">
        <v>5</v>
      </c>
      <c r="C359" s="2">
        <v>37330</v>
      </c>
      <c r="D359">
        <v>694</v>
      </c>
      <c r="E359" t="str">
        <f>VLOOKUP(Tabla4[[#This Row],[Cod Vendedor]],Tabla3[[IdVendedor]:[NombreVendedor]],2,0)</f>
        <v>Gloria</v>
      </c>
      <c r="F359" t="str">
        <f>VLOOKUP(Tabla4[[#This Row],[Cod Producto]],Tabla2[[IdProducto]:[NomProducto]],2,0)</f>
        <v>Berenjenas</v>
      </c>
      <c r="G359" s="10">
        <f>VLOOKUP(Tabla4[[#This Row],[Nombre_Producto]],Tabla2[[NomProducto]:[PrecioSinIGV]],3,0)</f>
        <v>2.5409999999999999</v>
      </c>
      <c r="H359">
        <f>VLOOKUP(Tabla4[[#This Row],[Cod Producto]],Tabla2[#All],3,0)</f>
        <v>3</v>
      </c>
      <c r="I359" s="10">
        <f>Tabla4[[#This Row],[Kilos]]*Tabla4[[#This Row],[Precio_sin_IGV]]</f>
        <v>1763.454</v>
      </c>
      <c r="J359" s="10">
        <f>Tabla4[[#This Row],[Ventas sin IGV]]*18%</f>
        <v>317.42171999999999</v>
      </c>
      <c r="K359" s="10">
        <f>Tabla4[[#This Row],[Ventas sin IGV]]+Tabla4[[#This Row],[IGV]]</f>
        <v>2080.87572</v>
      </c>
    </row>
    <row r="360" spans="1:11" x14ac:dyDescent="0.3">
      <c r="A360">
        <v>4</v>
      </c>
      <c r="B360">
        <v>11</v>
      </c>
      <c r="C360" s="2">
        <v>37723</v>
      </c>
      <c r="D360">
        <v>2433</v>
      </c>
      <c r="E360" t="str">
        <f>VLOOKUP(Tabla4[[#This Row],[Cod Vendedor]],Tabla3[[IdVendedor]:[NombreVendedor]],2,0)</f>
        <v>Gloria</v>
      </c>
      <c r="F360" t="str">
        <f>VLOOKUP(Tabla4[[#This Row],[Cod Producto]],Tabla2[[IdProducto]:[NomProducto]],2,0)</f>
        <v>Naranjas</v>
      </c>
      <c r="G360" s="10">
        <f>VLOOKUP(Tabla4[[#This Row],[Nombre_Producto]],Tabla2[[NomProducto]:[PrecioSinIGV]],3,0)</f>
        <v>1.21</v>
      </c>
      <c r="H360">
        <f>VLOOKUP(Tabla4[[#This Row],[Cod Producto]],Tabla2[#All],3,0)</f>
        <v>1</v>
      </c>
      <c r="I360" s="10">
        <f>Tabla4[[#This Row],[Kilos]]*Tabla4[[#This Row],[Precio_sin_IGV]]</f>
        <v>2943.93</v>
      </c>
      <c r="J360" s="10">
        <f>Tabla4[[#This Row],[Ventas sin IGV]]*18%</f>
        <v>529.90739999999994</v>
      </c>
      <c r="K360" s="10">
        <f>Tabla4[[#This Row],[Ventas sin IGV]]+Tabla4[[#This Row],[IGV]]</f>
        <v>3473.8373999999999</v>
      </c>
    </row>
    <row r="361" spans="1:11" x14ac:dyDescent="0.3">
      <c r="A361">
        <v>4</v>
      </c>
      <c r="B361">
        <v>11</v>
      </c>
      <c r="C361" s="2">
        <v>37846</v>
      </c>
      <c r="D361">
        <v>765</v>
      </c>
      <c r="E361" t="str">
        <f>VLOOKUP(Tabla4[[#This Row],[Cod Vendedor]],Tabla3[[IdVendedor]:[NombreVendedor]],2,0)</f>
        <v>Gloria</v>
      </c>
      <c r="F361" t="str">
        <f>VLOOKUP(Tabla4[[#This Row],[Cod Producto]],Tabla2[[IdProducto]:[NomProducto]],2,0)</f>
        <v>Naranjas</v>
      </c>
      <c r="G361" s="10">
        <f>VLOOKUP(Tabla4[[#This Row],[Nombre_Producto]],Tabla2[[NomProducto]:[PrecioSinIGV]],3,0)</f>
        <v>1.21</v>
      </c>
      <c r="H361">
        <f>VLOOKUP(Tabla4[[#This Row],[Cod Producto]],Tabla2[#All],3,0)</f>
        <v>1</v>
      </c>
      <c r="I361" s="10">
        <f>Tabla4[[#This Row],[Kilos]]*Tabla4[[#This Row],[Precio_sin_IGV]]</f>
        <v>925.65</v>
      </c>
      <c r="J361" s="10">
        <f>Tabla4[[#This Row],[Ventas sin IGV]]*18%</f>
        <v>166.61699999999999</v>
      </c>
      <c r="K361" s="10">
        <f>Tabla4[[#This Row],[Ventas sin IGV]]+Tabla4[[#This Row],[IGV]]</f>
        <v>1092.2670000000001</v>
      </c>
    </row>
    <row r="362" spans="1:11" x14ac:dyDescent="0.3">
      <c r="A362">
        <v>4</v>
      </c>
      <c r="B362">
        <v>11</v>
      </c>
      <c r="C362" s="2">
        <v>37981</v>
      </c>
      <c r="D362">
        <v>727</v>
      </c>
      <c r="E362" t="str">
        <f>VLOOKUP(Tabla4[[#This Row],[Cod Vendedor]],Tabla3[[IdVendedor]:[NombreVendedor]],2,0)</f>
        <v>Gloria</v>
      </c>
      <c r="F362" t="str">
        <f>VLOOKUP(Tabla4[[#This Row],[Cod Producto]],Tabla2[[IdProducto]:[NomProducto]],2,0)</f>
        <v>Naranjas</v>
      </c>
      <c r="G362" s="10">
        <f>VLOOKUP(Tabla4[[#This Row],[Nombre_Producto]],Tabla2[[NomProducto]:[PrecioSinIGV]],3,0)</f>
        <v>1.21</v>
      </c>
      <c r="H362">
        <f>VLOOKUP(Tabla4[[#This Row],[Cod Producto]],Tabla2[#All],3,0)</f>
        <v>1</v>
      </c>
      <c r="I362" s="10">
        <f>Tabla4[[#This Row],[Kilos]]*Tabla4[[#This Row],[Precio_sin_IGV]]</f>
        <v>879.67</v>
      </c>
      <c r="J362" s="10">
        <f>Tabla4[[#This Row],[Ventas sin IGV]]*18%</f>
        <v>158.34059999999999</v>
      </c>
      <c r="K362" s="10">
        <f>Tabla4[[#This Row],[Ventas sin IGV]]+Tabla4[[#This Row],[IGV]]</f>
        <v>1038.0106000000001</v>
      </c>
    </row>
    <row r="363" spans="1:11" x14ac:dyDescent="0.3">
      <c r="A363">
        <v>4</v>
      </c>
      <c r="B363">
        <v>12</v>
      </c>
      <c r="C363" s="2">
        <v>37683</v>
      </c>
      <c r="D363">
        <v>2215</v>
      </c>
      <c r="E363" t="str">
        <f>VLOOKUP(Tabla4[[#This Row],[Cod Vendedor]],Tabla3[[IdVendedor]:[NombreVendedor]],2,0)</f>
        <v>Gloria</v>
      </c>
      <c r="F363" t="str">
        <f>VLOOKUP(Tabla4[[#This Row],[Cod Producto]],Tabla2[[IdProducto]:[NomProducto]],2,0)</f>
        <v>Malocoton</v>
      </c>
      <c r="G363" s="10">
        <f>VLOOKUP(Tabla4[[#This Row],[Nombre_Producto]],Tabla2[[NomProducto]:[PrecioSinIGV]],3,0)</f>
        <v>2.42</v>
      </c>
      <c r="H363">
        <f>VLOOKUP(Tabla4[[#This Row],[Cod Producto]],Tabla2[#All],3,0)</f>
        <v>1</v>
      </c>
      <c r="I363" s="10">
        <f>Tabla4[[#This Row],[Kilos]]*Tabla4[[#This Row],[Precio_sin_IGV]]</f>
        <v>5360.3</v>
      </c>
      <c r="J363" s="10">
        <f>Tabla4[[#This Row],[Ventas sin IGV]]*18%</f>
        <v>964.85400000000004</v>
      </c>
      <c r="K363" s="10">
        <f>Tabla4[[#This Row],[Ventas sin IGV]]+Tabla4[[#This Row],[IGV]]</f>
        <v>6325.1540000000005</v>
      </c>
    </row>
    <row r="364" spans="1:11" x14ac:dyDescent="0.3">
      <c r="A364">
        <v>4</v>
      </c>
      <c r="B364">
        <v>12</v>
      </c>
      <c r="C364" s="2">
        <v>37660</v>
      </c>
      <c r="D364">
        <v>1980</v>
      </c>
      <c r="E364" t="str">
        <f>VLOOKUP(Tabla4[[#This Row],[Cod Vendedor]],Tabla3[[IdVendedor]:[NombreVendedor]],2,0)</f>
        <v>Gloria</v>
      </c>
      <c r="F364" t="str">
        <f>VLOOKUP(Tabla4[[#This Row],[Cod Producto]],Tabla2[[IdProducto]:[NomProducto]],2,0)</f>
        <v>Malocoton</v>
      </c>
      <c r="G364" s="10">
        <f>VLOOKUP(Tabla4[[#This Row],[Nombre_Producto]],Tabla2[[NomProducto]:[PrecioSinIGV]],3,0)</f>
        <v>2.42</v>
      </c>
      <c r="H364">
        <f>VLOOKUP(Tabla4[[#This Row],[Cod Producto]],Tabla2[#All],3,0)</f>
        <v>1</v>
      </c>
      <c r="I364" s="10">
        <f>Tabla4[[#This Row],[Kilos]]*Tabla4[[#This Row],[Precio_sin_IGV]]</f>
        <v>4791.5999999999995</v>
      </c>
      <c r="J364" s="10">
        <f>Tabla4[[#This Row],[Ventas sin IGV]]*18%</f>
        <v>862.48799999999983</v>
      </c>
      <c r="K364" s="10">
        <f>Tabla4[[#This Row],[Ventas sin IGV]]+Tabla4[[#This Row],[IGV]]</f>
        <v>5654.0879999999997</v>
      </c>
    </row>
    <row r="365" spans="1:11" x14ac:dyDescent="0.3">
      <c r="A365">
        <v>4</v>
      </c>
      <c r="B365">
        <v>12</v>
      </c>
      <c r="C365" s="2">
        <v>37909</v>
      </c>
      <c r="D365">
        <v>1926</v>
      </c>
      <c r="E365" t="str">
        <f>VLOOKUP(Tabla4[[#This Row],[Cod Vendedor]],Tabla3[[IdVendedor]:[NombreVendedor]],2,0)</f>
        <v>Gloria</v>
      </c>
      <c r="F365" t="str">
        <f>VLOOKUP(Tabla4[[#This Row],[Cod Producto]],Tabla2[[IdProducto]:[NomProducto]],2,0)</f>
        <v>Malocoton</v>
      </c>
      <c r="G365" s="10">
        <f>VLOOKUP(Tabla4[[#This Row],[Nombre_Producto]],Tabla2[[NomProducto]:[PrecioSinIGV]],3,0)</f>
        <v>2.42</v>
      </c>
      <c r="H365">
        <f>VLOOKUP(Tabla4[[#This Row],[Cod Producto]],Tabla2[#All],3,0)</f>
        <v>1</v>
      </c>
      <c r="I365" s="10">
        <f>Tabla4[[#This Row],[Kilos]]*Tabla4[[#This Row],[Precio_sin_IGV]]</f>
        <v>4660.92</v>
      </c>
      <c r="J365" s="10">
        <f>Tabla4[[#This Row],[Ventas sin IGV]]*18%</f>
        <v>838.96559999999999</v>
      </c>
      <c r="K365" s="10">
        <f>Tabla4[[#This Row],[Ventas sin IGV]]+Tabla4[[#This Row],[IGV]]</f>
        <v>5499.8855999999996</v>
      </c>
    </row>
    <row r="366" spans="1:11" x14ac:dyDescent="0.3">
      <c r="A366">
        <v>4</v>
      </c>
      <c r="B366">
        <v>12</v>
      </c>
      <c r="C366" s="2">
        <v>37850</v>
      </c>
      <c r="D366">
        <v>1566</v>
      </c>
      <c r="E366" t="str">
        <f>VLOOKUP(Tabla4[[#This Row],[Cod Vendedor]],Tabla3[[IdVendedor]:[NombreVendedor]],2,0)</f>
        <v>Gloria</v>
      </c>
      <c r="F366" t="str">
        <f>VLOOKUP(Tabla4[[#This Row],[Cod Producto]],Tabla2[[IdProducto]:[NomProducto]],2,0)</f>
        <v>Malocoton</v>
      </c>
      <c r="G366" s="10">
        <f>VLOOKUP(Tabla4[[#This Row],[Nombre_Producto]],Tabla2[[NomProducto]:[PrecioSinIGV]],3,0)</f>
        <v>2.42</v>
      </c>
      <c r="H366">
        <f>VLOOKUP(Tabla4[[#This Row],[Cod Producto]],Tabla2[#All],3,0)</f>
        <v>1</v>
      </c>
      <c r="I366" s="10">
        <f>Tabla4[[#This Row],[Kilos]]*Tabla4[[#This Row],[Precio_sin_IGV]]</f>
        <v>3789.72</v>
      </c>
      <c r="J366" s="10">
        <f>Tabla4[[#This Row],[Ventas sin IGV]]*18%</f>
        <v>682.14959999999996</v>
      </c>
      <c r="K366" s="10">
        <f>Tabla4[[#This Row],[Ventas sin IGV]]+Tabla4[[#This Row],[IGV]]</f>
        <v>4471.8696</v>
      </c>
    </row>
    <row r="367" spans="1:11" x14ac:dyDescent="0.3">
      <c r="A367">
        <v>4</v>
      </c>
      <c r="B367">
        <v>9</v>
      </c>
      <c r="C367" s="2">
        <v>37689</v>
      </c>
      <c r="D367">
        <v>2471</v>
      </c>
      <c r="E367" t="str">
        <f>VLOOKUP(Tabla4[[#This Row],[Cod Vendedor]],Tabla3[[IdVendedor]:[NombreVendedor]],2,0)</f>
        <v>Gloria</v>
      </c>
      <c r="F367" t="str">
        <f>VLOOKUP(Tabla4[[#This Row],[Cod Producto]],Tabla2[[IdProducto]:[NomProducto]],2,0)</f>
        <v>Esparragos</v>
      </c>
      <c r="G367" s="10">
        <f>VLOOKUP(Tabla4[[#This Row],[Nombre_Producto]],Tabla2[[NomProducto]:[PrecioSinIGV]],3,0)</f>
        <v>1.21</v>
      </c>
      <c r="H367">
        <f>VLOOKUP(Tabla4[[#This Row],[Cod Producto]],Tabla2[#All],3,0)</f>
        <v>3</v>
      </c>
      <c r="I367" s="10">
        <f>Tabla4[[#This Row],[Kilos]]*Tabla4[[#This Row],[Precio_sin_IGV]]</f>
        <v>2989.91</v>
      </c>
      <c r="J367" s="10">
        <f>Tabla4[[#This Row],[Ventas sin IGV]]*18%</f>
        <v>538.18379999999991</v>
      </c>
      <c r="K367" s="10">
        <f>Tabla4[[#This Row],[Ventas sin IGV]]+Tabla4[[#This Row],[IGV]]</f>
        <v>3528.0937999999996</v>
      </c>
    </row>
    <row r="368" spans="1:11" x14ac:dyDescent="0.3">
      <c r="A368">
        <v>4</v>
      </c>
      <c r="B368">
        <v>9</v>
      </c>
      <c r="C368" s="2">
        <v>37943</v>
      </c>
      <c r="D368">
        <v>1368</v>
      </c>
      <c r="E368" t="str">
        <f>VLOOKUP(Tabla4[[#This Row],[Cod Vendedor]],Tabla3[[IdVendedor]:[NombreVendedor]],2,0)</f>
        <v>Gloria</v>
      </c>
      <c r="F368" t="str">
        <f>VLOOKUP(Tabla4[[#This Row],[Cod Producto]],Tabla2[[IdProducto]:[NomProducto]],2,0)</f>
        <v>Esparragos</v>
      </c>
      <c r="G368" s="10">
        <f>VLOOKUP(Tabla4[[#This Row],[Nombre_Producto]],Tabla2[[NomProducto]:[PrecioSinIGV]],3,0)</f>
        <v>1.21</v>
      </c>
      <c r="H368">
        <f>VLOOKUP(Tabla4[[#This Row],[Cod Producto]],Tabla2[#All],3,0)</f>
        <v>3</v>
      </c>
      <c r="I368" s="10">
        <f>Tabla4[[#This Row],[Kilos]]*Tabla4[[#This Row],[Precio_sin_IGV]]</f>
        <v>1655.28</v>
      </c>
      <c r="J368" s="10">
        <f>Tabla4[[#This Row],[Ventas sin IGV]]*18%</f>
        <v>297.9504</v>
      </c>
      <c r="K368" s="10">
        <f>Tabla4[[#This Row],[Ventas sin IGV]]+Tabla4[[#This Row],[IGV]]</f>
        <v>1953.2303999999999</v>
      </c>
    </row>
    <row r="369" spans="1:11" x14ac:dyDescent="0.3">
      <c r="A369">
        <v>4</v>
      </c>
      <c r="B369">
        <v>9</v>
      </c>
      <c r="C369" s="2">
        <v>37914</v>
      </c>
      <c r="D369">
        <v>1231</v>
      </c>
      <c r="E369" t="str">
        <f>VLOOKUP(Tabla4[[#This Row],[Cod Vendedor]],Tabla3[[IdVendedor]:[NombreVendedor]],2,0)</f>
        <v>Gloria</v>
      </c>
      <c r="F369" t="str">
        <f>VLOOKUP(Tabla4[[#This Row],[Cod Producto]],Tabla2[[IdProducto]:[NomProducto]],2,0)</f>
        <v>Esparragos</v>
      </c>
      <c r="G369" s="10">
        <f>VLOOKUP(Tabla4[[#This Row],[Nombre_Producto]],Tabla2[[NomProducto]:[PrecioSinIGV]],3,0)</f>
        <v>1.21</v>
      </c>
      <c r="H369">
        <f>VLOOKUP(Tabla4[[#This Row],[Cod Producto]],Tabla2[#All],3,0)</f>
        <v>3</v>
      </c>
      <c r="I369" s="10">
        <f>Tabla4[[#This Row],[Kilos]]*Tabla4[[#This Row],[Precio_sin_IGV]]</f>
        <v>1489.51</v>
      </c>
      <c r="J369" s="10">
        <f>Tabla4[[#This Row],[Ventas sin IGV]]*18%</f>
        <v>268.11180000000002</v>
      </c>
      <c r="K369" s="10">
        <f>Tabla4[[#This Row],[Ventas sin IGV]]+Tabla4[[#This Row],[IGV]]</f>
        <v>1757.6217999999999</v>
      </c>
    </row>
    <row r="370" spans="1:11" x14ac:dyDescent="0.3">
      <c r="A370">
        <v>4</v>
      </c>
      <c r="B370">
        <v>9</v>
      </c>
      <c r="C370" s="2">
        <v>37985</v>
      </c>
      <c r="D370">
        <v>967</v>
      </c>
      <c r="E370" t="str">
        <f>VLOOKUP(Tabla4[[#This Row],[Cod Vendedor]],Tabla3[[IdVendedor]:[NombreVendedor]],2,0)</f>
        <v>Gloria</v>
      </c>
      <c r="F370" t="str">
        <f>VLOOKUP(Tabla4[[#This Row],[Cod Producto]],Tabla2[[IdProducto]:[NomProducto]],2,0)</f>
        <v>Esparragos</v>
      </c>
      <c r="G370" s="10">
        <f>VLOOKUP(Tabla4[[#This Row],[Nombre_Producto]],Tabla2[[NomProducto]:[PrecioSinIGV]],3,0)</f>
        <v>1.21</v>
      </c>
      <c r="H370">
        <f>VLOOKUP(Tabla4[[#This Row],[Cod Producto]],Tabla2[#All],3,0)</f>
        <v>3</v>
      </c>
      <c r="I370" s="10">
        <f>Tabla4[[#This Row],[Kilos]]*Tabla4[[#This Row],[Precio_sin_IGV]]</f>
        <v>1170.07</v>
      </c>
      <c r="J370" s="10">
        <f>Tabla4[[#This Row],[Ventas sin IGV]]*18%</f>
        <v>210.61259999999999</v>
      </c>
      <c r="K370" s="10">
        <f>Tabla4[[#This Row],[Ventas sin IGV]]+Tabla4[[#This Row],[IGV]]</f>
        <v>1380.6825999999999</v>
      </c>
    </row>
    <row r="371" spans="1:11" x14ac:dyDescent="0.3">
      <c r="A371">
        <v>4</v>
      </c>
      <c r="B371">
        <v>9</v>
      </c>
      <c r="C371" s="2">
        <v>37722</v>
      </c>
      <c r="D371">
        <v>648</v>
      </c>
      <c r="E371" t="str">
        <f>VLOOKUP(Tabla4[[#This Row],[Cod Vendedor]],Tabla3[[IdVendedor]:[NombreVendedor]],2,0)</f>
        <v>Gloria</v>
      </c>
      <c r="F371" t="str">
        <f>VLOOKUP(Tabla4[[#This Row],[Cod Producto]],Tabla2[[IdProducto]:[NomProducto]],2,0)</f>
        <v>Esparragos</v>
      </c>
      <c r="G371" s="10">
        <f>VLOOKUP(Tabla4[[#This Row],[Nombre_Producto]],Tabla2[[NomProducto]:[PrecioSinIGV]],3,0)</f>
        <v>1.21</v>
      </c>
      <c r="H371">
        <f>VLOOKUP(Tabla4[[#This Row],[Cod Producto]],Tabla2[#All],3,0)</f>
        <v>3</v>
      </c>
      <c r="I371" s="10">
        <f>Tabla4[[#This Row],[Kilos]]*Tabla4[[#This Row],[Precio_sin_IGV]]</f>
        <v>784.07999999999993</v>
      </c>
      <c r="J371" s="10">
        <f>Tabla4[[#This Row],[Ventas sin IGV]]*18%</f>
        <v>141.13439999999997</v>
      </c>
      <c r="K371" s="10">
        <f>Tabla4[[#This Row],[Ventas sin IGV]]+Tabla4[[#This Row],[IGV]]</f>
        <v>925.21439999999984</v>
      </c>
    </row>
    <row r="372" spans="1:11" x14ac:dyDescent="0.3">
      <c r="A372">
        <v>4</v>
      </c>
      <c r="B372">
        <v>7</v>
      </c>
      <c r="C372" s="2">
        <v>37917</v>
      </c>
      <c r="D372">
        <v>2367</v>
      </c>
      <c r="E372" t="str">
        <f>VLOOKUP(Tabla4[[#This Row],[Cod Vendedor]],Tabla3[[IdVendedor]:[NombreVendedor]],2,0)</f>
        <v>Gloria</v>
      </c>
      <c r="F372" t="str">
        <f>VLOOKUP(Tabla4[[#This Row],[Cod Producto]],Tabla2[[IdProducto]:[NomProducto]],2,0)</f>
        <v>Tomates</v>
      </c>
      <c r="G372" s="10">
        <f>VLOOKUP(Tabla4[[#This Row],[Nombre_Producto]],Tabla2[[NomProducto]:[PrecioSinIGV]],3,0)</f>
        <v>0.96799999999999997</v>
      </c>
      <c r="H372">
        <f>VLOOKUP(Tabla4[[#This Row],[Cod Producto]],Tabla2[#All],3,0)</f>
        <v>2</v>
      </c>
      <c r="I372" s="10">
        <f>Tabla4[[#This Row],[Kilos]]*Tabla4[[#This Row],[Precio_sin_IGV]]</f>
        <v>2291.2559999999999</v>
      </c>
      <c r="J372" s="10">
        <f>Tabla4[[#This Row],[Ventas sin IGV]]*18%</f>
        <v>412.42607999999996</v>
      </c>
      <c r="K372" s="10">
        <f>Tabla4[[#This Row],[Ventas sin IGV]]+Tabla4[[#This Row],[IGV]]</f>
        <v>2703.6820799999996</v>
      </c>
    </row>
    <row r="373" spans="1:11" x14ac:dyDescent="0.3">
      <c r="A373">
        <v>4</v>
      </c>
      <c r="B373">
        <v>7</v>
      </c>
      <c r="C373" s="2">
        <v>37764</v>
      </c>
      <c r="D373">
        <v>1282</v>
      </c>
      <c r="E373" t="str">
        <f>VLOOKUP(Tabla4[[#This Row],[Cod Vendedor]],Tabla3[[IdVendedor]:[NombreVendedor]],2,0)</f>
        <v>Gloria</v>
      </c>
      <c r="F373" t="str">
        <f>VLOOKUP(Tabla4[[#This Row],[Cod Producto]],Tabla2[[IdProducto]:[NomProducto]],2,0)</f>
        <v>Tomates</v>
      </c>
      <c r="G373" s="10">
        <f>VLOOKUP(Tabla4[[#This Row],[Nombre_Producto]],Tabla2[[NomProducto]:[PrecioSinIGV]],3,0)</f>
        <v>0.96799999999999997</v>
      </c>
      <c r="H373">
        <f>VLOOKUP(Tabla4[[#This Row],[Cod Producto]],Tabla2[#All],3,0)</f>
        <v>2</v>
      </c>
      <c r="I373" s="10">
        <f>Tabla4[[#This Row],[Kilos]]*Tabla4[[#This Row],[Precio_sin_IGV]]</f>
        <v>1240.9759999999999</v>
      </c>
      <c r="J373" s="10">
        <f>Tabla4[[#This Row],[Ventas sin IGV]]*18%</f>
        <v>223.37567999999996</v>
      </c>
      <c r="K373" s="10">
        <f>Tabla4[[#This Row],[Ventas sin IGV]]+Tabla4[[#This Row],[IGV]]</f>
        <v>1464.3516799999998</v>
      </c>
    </row>
    <row r="374" spans="1:11" x14ac:dyDescent="0.3">
      <c r="A374">
        <v>4</v>
      </c>
      <c r="B374">
        <v>7</v>
      </c>
      <c r="C374" s="2">
        <v>37662</v>
      </c>
      <c r="D374">
        <v>1209</v>
      </c>
      <c r="E374" t="str">
        <f>VLOOKUP(Tabla4[[#This Row],[Cod Vendedor]],Tabla3[[IdVendedor]:[NombreVendedor]],2,0)</f>
        <v>Gloria</v>
      </c>
      <c r="F374" t="str">
        <f>VLOOKUP(Tabla4[[#This Row],[Cod Producto]],Tabla2[[IdProducto]:[NomProducto]],2,0)</f>
        <v>Tomates</v>
      </c>
      <c r="G374" s="10">
        <f>VLOOKUP(Tabla4[[#This Row],[Nombre_Producto]],Tabla2[[NomProducto]:[PrecioSinIGV]],3,0)</f>
        <v>0.96799999999999997</v>
      </c>
      <c r="H374">
        <f>VLOOKUP(Tabla4[[#This Row],[Cod Producto]],Tabla2[#All],3,0)</f>
        <v>2</v>
      </c>
      <c r="I374" s="10">
        <f>Tabla4[[#This Row],[Kilos]]*Tabla4[[#This Row],[Precio_sin_IGV]]</f>
        <v>1170.3119999999999</v>
      </c>
      <c r="J374" s="10">
        <f>Tabla4[[#This Row],[Ventas sin IGV]]*18%</f>
        <v>210.65615999999997</v>
      </c>
      <c r="K374" s="10">
        <f>Tabla4[[#This Row],[Ventas sin IGV]]+Tabla4[[#This Row],[IGV]]</f>
        <v>1380.9681599999999</v>
      </c>
    </row>
    <row r="375" spans="1:11" x14ac:dyDescent="0.3">
      <c r="A375">
        <v>4</v>
      </c>
      <c r="B375">
        <v>7</v>
      </c>
      <c r="C375" s="2">
        <v>37744</v>
      </c>
      <c r="D375">
        <v>946</v>
      </c>
      <c r="E375" t="str">
        <f>VLOOKUP(Tabla4[[#This Row],[Cod Vendedor]],Tabla3[[IdVendedor]:[NombreVendedor]],2,0)</f>
        <v>Gloria</v>
      </c>
      <c r="F375" t="str">
        <f>VLOOKUP(Tabla4[[#This Row],[Cod Producto]],Tabla2[[IdProducto]:[NomProducto]],2,0)</f>
        <v>Tomates</v>
      </c>
      <c r="G375" s="10">
        <f>VLOOKUP(Tabla4[[#This Row],[Nombre_Producto]],Tabla2[[NomProducto]:[PrecioSinIGV]],3,0)</f>
        <v>0.96799999999999997</v>
      </c>
      <c r="H375">
        <f>VLOOKUP(Tabla4[[#This Row],[Cod Producto]],Tabla2[#All],3,0)</f>
        <v>2</v>
      </c>
      <c r="I375" s="10">
        <f>Tabla4[[#This Row],[Kilos]]*Tabla4[[#This Row],[Precio_sin_IGV]]</f>
        <v>915.72799999999995</v>
      </c>
      <c r="J375" s="10">
        <f>Tabla4[[#This Row],[Ventas sin IGV]]*18%</f>
        <v>164.83103999999997</v>
      </c>
      <c r="K375" s="10">
        <f>Tabla4[[#This Row],[Ventas sin IGV]]+Tabla4[[#This Row],[IGV]]</f>
        <v>1080.5590399999999</v>
      </c>
    </row>
    <row r="376" spans="1:11" x14ac:dyDescent="0.3">
      <c r="A376">
        <v>4</v>
      </c>
      <c r="B376">
        <v>7</v>
      </c>
      <c r="C376" s="2">
        <v>37641</v>
      </c>
      <c r="D376">
        <v>630</v>
      </c>
      <c r="E376" t="str">
        <f>VLOOKUP(Tabla4[[#This Row],[Cod Vendedor]],Tabla3[[IdVendedor]:[NombreVendedor]],2,0)</f>
        <v>Gloria</v>
      </c>
      <c r="F376" t="str">
        <f>VLOOKUP(Tabla4[[#This Row],[Cod Producto]],Tabla2[[IdProducto]:[NomProducto]],2,0)</f>
        <v>Tomates</v>
      </c>
      <c r="G376" s="10">
        <f>VLOOKUP(Tabla4[[#This Row],[Nombre_Producto]],Tabla2[[NomProducto]:[PrecioSinIGV]],3,0)</f>
        <v>0.96799999999999997</v>
      </c>
      <c r="H376">
        <f>VLOOKUP(Tabla4[[#This Row],[Cod Producto]],Tabla2[#All],3,0)</f>
        <v>2</v>
      </c>
      <c r="I376" s="10">
        <f>Tabla4[[#This Row],[Kilos]]*Tabla4[[#This Row],[Precio_sin_IGV]]</f>
        <v>609.84</v>
      </c>
      <c r="J376" s="10">
        <f>Tabla4[[#This Row],[Ventas sin IGV]]*18%</f>
        <v>109.77120000000001</v>
      </c>
      <c r="K376" s="10">
        <f>Tabla4[[#This Row],[Ventas sin IGV]]+Tabla4[[#This Row],[IGV]]</f>
        <v>719.61120000000005</v>
      </c>
    </row>
    <row r="377" spans="1:11" x14ac:dyDescent="0.3">
      <c r="A377">
        <v>4</v>
      </c>
      <c r="B377">
        <v>7</v>
      </c>
      <c r="C377" s="2">
        <v>37700</v>
      </c>
      <c r="D377">
        <v>268</v>
      </c>
      <c r="E377" t="str">
        <f>VLOOKUP(Tabla4[[#This Row],[Cod Vendedor]],Tabla3[[IdVendedor]:[NombreVendedor]],2,0)</f>
        <v>Gloria</v>
      </c>
      <c r="F377" t="str">
        <f>VLOOKUP(Tabla4[[#This Row],[Cod Producto]],Tabla2[[IdProducto]:[NomProducto]],2,0)</f>
        <v>Tomates</v>
      </c>
      <c r="G377" s="10">
        <f>VLOOKUP(Tabla4[[#This Row],[Nombre_Producto]],Tabla2[[NomProducto]:[PrecioSinIGV]],3,0)</f>
        <v>0.96799999999999997</v>
      </c>
      <c r="H377">
        <f>VLOOKUP(Tabla4[[#This Row],[Cod Producto]],Tabla2[#All],3,0)</f>
        <v>2</v>
      </c>
      <c r="I377" s="10">
        <f>Tabla4[[#This Row],[Kilos]]*Tabla4[[#This Row],[Precio_sin_IGV]]</f>
        <v>259.42399999999998</v>
      </c>
      <c r="J377" s="10">
        <f>Tabla4[[#This Row],[Ventas sin IGV]]*18%</f>
        <v>46.696319999999993</v>
      </c>
      <c r="K377" s="10">
        <f>Tabla4[[#This Row],[Ventas sin IGV]]+Tabla4[[#This Row],[IGV]]</f>
        <v>306.12031999999999</v>
      </c>
    </row>
    <row r="378" spans="1:11" x14ac:dyDescent="0.3">
      <c r="A378">
        <v>4</v>
      </c>
      <c r="B378">
        <v>3</v>
      </c>
      <c r="C378" s="2">
        <v>37961</v>
      </c>
      <c r="D378">
        <v>2413</v>
      </c>
      <c r="E378" t="str">
        <f>VLOOKUP(Tabla4[[#This Row],[Cod Vendedor]],Tabla3[[IdVendedor]:[NombreVendedor]],2,0)</f>
        <v>Gloria</v>
      </c>
      <c r="F378" t="str">
        <f>VLOOKUP(Tabla4[[#This Row],[Cod Producto]],Tabla2[[IdProducto]:[NomProducto]],2,0)</f>
        <v>Melones</v>
      </c>
      <c r="G378" s="10">
        <f>VLOOKUP(Tabla4[[#This Row],[Nombre_Producto]],Tabla2[[NomProducto]:[PrecioSinIGV]],3,0)</f>
        <v>1.9359999999999999</v>
      </c>
      <c r="H378">
        <f>VLOOKUP(Tabla4[[#This Row],[Cod Producto]],Tabla2[#All],3,0)</f>
        <v>1</v>
      </c>
      <c r="I378" s="10">
        <f>Tabla4[[#This Row],[Kilos]]*Tabla4[[#This Row],[Precio_sin_IGV]]</f>
        <v>4671.5680000000002</v>
      </c>
      <c r="J378" s="10">
        <f>Tabla4[[#This Row],[Ventas sin IGV]]*18%</f>
        <v>840.88224000000002</v>
      </c>
      <c r="K378" s="10">
        <f>Tabla4[[#This Row],[Ventas sin IGV]]+Tabla4[[#This Row],[IGV]]</f>
        <v>5512.4502400000001</v>
      </c>
    </row>
    <row r="379" spans="1:11" x14ac:dyDescent="0.3">
      <c r="A379">
        <v>4</v>
      </c>
      <c r="B379">
        <v>3</v>
      </c>
      <c r="C379" s="2">
        <v>37777</v>
      </c>
      <c r="D379">
        <v>1911</v>
      </c>
      <c r="E379" t="str">
        <f>VLOOKUP(Tabla4[[#This Row],[Cod Vendedor]],Tabla3[[IdVendedor]:[NombreVendedor]],2,0)</f>
        <v>Gloria</v>
      </c>
      <c r="F379" t="str">
        <f>VLOOKUP(Tabla4[[#This Row],[Cod Producto]],Tabla2[[IdProducto]:[NomProducto]],2,0)</f>
        <v>Melones</v>
      </c>
      <c r="G379" s="10">
        <f>VLOOKUP(Tabla4[[#This Row],[Nombre_Producto]],Tabla2[[NomProducto]:[PrecioSinIGV]],3,0)</f>
        <v>1.9359999999999999</v>
      </c>
      <c r="H379">
        <f>VLOOKUP(Tabla4[[#This Row],[Cod Producto]],Tabla2[#All],3,0)</f>
        <v>1</v>
      </c>
      <c r="I379" s="10">
        <f>Tabla4[[#This Row],[Kilos]]*Tabla4[[#This Row],[Precio_sin_IGV]]</f>
        <v>3699.6959999999999</v>
      </c>
      <c r="J379" s="10">
        <f>Tabla4[[#This Row],[Ventas sin IGV]]*18%</f>
        <v>665.94527999999991</v>
      </c>
      <c r="K379" s="10">
        <f>Tabla4[[#This Row],[Ventas sin IGV]]+Tabla4[[#This Row],[IGV]]</f>
        <v>4365.6412799999998</v>
      </c>
    </row>
    <row r="380" spans="1:11" x14ac:dyDescent="0.3">
      <c r="A380">
        <v>4</v>
      </c>
      <c r="B380">
        <v>3</v>
      </c>
      <c r="C380" s="2">
        <v>37974</v>
      </c>
      <c r="D380">
        <v>1809</v>
      </c>
      <c r="E380" t="str">
        <f>VLOOKUP(Tabla4[[#This Row],[Cod Vendedor]],Tabla3[[IdVendedor]:[NombreVendedor]],2,0)</f>
        <v>Gloria</v>
      </c>
      <c r="F380" t="str">
        <f>VLOOKUP(Tabla4[[#This Row],[Cod Producto]],Tabla2[[IdProducto]:[NomProducto]],2,0)</f>
        <v>Melones</v>
      </c>
      <c r="G380" s="10">
        <f>VLOOKUP(Tabla4[[#This Row],[Nombre_Producto]],Tabla2[[NomProducto]:[PrecioSinIGV]],3,0)</f>
        <v>1.9359999999999999</v>
      </c>
      <c r="H380">
        <f>VLOOKUP(Tabla4[[#This Row],[Cod Producto]],Tabla2[#All],3,0)</f>
        <v>1</v>
      </c>
      <c r="I380" s="10">
        <f>Tabla4[[#This Row],[Kilos]]*Tabla4[[#This Row],[Precio_sin_IGV]]</f>
        <v>3502.2239999999997</v>
      </c>
      <c r="J380" s="10">
        <f>Tabla4[[#This Row],[Ventas sin IGV]]*18%</f>
        <v>630.40031999999997</v>
      </c>
      <c r="K380" s="10">
        <f>Tabla4[[#This Row],[Ventas sin IGV]]+Tabla4[[#This Row],[IGV]]</f>
        <v>4132.6243199999999</v>
      </c>
    </row>
    <row r="381" spans="1:11" x14ac:dyDescent="0.3">
      <c r="A381">
        <v>4</v>
      </c>
      <c r="B381">
        <v>3</v>
      </c>
      <c r="C381" s="2">
        <v>37750</v>
      </c>
      <c r="D381">
        <v>1400</v>
      </c>
      <c r="E381" t="str">
        <f>VLOOKUP(Tabla4[[#This Row],[Cod Vendedor]],Tabla3[[IdVendedor]:[NombreVendedor]],2,0)</f>
        <v>Gloria</v>
      </c>
      <c r="F381" t="str">
        <f>VLOOKUP(Tabla4[[#This Row],[Cod Producto]],Tabla2[[IdProducto]:[NomProducto]],2,0)</f>
        <v>Melones</v>
      </c>
      <c r="G381" s="10">
        <f>VLOOKUP(Tabla4[[#This Row],[Nombre_Producto]],Tabla2[[NomProducto]:[PrecioSinIGV]],3,0)</f>
        <v>1.9359999999999999</v>
      </c>
      <c r="H381">
        <f>VLOOKUP(Tabla4[[#This Row],[Cod Producto]],Tabla2[#All],3,0)</f>
        <v>1</v>
      </c>
      <c r="I381" s="10">
        <f>Tabla4[[#This Row],[Kilos]]*Tabla4[[#This Row],[Precio_sin_IGV]]</f>
        <v>2710.4</v>
      </c>
      <c r="J381" s="10">
        <f>Tabla4[[#This Row],[Ventas sin IGV]]*18%</f>
        <v>487.87200000000001</v>
      </c>
      <c r="K381" s="10">
        <f>Tabla4[[#This Row],[Ventas sin IGV]]+Tabla4[[#This Row],[IGV]]</f>
        <v>3198.2719999999999</v>
      </c>
    </row>
    <row r="382" spans="1:11" x14ac:dyDescent="0.3">
      <c r="A382">
        <v>4</v>
      </c>
      <c r="B382">
        <v>3</v>
      </c>
      <c r="C382" s="2">
        <v>37801</v>
      </c>
      <c r="D382">
        <v>1131</v>
      </c>
      <c r="E382" t="str">
        <f>VLOOKUP(Tabla4[[#This Row],[Cod Vendedor]],Tabla3[[IdVendedor]:[NombreVendedor]],2,0)</f>
        <v>Gloria</v>
      </c>
      <c r="F382" t="str">
        <f>VLOOKUP(Tabla4[[#This Row],[Cod Producto]],Tabla2[[IdProducto]:[NomProducto]],2,0)</f>
        <v>Melones</v>
      </c>
      <c r="G382" s="10">
        <f>VLOOKUP(Tabla4[[#This Row],[Nombre_Producto]],Tabla2[[NomProducto]:[PrecioSinIGV]],3,0)</f>
        <v>1.9359999999999999</v>
      </c>
      <c r="H382">
        <f>VLOOKUP(Tabla4[[#This Row],[Cod Producto]],Tabla2[#All],3,0)</f>
        <v>1</v>
      </c>
      <c r="I382" s="10">
        <f>Tabla4[[#This Row],[Kilos]]*Tabla4[[#This Row],[Precio_sin_IGV]]</f>
        <v>2189.616</v>
      </c>
      <c r="J382" s="10">
        <f>Tabla4[[#This Row],[Ventas sin IGV]]*18%</f>
        <v>394.13087999999999</v>
      </c>
      <c r="K382" s="10">
        <f>Tabla4[[#This Row],[Ventas sin IGV]]+Tabla4[[#This Row],[IGV]]</f>
        <v>2583.7468800000001</v>
      </c>
    </row>
    <row r="383" spans="1:11" x14ac:dyDescent="0.3">
      <c r="A383">
        <v>4</v>
      </c>
      <c r="B383">
        <v>3</v>
      </c>
      <c r="C383" s="2">
        <v>37635</v>
      </c>
      <c r="D383">
        <v>1122</v>
      </c>
      <c r="E383" t="str">
        <f>VLOOKUP(Tabla4[[#This Row],[Cod Vendedor]],Tabla3[[IdVendedor]:[NombreVendedor]],2,0)</f>
        <v>Gloria</v>
      </c>
      <c r="F383" t="str">
        <f>VLOOKUP(Tabla4[[#This Row],[Cod Producto]],Tabla2[[IdProducto]:[NomProducto]],2,0)</f>
        <v>Melones</v>
      </c>
      <c r="G383" s="10">
        <f>VLOOKUP(Tabla4[[#This Row],[Nombre_Producto]],Tabla2[[NomProducto]:[PrecioSinIGV]],3,0)</f>
        <v>1.9359999999999999</v>
      </c>
      <c r="H383">
        <f>VLOOKUP(Tabla4[[#This Row],[Cod Producto]],Tabla2[#All],3,0)</f>
        <v>1</v>
      </c>
      <c r="I383" s="10">
        <f>Tabla4[[#This Row],[Kilos]]*Tabla4[[#This Row],[Precio_sin_IGV]]</f>
        <v>2172.192</v>
      </c>
      <c r="J383" s="10">
        <f>Tabla4[[#This Row],[Ventas sin IGV]]*18%</f>
        <v>390.99455999999998</v>
      </c>
      <c r="K383" s="10">
        <f>Tabla4[[#This Row],[Ventas sin IGV]]+Tabla4[[#This Row],[IGV]]</f>
        <v>2563.1865600000001</v>
      </c>
    </row>
    <row r="384" spans="1:11" x14ac:dyDescent="0.3">
      <c r="A384">
        <v>4</v>
      </c>
      <c r="B384">
        <v>1</v>
      </c>
      <c r="C384" s="2">
        <v>37736</v>
      </c>
      <c r="D384">
        <v>2123</v>
      </c>
      <c r="E384" t="str">
        <f>VLOOKUP(Tabla4[[#This Row],[Cod Vendedor]],Tabla3[[IdVendedor]:[NombreVendedor]],2,0)</f>
        <v>Gloria</v>
      </c>
      <c r="F384" t="str">
        <f>VLOOKUP(Tabla4[[#This Row],[Cod Producto]],Tabla2[[IdProducto]:[NomProducto]],2,0)</f>
        <v>Mandarinas</v>
      </c>
      <c r="G384" s="10">
        <f>VLOOKUP(Tabla4[[#This Row],[Nombre_Producto]],Tabla2[[NomProducto]:[PrecioSinIGV]],3,0)</f>
        <v>3.9325000000000001</v>
      </c>
      <c r="H384">
        <f>VLOOKUP(Tabla4[[#This Row],[Cod Producto]],Tabla2[#All],3,0)</f>
        <v>1</v>
      </c>
      <c r="I384" s="10">
        <f>Tabla4[[#This Row],[Kilos]]*Tabla4[[#This Row],[Precio_sin_IGV]]</f>
        <v>8348.6975000000002</v>
      </c>
      <c r="J384" s="10">
        <f>Tabla4[[#This Row],[Ventas sin IGV]]*18%</f>
        <v>1502.7655500000001</v>
      </c>
      <c r="K384" s="10">
        <f>Tabla4[[#This Row],[Ventas sin IGV]]+Tabla4[[#This Row],[IGV]]</f>
        <v>9851.4630500000003</v>
      </c>
    </row>
    <row r="385" spans="1:11" x14ac:dyDescent="0.3">
      <c r="A385">
        <v>4</v>
      </c>
      <c r="B385">
        <v>1</v>
      </c>
      <c r="C385" s="2">
        <v>37847</v>
      </c>
      <c r="D385">
        <v>1988</v>
      </c>
      <c r="E385" t="str">
        <f>VLOOKUP(Tabla4[[#This Row],[Cod Vendedor]],Tabla3[[IdVendedor]:[NombreVendedor]],2,0)</f>
        <v>Gloria</v>
      </c>
      <c r="F385" t="str">
        <f>VLOOKUP(Tabla4[[#This Row],[Cod Producto]],Tabla2[[IdProducto]:[NomProducto]],2,0)</f>
        <v>Mandarinas</v>
      </c>
      <c r="G385" s="10">
        <f>VLOOKUP(Tabla4[[#This Row],[Nombre_Producto]],Tabla2[[NomProducto]:[PrecioSinIGV]],3,0)</f>
        <v>3.9325000000000001</v>
      </c>
      <c r="H385">
        <f>VLOOKUP(Tabla4[[#This Row],[Cod Producto]],Tabla2[#All],3,0)</f>
        <v>1</v>
      </c>
      <c r="I385" s="10">
        <f>Tabla4[[#This Row],[Kilos]]*Tabla4[[#This Row],[Precio_sin_IGV]]</f>
        <v>7817.81</v>
      </c>
      <c r="J385" s="10">
        <f>Tabla4[[#This Row],[Ventas sin IGV]]*18%</f>
        <v>1407.2058</v>
      </c>
      <c r="K385" s="10">
        <f>Tabla4[[#This Row],[Ventas sin IGV]]+Tabla4[[#This Row],[IGV]]</f>
        <v>9225.015800000001</v>
      </c>
    </row>
    <row r="386" spans="1:11" x14ac:dyDescent="0.3">
      <c r="A386">
        <v>4</v>
      </c>
      <c r="B386">
        <v>1</v>
      </c>
      <c r="C386" s="2">
        <v>37930</v>
      </c>
      <c r="D386">
        <v>885</v>
      </c>
      <c r="E386" t="str">
        <f>VLOOKUP(Tabla4[[#This Row],[Cod Vendedor]],Tabla3[[IdVendedor]:[NombreVendedor]],2,0)</f>
        <v>Gloria</v>
      </c>
      <c r="F386" t="str">
        <f>VLOOKUP(Tabla4[[#This Row],[Cod Producto]],Tabla2[[IdProducto]:[NomProducto]],2,0)</f>
        <v>Mandarinas</v>
      </c>
      <c r="G386" s="10">
        <f>VLOOKUP(Tabla4[[#This Row],[Nombre_Producto]],Tabla2[[NomProducto]:[PrecioSinIGV]],3,0)</f>
        <v>3.9325000000000001</v>
      </c>
      <c r="H386">
        <f>VLOOKUP(Tabla4[[#This Row],[Cod Producto]],Tabla2[#All],3,0)</f>
        <v>1</v>
      </c>
      <c r="I386" s="10">
        <f>Tabla4[[#This Row],[Kilos]]*Tabla4[[#This Row],[Precio_sin_IGV]]</f>
        <v>3480.2625000000003</v>
      </c>
      <c r="J386" s="10">
        <f>Tabla4[[#This Row],[Ventas sin IGV]]*18%</f>
        <v>626.44725000000005</v>
      </c>
      <c r="K386" s="10">
        <f>Tabla4[[#This Row],[Ventas sin IGV]]+Tabla4[[#This Row],[IGV]]</f>
        <v>4106.70975</v>
      </c>
    </row>
    <row r="387" spans="1:11" x14ac:dyDescent="0.3">
      <c r="A387">
        <v>4</v>
      </c>
      <c r="B387">
        <v>1</v>
      </c>
      <c r="C387" s="2">
        <v>37769</v>
      </c>
      <c r="D387">
        <v>461</v>
      </c>
      <c r="E387" t="str">
        <f>VLOOKUP(Tabla4[[#This Row],[Cod Vendedor]],Tabla3[[IdVendedor]:[NombreVendedor]],2,0)</f>
        <v>Gloria</v>
      </c>
      <c r="F387" t="str">
        <f>VLOOKUP(Tabla4[[#This Row],[Cod Producto]],Tabla2[[IdProducto]:[NomProducto]],2,0)</f>
        <v>Mandarinas</v>
      </c>
      <c r="G387" s="10">
        <f>VLOOKUP(Tabla4[[#This Row],[Nombre_Producto]],Tabla2[[NomProducto]:[PrecioSinIGV]],3,0)</f>
        <v>3.9325000000000001</v>
      </c>
      <c r="H387">
        <f>VLOOKUP(Tabla4[[#This Row],[Cod Producto]],Tabla2[#All],3,0)</f>
        <v>1</v>
      </c>
      <c r="I387" s="10">
        <f>Tabla4[[#This Row],[Kilos]]*Tabla4[[#This Row],[Precio_sin_IGV]]</f>
        <v>1812.8824999999999</v>
      </c>
      <c r="J387" s="10">
        <f>Tabla4[[#This Row],[Ventas sin IGV]]*18%</f>
        <v>326.31885</v>
      </c>
      <c r="K387" s="10">
        <f>Tabla4[[#This Row],[Ventas sin IGV]]+Tabla4[[#This Row],[IGV]]</f>
        <v>2139.2013499999998</v>
      </c>
    </row>
    <row r="388" spans="1:11" x14ac:dyDescent="0.3">
      <c r="A388">
        <v>4</v>
      </c>
      <c r="B388">
        <v>8</v>
      </c>
      <c r="C388" s="2">
        <v>37679</v>
      </c>
      <c r="D388">
        <v>1398</v>
      </c>
      <c r="E388" t="str">
        <f>VLOOKUP(Tabla4[[#This Row],[Cod Vendedor]],Tabla3[[IdVendedor]:[NombreVendedor]],2,0)</f>
        <v>Gloria</v>
      </c>
      <c r="F388" t="str">
        <f>VLOOKUP(Tabla4[[#This Row],[Cod Producto]],Tabla2[[IdProducto]:[NomProducto]],2,0)</f>
        <v>Uvas</v>
      </c>
      <c r="G388" s="10">
        <f>VLOOKUP(Tabla4[[#This Row],[Nombre_Producto]],Tabla2[[NomProducto]:[PrecioSinIGV]],3,0)</f>
        <v>3.63</v>
      </c>
      <c r="H388">
        <f>VLOOKUP(Tabla4[[#This Row],[Cod Producto]],Tabla2[#All],3,0)</f>
        <v>1</v>
      </c>
      <c r="I388" s="10">
        <f>Tabla4[[#This Row],[Kilos]]*Tabla4[[#This Row],[Precio_sin_IGV]]</f>
        <v>5074.74</v>
      </c>
      <c r="J388" s="10">
        <f>Tabla4[[#This Row],[Ventas sin IGV]]*18%</f>
        <v>913.45319999999992</v>
      </c>
      <c r="K388" s="10">
        <f>Tabla4[[#This Row],[Ventas sin IGV]]+Tabla4[[#This Row],[IGV]]</f>
        <v>5988.1931999999997</v>
      </c>
    </row>
    <row r="389" spans="1:11" x14ac:dyDescent="0.3">
      <c r="A389">
        <v>4</v>
      </c>
      <c r="B389">
        <v>8</v>
      </c>
      <c r="C389" s="2">
        <v>37893</v>
      </c>
      <c r="D389">
        <v>1193</v>
      </c>
      <c r="E389" t="str">
        <f>VLOOKUP(Tabla4[[#This Row],[Cod Vendedor]],Tabla3[[IdVendedor]:[NombreVendedor]],2,0)</f>
        <v>Gloria</v>
      </c>
      <c r="F389" t="str">
        <f>VLOOKUP(Tabla4[[#This Row],[Cod Producto]],Tabla2[[IdProducto]:[NomProducto]],2,0)</f>
        <v>Uvas</v>
      </c>
      <c r="G389" s="10">
        <f>VLOOKUP(Tabla4[[#This Row],[Nombre_Producto]],Tabla2[[NomProducto]:[PrecioSinIGV]],3,0)</f>
        <v>3.63</v>
      </c>
      <c r="H389">
        <f>VLOOKUP(Tabla4[[#This Row],[Cod Producto]],Tabla2[#All],3,0)</f>
        <v>1</v>
      </c>
      <c r="I389" s="10">
        <f>Tabla4[[#This Row],[Kilos]]*Tabla4[[#This Row],[Precio_sin_IGV]]</f>
        <v>4330.59</v>
      </c>
      <c r="J389" s="10">
        <f>Tabla4[[#This Row],[Ventas sin IGV]]*18%</f>
        <v>779.50620000000004</v>
      </c>
      <c r="K389" s="10">
        <f>Tabla4[[#This Row],[Ventas sin IGV]]+Tabla4[[#This Row],[IGV]]</f>
        <v>5110.0962</v>
      </c>
    </row>
    <row r="390" spans="1:11" x14ac:dyDescent="0.3">
      <c r="A390">
        <v>4</v>
      </c>
      <c r="B390">
        <v>8</v>
      </c>
      <c r="C390" s="2">
        <v>37688</v>
      </c>
      <c r="D390">
        <v>1082</v>
      </c>
      <c r="E390" t="str">
        <f>VLOOKUP(Tabla4[[#This Row],[Cod Vendedor]],Tabla3[[IdVendedor]:[NombreVendedor]],2,0)</f>
        <v>Gloria</v>
      </c>
      <c r="F390" t="str">
        <f>VLOOKUP(Tabla4[[#This Row],[Cod Producto]],Tabla2[[IdProducto]:[NomProducto]],2,0)</f>
        <v>Uvas</v>
      </c>
      <c r="G390" s="10">
        <f>VLOOKUP(Tabla4[[#This Row],[Nombre_Producto]],Tabla2[[NomProducto]:[PrecioSinIGV]],3,0)</f>
        <v>3.63</v>
      </c>
      <c r="H390">
        <f>VLOOKUP(Tabla4[[#This Row],[Cod Producto]],Tabla2[#All],3,0)</f>
        <v>1</v>
      </c>
      <c r="I390" s="10">
        <f>Tabla4[[#This Row],[Kilos]]*Tabla4[[#This Row],[Precio_sin_IGV]]</f>
        <v>3927.66</v>
      </c>
      <c r="J390" s="10">
        <f>Tabla4[[#This Row],[Ventas sin IGV]]*18%</f>
        <v>706.97879999999998</v>
      </c>
      <c r="K390" s="10">
        <f>Tabla4[[#This Row],[Ventas sin IGV]]+Tabla4[[#This Row],[IGV]]</f>
        <v>4634.6387999999997</v>
      </c>
    </row>
    <row r="391" spans="1:11" x14ac:dyDescent="0.3">
      <c r="A391">
        <v>4</v>
      </c>
      <c r="B391">
        <v>6</v>
      </c>
      <c r="C391" s="2">
        <v>37947</v>
      </c>
      <c r="D391">
        <v>1452</v>
      </c>
      <c r="E391" t="str">
        <f>VLOOKUP(Tabla4[[#This Row],[Cod Vendedor]],Tabla3[[IdVendedor]:[NombreVendedor]],2,0)</f>
        <v>Gloria</v>
      </c>
      <c r="F391" t="str">
        <f>VLOOKUP(Tabla4[[#This Row],[Cod Producto]],Tabla2[[IdProducto]:[NomProducto]],2,0)</f>
        <v>Platanos</v>
      </c>
      <c r="G391" s="10">
        <f>VLOOKUP(Tabla4[[#This Row],[Nombre_Producto]],Tabla2[[NomProducto]:[PrecioSinIGV]],3,0)</f>
        <v>2.42</v>
      </c>
      <c r="H391">
        <f>VLOOKUP(Tabla4[[#This Row],[Cod Producto]],Tabla2[#All],3,0)</f>
        <v>1</v>
      </c>
      <c r="I391" s="10">
        <f>Tabla4[[#This Row],[Kilos]]*Tabla4[[#This Row],[Precio_sin_IGV]]</f>
        <v>3513.8399999999997</v>
      </c>
      <c r="J391" s="10">
        <f>Tabla4[[#This Row],[Ventas sin IGV]]*18%</f>
        <v>632.49119999999994</v>
      </c>
      <c r="K391" s="10">
        <f>Tabla4[[#This Row],[Ventas sin IGV]]+Tabla4[[#This Row],[IGV]]</f>
        <v>4146.3311999999996</v>
      </c>
    </row>
    <row r="392" spans="1:11" x14ac:dyDescent="0.3">
      <c r="A392">
        <v>4</v>
      </c>
      <c r="B392">
        <v>6</v>
      </c>
      <c r="C392" s="2">
        <v>37701</v>
      </c>
      <c r="D392">
        <v>1421</v>
      </c>
      <c r="E392" t="str">
        <f>VLOOKUP(Tabla4[[#This Row],[Cod Vendedor]],Tabla3[[IdVendedor]:[NombreVendedor]],2,0)</f>
        <v>Gloria</v>
      </c>
      <c r="F392" t="str">
        <f>VLOOKUP(Tabla4[[#This Row],[Cod Producto]],Tabla2[[IdProducto]:[NomProducto]],2,0)</f>
        <v>Platanos</v>
      </c>
      <c r="G392" s="10">
        <f>VLOOKUP(Tabla4[[#This Row],[Nombre_Producto]],Tabla2[[NomProducto]:[PrecioSinIGV]],3,0)</f>
        <v>2.42</v>
      </c>
      <c r="H392">
        <f>VLOOKUP(Tabla4[[#This Row],[Cod Producto]],Tabla2[#All],3,0)</f>
        <v>1</v>
      </c>
      <c r="I392" s="10">
        <f>Tabla4[[#This Row],[Kilos]]*Tabla4[[#This Row],[Precio_sin_IGV]]</f>
        <v>3438.8199999999997</v>
      </c>
      <c r="J392" s="10">
        <f>Tabla4[[#This Row],[Ventas sin IGV]]*18%</f>
        <v>618.98759999999993</v>
      </c>
      <c r="K392" s="10">
        <f>Tabla4[[#This Row],[Ventas sin IGV]]+Tabla4[[#This Row],[IGV]]</f>
        <v>4057.8075999999996</v>
      </c>
    </row>
    <row r="393" spans="1:11" x14ac:dyDescent="0.3">
      <c r="A393">
        <v>4</v>
      </c>
      <c r="B393">
        <v>6</v>
      </c>
      <c r="C393" s="2">
        <v>37970</v>
      </c>
      <c r="D393">
        <v>1152</v>
      </c>
      <c r="E393" t="str">
        <f>VLOOKUP(Tabla4[[#This Row],[Cod Vendedor]],Tabla3[[IdVendedor]:[NombreVendedor]],2,0)</f>
        <v>Gloria</v>
      </c>
      <c r="F393" t="str">
        <f>VLOOKUP(Tabla4[[#This Row],[Cod Producto]],Tabla2[[IdProducto]:[NomProducto]],2,0)</f>
        <v>Platanos</v>
      </c>
      <c r="G393" s="10">
        <f>VLOOKUP(Tabla4[[#This Row],[Nombre_Producto]],Tabla2[[NomProducto]:[PrecioSinIGV]],3,0)</f>
        <v>2.42</v>
      </c>
      <c r="H393">
        <f>VLOOKUP(Tabla4[[#This Row],[Cod Producto]],Tabla2[#All],3,0)</f>
        <v>1</v>
      </c>
      <c r="I393" s="10">
        <f>Tabla4[[#This Row],[Kilos]]*Tabla4[[#This Row],[Precio_sin_IGV]]</f>
        <v>2787.84</v>
      </c>
      <c r="J393" s="10">
        <f>Tabla4[[#This Row],[Ventas sin IGV]]*18%</f>
        <v>501.81119999999999</v>
      </c>
      <c r="K393" s="10">
        <f>Tabla4[[#This Row],[Ventas sin IGV]]+Tabla4[[#This Row],[IGV]]</f>
        <v>3289.6512000000002</v>
      </c>
    </row>
    <row r="394" spans="1:11" x14ac:dyDescent="0.3">
      <c r="A394">
        <v>4</v>
      </c>
      <c r="B394">
        <v>13</v>
      </c>
      <c r="C394" s="2">
        <v>37935</v>
      </c>
      <c r="D394">
        <v>2123</v>
      </c>
      <c r="E394" t="str">
        <f>VLOOKUP(Tabla4[[#This Row],[Cod Vendedor]],Tabla3[[IdVendedor]:[NombreVendedor]],2,0)</f>
        <v>Gloria</v>
      </c>
      <c r="F394" t="str">
        <f>VLOOKUP(Tabla4[[#This Row],[Cod Producto]],Tabla2[[IdProducto]:[NomProducto]],2,0)</f>
        <v>Pimientos</v>
      </c>
      <c r="G394" s="10">
        <f>VLOOKUP(Tabla4[[#This Row],[Nombre_Producto]],Tabla2[[NomProducto]:[PrecioSinIGV]],3,0)</f>
        <v>0.24199999999999999</v>
      </c>
      <c r="H394">
        <f>VLOOKUP(Tabla4[[#This Row],[Cod Producto]],Tabla2[#All],3,0)</f>
        <v>3</v>
      </c>
      <c r="I394" s="10">
        <f>Tabla4[[#This Row],[Kilos]]*Tabla4[[#This Row],[Precio_sin_IGV]]</f>
        <v>513.76599999999996</v>
      </c>
      <c r="J394" s="10">
        <f>Tabla4[[#This Row],[Ventas sin IGV]]*18%</f>
        <v>92.477879999999985</v>
      </c>
      <c r="K394" s="10">
        <f>Tabla4[[#This Row],[Ventas sin IGV]]+Tabla4[[#This Row],[IGV]]</f>
        <v>606.24387999999999</v>
      </c>
    </row>
    <row r="395" spans="1:11" x14ac:dyDescent="0.3">
      <c r="A395">
        <v>4</v>
      </c>
      <c r="B395">
        <v>13</v>
      </c>
      <c r="C395" s="2">
        <v>37809</v>
      </c>
      <c r="D395">
        <v>1959</v>
      </c>
      <c r="E395" t="str">
        <f>VLOOKUP(Tabla4[[#This Row],[Cod Vendedor]],Tabla3[[IdVendedor]:[NombreVendedor]],2,0)</f>
        <v>Gloria</v>
      </c>
      <c r="F395" t="str">
        <f>VLOOKUP(Tabla4[[#This Row],[Cod Producto]],Tabla2[[IdProducto]:[NomProducto]],2,0)</f>
        <v>Pimientos</v>
      </c>
      <c r="G395" s="10">
        <f>VLOOKUP(Tabla4[[#This Row],[Nombre_Producto]],Tabla2[[NomProducto]:[PrecioSinIGV]],3,0)</f>
        <v>0.24199999999999999</v>
      </c>
      <c r="H395">
        <f>VLOOKUP(Tabla4[[#This Row],[Cod Producto]],Tabla2[#All],3,0)</f>
        <v>3</v>
      </c>
      <c r="I395" s="10">
        <f>Tabla4[[#This Row],[Kilos]]*Tabla4[[#This Row],[Precio_sin_IGV]]</f>
        <v>474.07799999999997</v>
      </c>
      <c r="J395" s="10">
        <f>Tabla4[[#This Row],[Ventas sin IGV]]*18%</f>
        <v>85.334039999999987</v>
      </c>
      <c r="K395" s="10">
        <f>Tabla4[[#This Row],[Ventas sin IGV]]+Tabla4[[#This Row],[IGV]]</f>
        <v>559.41203999999993</v>
      </c>
    </row>
    <row r="396" spans="1:11" x14ac:dyDescent="0.3">
      <c r="A396">
        <v>4</v>
      </c>
      <c r="B396">
        <v>13</v>
      </c>
      <c r="C396" s="2">
        <v>37949</v>
      </c>
      <c r="D396">
        <v>1532</v>
      </c>
      <c r="E396" t="str">
        <f>VLOOKUP(Tabla4[[#This Row],[Cod Vendedor]],Tabla3[[IdVendedor]:[NombreVendedor]],2,0)</f>
        <v>Gloria</v>
      </c>
      <c r="F396" t="str">
        <f>VLOOKUP(Tabla4[[#This Row],[Cod Producto]],Tabla2[[IdProducto]:[NomProducto]],2,0)</f>
        <v>Pimientos</v>
      </c>
      <c r="G396" s="10">
        <f>VLOOKUP(Tabla4[[#This Row],[Nombre_Producto]],Tabla2[[NomProducto]:[PrecioSinIGV]],3,0)</f>
        <v>0.24199999999999999</v>
      </c>
      <c r="H396">
        <f>VLOOKUP(Tabla4[[#This Row],[Cod Producto]],Tabla2[#All],3,0)</f>
        <v>3</v>
      </c>
      <c r="I396" s="10">
        <f>Tabla4[[#This Row],[Kilos]]*Tabla4[[#This Row],[Precio_sin_IGV]]</f>
        <v>370.74399999999997</v>
      </c>
      <c r="J396" s="10">
        <f>Tabla4[[#This Row],[Ventas sin IGV]]*18%</f>
        <v>66.733919999999998</v>
      </c>
      <c r="K396" s="10">
        <f>Tabla4[[#This Row],[Ventas sin IGV]]+Tabla4[[#This Row],[IGV]]</f>
        <v>437.47791999999998</v>
      </c>
    </row>
    <row r="397" spans="1:11" x14ac:dyDescent="0.3">
      <c r="A397">
        <v>4</v>
      </c>
      <c r="B397">
        <v>13</v>
      </c>
      <c r="C397" s="2">
        <v>37841</v>
      </c>
      <c r="D397">
        <v>1088</v>
      </c>
      <c r="E397" t="str">
        <f>VLOOKUP(Tabla4[[#This Row],[Cod Vendedor]],Tabla3[[IdVendedor]:[NombreVendedor]],2,0)</f>
        <v>Gloria</v>
      </c>
      <c r="F397" t="str">
        <f>VLOOKUP(Tabla4[[#This Row],[Cod Producto]],Tabla2[[IdProducto]:[NomProducto]],2,0)</f>
        <v>Pimientos</v>
      </c>
      <c r="G397" s="10">
        <f>VLOOKUP(Tabla4[[#This Row],[Nombre_Producto]],Tabla2[[NomProducto]:[PrecioSinIGV]],3,0)</f>
        <v>0.24199999999999999</v>
      </c>
      <c r="H397">
        <f>VLOOKUP(Tabla4[[#This Row],[Cod Producto]],Tabla2[#All],3,0)</f>
        <v>3</v>
      </c>
      <c r="I397" s="10">
        <f>Tabla4[[#This Row],[Kilos]]*Tabla4[[#This Row],[Precio_sin_IGV]]</f>
        <v>263.29599999999999</v>
      </c>
      <c r="J397" s="10">
        <f>Tabla4[[#This Row],[Ventas sin IGV]]*18%</f>
        <v>47.393279999999997</v>
      </c>
      <c r="K397" s="10">
        <f>Tabla4[[#This Row],[Ventas sin IGV]]+Tabla4[[#This Row],[IGV]]</f>
        <v>310.68928</v>
      </c>
    </row>
    <row r="398" spans="1:11" x14ac:dyDescent="0.3">
      <c r="A398">
        <v>4</v>
      </c>
      <c r="B398">
        <v>13</v>
      </c>
      <c r="C398" s="2">
        <v>37810</v>
      </c>
      <c r="D398">
        <v>1052</v>
      </c>
      <c r="E398" t="str">
        <f>VLOOKUP(Tabla4[[#This Row],[Cod Vendedor]],Tabla3[[IdVendedor]:[NombreVendedor]],2,0)</f>
        <v>Gloria</v>
      </c>
      <c r="F398" t="str">
        <f>VLOOKUP(Tabla4[[#This Row],[Cod Producto]],Tabla2[[IdProducto]:[NomProducto]],2,0)</f>
        <v>Pimientos</v>
      </c>
      <c r="G398" s="10">
        <f>VLOOKUP(Tabla4[[#This Row],[Nombre_Producto]],Tabla2[[NomProducto]:[PrecioSinIGV]],3,0)</f>
        <v>0.24199999999999999</v>
      </c>
      <c r="H398">
        <f>VLOOKUP(Tabla4[[#This Row],[Cod Producto]],Tabla2[#All],3,0)</f>
        <v>3</v>
      </c>
      <c r="I398" s="10">
        <f>Tabla4[[#This Row],[Kilos]]*Tabla4[[#This Row],[Precio_sin_IGV]]</f>
        <v>254.584</v>
      </c>
      <c r="J398" s="10">
        <f>Tabla4[[#This Row],[Ventas sin IGV]]*18%</f>
        <v>45.825119999999998</v>
      </c>
      <c r="K398" s="10">
        <f>Tabla4[[#This Row],[Ventas sin IGV]]+Tabla4[[#This Row],[IGV]]</f>
        <v>300.40912000000003</v>
      </c>
    </row>
    <row r="399" spans="1:11" x14ac:dyDescent="0.3">
      <c r="A399">
        <v>4</v>
      </c>
      <c r="B399">
        <v>2</v>
      </c>
      <c r="C399" s="2">
        <v>37800</v>
      </c>
      <c r="D399">
        <v>2328</v>
      </c>
      <c r="E399" t="str">
        <f>VLOOKUP(Tabla4[[#This Row],[Cod Vendedor]],Tabla3[[IdVendedor]:[NombreVendedor]],2,0)</f>
        <v>Gloria</v>
      </c>
      <c r="F399" t="str">
        <f>VLOOKUP(Tabla4[[#This Row],[Cod Producto]],Tabla2[[IdProducto]:[NomProducto]],2,0)</f>
        <v>Lechugas</v>
      </c>
      <c r="G399" s="10">
        <f>VLOOKUP(Tabla4[[#This Row],[Nombre_Producto]],Tabla2[[NomProducto]:[PrecioSinIGV]],3,0)</f>
        <v>1.6335</v>
      </c>
      <c r="H399">
        <f>VLOOKUP(Tabla4[[#This Row],[Cod Producto]],Tabla2[#All],3,0)</f>
        <v>2</v>
      </c>
      <c r="I399" s="10">
        <f>Tabla4[[#This Row],[Kilos]]*Tabla4[[#This Row],[Precio_sin_IGV]]</f>
        <v>3802.788</v>
      </c>
      <c r="J399" s="10">
        <f>Tabla4[[#This Row],[Ventas sin IGV]]*18%</f>
        <v>684.50184000000002</v>
      </c>
      <c r="K399" s="10">
        <f>Tabla4[[#This Row],[Ventas sin IGV]]+Tabla4[[#This Row],[IGV]]</f>
        <v>4487.2898400000004</v>
      </c>
    </row>
    <row r="400" spans="1:11" x14ac:dyDescent="0.3">
      <c r="A400">
        <v>4</v>
      </c>
      <c r="B400">
        <v>2</v>
      </c>
      <c r="C400" s="2">
        <v>37785</v>
      </c>
      <c r="D400">
        <v>2294</v>
      </c>
      <c r="E400" t="str">
        <f>VLOOKUP(Tabla4[[#This Row],[Cod Vendedor]],Tabla3[[IdVendedor]:[NombreVendedor]],2,0)</f>
        <v>Gloria</v>
      </c>
      <c r="F400" t="str">
        <f>VLOOKUP(Tabla4[[#This Row],[Cod Producto]],Tabla2[[IdProducto]:[NomProducto]],2,0)</f>
        <v>Lechugas</v>
      </c>
      <c r="G400" s="10">
        <f>VLOOKUP(Tabla4[[#This Row],[Nombre_Producto]],Tabla2[[NomProducto]:[PrecioSinIGV]],3,0)</f>
        <v>1.6335</v>
      </c>
      <c r="H400">
        <f>VLOOKUP(Tabla4[[#This Row],[Cod Producto]],Tabla2[#All],3,0)</f>
        <v>2</v>
      </c>
      <c r="I400" s="10">
        <f>Tabla4[[#This Row],[Kilos]]*Tabla4[[#This Row],[Precio_sin_IGV]]</f>
        <v>3747.2489999999998</v>
      </c>
      <c r="J400" s="10">
        <f>Tabla4[[#This Row],[Ventas sin IGV]]*18%</f>
        <v>674.50482</v>
      </c>
      <c r="K400" s="10">
        <f>Tabla4[[#This Row],[Ventas sin IGV]]+Tabla4[[#This Row],[IGV]]</f>
        <v>4421.7538199999999</v>
      </c>
    </row>
    <row r="401" spans="1:11" x14ac:dyDescent="0.3">
      <c r="A401">
        <v>4</v>
      </c>
      <c r="B401">
        <v>2</v>
      </c>
      <c r="C401" s="2">
        <v>37732</v>
      </c>
      <c r="D401">
        <v>1816</v>
      </c>
      <c r="E401" t="str">
        <f>VLOOKUP(Tabla4[[#This Row],[Cod Vendedor]],Tabla3[[IdVendedor]:[NombreVendedor]],2,0)</f>
        <v>Gloria</v>
      </c>
      <c r="F401" t="str">
        <f>VLOOKUP(Tabla4[[#This Row],[Cod Producto]],Tabla2[[IdProducto]:[NomProducto]],2,0)</f>
        <v>Lechugas</v>
      </c>
      <c r="G401" s="10">
        <f>VLOOKUP(Tabla4[[#This Row],[Nombre_Producto]],Tabla2[[NomProducto]:[PrecioSinIGV]],3,0)</f>
        <v>1.6335</v>
      </c>
      <c r="H401">
        <f>VLOOKUP(Tabla4[[#This Row],[Cod Producto]],Tabla2[#All],3,0)</f>
        <v>2</v>
      </c>
      <c r="I401" s="10">
        <f>Tabla4[[#This Row],[Kilos]]*Tabla4[[#This Row],[Precio_sin_IGV]]</f>
        <v>2966.4359999999997</v>
      </c>
      <c r="J401" s="10">
        <f>Tabla4[[#This Row],[Ventas sin IGV]]*18%</f>
        <v>533.95847999999989</v>
      </c>
      <c r="K401" s="10">
        <f>Tabla4[[#This Row],[Ventas sin IGV]]+Tabla4[[#This Row],[IGV]]</f>
        <v>3500.3944799999995</v>
      </c>
    </row>
    <row r="402" spans="1:11" x14ac:dyDescent="0.3">
      <c r="A402">
        <v>4</v>
      </c>
      <c r="B402">
        <v>2</v>
      </c>
      <c r="C402" s="2">
        <v>37726</v>
      </c>
      <c r="D402">
        <v>1533</v>
      </c>
      <c r="E402" t="str">
        <f>VLOOKUP(Tabla4[[#This Row],[Cod Vendedor]],Tabla3[[IdVendedor]:[NombreVendedor]],2,0)</f>
        <v>Gloria</v>
      </c>
      <c r="F402" t="str">
        <f>VLOOKUP(Tabla4[[#This Row],[Cod Producto]],Tabla2[[IdProducto]:[NomProducto]],2,0)</f>
        <v>Lechugas</v>
      </c>
      <c r="G402" s="10">
        <f>VLOOKUP(Tabla4[[#This Row],[Nombre_Producto]],Tabla2[[NomProducto]:[PrecioSinIGV]],3,0)</f>
        <v>1.6335</v>
      </c>
      <c r="H402">
        <f>VLOOKUP(Tabla4[[#This Row],[Cod Producto]],Tabla2[#All],3,0)</f>
        <v>2</v>
      </c>
      <c r="I402" s="10">
        <f>Tabla4[[#This Row],[Kilos]]*Tabla4[[#This Row],[Precio_sin_IGV]]</f>
        <v>2504.1554999999998</v>
      </c>
      <c r="J402" s="10">
        <f>Tabla4[[#This Row],[Ventas sin IGV]]*18%</f>
        <v>450.74798999999996</v>
      </c>
      <c r="K402" s="10">
        <f>Tabla4[[#This Row],[Ventas sin IGV]]+Tabla4[[#This Row],[IGV]]</f>
        <v>2954.9034899999997</v>
      </c>
    </row>
    <row r="403" spans="1:11" x14ac:dyDescent="0.3">
      <c r="A403">
        <v>4</v>
      </c>
      <c r="B403">
        <v>2</v>
      </c>
      <c r="C403" s="2">
        <v>37933</v>
      </c>
      <c r="D403">
        <v>414</v>
      </c>
      <c r="E403" t="str">
        <f>VLOOKUP(Tabla4[[#This Row],[Cod Vendedor]],Tabla3[[IdVendedor]:[NombreVendedor]],2,0)</f>
        <v>Gloria</v>
      </c>
      <c r="F403" t="str">
        <f>VLOOKUP(Tabla4[[#This Row],[Cod Producto]],Tabla2[[IdProducto]:[NomProducto]],2,0)</f>
        <v>Lechugas</v>
      </c>
      <c r="G403" s="10">
        <f>VLOOKUP(Tabla4[[#This Row],[Nombre_Producto]],Tabla2[[NomProducto]:[PrecioSinIGV]],3,0)</f>
        <v>1.6335</v>
      </c>
      <c r="H403">
        <f>VLOOKUP(Tabla4[[#This Row],[Cod Producto]],Tabla2[#All],3,0)</f>
        <v>2</v>
      </c>
      <c r="I403" s="10">
        <f>Tabla4[[#This Row],[Kilos]]*Tabla4[[#This Row],[Precio_sin_IGV]]</f>
        <v>676.26900000000001</v>
      </c>
      <c r="J403" s="10">
        <f>Tabla4[[#This Row],[Ventas sin IGV]]*18%</f>
        <v>121.72842</v>
      </c>
      <c r="K403" s="10">
        <f>Tabla4[[#This Row],[Ventas sin IGV]]+Tabla4[[#This Row],[IGV]]</f>
        <v>797.99742000000003</v>
      </c>
    </row>
    <row r="404" spans="1:11" x14ac:dyDescent="0.3">
      <c r="A404">
        <v>4</v>
      </c>
      <c r="B404">
        <v>10</v>
      </c>
      <c r="C404" s="2">
        <v>37685</v>
      </c>
      <c r="D404">
        <v>580</v>
      </c>
      <c r="E404" t="str">
        <f>VLOOKUP(Tabla4[[#This Row],[Cod Vendedor]],Tabla3[[IdVendedor]:[NombreVendedor]],2,0)</f>
        <v>Gloria</v>
      </c>
      <c r="F404" t="str">
        <f>VLOOKUP(Tabla4[[#This Row],[Cod Producto]],Tabla2[[IdProducto]:[NomProducto]],2,0)</f>
        <v>Zanahorias</v>
      </c>
      <c r="G404" s="10">
        <f>VLOOKUP(Tabla4[[#This Row],[Nombre_Producto]],Tabla2[[NomProducto]:[PrecioSinIGV]],3,0)</f>
        <v>0.60499999999999998</v>
      </c>
      <c r="H404">
        <f>VLOOKUP(Tabla4[[#This Row],[Cod Producto]],Tabla2[#All],3,0)</f>
        <v>3</v>
      </c>
      <c r="I404" s="10">
        <f>Tabla4[[#This Row],[Kilos]]*Tabla4[[#This Row],[Precio_sin_IGV]]</f>
        <v>350.9</v>
      </c>
      <c r="J404" s="10">
        <f>Tabla4[[#This Row],[Ventas sin IGV]]*18%</f>
        <v>63.161999999999992</v>
      </c>
      <c r="K404" s="10">
        <f>Tabla4[[#This Row],[Ventas sin IGV]]+Tabla4[[#This Row],[IGV]]</f>
        <v>414.06199999999995</v>
      </c>
    </row>
    <row r="405" spans="1:11" x14ac:dyDescent="0.3">
      <c r="A405">
        <v>4</v>
      </c>
      <c r="B405">
        <v>10</v>
      </c>
      <c r="C405" s="2">
        <v>37880</v>
      </c>
      <c r="D405">
        <v>493</v>
      </c>
      <c r="E405" t="str">
        <f>VLOOKUP(Tabla4[[#This Row],[Cod Vendedor]],Tabla3[[IdVendedor]:[NombreVendedor]],2,0)</f>
        <v>Gloria</v>
      </c>
      <c r="F405" t="str">
        <f>VLOOKUP(Tabla4[[#This Row],[Cod Producto]],Tabla2[[IdProducto]:[NomProducto]],2,0)</f>
        <v>Zanahorias</v>
      </c>
      <c r="G405" s="10">
        <f>VLOOKUP(Tabla4[[#This Row],[Nombre_Producto]],Tabla2[[NomProducto]:[PrecioSinIGV]],3,0)</f>
        <v>0.60499999999999998</v>
      </c>
      <c r="H405">
        <f>VLOOKUP(Tabla4[[#This Row],[Cod Producto]],Tabla2[#All],3,0)</f>
        <v>3</v>
      </c>
      <c r="I405" s="10">
        <f>Tabla4[[#This Row],[Kilos]]*Tabla4[[#This Row],[Precio_sin_IGV]]</f>
        <v>298.26499999999999</v>
      </c>
      <c r="J405" s="10">
        <f>Tabla4[[#This Row],[Ventas sin IGV]]*18%</f>
        <v>53.687699999999992</v>
      </c>
      <c r="K405" s="10">
        <f>Tabla4[[#This Row],[Ventas sin IGV]]+Tabla4[[#This Row],[IGV]]</f>
        <v>351.95269999999999</v>
      </c>
    </row>
    <row r="406" spans="1:11" x14ac:dyDescent="0.3">
      <c r="A406">
        <v>4</v>
      </c>
      <c r="B406">
        <v>10</v>
      </c>
      <c r="C406" s="2">
        <v>37679</v>
      </c>
      <c r="D406">
        <v>411</v>
      </c>
      <c r="E406" t="str">
        <f>VLOOKUP(Tabla4[[#This Row],[Cod Vendedor]],Tabla3[[IdVendedor]:[NombreVendedor]],2,0)</f>
        <v>Gloria</v>
      </c>
      <c r="F406" t="str">
        <f>VLOOKUP(Tabla4[[#This Row],[Cod Producto]],Tabla2[[IdProducto]:[NomProducto]],2,0)</f>
        <v>Zanahorias</v>
      </c>
      <c r="G406" s="10">
        <f>VLOOKUP(Tabla4[[#This Row],[Nombre_Producto]],Tabla2[[NomProducto]:[PrecioSinIGV]],3,0)</f>
        <v>0.60499999999999998</v>
      </c>
      <c r="H406">
        <f>VLOOKUP(Tabla4[[#This Row],[Cod Producto]],Tabla2[#All],3,0)</f>
        <v>3</v>
      </c>
      <c r="I406" s="10">
        <f>Tabla4[[#This Row],[Kilos]]*Tabla4[[#This Row],[Precio_sin_IGV]]</f>
        <v>248.655</v>
      </c>
      <c r="J406" s="10">
        <f>Tabla4[[#This Row],[Ventas sin IGV]]*18%</f>
        <v>44.757899999999999</v>
      </c>
      <c r="K406" s="10">
        <f>Tabla4[[#This Row],[Ventas sin IGV]]+Tabla4[[#This Row],[IGV]]</f>
        <v>293.41289999999998</v>
      </c>
    </row>
    <row r="407" spans="1:11" x14ac:dyDescent="0.3">
      <c r="A407">
        <v>4</v>
      </c>
      <c r="B407">
        <v>14</v>
      </c>
      <c r="C407" s="2">
        <v>37918</v>
      </c>
      <c r="D407">
        <v>1654</v>
      </c>
      <c r="E407" t="str">
        <f>VLOOKUP(Tabla4[[#This Row],[Cod Vendedor]],Tabla3[[IdVendedor]:[NombreVendedor]],2,0)</f>
        <v>Gloria</v>
      </c>
      <c r="F407" t="str">
        <f>VLOOKUP(Tabla4[[#This Row],[Cod Producto]],Tabla2[[IdProducto]:[NomProducto]],2,0)</f>
        <v>Manzana</v>
      </c>
      <c r="G407" s="10">
        <f>VLOOKUP(Tabla4[[#This Row],[Nombre_Producto]],Tabla2[[NomProducto]:[PrecioSinIGV]],3,0)</f>
        <v>3.63</v>
      </c>
      <c r="H407">
        <f>VLOOKUP(Tabla4[[#This Row],[Cod Producto]],Tabla2[#All],3,0)</f>
        <v>1</v>
      </c>
      <c r="I407" s="10">
        <f>Tabla4[[#This Row],[Kilos]]*Tabla4[[#This Row],[Precio_sin_IGV]]</f>
        <v>6004.0199999999995</v>
      </c>
      <c r="J407" s="10">
        <f>Tabla4[[#This Row],[Ventas sin IGV]]*18%</f>
        <v>1080.7235999999998</v>
      </c>
      <c r="K407" s="10">
        <f>Tabla4[[#This Row],[Ventas sin IGV]]+Tabla4[[#This Row],[IGV]]</f>
        <v>7084.7435999999998</v>
      </c>
    </row>
    <row r="408" spans="1:11" x14ac:dyDescent="0.3">
      <c r="A408">
        <v>4</v>
      </c>
      <c r="B408">
        <v>14</v>
      </c>
      <c r="C408" s="2">
        <v>37729</v>
      </c>
      <c r="D408">
        <v>1176</v>
      </c>
      <c r="E408" t="str">
        <f>VLOOKUP(Tabla4[[#This Row],[Cod Vendedor]],Tabla3[[IdVendedor]:[NombreVendedor]],2,0)</f>
        <v>Gloria</v>
      </c>
      <c r="F408" t="str">
        <f>VLOOKUP(Tabla4[[#This Row],[Cod Producto]],Tabla2[[IdProducto]:[NomProducto]],2,0)</f>
        <v>Manzana</v>
      </c>
      <c r="G408" s="10">
        <f>VLOOKUP(Tabla4[[#This Row],[Nombre_Producto]],Tabla2[[NomProducto]:[PrecioSinIGV]],3,0)</f>
        <v>3.63</v>
      </c>
      <c r="H408">
        <f>VLOOKUP(Tabla4[[#This Row],[Cod Producto]],Tabla2[#All],3,0)</f>
        <v>1</v>
      </c>
      <c r="I408" s="10">
        <f>Tabla4[[#This Row],[Kilos]]*Tabla4[[#This Row],[Precio_sin_IGV]]</f>
        <v>4268.88</v>
      </c>
      <c r="J408" s="10">
        <f>Tabla4[[#This Row],[Ventas sin IGV]]*18%</f>
        <v>768.39840000000004</v>
      </c>
      <c r="K408" s="10">
        <f>Tabla4[[#This Row],[Ventas sin IGV]]+Tabla4[[#This Row],[IGV]]</f>
        <v>5037.2784000000001</v>
      </c>
    </row>
    <row r="409" spans="1:11" x14ac:dyDescent="0.3">
      <c r="A409">
        <v>4</v>
      </c>
      <c r="B409">
        <v>14</v>
      </c>
      <c r="C409" s="2">
        <v>37965</v>
      </c>
      <c r="D409">
        <v>526</v>
      </c>
      <c r="E409" t="str">
        <f>VLOOKUP(Tabla4[[#This Row],[Cod Vendedor]],Tabla3[[IdVendedor]:[NombreVendedor]],2,0)</f>
        <v>Gloria</v>
      </c>
      <c r="F409" t="str">
        <f>VLOOKUP(Tabla4[[#This Row],[Cod Producto]],Tabla2[[IdProducto]:[NomProducto]],2,0)</f>
        <v>Manzana</v>
      </c>
      <c r="G409" s="10">
        <f>VLOOKUP(Tabla4[[#This Row],[Nombre_Producto]],Tabla2[[NomProducto]:[PrecioSinIGV]],3,0)</f>
        <v>3.63</v>
      </c>
      <c r="H409">
        <f>VLOOKUP(Tabla4[[#This Row],[Cod Producto]],Tabla2[#All],3,0)</f>
        <v>1</v>
      </c>
      <c r="I409" s="10">
        <f>Tabla4[[#This Row],[Kilos]]*Tabla4[[#This Row],[Precio_sin_IGV]]</f>
        <v>1909.3799999999999</v>
      </c>
      <c r="J409" s="10">
        <f>Tabla4[[#This Row],[Ventas sin IGV]]*18%</f>
        <v>343.68839999999994</v>
      </c>
      <c r="K409" s="10">
        <f>Tabla4[[#This Row],[Ventas sin IGV]]+Tabla4[[#This Row],[IGV]]</f>
        <v>2253.0683999999997</v>
      </c>
    </row>
    <row r="410" spans="1:11" x14ac:dyDescent="0.3">
      <c r="A410">
        <v>4</v>
      </c>
      <c r="B410">
        <v>4</v>
      </c>
      <c r="C410" s="2">
        <v>37705</v>
      </c>
      <c r="D410">
        <v>2064</v>
      </c>
      <c r="E410" t="str">
        <f>VLOOKUP(Tabla4[[#This Row],[Cod Vendedor]],Tabla3[[IdVendedor]:[NombreVendedor]],2,0)</f>
        <v>Gloria</v>
      </c>
      <c r="F410" t="str">
        <f>VLOOKUP(Tabla4[[#This Row],[Cod Producto]],Tabla2[[IdProducto]:[NomProducto]],2,0)</f>
        <v>Coles</v>
      </c>
      <c r="G410" s="10">
        <f>VLOOKUP(Tabla4[[#This Row],[Nombre_Producto]],Tabla2[[NomProducto]:[PrecioSinIGV]],3,0)</f>
        <v>0.60499999999999998</v>
      </c>
      <c r="H410">
        <f>VLOOKUP(Tabla4[[#This Row],[Cod Producto]],Tabla2[#All],3,0)</f>
        <v>2</v>
      </c>
      <c r="I410" s="10">
        <f>Tabla4[[#This Row],[Kilos]]*Tabla4[[#This Row],[Precio_sin_IGV]]</f>
        <v>1248.72</v>
      </c>
      <c r="J410" s="10">
        <f>Tabla4[[#This Row],[Ventas sin IGV]]*18%</f>
        <v>224.7696</v>
      </c>
      <c r="K410" s="10">
        <f>Tabla4[[#This Row],[Ventas sin IGV]]+Tabla4[[#This Row],[IGV]]</f>
        <v>1473.4896000000001</v>
      </c>
    </row>
    <row r="411" spans="1:11" x14ac:dyDescent="0.3">
      <c r="A411">
        <v>4</v>
      </c>
      <c r="B411">
        <v>4</v>
      </c>
      <c r="C411" s="2">
        <v>37976</v>
      </c>
      <c r="D411">
        <v>1830</v>
      </c>
      <c r="E411" t="str">
        <f>VLOOKUP(Tabla4[[#This Row],[Cod Vendedor]],Tabla3[[IdVendedor]:[NombreVendedor]],2,0)</f>
        <v>Gloria</v>
      </c>
      <c r="F411" t="str">
        <f>VLOOKUP(Tabla4[[#This Row],[Cod Producto]],Tabla2[[IdProducto]:[NomProducto]],2,0)</f>
        <v>Coles</v>
      </c>
      <c r="G411" s="10">
        <f>VLOOKUP(Tabla4[[#This Row],[Nombre_Producto]],Tabla2[[NomProducto]:[PrecioSinIGV]],3,0)</f>
        <v>0.60499999999999998</v>
      </c>
      <c r="H411">
        <f>VLOOKUP(Tabla4[[#This Row],[Cod Producto]],Tabla2[#All],3,0)</f>
        <v>2</v>
      </c>
      <c r="I411" s="10">
        <f>Tabla4[[#This Row],[Kilos]]*Tabla4[[#This Row],[Precio_sin_IGV]]</f>
        <v>1107.1499999999999</v>
      </c>
      <c r="J411" s="10">
        <f>Tabla4[[#This Row],[Ventas sin IGV]]*18%</f>
        <v>199.28699999999998</v>
      </c>
      <c r="K411" s="10">
        <f>Tabla4[[#This Row],[Ventas sin IGV]]+Tabla4[[#This Row],[IGV]]</f>
        <v>1306.4369999999999</v>
      </c>
    </row>
    <row r="412" spans="1:11" x14ac:dyDescent="0.3">
      <c r="A412">
        <v>4</v>
      </c>
      <c r="B412">
        <v>4</v>
      </c>
      <c r="C412" s="2">
        <v>37650</v>
      </c>
      <c r="D412">
        <v>1142</v>
      </c>
      <c r="E412" t="str">
        <f>VLOOKUP(Tabla4[[#This Row],[Cod Vendedor]],Tabla3[[IdVendedor]:[NombreVendedor]],2,0)</f>
        <v>Gloria</v>
      </c>
      <c r="F412" t="str">
        <f>VLOOKUP(Tabla4[[#This Row],[Cod Producto]],Tabla2[[IdProducto]:[NomProducto]],2,0)</f>
        <v>Coles</v>
      </c>
      <c r="G412" s="10">
        <f>VLOOKUP(Tabla4[[#This Row],[Nombre_Producto]],Tabla2[[NomProducto]:[PrecioSinIGV]],3,0)</f>
        <v>0.60499999999999998</v>
      </c>
      <c r="H412">
        <f>VLOOKUP(Tabla4[[#This Row],[Cod Producto]],Tabla2[#All],3,0)</f>
        <v>2</v>
      </c>
      <c r="I412" s="10">
        <f>Tabla4[[#This Row],[Kilos]]*Tabla4[[#This Row],[Precio_sin_IGV]]</f>
        <v>690.91</v>
      </c>
      <c r="J412" s="10">
        <f>Tabla4[[#This Row],[Ventas sin IGV]]*18%</f>
        <v>124.36379999999998</v>
      </c>
      <c r="K412" s="10">
        <f>Tabla4[[#This Row],[Ventas sin IGV]]+Tabla4[[#This Row],[IGV]]</f>
        <v>815.27379999999994</v>
      </c>
    </row>
    <row r="413" spans="1:11" x14ac:dyDescent="0.3">
      <c r="A413">
        <v>4</v>
      </c>
      <c r="B413">
        <v>5</v>
      </c>
      <c r="C413" s="2">
        <v>37742</v>
      </c>
      <c r="D413">
        <v>2455</v>
      </c>
      <c r="E413" t="str">
        <f>VLOOKUP(Tabla4[[#This Row],[Cod Vendedor]],Tabla3[[IdVendedor]:[NombreVendedor]],2,0)</f>
        <v>Gloria</v>
      </c>
      <c r="F413" t="str">
        <f>VLOOKUP(Tabla4[[#This Row],[Cod Producto]],Tabla2[[IdProducto]:[NomProducto]],2,0)</f>
        <v>Berenjenas</v>
      </c>
      <c r="G413" s="10">
        <f>VLOOKUP(Tabla4[[#This Row],[Nombre_Producto]],Tabla2[[NomProducto]:[PrecioSinIGV]],3,0)</f>
        <v>2.5409999999999999</v>
      </c>
      <c r="H413">
        <f>VLOOKUP(Tabla4[[#This Row],[Cod Producto]],Tabla2[#All],3,0)</f>
        <v>3</v>
      </c>
      <c r="I413" s="10">
        <f>Tabla4[[#This Row],[Kilos]]*Tabla4[[#This Row],[Precio_sin_IGV]]</f>
        <v>6238.1549999999997</v>
      </c>
      <c r="J413" s="10">
        <f>Tabla4[[#This Row],[Ventas sin IGV]]*18%</f>
        <v>1122.8679</v>
      </c>
      <c r="K413" s="10">
        <f>Tabla4[[#This Row],[Ventas sin IGV]]+Tabla4[[#This Row],[IGV]]</f>
        <v>7361.0228999999999</v>
      </c>
    </row>
    <row r="414" spans="1:11" x14ac:dyDescent="0.3">
      <c r="A414">
        <v>4</v>
      </c>
      <c r="B414">
        <v>5</v>
      </c>
      <c r="C414" s="2">
        <v>37811</v>
      </c>
      <c r="D414">
        <v>2218</v>
      </c>
      <c r="E414" t="str">
        <f>VLOOKUP(Tabla4[[#This Row],[Cod Vendedor]],Tabla3[[IdVendedor]:[NombreVendedor]],2,0)</f>
        <v>Gloria</v>
      </c>
      <c r="F414" t="str">
        <f>VLOOKUP(Tabla4[[#This Row],[Cod Producto]],Tabla2[[IdProducto]:[NomProducto]],2,0)</f>
        <v>Berenjenas</v>
      </c>
      <c r="G414" s="10">
        <f>VLOOKUP(Tabla4[[#This Row],[Nombre_Producto]],Tabla2[[NomProducto]:[PrecioSinIGV]],3,0)</f>
        <v>2.5409999999999999</v>
      </c>
      <c r="H414">
        <f>VLOOKUP(Tabla4[[#This Row],[Cod Producto]],Tabla2[#All],3,0)</f>
        <v>3</v>
      </c>
      <c r="I414" s="10">
        <f>Tabla4[[#This Row],[Kilos]]*Tabla4[[#This Row],[Precio_sin_IGV]]</f>
        <v>5635.9380000000001</v>
      </c>
      <c r="J414" s="10">
        <f>Tabla4[[#This Row],[Ventas sin IGV]]*18%</f>
        <v>1014.46884</v>
      </c>
      <c r="K414" s="10">
        <f>Tabla4[[#This Row],[Ventas sin IGV]]+Tabla4[[#This Row],[IGV]]</f>
        <v>6650.4068399999996</v>
      </c>
    </row>
    <row r="415" spans="1:11" x14ac:dyDescent="0.3">
      <c r="A415">
        <v>4</v>
      </c>
      <c r="B415">
        <v>5</v>
      </c>
      <c r="C415" s="2">
        <v>37802</v>
      </c>
      <c r="D415">
        <v>1873</v>
      </c>
      <c r="E415" t="str">
        <f>VLOOKUP(Tabla4[[#This Row],[Cod Vendedor]],Tabla3[[IdVendedor]:[NombreVendedor]],2,0)</f>
        <v>Gloria</v>
      </c>
      <c r="F415" t="str">
        <f>VLOOKUP(Tabla4[[#This Row],[Cod Producto]],Tabla2[[IdProducto]:[NomProducto]],2,0)</f>
        <v>Berenjenas</v>
      </c>
      <c r="G415" s="10">
        <f>VLOOKUP(Tabla4[[#This Row],[Nombre_Producto]],Tabla2[[NomProducto]:[PrecioSinIGV]],3,0)</f>
        <v>2.5409999999999999</v>
      </c>
      <c r="H415">
        <f>VLOOKUP(Tabla4[[#This Row],[Cod Producto]],Tabla2[#All],3,0)</f>
        <v>3</v>
      </c>
      <c r="I415" s="10">
        <f>Tabla4[[#This Row],[Kilos]]*Tabla4[[#This Row],[Precio_sin_IGV]]</f>
        <v>4759.2929999999997</v>
      </c>
      <c r="J415" s="10">
        <f>Tabla4[[#This Row],[Ventas sin IGV]]*18%</f>
        <v>856.67273999999986</v>
      </c>
      <c r="K415" s="10">
        <f>Tabla4[[#This Row],[Ventas sin IGV]]+Tabla4[[#This Row],[IGV]]</f>
        <v>5615.9657399999996</v>
      </c>
    </row>
    <row r="416" spans="1:11" x14ac:dyDescent="0.3">
      <c r="A416">
        <v>4</v>
      </c>
      <c r="B416">
        <v>5</v>
      </c>
      <c r="C416" s="2">
        <v>37743</v>
      </c>
      <c r="D416">
        <v>1800</v>
      </c>
      <c r="E416" t="str">
        <f>VLOOKUP(Tabla4[[#This Row],[Cod Vendedor]],Tabla3[[IdVendedor]:[NombreVendedor]],2,0)</f>
        <v>Gloria</v>
      </c>
      <c r="F416" t="str">
        <f>VLOOKUP(Tabla4[[#This Row],[Cod Producto]],Tabla2[[IdProducto]:[NomProducto]],2,0)</f>
        <v>Berenjenas</v>
      </c>
      <c r="G416" s="10">
        <f>VLOOKUP(Tabla4[[#This Row],[Nombre_Producto]],Tabla2[[NomProducto]:[PrecioSinIGV]],3,0)</f>
        <v>2.5409999999999999</v>
      </c>
      <c r="H416">
        <f>VLOOKUP(Tabla4[[#This Row],[Cod Producto]],Tabla2[#All],3,0)</f>
        <v>3</v>
      </c>
      <c r="I416" s="10">
        <f>Tabla4[[#This Row],[Kilos]]*Tabla4[[#This Row],[Precio_sin_IGV]]</f>
        <v>4573.8</v>
      </c>
      <c r="J416" s="10">
        <f>Tabla4[[#This Row],[Ventas sin IGV]]*18%</f>
        <v>823.28399999999999</v>
      </c>
      <c r="K416" s="10">
        <f>Tabla4[[#This Row],[Ventas sin IGV]]+Tabla4[[#This Row],[IGV]]</f>
        <v>5397.0839999999998</v>
      </c>
    </row>
    <row r="417" spans="1:11" x14ac:dyDescent="0.3">
      <c r="A417">
        <v>4</v>
      </c>
      <c r="B417">
        <v>5</v>
      </c>
      <c r="C417" s="2">
        <v>37984</v>
      </c>
      <c r="D417">
        <v>386</v>
      </c>
      <c r="E417" t="str">
        <f>VLOOKUP(Tabla4[[#This Row],[Cod Vendedor]],Tabla3[[IdVendedor]:[NombreVendedor]],2,0)</f>
        <v>Gloria</v>
      </c>
      <c r="F417" t="str">
        <f>VLOOKUP(Tabla4[[#This Row],[Cod Producto]],Tabla2[[IdProducto]:[NomProducto]],2,0)</f>
        <v>Berenjenas</v>
      </c>
      <c r="G417" s="10">
        <f>VLOOKUP(Tabla4[[#This Row],[Nombre_Producto]],Tabla2[[NomProducto]:[PrecioSinIGV]],3,0)</f>
        <v>2.5409999999999999</v>
      </c>
      <c r="H417">
        <f>VLOOKUP(Tabla4[[#This Row],[Cod Producto]],Tabla2[#All],3,0)</f>
        <v>3</v>
      </c>
      <c r="I417" s="10">
        <f>Tabla4[[#This Row],[Kilos]]*Tabla4[[#This Row],[Precio_sin_IGV]]</f>
        <v>980.82600000000002</v>
      </c>
      <c r="J417" s="10">
        <f>Tabla4[[#This Row],[Ventas sin IGV]]*18%</f>
        <v>176.54867999999999</v>
      </c>
      <c r="K417" s="10">
        <f>Tabla4[[#This Row],[Ventas sin IGV]]+Tabla4[[#This Row],[IGV]]</f>
        <v>1157.3746799999999</v>
      </c>
    </row>
    <row r="418" spans="1:11" x14ac:dyDescent="0.3">
      <c r="A418">
        <v>12</v>
      </c>
      <c r="B418">
        <v>11</v>
      </c>
      <c r="C418" s="2">
        <v>36020</v>
      </c>
      <c r="D418">
        <v>2387</v>
      </c>
      <c r="E418" t="str">
        <f>VLOOKUP(Tabla4[[#This Row],[Cod Vendedor]],Tabla3[[IdVendedor]:[NombreVendedor]],2,0)</f>
        <v>Carla</v>
      </c>
      <c r="F418" t="str">
        <f>VLOOKUP(Tabla4[[#This Row],[Cod Producto]],Tabla2[[IdProducto]:[NomProducto]],2,0)</f>
        <v>Naranjas</v>
      </c>
      <c r="G418" s="10">
        <f>VLOOKUP(Tabla4[[#This Row],[Nombre_Producto]],Tabla2[[NomProducto]:[PrecioSinIGV]],3,0)</f>
        <v>1.21</v>
      </c>
      <c r="H418">
        <f>VLOOKUP(Tabla4[[#This Row],[Cod Producto]],Tabla2[#All],3,0)</f>
        <v>1</v>
      </c>
      <c r="I418" s="10">
        <f>Tabla4[[#This Row],[Kilos]]*Tabla4[[#This Row],[Precio_sin_IGV]]</f>
        <v>2888.27</v>
      </c>
      <c r="J418" s="10">
        <f>Tabla4[[#This Row],[Ventas sin IGV]]*18%</f>
        <v>519.8886</v>
      </c>
      <c r="K418" s="10">
        <f>Tabla4[[#This Row],[Ventas sin IGV]]+Tabla4[[#This Row],[IGV]]</f>
        <v>3408.1585999999998</v>
      </c>
    </row>
    <row r="419" spans="1:11" x14ac:dyDescent="0.3">
      <c r="A419">
        <v>12</v>
      </c>
      <c r="B419">
        <v>11</v>
      </c>
      <c r="C419" s="2">
        <v>36019</v>
      </c>
      <c r="D419">
        <v>2187</v>
      </c>
      <c r="E419" t="str">
        <f>VLOOKUP(Tabla4[[#This Row],[Cod Vendedor]],Tabla3[[IdVendedor]:[NombreVendedor]],2,0)</f>
        <v>Carla</v>
      </c>
      <c r="F419" t="str">
        <f>VLOOKUP(Tabla4[[#This Row],[Cod Producto]],Tabla2[[IdProducto]:[NomProducto]],2,0)</f>
        <v>Naranjas</v>
      </c>
      <c r="G419" s="10">
        <f>VLOOKUP(Tabla4[[#This Row],[Nombre_Producto]],Tabla2[[NomProducto]:[PrecioSinIGV]],3,0)</f>
        <v>1.21</v>
      </c>
      <c r="H419">
        <f>VLOOKUP(Tabla4[[#This Row],[Cod Producto]],Tabla2[#All],3,0)</f>
        <v>1</v>
      </c>
      <c r="I419" s="10">
        <f>Tabla4[[#This Row],[Kilos]]*Tabla4[[#This Row],[Precio_sin_IGV]]</f>
        <v>2646.27</v>
      </c>
      <c r="J419" s="10">
        <f>Tabla4[[#This Row],[Ventas sin IGV]]*18%</f>
        <v>476.32859999999999</v>
      </c>
      <c r="K419" s="10">
        <f>Tabla4[[#This Row],[Ventas sin IGV]]+Tabla4[[#This Row],[IGV]]</f>
        <v>3122.5985999999998</v>
      </c>
    </row>
    <row r="420" spans="1:11" x14ac:dyDescent="0.3">
      <c r="A420">
        <v>12</v>
      </c>
      <c r="B420">
        <v>11</v>
      </c>
      <c r="C420" s="2">
        <v>35836</v>
      </c>
      <c r="D420">
        <v>1399</v>
      </c>
      <c r="E420" t="str">
        <f>VLOOKUP(Tabla4[[#This Row],[Cod Vendedor]],Tabla3[[IdVendedor]:[NombreVendedor]],2,0)</f>
        <v>Carla</v>
      </c>
      <c r="F420" t="str">
        <f>VLOOKUP(Tabla4[[#This Row],[Cod Producto]],Tabla2[[IdProducto]:[NomProducto]],2,0)</f>
        <v>Naranjas</v>
      </c>
      <c r="G420" s="10">
        <f>VLOOKUP(Tabla4[[#This Row],[Nombre_Producto]],Tabla2[[NomProducto]:[PrecioSinIGV]],3,0)</f>
        <v>1.21</v>
      </c>
      <c r="H420">
        <f>VLOOKUP(Tabla4[[#This Row],[Cod Producto]],Tabla2[#All],3,0)</f>
        <v>1</v>
      </c>
      <c r="I420" s="10">
        <f>Tabla4[[#This Row],[Kilos]]*Tabla4[[#This Row],[Precio_sin_IGV]]</f>
        <v>1692.79</v>
      </c>
      <c r="J420" s="10">
        <f>Tabla4[[#This Row],[Ventas sin IGV]]*18%</f>
        <v>304.7022</v>
      </c>
      <c r="K420" s="10">
        <f>Tabla4[[#This Row],[Ventas sin IGV]]+Tabla4[[#This Row],[IGV]]</f>
        <v>1997.4921999999999</v>
      </c>
    </row>
    <row r="421" spans="1:11" x14ac:dyDescent="0.3">
      <c r="A421">
        <v>12</v>
      </c>
      <c r="B421">
        <v>11</v>
      </c>
      <c r="C421" s="2">
        <v>35982</v>
      </c>
      <c r="D421">
        <v>1089</v>
      </c>
      <c r="E421" t="str">
        <f>VLOOKUP(Tabla4[[#This Row],[Cod Vendedor]],Tabla3[[IdVendedor]:[NombreVendedor]],2,0)</f>
        <v>Carla</v>
      </c>
      <c r="F421" t="str">
        <f>VLOOKUP(Tabla4[[#This Row],[Cod Producto]],Tabla2[[IdProducto]:[NomProducto]],2,0)</f>
        <v>Naranjas</v>
      </c>
      <c r="G421" s="10">
        <f>VLOOKUP(Tabla4[[#This Row],[Nombre_Producto]],Tabla2[[NomProducto]:[PrecioSinIGV]],3,0)</f>
        <v>1.21</v>
      </c>
      <c r="H421">
        <f>VLOOKUP(Tabla4[[#This Row],[Cod Producto]],Tabla2[#All],3,0)</f>
        <v>1</v>
      </c>
      <c r="I421" s="10">
        <f>Tabla4[[#This Row],[Kilos]]*Tabla4[[#This Row],[Precio_sin_IGV]]</f>
        <v>1317.69</v>
      </c>
      <c r="J421" s="10">
        <f>Tabla4[[#This Row],[Ventas sin IGV]]*18%</f>
        <v>237.1842</v>
      </c>
      <c r="K421" s="10">
        <f>Tabla4[[#This Row],[Ventas sin IGV]]+Tabla4[[#This Row],[IGV]]</f>
        <v>1554.8742</v>
      </c>
    </row>
    <row r="422" spans="1:11" x14ac:dyDescent="0.3">
      <c r="A422">
        <v>12</v>
      </c>
      <c r="B422">
        <v>12</v>
      </c>
      <c r="C422" s="2">
        <v>36063</v>
      </c>
      <c r="D422">
        <v>2369</v>
      </c>
      <c r="E422" t="str">
        <f>VLOOKUP(Tabla4[[#This Row],[Cod Vendedor]],Tabla3[[IdVendedor]:[NombreVendedor]],2,0)</f>
        <v>Carla</v>
      </c>
      <c r="F422" t="str">
        <f>VLOOKUP(Tabla4[[#This Row],[Cod Producto]],Tabla2[[IdProducto]:[NomProducto]],2,0)</f>
        <v>Malocoton</v>
      </c>
      <c r="G422" s="10">
        <f>VLOOKUP(Tabla4[[#This Row],[Nombre_Producto]],Tabla2[[NomProducto]:[PrecioSinIGV]],3,0)</f>
        <v>2.42</v>
      </c>
      <c r="H422">
        <f>VLOOKUP(Tabla4[[#This Row],[Cod Producto]],Tabla2[#All],3,0)</f>
        <v>1</v>
      </c>
      <c r="I422" s="10">
        <f>Tabla4[[#This Row],[Kilos]]*Tabla4[[#This Row],[Precio_sin_IGV]]</f>
        <v>5732.98</v>
      </c>
      <c r="J422" s="10">
        <f>Tabla4[[#This Row],[Ventas sin IGV]]*18%</f>
        <v>1031.9363999999998</v>
      </c>
      <c r="K422" s="10">
        <f>Tabla4[[#This Row],[Ventas sin IGV]]+Tabla4[[#This Row],[IGV]]</f>
        <v>6764.9163999999992</v>
      </c>
    </row>
    <row r="423" spans="1:11" x14ac:dyDescent="0.3">
      <c r="A423">
        <v>12</v>
      </c>
      <c r="B423">
        <v>12</v>
      </c>
      <c r="C423" s="2">
        <v>36007</v>
      </c>
      <c r="D423">
        <v>1862</v>
      </c>
      <c r="E423" t="str">
        <f>VLOOKUP(Tabla4[[#This Row],[Cod Vendedor]],Tabla3[[IdVendedor]:[NombreVendedor]],2,0)</f>
        <v>Carla</v>
      </c>
      <c r="F423" t="str">
        <f>VLOOKUP(Tabla4[[#This Row],[Cod Producto]],Tabla2[[IdProducto]:[NomProducto]],2,0)</f>
        <v>Malocoton</v>
      </c>
      <c r="G423" s="10">
        <f>VLOOKUP(Tabla4[[#This Row],[Nombre_Producto]],Tabla2[[NomProducto]:[PrecioSinIGV]],3,0)</f>
        <v>2.42</v>
      </c>
      <c r="H423">
        <f>VLOOKUP(Tabla4[[#This Row],[Cod Producto]],Tabla2[#All],3,0)</f>
        <v>1</v>
      </c>
      <c r="I423" s="10">
        <f>Tabla4[[#This Row],[Kilos]]*Tabla4[[#This Row],[Precio_sin_IGV]]</f>
        <v>4506.04</v>
      </c>
      <c r="J423" s="10">
        <f>Tabla4[[#This Row],[Ventas sin IGV]]*18%</f>
        <v>811.08719999999994</v>
      </c>
      <c r="K423" s="10">
        <f>Tabla4[[#This Row],[Ventas sin IGV]]+Tabla4[[#This Row],[IGV]]</f>
        <v>5317.1271999999999</v>
      </c>
    </row>
    <row r="424" spans="1:11" x14ac:dyDescent="0.3">
      <c r="A424">
        <v>12</v>
      </c>
      <c r="B424">
        <v>12</v>
      </c>
      <c r="C424" s="2">
        <v>36017</v>
      </c>
      <c r="D424">
        <v>1546</v>
      </c>
      <c r="E424" t="str">
        <f>VLOOKUP(Tabla4[[#This Row],[Cod Vendedor]],Tabla3[[IdVendedor]:[NombreVendedor]],2,0)</f>
        <v>Carla</v>
      </c>
      <c r="F424" t="str">
        <f>VLOOKUP(Tabla4[[#This Row],[Cod Producto]],Tabla2[[IdProducto]:[NomProducto]],2,0)</f>
        <v>Malocoton</v>
      </c>
      <c r="G424" s="10">
        <f>VLOOKUP(Tabla4[[#This Row],[Nombre_Producto]],Tabla2[[NomProducto]:[PrecioSinIGV]],3,0)</f>
        <v>2.42</v>
      </c>
      <c r="H424">
        <f>VLOOKUP(Tabla4[[#This Row],[Cod Producto]],Tabla2[#All],3,0)</f>
        <v>1</v>
      </c>
      <c r="I424" s="10">
        <f>Tabla4[[#This Row],[Kilos]]*Tabla4[[#This Row],[Precio_sin_IGV]]</f>
        <v>3741.3199999999997</v>
      </c>
      <c r="J424" s="10">
        <f>Tabla4[[#This Row],[Ventas sin IGV]]*18%</f>
        <v>673.43759999999997</v>
      </c>
      <c r="K424" s="10">
        <f>Tabla4[[#This Row],[Ventas sin IGV]]+Tabla4[[#This Row],[IGV]]</f>
        <v>4414.7575999999999</v>
      </c>
    </row>
    <row r="425" spans="1:11" x14ac:dyDescent="0.3">
      <c r="A425">
        <v>12</v>
      </c>
      <c r="B425">
        <v>12</v>
      </c>
      <c r="C425" s="2">
        <v>35963</v>
      </c>
      <c r="D425">
        <v>1318</v>
      </c>
      <c r="E425" t="str">
        <f>VLOOKUP(Tabla4[[#This Row],[Cod Vendedor]],Tabla3[[IdVendedor]:[NombreVendedor]],2,0)</f>
        <v>Carla</v>
      </c>
      <c r="F425" t="str">
        <f>VLOOKUP(Tabla4[[#This Row],[Cod Producto]],Tabla2[[IdProducto]:[NomProducto]],2,0)</f>
        <v>Malocoton</v>
      </c>
      <c r="G425" s="10">
        <f>VLOOKUP(Tabla4[[#This Row],[Nombre_Producto]],Tabla2[[NomProducto]:[PrecioSinIGV]],3,0)</f>
        <v>2.42</v>
      </c>
      <c r="H425">
        <f>VLOOKUP(Tabla4[[#This Row],[Cod Producto]],Tabla2[#All],3,0)</f>
        <v>1</v>
      </c>
      <c r="I425" s="10">
        <f>Tabla4[[#This Row],[Kilos]]*Tabla4[[#This Row],[Precio_sin_IGV]]</f>
        <v>3189.56</v>
      </c>
      <c r="J425" s="10">
        <f>Tabla4[[#This Row],[Ventas sin IGV]]*18%</f>
        <v>574.12079999999992</v>
      </c>
      <c r="K425" s="10">
        <f>Tabla4[[#This Row],[Ventas sin IGV]]+Tabla4[[#This Row],[IGV]]</f>
        <v>3763.6808000000001</v>
      </c>
    </row>
    <row r="426" spans="1:11" x14ac:dyDescent="0.3">
      <c r="A426">
        <v>12</v>
      </c>
      <c r="B426">
        <v>12</v>
      </c>
      <c r="C426" s="2">
        <v>36080</v>
      </c>
      <c r="D426">
        <v>320</v>
      </c>
      <c r="E426" t="str">
        <f>VLOOKUP(Tabla4[[#This Row],[Cod Vendedor]],Tabla3[[IdVendedor]:[NombreVendedor]],2,0)</f>
        <v>Carla</v>
      </c>
      <c r="F426" t="str">
        <f>VLOOKUP(Tabla4[[#This Row],[Cod Producto]],Tabla2[[IdProducto]:[NomProducto]],2,0)</f>
        <v>Malocoton</v>
      </c>
      <c r="G426" s="10">
        <f>VLOOKUP(Tabla4[[#This Row],[Nombre_Producto]],Tabla2[[NomProducto]:[PrecioSinIGV]],3,0)</f>
        <v>2.42</v>
      </c>
      <c r="H426">
        <f>VLOOKUP(Tabla4[[#This Row],[Cod Producto]],Tabla2[#All],3,0)</f>
        <v>1</v>
      </c>
      <c r="I426" s="10">
        <f>Tabla4[[#This Row],[Kilos]]*Tabla4[[#This Row],[Precio_sin_IGV]]</f>
        <v>774.4</v>
      </c>
      <c r="J426" s="10">
        <f>Tabla4[[#This Row],[Ventas sin IGV]]*18%</f>
        <v>139.392</v>
      </c>
      <c r="K426" s="10">
        <f>Tabla4[[#This Row],[Ventas sin IGV]]+Tabla4[[#This Row],[IGV]]</f>
        <v>913.79199999999992</v>
      </c>
    </row>
    <row r="427" spans="1:11" x14ac:dyDescent="0.3">
      <c r="A427">
        <v>12</v>
      </c>
      <c r="B427">
        <v>9</v>
      </c>
      <c r="C427" s="2">
        <v>36029</v>
      </c>
      <c r="D427">
        <v>2476</v>
      </c>
      <c r="E427" t="str">
        <f>VLOOKUP(Tabla4[[#This Row],[Cod Vendedor]],Tabla3[[IdVendedor]:[NombreVendedor]],2,0)</f>
        <v>Carla</v>
      </c>
      <c r="F427" t="str">
        <f>VLOOKUP(Tabla4[[#This Row],[Cod Producto]],Tabla2[[IdProducto]:[NomProducto]],2,0)</f>
        <v>Esparragos</v>
      </c>
      <c r="G427" s="10">
        <f>VLOOKUP(Tabla4[[#This Row],[Nombre_Producto]],Tabla2[[NomProducto]:[PrecioSinIGV]],3,0)</f>
        <v>1.21</v>
      </c>
      <c r="H427">
        <f>VLOOKUP(Tabla4[[#This Row],[Cod Producto]],Tabla2[#All],3,0)</f>
        <v>3</v>
      </c>
      <c r="I427" s="10">
        <f>Tabla4[[#This Row],[Kilos]]*Tabla4[[#This Row],[Precio_sin_IGV]]</f>
        <v>2995.96</v>
      </c>
      <c r="J427" s="10">
        <f>Tabla4[[#This Row],[Ventas sin IGV]]*18%</f>
        <v>539.27279999999996</v>
      </c>
      <c r="K427" s="10">
        <f>Tabla4[[#This Row],[Ventas sin IGV]]+Tabla4[[#This Row],[IGV]]</f>
        <v>3535.2327999999998</v>
      </c>
    </row>
    <row r="428" spans="1:11" x14ac:dyDescent="0.3">
      <c r="A428">
        <v>12</v>
      </c>
      <c r="B428">
        <v>9</v>
      </c>
      <c r="C428" s="2">
        <v>36037</v>
      </c>
      <c r="D428">
        <v>2339</v>
      </c>
      <c r="E428" t="str">
        <f>VLOOKUP(Tabla4[[#This Row],[Cod Vendedor]],Tabla3[[IdVendedor]:[NombreVendedor]],2,0)</f>
        <v>Carla</v>
      </c>
      <c r="F428" t="str">
        <f>VLOOKUP(Tabla4[[#This Row],[Cod Producto]],Tabla2[[IdProducto]:[NomProducto]],2,0)</f>
        <v>Esparragos</v>
      </c>
      <c r="G428" s="10">
        <f>VLOOKUP(Tabla4[[#This Row],[Nombre_Producto]],Tabla2[[NomProducto]:[PrecioSinIGV]],3,0)</f>
        <v>1.21</v>
      </c>
      <c r="H428">
        <f>VLOOKUP(Tabla4[[#This Row],[Cod Producto]],Tabla2[#All],3,0)</f>
        <v>3</v>
      </c>
      <c r="I428" s="10">
        <f>Tabla4[[#This Row],[Kilos]]*Tabla4[[#This Row],[Precio_sin_IGV]]</f>
        <v>2830.19</v>
      </c>
      <c r="J428" s="10">
        <f>Tabla4[[#This Row],[Ventas sin IGV]]*18%</f>
        <v>509.43419999999998</v>
      </c>
      <c r="K428" s="10">
        <f>Tabla4[[#This Row],[Ventas sin IGV]]+Tabla4[[#This Row],[IGV]]</f>
        <v>3339.6242000000002</v>
      </c>
    </row>
    <row r="429" spans="1:11" x14ac:dyDescent="0.3">
      <c r="A429">
        <v>12</v>
      </c>
      <c r="B429">
        <v>9</v>
      </c>
      <c r="C429" s="2">
        <v>35851</v>
      </c>
      <c r="D429">
        <v>970</v>
      </c>
      <c r="E429" t="str">
        <f>VLOOKUP(Tabla4[[#This Row],[Cod Vendedor]],Tabla3[[IdVendedor]:[NombreVendedor]],2,0)</f>
        <v>Carla</v>
      </c>
      <c r="F429" t="str">
        <f>VLOOKUP(Tabla4[[#This Row],[Cod Producto]],Tabla2[[IdProducto]:[NomProducto]],2,0)</f>
        <v>Esparragos</v>
      </c>
      <c r="G429" s="10">
        <f>VLOOKUP(Tabla4[[#This Row],[Nombre_Producto]],Tabla2[[NomProducto]:[PrecioSinIGV]],3,0)</f>
        <v>1.21</v>
      </c>
      <c r="H429">
        <f>VLOOKUP(Tabla4[[#This Row],[Cod Producto]],Tabla2[#All],3,0)</f>
        <v>3</v>
      </c>
      <c r="I429" s="10">
        <f>Tabla4[[#This Row],[Kilos]]*Tabla4[[#This Row],[Precio_sin_IGV]]</f>
        <v>1173.7</v>
      </c>
      <c r="J429" s="10">
        <f>Tabla4[[#This Row],[Ventas sin IGV]]*18%</f>
        <v>211.26599999999999</v>
      </c>
      <c r="K429" s="10">
        <f>Tabla4[[#This Row],[Ventas sin IGV]]+Tabla4[[#This Row],[IGV]]</f>
        <v>1384.9660000000001</v>
      </c>
    </row>
    <row r="430" spans="1:11" x14ac:dyDescent="0.3">
      <c r="A430">
        <v>12</v>
      </c>
      <c r="B430">
        <v>7</v>
      </c>
      <c r="C430" s="2">
        <v>35939</v>
      </c>
      <c r="D430">
        <v>2254</v>
      </c>
      <c r="E430" t="str">
        <f>VLOOKUP(Tabla4[[#This Row],[Cod Vendedor]],Tabla3[[IdVendedor]:[NombreVendedor]],2,0)</f>
        <v>Carla</v>
      </c>
      <c r="F430" t="str">
        <f>VLOOKUP(Tabla4[[#This Row],[Cod Producto]],Tabla2[[IdProducto]:[NomProducto]],2,0)</f>
        <v>Tomates</v>
      </c>
      <c r="G430" s="10">
        <f>VLOOKUP(Tabla4[[#This Row],[Nombre_Producto]],Tabla2[[NomProducto]:[PrecioSinIGV]],3,0)</f>
        <v>0.96799999999999997</v>
      </c>
      <c r="H430">
        <f>VLOOKUP(Tabla4[[#This Row],[Cod Producto]],Tabla2[#All],3,0)</f>
        <v>2</v>
      </c>
      <c r="I430" s="10">
        <f>Tabla4[[#This Row],[Kilos]]*Tabla4[[#This Row],[Precio_sin_IGV]]</f>
        <v>2181.8719999999998</v>
      </c>
      <c r="J430" s="10">
        <f>Tabla4[[#This Row],[Ventas sin IGV]]*18%</f>
        <v>392.73695999999995</v>
      </c>
      <c r="K430" s="10">
        <f>Tabla4[[#This Row],[Ventas sin IGV]]+Tabla4[[#This Row],[IGV]]</f>
        <v>2574.6089599999996</v>
      </c>
    </row>
    <row r="431" spans="1:11" x14ac:dyDescent="0.3">
      <c r="A431">
        <v>12</v>
      </c>
      <c r="B431">
        <v>7</v>
      </c>
      <c r="C431" s="2">
        <v>36111</v>
      </c>
      <c r="D431">
        <v>1737</v>
      </c>
      <c r="E431" t="str">
        <f>VLOOKUP(Tabla4[[#This Row],[Cod Vendedor]],Tabla3[[IdVendedor]:[NombreVendedor]],2,0)</f>
        <v>Carla</v>
      </c>
      <c r="F431" t="str">
        <f>VLOOKUP(Tabla4[[#This Row],[Cod Producto]],Tabla2[[IdProducto]:[NomProducto]],2,0)</f>
        <v>Tomates</v>
      </c>
      <c r="G431" s="10">
        <f>VLOOKUP(Tabla4[[#This Row],[Nombre_Producto]],Tabla2[[NomProducto]:[PrecioSinIGV]],3,0)</f>
        <v>0.96799999999999997</v>
      </c>
      <c r="H431">
        <f>VLOOKUP(Tabla4[[#This Row],[Cod Producto]],Tabla2[#All],3,0)</f>
        <v>2</v>
      </c>
      <c r="I431" s="10">
        <f>Tabla4[[#This Row],[Kilos]]*Tabla4[[#This Row],[Precio_sin_IGV]]</f>
        <v>1681.4159999999999</v>
      </c>
      <c r="J431" s="10">
        <f>Tabla4[[#This Row],[Ventas sin IGV]]*18%</f>
        <v>302.65487999999999</v>
      </c>
      <c r="K431" s="10">
        <f>Tabla4[[#This Row],[Ventas sin IGV]]+Tabla4[[#This Row],[IGV]]</f>
        <v>1984.07088</v>
      </c>
    </row>
    <row r="432" spans="1:11" x14ac:dyDescent="0.3">
      <c r="A432">
        <v>12</v>
      </c>
      <c r="B432">
        <v>7</v>
      </c>
      <c r="C432" s="2">
        <v>35949</v>
      </c>
      <c r="D432">
        <v>1507</v>
      </c>
      <c r="E432" t="str">
        <f>VLOOKUP(Tabla4[[#This Row],[Cod Vendedor]],Tabla3[[IdVendedor]:[NombreVendedor]],2,0)</f>
        <v>Carla</v>
      </c>
      <c r="F432" t="str">
        <f>VLOOKUP(Tabla4[[#This Row],[Cod Producto]],Tabla2[[IdProducto]:[NomProducto]],2,0)</f>
        <v>Tomates</v>
      </c>
      <c r="G432" s="10">
        <f>VLOOKUP(Tabla4[[#This Row],[Nombre_Producto]],Tabla2[[NomProducto]:[PrecioSinIGV]],3,0)</f>
        <v>0.96799999999999997</v>
      </c>
      <c r="H432">
        <f>VLOOKUP(Tabla4[[#This Row],[Cod Producto]],Tabla2[#All],3,0)</f>
        <v>2</v>
      </c>
      <c r="I432" s="10">
        <f>Tabla4[[#This Row],[Kilos]]*Tabla4[[#This Row],[Precio_sin_IGV]]</f>
        <v>1458.7760000000001</v>
      </c>
      <c r="J432" s="10">
        <f>Tabla4[[#This Row],[Ventas sin IGV]]*18%</f>
        <v>262.57968</v>
      </c>
      <c r="K432" s="10">
        <f>Tabla4[[#This Row],[Ventas sin IGV]]+Tabla4[[#This Row],[IGV]]</f>
        <v>1721.3556800000001</v>
      </c>
    </row>
    <row r="433" spans="1:11" x14ac:dyDescent="0.3">
      <c r="A433">
        <v>12</v>
      </c>
      <c r="B433">
        <v>7</v>
      </c>
      <c r="C433" s="2">
        <v>36109</v>
      </c>
      <c r="D433">
        <v>1284</v>
      </c>
      <c r="E433" t="str">
        <f>VLOOKUP(Tabla4[[#This Row],[Cod Vendedor]],Tabla3[[IdVendedor]:[NombreVendedor]],2,0)</f>
        <v>Carla</v>
      </c>
      <c r="F433" t="str">
        <f>VLOOKUP(Tabla4[[#This Row],[Cod Producto]],Tabla2[[IdProducto]:[NomProducto]],2,0)</f>
        <v>Tomates</v>
      </c>
      <c r="G433" s="10">
        <f>VLOOKUP(Tabla4[[#This Row],[Nombre_Producto]],Tabla2[[NomProducto]:[PrecioSinIGV]],3,0)</f>
        <v>0.96799999999999997</v>
      </c>
      <c r="H433">
        <f>VLOOKUP(Tabla4[[#This Row],[Cod Producto]],Tabla2[#All],3,0)</f>
        <v>2</v>
      </c>
      <c r="I433" s="10">
        <f>Tabla4[[#This Row],[Kilos]]*Tabla4[[#This Row],[Precio_sin_IGV]]</f>
        <v>1242.912</v>
      </c>
      <c r="J433" s="10">
        <f>Tabla4[[#This Row],[Ventas sin IGV]]*18%</f>
        <v>223.72416000000001</v>
      </c>
      <c r="K433" s="10">
        <f>Tabla4[[#This Row],[Ventas sin IGV]]+Tabla4[[#This Row],[IGV]]</f>
        <v>1466.63616</v>
      </c>
    </row>
    <row r="434" spans="1:11" x14ac:dyDescent="0.3">
      <c r="A434">
        <v>12</v>
      </c>
      <c r="B434">
        <v>7</v>
      </c>
      <c r="C434" s="2">
        <v>35968</v>
      </c>
      <c r="D434">
        <v>1176</v>
      </c>
      <c r="E434" t="str">
        <f>VLOOKUP(Tabla4[[#This Row],[Cod Vendedor]],Tabla3[[IdVendedor]:[NombreVendedor]],2,0)</f>
        <v>Carla</v>
      </c>
      <c r="F434" t="str">
        <f>VLOOKUP(Tabla4[[#This Row],[Cod Producto]],Tabla2[[IdProducto]:[NomProducto]],2,0)</f>
        <v>Tomates</v>
      </c>
      <c r="G434" s="10">
        <f>VLOOKUP(Tabla4[[#This Row],[Nombre_Producto]],Tabla2[[NomProducto]:[PrecioSinIGV]],3,0)</f>
        <v>0.96799999999999997</v>
      </c>
      <c r="H434">
        <f>VLOOKUP(Tabla4[[#This Row],[Cod Producto]],Tabla2[#All],3,0)</f>
        <v>2</v>
      </c>
      <c r="I434" s="10">
        <f>Tabla4[[#This Row],[Kilos]]*Tabla4[[#This Row],[Precio_sin_IGV]]</f>
        <v>1138.3679999999999</v>
      </c>
      <c r="J434" s="10">
        <f>Tabla4[[#This Row],[Ventas sin IGV]]*18%</f>
        <v>204.90623999999997</v>
      </c>
      <c r="K434" s="10">
        <f>Tabla4[[#This Row],[Ventas sin IGV]]+Tabla4[[#This Row],[IGV]]</f>
        <v>1343.27424</v>
      </c>
    </row>
    <row r="435" spans="1:11" x14ac:dyDescent="0.3">
      <c r="A435">
        <v>12</v>
      </c>
      <c r="B435">
        <v>7</v>
      </c>
      <c r="C435" s="2">
        <v>35902</v>
      </c>
      <c r="D435">
        <v>819</v>
      </c>
      <c r="E435" t="str">
        <f>VLOOKUP(Tabla4[[#This Row],[Cod Vendedor]],Tabla3[[IdVendedor]:[NombreVendedor]],2,0)</f>
        <v>Carla</v>
      </c>
      <c r="F435" t="str">
        <f>VLOOKUP(Tabla4[[#This Row],[Cod Producto]],Tabla2[[IdProducto]:[NomProducto]],2,0)</f>
        <v>Tomates</v>
      </c>
      <c r="G435" s="10">
        <f>VLOOKUP(Tabla4[[#This Row],[Nombre_Producto]],Tabla2[[NomProducto]:[PrecioSinIGV]],3,0)</f>
        <v>0.96799999999999997</v>
      </c>
      <c r="H435">
        <f>VLOOKUP(Tabla4[[#This Row],[Cod Producto]],Tabla2[#All],3,0)</f>
        <v>2</v>
      </c>
      <c r="I435" s="10">
        <f>Tabla4[[#This Row],[Kilos]]*Tabla4[[#This Row],[Precio_sin_IGV]]</f>
        <v>792.79200000000003</v>
      </c>
      <c r="J435" s="10">
        <f>Tabla4[[#This Row],[Ventas sin IGV]]*18%</f>
        <v>142.70256000000001</v>
      </c>
      <c r="K435" s="10">
        <f>Tabla4[[#This Row],[Ventas sin IGV]]+Tabla4[[#This Row],[IGV]]</f>
        <v>935.49456000000009</v>
      </c>
    </row>
    <row r="436" spans="1:11" x14ac:dyDescent="0.3">
      <c r="A436">
        <v>12</v>
      </c>
      <c r="B436">
        <v>3</v>
      </c>
      <c r="C436" s="2">
        <v>36024</v>
      </c>
      <c r="D436">
        <v>1866</v>
      </c>
      <c r="E436" t="str">
        <f>VLOOKUP(Tabla4[[#This Row],[Cod Vendedor]],Tabla3[[IdVendedor]:[NombreVendedor]],2,0)</f>
        <v>Carla</v>
      </c>
      <c r="F436" t="str">
        <f>VLOOKUP(Tabla4[[#This Row],[Cod Producto]],Tabla2[[IdProducto]:[NomProducto]],2,0)</f>
        <v>Melones</v>
      </c>
      <c r="G436" s="10">
        <f>VLOOKUP(Tabla4[[#This Row],[Nombre_Producto]],Tabla2[[NomProducto]:[PrecioSinIGV]],3,0)</f>
        <v>1.9359999999999999</v>
      </c>
      <c r="H436">
        <f>VLOOKUP(Tabla4[[#This Row],[Cod Producto]],Tabla2[#All],3,0)</f>
        <v>1</v>
      </c>
      <c r="I436" s="10">
        <f>Tabla4[[#This Row],[Kilos]]*Tabla4[[#This Row],[Precio_sin_IGV]]</f>
        <v>3612.576</v>
      </c>
      <c r="J436" s="10">
        <f>Tabla4[[#This Row],[Ventas sin IGV]]*18%</f>
        <v>650.26368000000002</v>
      </c>
      <c r="K436" s="10">
        <f>Tabla4[[#This Row],[Ventas sin IGV]]+Tabla4[[#This Row],[IGV]]</f>
        <v>4262.83968</v>
      </c>
    </row>
    <row r="437" spans="1:11" x14ac:dyDescent="0.3">
      <c r="A437">
        <v>12</v>
      </c>
      <c r="B437">
        <v>3</v>
      </c>
      <c r="C437" s="2">
        <v>36042</v>
      </c>
      <c r="D437">
        <v>1847</v>
      </c>
      <c r="E437" t="str">
        <f>VLOOKUP(Tabla4[[#This Row],[Cod Vendedor]],Tabla3[[IdVendedor]:[NombreVendedor]],2,0)</f>
        <v>Carla</v>
      </c>
      <c r="F437" t="str">
        <f>VLOOKUP(Tabla4[[#This Row],[Cod Producto]],Tabla2[[IdProducto]:[NomProducto]],2,0)</f>
        <v>Melones</v>
      </c>
      <c r="G437" s="10">
        <f>VLOOKUP(Tabla4[[#This Row],[Nombre_Producto]],Tabla2[[NomProducto]:[PrecioSinIGV]],3,0)</f>
        <v>1.9359999999999999</v>
      </c>
      <c r="H437">
        <f>VLOOKUP(Tabla4[[#This Row],[Cod Producto]],Tabla2[#All],3,0)</f>
        <v>1</v>
      </c>
      <c r="I437" s="10">
        <f>Tabla4[[#This Row],[Kilos]]*Tabla4[[#This Row],[Precio_sin_IGV]]</f>
        <v>3575.7919999999999</v>
      </c>
      <c r="J437" s="10">
        <f>Tabla4[[#This Row],[Ventas sin IGV]]*18%</f>
        <v>643.64256</v>
      </c>
      <c r="K437" s="10">
        <f>Tabla4[[#This Row],[Ventas sin IGV]]+Tabla4[[#This Row],[IGV]]</f>
        <v>4219.4345599999997</v>
      </c>
    </row>
    <row r="438" spans="1:11" x14ac:dyDescent="0.3">
      <c r="A438">
        <v>12</v>
      </c>
      <c r="B438">
        <v>3</v>
      </c>
      <c r="C438" s="2">
        <v>35976</v>
      </c>
      <c r="D438">
        <v>1441</v>
      </c>
      <c r="E438" t="str">
        <f>VLOOKUP(Tabla4[[#This Row],[Cod Vendedor]],Tabla3[[IdVendedor]:[NombreVendedor]],2,0)</f>
        <v>Carla</v>
      </c>
      <c r="F438" t="str">
        <f>VLOOKUP(Tabla4[[#This Row],[Cod Producto]],Tabla2[[IdProducto]:[NomProducto]],2,0)</f>
        <v>Melones</v>
      </c>
      <c r="G438" s="10">
        <f>VLOOKUP(Tabla4[[#This Row],[Nombre_Producto]],Tabla2[[NomProducto]:[PrecioSinIGV]],3,0)</f>
        <v>1.9359999999999999</v>
      </c>
      <c r="H438">
        <f>VLOOKUP(Tabla4[[#This Row],[Cod Producto]],Tabla2[#All],3,0)</f>
        <v>1</v>
      </c>
      <c r="I438" s="10">
        <f>Tabla4[[#This Row],[Kilos]]*Tabla4[[#This Row],[Precio_sin_IGV]]</f>
        <v>2789.7759999999998</v>
      </c>
      <c r="J438" s="10">
        <f>Tabla4[[#This Row],[Ventas sin IGV]]*18%</f>
        <v>502.15967999999998</v>
      </c>
      <c r="K438" s="10">
        <f>Tabla4[[#This Row],[Ventas sin IGV]]+Tabla4[[#This Row],[IGV]]</f>
        <v>3291.9356799999996</v>
      </c>
    </row>
    <row r="439" spans="1:11" x14ac:dyDescent="0.3">
      <c r="A439">
        <v>12</v>
      </c>
      <c r="B439">
        <v>3</v>
      </c>
      <c r="C439" s="2">
        <v>35968</v>
      </c>
      <c r="D439">
        <v>1321</v>
      </c>
      <c r="E439" t="str">
        <f>VLOOKUP(Tabla4[[#This Row],[Cod Vendedor]],Tabla3[[IdVendedor]:[NombreVendedor]],2,0)</f>
        <v>Carla</v>
      </c>
      <c r="F439" t="str">
        <f>VLOOKUP(Tabla4[[#This Row],[Cod Producto]],Tabla2[[IdProducto]:[NomProducto]],2,0)</f>
        <v>Melones</v>
      </c>
      <c r="G439" s="10">
        <f>VLOOKUP(Tabla4[[#This Row],[Nombre_Producto]],Tabla2[[NomProducto]:[PrecioSinIGV]],3,0)</f>
        <v>1.9359999999999999</v>
      </c>
      <c r="H439">
        <f>VLOOKUP(Tabla4[[#This Row],[Cod Producto]],Tabla2[#All],3,0)</f>
        <v>1</v>
      </c>
      <c r="I439" s="10">
        <f>Tabla4[[#This Row],[Kilos]]*Tabla4[[#This Row],[Precio_sin_IGV]]</f>
        <v>2557.4560000000001</v>
      </c>
      <c r="J439" s="10">
        <f>Tabla4[[#This Row],[Ventas sin IGV]]*18%</f>
        <v>460.34208000000001</v>
      </c>
      <c r="K439" s="10">
        <f>Tabla4[[#This Row],[Ventas sin IGV]]+Tabla4[[#This Row],[IGV]]</f>
        <v>3017.79808</v>
      </c>
    </row>
    <row r="440" spans="1:11" x14ac:dyDescent="0.3">
      <c r="A440">
        <v>12</v>
      </c>
      <c r="B440">
        <v>3</v>
      </c>
      <c r="C440" s="2">
        <v>35971</v>
      </c>
      <c r="D440">
        <v>1000</v>
      </c>
      <c r="E440" t="str">
        <f>VLOOKUP(Tabla4[[#This Row],[Cod Vendedor]],Tabla3[[IdVendedor]:[NombreVendedor]],2,0)</f>
        <v>Carla</v>
      </c>
      <c r="F440" t="str">
        <f>VLOOKUP(Tabla4[[#This Row],[Cod Producto]],Tabla2[[IdProducto]:[NomProducto]],2,0)</f>
        <v>Melones</v>
      </c>
      <c r="G440" s="10">
        <f>VLOOKUP(Tabla4[[#This Row],[Nombre_Producto]],Tabla2[[NomProducto]:[PrecioSinIGV]],3,0)</f>
        <v>1.9359999999999999</v>
      </c>
      <c r="H440">
        <f>VLOOKUP(Tabla4[[#This Row],[Cod Producto]],Tabla2[#All],3,0)</f>
        <v>1</v>
      </c>
      <c r="I440" s="10">
        <f>Tabla4[[#This Row],[Kilos]]*Tabla4[[#This Row],[Precio_sin_IGV]]</f>
        <v>1936</v>
      </c>
      <c r="J440" s="10">
        <f>Tabla4[[#This Row],[Ventas sin IGV]]*18%</f>
        <v>348.47999999999996</v>
      </c>
      <c r="K440" s="10">
        <f>Tabla4[[#This Row],[Ventas sin IGV]]+Tabla4[[#This Row],[IGV]]</f>
        <v>2284.48</v>
      </c>
    </row>
    <row r="441" spans="1:11" x14ac:dyDescent="0.3">
      <c r="A441">
        <v>12</v>
      </c>
      <c r="B441">
        <v>3</v>
      </c>
      <c r="C441" s="2">
        <v>36028</v>
      </c>
      <c r="D441">
        <v>518</v>
      </c>
      <c r="E441" t="str">
        <f>VLOOKUP(Tabla4[[#This Row],[Cod Vendedor]],Tabla3[[IdVendedor]:[NombreVendedor]],2,0)</f>
        <v>Carla</v>
      </c>
      <c r="F441" t="str">
        <f>VLOOKUP(Tabla4[[#This Row],[Cod Producto]],Tabla2[[IdProducto]:[NomProducto]],2,0)</f>
        <v>Melones</v>
      </c>
      <c r="G441" s="10">
        <f>VLOOKUP(Tabla4[[#This Row],[Nombre_Producto]],Tabla2[[NomProducto]:[PrecioSinIGV]],3,0)</f>
        <v>1.9359999999999999</v>
      </c>
      <c r="H441">
        <f>VLOOKUP(Tabla4[[#This Row],[Cod Producto]],Tabla2[#All],3,0)</f>
        <v>1</v>
      </c>
      <c r="I441" s="10">
        <f>Tabla4[[#This Row],[Kilos]]*Tabla4[[#This Row],[Precio_sin_IGV]]</f>
        <v>1002.848</v>
      </c>
      <c r="J441" s="10">
        <f>Tabla4[[#This Row],[Ventas sin IGV]]*18%</f>
        <v>180.51263999999998</v>
      </c>
      <c r="K441" s="10">
        <f>Tabla4[[#This Row],[Ventas sin IGV]]+Tabla4[[#This Row],[IGV]]</f>
        <v>1183.3606399999999</v>
      </c>
    </row>
    <row r="442" spans="1:11" x14ac:dyDescent="0.3">
      <c r="A442">
        <v>12</v>
      </c>
      <c r="B442">
        <v>1</v>
      </c>
      <c r="C442" s="2">
        <v>35922</v>
      </c>
      <c r="D442">
        <v>2329</v>
      </c>
      <c r="E442" t="str">
        <f>VLOOKUP(Tabla4[[#This Row],[Cod Vendedor]],Tabla3[[IdVendedor]:[NombreVendedor]],2,0)</f>
        <v>Carla</v>
      </c>
      <c r="F442" t="str">
        <f>VLOOKUP(Tabla4[[#This Row],[Cod Producto]],Tabla2[[IdProducto]:[NomProducto]],2,0)</f>
        <v>Mandarinas</v>
      </c>
      <c r="G442" s="10">
        <f>VLOOKUP(Tabla4[[#This Row],[Nombre_Producto]],Tabla2[[NomProducto]:[PrecioSinIGV]],3,0)</f>
        <v>3.9325000000000001</v>
      </c>
      <c r="H442">
        <f>VLOOKUP(Tabla4[[#This Row],[Cod Producto]],Tabla2[#All],3,0)</f>
        <v>1</v>
      </c>
      <c r="I442" s="10">
        <f>Tabla4[[#This Row],[Kilos]]*Tabla4[[#This Row],[Precio_sin_IGV]]</f>
        <v>9158.7924999999996</v>
      </c>
      <c r="J442" s="10">
        <f>Tabla4[[#This Row],[Ventas sin IGV]]*18%</f>
        <v>1648.5826499999998</v>
      </c>
      <c r="K442" s="10">
        <f>Tabla4[[#This Row],[Ventas sin IGV]]+Tabla4[[#This Row],[IGV]]</f>
        <v>10807.37515</v>
      </c>
    </row>
    <row r="443" spans="1:11" x14ac:dyDescent="0.3">
      <c r="A443">
        <v>12</v>
      </c>
      <c r="B443">
        <v>1</v>
      </c>
      <c r="C443" s="2">
        <v>35999</v>
      </c>
      <c r="D443">
        <v>874</v>
      </c>
      <c r="E443" t="str">
        <f>VLOOKUP(Tabla4[[#This Row],[Cod Vendedor]],Tabla3[[IdVendedor]:[NombreVendedor]],2,0)</f>
        <v>Carla</v>
      </c>
      <c r="F443" t="str">
        <f>VLOOKUP(Tabla4[[#This Row],[Cod Producto]],Tabla2[[IdProducto]:[NomProducto]],2,0)</f>
        <v>Mandarinas</v>
      </c>
      <c r="G443" s="10">
        <f>VLOOKUP(Tabla4[[#This Row],[Nombre_Producto]],Tabla2[[NomProducto]:[PrecioSinIGV]],3,0)</f>
        <v>3.9325000000000001</v>
      </c>
      <c r="H443">
        <f>VLOOKUP(Tabla4[[#This Row],[Cod Producto]],Tabla2[#All],3,0)</f>
        <v>1</v>
      </c>
      <c r="I443" s="10">
        <f>Tabla4[[#This Row],[Kilos]]*Tabla4[[#This Row],[Precio_sin_IGV]]</f>
        <v>3437.0050000000001</v>
      </c>
      <c r="J443" s="10">
        <f>Tabla4[[#This Row],[Ventas sin IGV]]*18%</f>
        <v>618.66089999999997</v>
      </c>
      <c r="K443" s="10">
        <f>Tabla4[[#This Row],[Ventas sin IGV]]+Tabla4[[#This Row],[IGV]]</f>
        <v>4055.6659</v>
      </c>
    </row>
    <row r="444" spans="1:11" x14ac:dyDescent="0.3">
      <c r="A444">
        <v>12</v>
      </c>
      <c r="B444">
        <v>8</v>
      </c>
      <c r="C444" s="2">
        <v>36158</v>
      </c>
      <c r="D444">
        <v>2288</v>
      </c>
      <c r="E444" t="str">
        <f>VLOOKUP(Tabla4[[#This Row],[Cod Vendedor]],Tabla3[[IdVendedor]:[NombreVendedor]],2,0)</f>
        <v>Carla</v>
      </c>
      <c r="F444" t="str">
        <f>VLOOKUP(Tabla4[[#This Row],[Cod Producto]],Tabla2[[IdProducto]:[NomProducto]],2,0)</f>
        <v>Uvas</v>
      </c>
      <c r="G444" s="10">
        <f>VLOOKUP(Tabla4[[#This Row],[Nombre_Producto]],Tabla2[[NomProducto]:[PrecioSinIGV]],3,0)</f>
        <v>3.63</v>
      </c>
      <c r="H444">
        <f>VLOOKUP(Tabla4[[#This Row],[Cod Producto]],Tabla2[#All],3,0)</f>
        <v>1</v>
      </c>
      <c r="I444" s="10">
        <f>Tabla4[[#This Row],[Kilos]]*Tabla4[[#This Row],[Precio_sin_IGV]]</f>
        <v>8305.44</v>
      </c>
      <c r="J444" s="10">
        <f>Tabla4[[#This Row],[Ventas sin IGV]]*18%</f>
        <v>1494.9792</v>
      </c>
      <c r="K444" s="10">
        <f>Tabla4[[#This Row],[Ventas sin IGV]]+Tabla4[[#This Row],[IGV]]</f>
        <v>9800.4192000000003</v>
      </c>
    </row>
    <row r="445" spans="1:11" x14ac:dyDescent="0.3">
      <c r="A445">
        <v>12</v>
      </c>
      <c r="B445">
        <v>8</v>
      </c>
      <c r="C445" s="2">
        <v>35975</v>
      </c>
      <c r="D445">
        <v>1566</v>
      </c>
      <c r="E445" t="str">
        <f>VLOOKUP(Tabla4[[#This Row],[Cod Vendedor]],Tabla3[[IdVendedor]:[NombreVendedor]],2,0)</f>
        <v>Carla</v>
      </c>
      <c r="F445" t="str">
        <f>VLOOKUP(Tabla4[[#This Row],[Cod Producto]],Tabla2[[IdProducto]:[NomProducto]],2,0)</f>
        <v>Uvas</v>
      </c>
      <c r="G445" s="10">
        <f>VLOOKUP(Tabla4[[#This Row],[Nombre_Producto]],Tabla2[[NomProducto]:[PrecioSinIGV]],3,0)</f>
        <v>3.63</v>
      </c>
      <c r="H445">
        <f>VLOOKUP(Tabla4[[#This Row],[Cod Producto]],Tabla2[#All],3,0)</f>
        <v>1</v>
      </c>
      <c r="I445" s="10">
        <f>Tabla4[[#This Row],[Kilos]]*Tabla4[[#This Row],[Precio_sin_IGV]]</f>
        <v>5684.58</v>
      </c>
      <c r="J445" s="10">
        <f>Tabla4[[#This Row],[Ventas sin IGV]]*18%</f>
        <v>1023.2243999999999</v>
      </c>
      <c r="K445" s="10">
        <f>Tabla4[[#This Row],[Ventas sin IGV]]+Tabla4[[#This Row],[IGV]]</f>
        <v>6707.8044</v>
      </c>
    </row>
    <row r="446" spans="1:11" x14ac:dyDescent="0.3">
      <c r="A446">
        <v>12</v>
      </c>
      <c r="B446">
        <v>8</v>
      </c>
      <c r="C446" s="2">
        <v>35932</v>
      </c>
      <c r="D446">
        <v>858</v>
      </c>
      <c r="E446" t="str">
        <f>VLOOKUP(Tabla4[[#This Row],[Cod Vendedor]],Tabla3[[IdVendedor]:[NombreVendedor]],2,0)</f>
        <v>Carla</v>
      </c>
      <c r="F446" t="str">
        <f>VLOOKUP(Tabla4[[#This Row],[Cod Producto]],Tabla2[[IdProducto]:[NomProducto]],2,0)</f>
        <v>Uvas</v>
      </c>
      <c r="G446" s="10">
        <f>VLOOKUP(Tabla4[[#This Row],[Nombre_Producto]],Tabla2[[NomProducto]:[PrecioSinIGV]],3,0)</f>
        <v>3.63</v>
      </c>
      <c r="H446">
        <f>VLOOKUP(Tabla4[[#This Row],[Cod Producto]],Tabla2[#All],3,0)</f>
        <v>1</v>
      </c>
      <c r="I446" s="10">
        <f>Tabla4[[#This Row],[Kilos]]*Tabla4[[#This Row],[Precio_sin_IGV]]</f>
        <v>3114.54</v>
      </c>
      <c r="J446" s="10">
        <f>Tabla4[[#This Row],[Ventas sin IGV]]*18%</f>
        <v>560.61720000000003</v>
      </c>
      <c r="K446" s="10">
        <f>Tabla4[[#This Row],[Ventas sin IGV]]+Tabla4[[#This Row],[IGV]]</f>
        <v>3675.1572000000001</v>
      </c>
    </row>
    <row r="447" spans="1:11" x14ac:dyDescent="0.3">
      <c r="A447">
        <v>12</v>
      </c>
      <c r="B447">
        <v>6</v>
      </c>
      <c r="C447" s="2">
        <v>35823</v>
      </c>
      <c r="D447">
        <v>2342</v>
      </c>
      <c r="E447" t="str">
        <f>VLOOKUP(Tabla4[[#This Row],[Cod Vendedor]],Tabla3[[IdVendedor]:[NombreVendedor]],2,0)</f>
        <v>Carla</v>
      </c>
      <c r="F447" t="str">
        <f>VLOOKUP(Tabla4[[#This Row],[Cod Producto]],Tabla2[[IdProducto]:[NomProducto]],2,0)</f>
        <v>Platanos</v>
      </c>
      <c r="G447" s="10">
        <f>VLOOKUP(Tabla4[[#This Row],[Nombre_Producto]],Tabla2[[NomProducto]:[PrecioSinIGV]],3,0)</f>
        <v>2.42</v>
      </c>
      <c r="H447">
        <f>VLOOKUP(Tabla4[[#This Row],[Cod Producto]],Tabla2[#All],3,0)</f>
        <v>1</v>
      </c>
      <c r="I447" s="10">
        <f>Tabla4[[#This Row],[Kilos]]*Tabla4[[#This Row],[Precio_sin_IGV]]</f>
        <v>5667.6399999999994</v>
      </c>
      <c r="J447" s="10">
        <f>Tabla4[[#This Row],[Ventas sin IGV]]*18%</f>
        <v>1020.1751999999999</v>
      </c>
      <c r="K447" s="10">
        <f>Tabla4[[#This Row],[Ventas sin IGV]]+Tabla4[[#This Row],[IGV]]</f>
        <v>6687.8151999999991</v>
      </c>
    </row>
    <row r="448" spans="1:11" x14ac:dyDescent="0.3">
      <c r="A448">
        <v>12</v>
      </c>
      <c r="B448">
        <v>6</v>
      </c>
      <c r="C448" s="2">
        <v>35866</v>
      </c>
      <c r="D448">
        <v>1845</v>
      </c>
      <c r="E448" t="str">
        <f>VLOOKUP(Tabla4[[#This Row],[Cod Vendedor]],Tabla3[[IdVendedor]:[NombreVendedor]],2,0)</f>
        <v>Carla</v>
      </c>
      <c r="F448" t="str">
        <f>VLOOKUP(Tabla4[[#This Row],[Cod Producto]],Tabla2[[IdProducto]:[NomProducto]],2,0)</f>
        <v>Platanos</v>
      </c>
      <c r="G448" s="10">
        <f>VLOOKUP(Tabla4[[#This Row],[Nombre_Producto]],Tabla2[[NomProducto]:[PrecioSinIGV]],3,0)</f>
        <v>2.42</v>
      </c>
      <c r="H448">
        <f>VLOOKUP(Tabla4[[#This Row],[Cod Producto]],Tabla2[#All],3,0)</f>
        <v>1</v>
      </c>
      <c r="I448" s="10">
        <f>Tabla4[[#This Row],[Kilos]]*Tabla4[[#This Row],[Precio_sin_IGV]]</f>
        <v>4464.8999999999996</v>
      </c>
      <c r="J448" s="10">
        <f>Tabla4[[#This Row],[Ventas sin IGV]]*18%</f>
        <v>803.6819999999999</v>
      </c>
      <c r="K448" s="10">
        <f>Tabla4[[#This Row],[Ventas sin IGV]]+Tabla4[[#This Row],[IGV]]</f>
        <v>5268.5819999999994</v>
      </c>
    </row>
    <row r="449" spans="1:11" x14ac:dyDescent="0.3">
      <c r="A449">
        <v>12</v>
      </c>
      <c r="B449">
        <v>6</v>
      </c>
      <c r="C449" s="2">
        <v>35814</v>
      </c>
      <c r="D449">
        <v>1660</v>
      </c>
      <c r="E449" t="str">
        <f>VLOOKUP(Tabla4[[#This Row],[Cod Vendedor]],Tabla3[[IdVendedor]:[NombreVendedor]],2,0)</f>
        <v>Carla</v>
      </c>
      <c r="F449" t="str">
        <f>VLOOKUP(Tabla4[[#This Row],[Cod Producto]],Tabla2[[IdProducto]:[NomProducto]],2,0)</f>
        <v>Platanos</v>
      </c>
      <c r="G449" s="10">
        <f>VLOOKUP(Tabla4[[#This Row],[Nombre_Producto]],Tabla2[[NomProducto]:[PrecioSinIGV]],3,0)</f>
        <v>2.42</v>
      </c>
      <c r="H449">
        <f>VLOOKUP(Tabla4[[#This Row],[Cod Producto]],Tabla2[#All],3,0)</f>
        <v>1</v>
      </c>
      <c r="I449" s="10">
        <f>Tabla4[[#This Row],[Kilos]]*Tabla4[[#This Row],[Precio_sin_IGV]]</f>
        <v>4017.2</v>
      </c>
      <c r="J449" s="10">
        <f>Tabla4[[#This Row],[Ventas sin IGV]]*18%</f>
        <v>723.09599999999989</v>
      </c>
      <c r="K449" s="10">
        <f>Tabla4[[#This Row],[Ventas sin IGV]]+Tabla4[[#This Row],[IGV]]</f>
        <v>4740.2959999999994</v>
      </c>
    </row>
    <row r="450" spans="1:11" x14ac:dyDescent="0.3">
      <c r="A450">
        <v>12</v>
      </c>
      <c r="B450">
        <v>6</v>
      </c>
      <c r="C450" s="2">
        <v>35970</v>
      </c>
      <c r="D450">
        <v>1347</v>
      </c>
      <c r="E450" t="str">
        <f>VLOOKUP(Tabla4[[#This Row],[Cod Vendedor]],Tabla3[[IdVendedor]:[NombreVendedor]],2,0)</f>
        <v>Carla</v>
      </c>
      <c r="F450" t="str">
        <f>VLOOKUP(Tabla4[[#This Row],[Cod Producto]],Tabla2[[IdProducto]:[NomProducto]],2,0)</f>
        <v>Platanos</v>
      </c>
      <c r="G450" s="10">
        <f>VLOOKUP(Tabla4[[#This Row],[Nombre_Producto]],Tabla2[[NomProducto]:[PrecioSinIGV]],3,0)</f>
        <v>2.42</v>
      </c>
      <c r="H450">
        <f>VLOOKUP(Tabla4[[#This Row],[Cod Producto]],Tabla2[#All],3,0)</f>
        <v>1</v>
      </c>
      <c r="I450" s="10">
        <f>Tabla4[[#This Row],[Kilos]]*Tabla4[[#This Row],[Precio_sin_IGV]]</f>
        <v>3259.74</v>
      </c>
      <c r="J450" s="10">
        <f>Tabla4[[#This Row],[Ventas sin IGV]]*18%</f>
        <v>586.75319999999999</v>
      </c>
      <c r="K450" s="10">
        <f>Tabla4[[#This Row],[Ventas sin IGV]]+Tabla4[[#This Row],[IGV]]</f>
        <v>3846.4931999999999</v>
      </c>
    </row>
    <row r="451" spans="1:11" x14ac:dyDescent="0.3">
      <c r="A451">
        <v>12</v>
      </c>
      <c r="B451">
        <v>6</v>
      </c>
      <c r="C451" s="2">
        <v>35872</v>
      </c>
      <c r="D451">
        <v>596</v>
      </c>
      <c r="E451" t="str">
        <f>VLOOKUP(Tabla4[[#This Row],[Cod Vendedor]],Tabla3[[IdVendedor]:[NombreVendedor]],2,0)</f>
        <v>Carla</v>
      </c>
      <c r="F451" t="str">
        <f>VLOOKUP(Tabla4[[#This Row],[Cod Producto]],Tabla2[[IdProducto]:[NomProducto]],2,0)</f>
        <v>Platanos</v>
      </c>
      <c r="G451" s="10">
        <f>VLOOKUP(Tabla4[[#This Row],[Nombre_Producto]],Tabla2[[NomProducto]:[PrecioSinIGV]],3,0)</f>
        <v>2.42</v>
      </c>
      <c r="H451">
        <f>VLOOKUP(Tabla4[[#This Row],[Cod Producto]],Tabla2[#All],3,0)</f>
        <v>1</v>
      </c>
      <c r="I451" s="10">
        <f>Tabla4[[#This Row],[Kilos]]*Tabla4[[#This Row],[Precio_sin_IGV]]</f>
        <v>1442.32</v>
      </c>
      <c r="J451" s="10">
        <f>Tabla4[[#This Row],[Ventas sin IGV]]*18%</f>
        <v>259.61759999999998</v>
      </c>
      <c r="K451" s="10">
        <f>Tabla4[[#This Row],[Ventas sin IGV]]+Tabla4[[#This Row],[IGV]]</f>
        <v>1701.9376</v>
      </c>
    </row>
    <row r="452" spans="1:11" x14ac:dyDescent="0.3">
      <c r="A452">
        <v>12</v>
      </c>
      <c r="B452">
        <v>6</v>
      </c>
      <c r="C452" s="2">
        <v>35901</v>
      </c>
      <c r="D452">
        <v>483</v>
      </c>
      <c r="E452" t="str">
        <f>VLOOKUP(Tabla4[[#This Row],[Cod Vendedor]],Tabla3[[IdVendedor]:[NombreVendedor]],2,0)</f>
        <v>Carla</v>
      </c>
      <c r="F452" t="str">
        <f>VLOOKUP(Tabla4[[#This Row],[Cod Producto]],Tabla2[[IdProducto]:[NomProducto]],2,0)</f>
        <v>Platanos</v>
      </c>
      <c r="G452" s="10">
        <f>VLOOKUP(Tabla4[[#This Row],[Nombre_Producto]],Tabla2[[NomProducto]:[PrecioSinIGV]],3,0)</f>
        <v>2.42</v>
      </c>
      <c r="H452">
        <f>VLOOKUP(Tabla4[[#This Row],[Cod Producto]],Tabla2[#All],3,0)</f>
        <v>1</v>
      </c>
      <c r="I452" s="10">
        <f>Tabla4[[#This Row],[Kilos]]*Tabla4[[#This Row],[Precio_sin_IGV]]</f>
        <v>1168.8599999999999</v>
      </c>
      <c r="J452" s="10">
        <f>Tabla4[[#This Row],[Ventas sin IGV]]*18%</f>
        <v>210.39479999999998</v>
      </c>
      <c r="K452" s="10">
        <f>Tabla4[[#This Row],[Ventas sin IGV]]+Tabla4[[#This Row],[IGV]]</f>
        <v>1379.2547999999999</v>
      </c>
    </row>
    <row r="453" spans="1:11" x14ac:dyDescent="0.3">
      <c r="A453">
        <v>12</v>
      </c>
      <c r="B453">
        <v>13</v>
      </c>
      <c r="C453" s="2">
        <v>36047</v>
      </c>
      <c r="D453">
        <v>2297</v>
      </c>
      <c r="E453" t="str">
        <f>VLOOKUP(Tabla4[[#This Row],[Cod Vendedor]],Tabla3[[IdVendedor]:[NombreVendedor]],2,0)</f>
        <v>Carla</v>
      </c>
      <c r="F453" t="str">
        <f>VLOOKUP(Tabla4[[#This Row],[Cod Producto]],Tabla2[[IdProducto]:[NomProducto]],2,0)</f>
        <v>Pimientos</v>
      </c>
      <c r="G453" s="10">
        <f>VLOOKUP(Tabla4[[#This Row],[Nombre_Producto]],Tabla2[[NomProducto]:[PrecioSinIGV]],3,0)</f>
        <v>0.24199999999999999</v>
      </c>
      <c r="H453">
        <f>VLOOKUP(Tabla4[[#This Row],[Cod Producto]],Tabla2[#All],3,0)</f>
        <v>3</v>
      </c>
      <c r="I453" s="10">
        <f>Tabla4[[#This Row],[Kilos]]*Tabla4[[#This Row],[Precio_sin_IGV]]</f>
        <v>555.87400000000002</v>
      </c>
      <c r="J453" s="10">
        <f>Tabla4[[#This Row],[Ventas sin IGV]]*18%</f>
        <v>100.05732</v>
      </c>
      <c r="K453" s="10">
        <f>Tabla4[[#This Row],[Ventas sin IGV]]+Tabla4[[#This Row],[IGV]]</f>
        <v>655.93132000000003</v>
      </c>
    </row>
    <row r="454" spans="1:11" x14ac:dyDescent="0.3">
      <c r="A454">
        <v>12</v>
      </c>
      <c r="B454">
        <v>13</v>
      </c>
      <c r="C454" s="2">
        <v>35957</v>
      </c>
      <c r="D454">
        <v>2238</v>
      </c>
      <c r="E454" t="str">
        <f>VLOOKUP(Tabla4[[#This Row],[Cod Vendedor]],Tabla3[[IdVendedor]:[NombreVendedor]],2,0)</f>
        <v>Carla</v>
      </c>
      <c r="F454" t="str">
        <f>VLOOKUP(Tabla4[[#This Row],[Cod Producto]],Tabla2[[IdProducto]:[NomProducto]],2,0)</f>
        <v>Pimientos</v>
      </c>
      <c r="G454" s="10">
        <f>VLOOKUP(Tabla4[[#This Row],[Nombre_Producto]],Tabla2[[NomProducto]:[PrecioSinIGV]],3,0)</f>
        <v>0.24199999999999999</v>
      </c>
      <c r="H454">
        <f>VLOOKUP(Tabla4[[#This Row],[Cod Producto]],Tabla2[#All],3,0)</f>
        <v>3</v>
      </c>
      <c r="I454" s="10">
        <f>Tabla4[[#This Row],[Kilos]]*Tabla4[[#This Row],[Precio_sin_IGV]]</f>
        <v>541.596</v>
      </c>
      <c r="J454" s="10">
        <f>Tabla4[[#This Row],[Ventas sin IGV]]*18%</f>
        <v>97.487279999999998</v>
      </c>
      <c r="K454" s="10">
        <f>Tabla4[[#This Row],[Ventas sin IGV]]+Tabla4[[#This Row],[IGV]]</f>
        <v>639.08328000000006</v>
      </c>
    </row>
    <row r="455" spans="1:11" x14ac:dyDescent="0.3">
      <c r="A455">
        <v>12</v>
      </c>
      <c r="B455">
        <v>13</v>
      </c>
      <c r="C455" s="2">
        <v>36138</v>
      </c>
      <c r="D455">
        <v>1949</v>
      </c>
      <c r="E455" t="str">
        <f>VLOOKUP(Tabla4[[#This Row],[Cod Vendedor]],Tabla3[[IdVendedor]:[NombreVendedor]],2,0)</f>
        <v>Carla</v>
      </c>
      <c r="F455" t="str">
        <f>VLOOKUP(Tabla4[[#This Row],[Cod Producto]],Tabla2[[IdProducto]:[NomProducto]],2,0)</f>
        <v>Pimientos</v>
      </c>
      <c r="G455" s="10">
        <f>VLOOKUP(Tabla4[[#This Row],[Nombre_Producto]],Tabla2[[NomProducto]:[PrecioSinIGV]],3,0)</f>
        <v>0.24199999999999999</v>
      </c>
      <c r="H455">
        <f>VLOOKUP(Tabla4[[#This Row],[Cod Producto]],Tabla2[#All],3,0)</f>
        <v>3</v>
      </c>
      <c r="I455" s="10">
        <f>Tabla4[[#This Row],[Kilos]]*Tabla4[[#This Row],[Precio_sin_IGV]]</f>
        <v>471.65799999999996</v>
      </c>
      <c r="J455" s="10">
        <f>Tabla4[[#This Row],[Ventas sin IGV]]*18%</f>
        <v>84.898439999999994</v>
      </c>
      <c r="K455" s="10">
        <f>Tabla4[[#This Row],[Ventas sin IGV]]+Tabla4[[#This Row],[IGV]]</f>
        <v>556.55643999999995</v>
      </c>
    </row>
    <row r="456" spans="1:11" x14ac:dyDescent="0.3">
      <c r="A456">
        <v>12</v>
      </c>
      <c r="B456">
        <v>13</v>
      </c>
      <c r="C456" s="2">
        <v>35949</v>
      </c>
      <c r="D456">
        <v>1921</v>
      </c>
      <c r="E456" t="str">
        <f>VLOOKUP(Tabla4[[#This Row],[Cod Vendedor]],Tabla3[[IdVendedor]:[NombreVendedor]],2,0)</f>
        <v>Carla</v>
      </c>
      <c r="F456" t="str">
        <f>VLOOKUP(Tabla4[[#This Row],[Cod Producto]],Tabla2[[IdProducto]:[NomProducto]],2,0)</f>
        <v>Pimientos</v>
      </c>
      <c r="G456" s="10">
        <f>VLOOKUP(Tabla4[[#This Row],[Nombre_Producto]],Tabla2[[NomProducto]:[PrecioSinIGV]],3,0)</f>
        <v>0.24199999999999999</v>
      </c>
      <c r="H456">
        <f>VLOOKUP(Tabla4[[#This Row],[Cod Producto]],Tabla2[#All],3,0)</f>
        <v>3</v>
      </c>
      <c r="I456" s="10">
        <f>Tabla4[[#This Row],[Kilos]]*Tabla4[[#This Row],[Precio_sin_IGV]]</f>
        <v>464.88200000000001</v>
      </c>
      <c r="J456" s="10">
        <f>Tabla4[[#This Row],[Ventas sin IGV]]*18%</f>
        <v>83.678759999999997</v>
      </c>
      <c r="K456" s="10">
        <f>Tabla4[[#This Row],[Ventas sin IGV]]+Tabla4[[#This Row],[IGV]]</f>
        <v>548.56075999999996</v>
      </c>
    </row>
    <row r="457" spans="1:11" x14ac:dyDescent="0.3">
      <c r="A457">
        <v>12</v>
      </c>
      <c r="B457">
        <v>13</v>
      </c>
      <c r="C457" s="2">
        <v>35962</v>
      </c>
      <c r="D457">
        <v>1594</v>
      </c>
      <c r="E457" t="str">
        <f>VLOOKUP(Tabla4[[#This Row],[Cod Vendedor]],Tabla3[[IdVendedor]:[NombreVendedor]],2,0)</f>
        <v>Carla</v>
      </c>
      <c r="F457" t="str">
        <f>VLOOKUP(Tabla4[[#This Row],[Cod Producto]],Tabla2[[IdProducto]:[NomProducto]],2,0)</f>
        <v>Pimientos</v>
      </c>
      <c r="G457" s="10">
        <f>VLOOKUP(Tabla4[[#This Row],[Nombre_Producto]],Tabla2[[NomProducto]:[PrecioSinIGV]],3,0)</f>
        <v>0.24199999999999999</v>
      </c>
      <c r="H457">
        <f>VLOOKUP(Tabla4[[#This Row],[Cod Producto]],Tabla2[#All],3,0)</f>
        <v>3</v>
      </c>
      <c r="I457" s="10">
        <f>Tabla4[[#This Row],[Kilos]]*Tabla4[[#This Row],[Precio_sin_IGV]]</f>
        <v>385.74799999999999</v>
      </c>
      <c r="J457" s="10">
        <f>Tabla4[[#This Row],[Ventas sin IGV]]*18%</f>
        <v>69.434640000000002</v>
      </c>
      <c r="K457" s="10">
        <f>Tabla4[[#This Row],[Ventas sin IGV]]+Tabla4[[#This Row],[IGV]]</f>
        <v>455.18263999999999</v>
      </c>
    </row>
    <row r="458" spans="1:11" x14ac:dyDescent="0.3">
      <c r="A458">
        <v>12</v>
      </c>
      <c r="B458">
        <v>13</v>
      </c>
      <c r="C458" s="2">
        <v>36141</v>
      </c>
      <c r="D458">
        <v>1021</v>
      </c>
      <c r="E458" t="str">
        <f>VLOOKUP(Tabla4[[#This Row],[Cod Vendedor]],Tabla3[[IdVendedor]:[NombreVendedor]],2,0)</f>
        <v>Carla</v>
      </c>
      <c r="F458" t="str">
        <f>VLOOKUP(Tabla4[[#This Row],[Cod Producto]],Tabla2[[IdProducto]:[NomProducto]],2,0)</f>
        <v>Pimientos</v>
      </c>
      <c r="G458" s="10">
        <f>VLOOKUP(Tabla4[[#This Row],[Nombre_Producto]],Tabla2[[NomProducto]:[PrecioSinIGV]],3,0)</f>
        <v>0.24199999999999999</v>
      </c>
      <c r="H458">
        <f>VLOOKUP(Tabla4[[#This Row],[Cod Producto]],Tabla2[#All],3,0)</f>
        <v>3</v>
      </c>
      <c r="I458" s="10">
        <f>Tabla4[[#This Row],[Kilos]]*Tabla4[[#This Row],[Precio_sin_IGV]]</f>
        <v>247.08199999999999</v>
      </c>
      <c r="J458" s="10">
        <f>Tabla4[[#This Row],[Ventas sin IGV]]*18%</f>
        <v>44.474759999999996</v>
      </c>
      <c r="K458" s="10">
        <f>Tabla4[[#This Row],[Ventas sin IGV]]+Tabla4[[#This Row],[IGV]]</f>
        <v>291.55676</v>
      </c>
    </row>
    <row r="459" spans="1:11" x14ac:dyDescent="0.3">
      <c r="A459">
        <v>12</v>
      </c>
      <c r="B459">
        <v>2</v>
      </c>
      <c r="C459" s="2">
        <v>35857</v>
      </c>
      <c r="D459">
        <v>2009</v>
      </c>
      <c r="E459" t="str">
        <f>VLOOKUP(Tabla4[[#This Row],[Cod Vendedor]],Tabla3[[IdVendedor]:[NombreVendedor]],2,0)</f>
        <v>Carla</v>
      </c>
      <c r="F459" t="str">
        <f>VLOOKUP(Tabla4[[#This Row],[Cod Producto]],Tabla2[[IdProducto]:[NomProducto]],2,0)</f>
        <v>Lechugas</v>
      </c>
      <c r="G459" s="10">
        <f>VLOOKUP(Tabla4[[#This Row],[Nombre_Producto]],Tabla2[[NomProducto]:[PrecioSinIGV]],3,0)</f>
        <v>1.6335</v>
      </c>
      <c r="H459">
        <f>VLOOKUP(Tabla4[[#This Row],[Cod Producto]],Tabla2[#All],3,0)</f>
        <v>2</v>
      </c>
      <c r="I459" s="10">
        <f>Tabla4[[#This Row],[Kilos]]*Tabla4[[#This Row],[Precio_sin_IGV]]</f>
        <v>3281.7015000000001</v>
      </c>
      <c r="J459" s="10">
        <f>Tabla4[[#This Row],[Ventas sin IGV]]*18%</f>
        <v>590.70627000000002</v>
      </c>
      <c r="K459" s="10">
        <f>Tabla4[[#This Row],[Ventas sin IGV]]+Tabla4[[#This Row],[IGV]]</f>
        <v>3872.4077700000003</v>
      </c>
    </row>
    <row r="460" spans="1:11" x14ac:dyDescent="0.3">
      <c r="A460">
        <v>12</v>
      </c>
      <c r="B460">
        <v>2</v>
      </c>
      <c r="C460" s="2">
        <v>36133</v>
      </c>
      <c r="D460">
        <v>1903</v>
      </c>
      <c r="E460" t="str">
        <f>VLOOKUP(Tabla4[[#This Row],[Cod Vendedor]],Tabla3[[IdVendedor]:[NombreVendedor]],2,0)</f>
        <v>Carla</v>
      </c>
      <c r="F460" t="str">
        <f>VLOOKUP(Tabla4[[#This Row],[Cod Producto]],Tabla2[[IdProducto]:[NomProducto]],2,0)</f>
        <v>Lechugas</v>
      </c>
      <c r="G460" s="10">
        <f>VLOOKUP(Tabla4[[#This Row],[Nombre_Producto]],Tabla2[[NomProducto]:[PrecioSinIGV]],3,0)</f>
        <v>1.6335</v>
      </c>
      <c r="H460">
        <f>VLOOKUP(Tabla4[[#This Row],[Cod Producto]],Tabla2[#All],3,0)</f>
        <v>2</v>
      </c>
      <c r="I460" s="10">
        <f>Tabla4[[#This Row],[Kilos]]*Tabla4[[#This Row],[Precio_sin_IGV]]</f>
        <v>3108.5504999999998</v>
      </c>
      <c r="J460" s="10">
        <f>Tabla4[[#This Row],[Ventas sin IGV]]*18%</f>
        <v>559.53908999999999</v>
      </c>
      <c r="K460" s="10">
        <f>Tabla4[[#This Row],[Ventas sin IGV]]+Tabla4[[#This Row],[IGV]]</f>
        <v>3668.0895899999996</v>
      </c>
    </row>
    <row r="461" spans="1:11" x14ac:dyDescent="0.3">
      <c r="A461">
        <v>12</v>
      </c>
      <c r="B461">
        <v>2</v>
      </c>
      <c r="C461" s="2">
        <v>35893</v>
      </c>
      <c r="D461">
        <v>1796</v>
      </c>
      <c r="E461" t="str">
        <f>VLOOKUP(Tabla4[[#This Row],[Cod Vendedor]],Tabla3[[IdVendedor]:[NombreVendedor]],2,0)</f>
        <v>Carla</v>
      </c>
      <c r="F461" t="str">
        <f>VLOOKUP(Tabla4[[#This Row],[Cod Producto]],Tabla2[[IdProducto]:[NomProducto]],2,0)</f>
        <v>Lechugas</v>
      </c>
      <c r="G461" s="10">
        <f>VLOOKUP(Tabla4[[#This Row],[Nombre_Producto]],Tabla2[[NomProducto]:[PrecioSinIGV]],3,0)</f>
        <v>1.6335</v>
      </c>
      <c r="H461">
        <f>VLOOKUP(Tabla4[[#This Row],[Cod Producto]],Tabla2[#All],3,0)</f>
        <v>2</v>
      </c>
      <c r="I461" s="10">
        <f>Tabla4[[#This Row],[Kilos]]*Tabla4[[#This Row],[Precio_sin_IGV]]</f>
        <v>2933.7660000000001</v>
      </c>
      <c r="J461" s="10">
        <f>Tabla4[[#This Row],[Ventas sin IGV]]*18%</f>
        <v>528.07788000000005</v>
      </c>
      <c r="K461" s="10">
        <f>Tabla4[[#This Row],[Ventas sin IGV]]+Tabla4[[#This Row],[IGV]]</f>
        <v>3461.8438800000004</v>
      </c>
    </row>
    <row r="462" spans="1:11" x14ac:dyDescent="0.3">
      <c r="A462">
        <v>12</v>
      </c>
      <c r="B462">
        <v>10</v>
      </c>
      <c r="C462" s="2">
        <v>36118</v>
      </c>
      <c r="D462">
        <v>1208</v>
      </c>
      <c r="E462" t="str">
        <f>VLOOKUP(Tabla4[[#This Row],[Cod Vendedor]],Tabla3[[IdVendedor]:[NombreVendedor]],2,0)</f>
        <v>Carla</v>
      </c>
      <c r="F462" t="str">
        <f>VLOOKUP(Tabla4[[#This Row],[Cod Producto]],Tabla2[[IdProducto]:[NomProducto]],2,0)</f>
        <v>Zanahorias</v>
      </c>
      <c r="G462" s="10">
        <f>VLOOKUP(Tabla4[[#This Row],[Nombre_Producto]],Tabla2[[NomProducto]:[PrecioSinIGV]],3,0)</f>
        <v>0.60499999999999998</v>
      </c>
      <c r="H462">
        <f>VLOOKUP(Tabla4[[#This Row],[Cod Producto]],Tabla2[#All],3,0)</f>
        <v>3</v>
      </c>
      <c r="I462" s="10">
        <f>Tabla4[[#This Row],[Kilos]]*Tabla4[[#This Row],[Precio_sin_IGV]]</f>
        <v>730.84</v>
      </c>
      <c r="J462" s="10">
        <f>Tabla4[[#This Row],[Ventas sin IGV]]*18%</f>
        <v>131.55119999999999</v>
      </c>
      <c r="K462" s="10">
        <f>Tabla4[[#This Row],[Ventas sin IGV]]+Tabla4[[#This Row],[IGV]]</f>
        <v>862.39120000000003</v>
      </c>
    </row>
    <row r="463" spans="1:11" x14ac:dyDescent="0.3">
      <c r="A463">
        <v>12</v>
      </c>
      <c r="B463">
        <v>10</v>
      </c>
      <c r="C463" s="2">
        <v>36060</v>
      </c>
      <c r="D463">
        <v>942</v>
      </c>
      <c r="E463" t="str">
        <f>VLOOKUP(Tabla4[[#This Row],[Cod Vendedor]],Tabla3[[IdVendedor]:[NombreVendedor]],2,0)</f>
        <v>Carla</v>
      </c>
      <c r="F463" t="str">
        <f>VLOOKUP(Tabla4[[#This Row],[Cod Producto]],Tabla2[[IdProducto]:[NomProducto]],2,0)</f>
        <v>Zanahorias</v>
      </c>
      <c r="G463" s="10">
        <f>VLOOKUP(Tabla4[[#This Row],[Nombre_Producto]],Tabla2[[NomProducto]:[PrecioSinIGV]],3,0)</f>
        <v>0.60499999999999998</v>
      </c>
      <c r="H463">
        <f>VLOOKUP(Tabla4[[#This Row],[Cod Producto]],Tabla2[#All],3,0)</f>
        <v>3</v>
      </c>
      <c r="I463" s="10">
        <f>Tabla4[[#This Row],[Kilos]]*Tabla4[[#This Row],[Precio_sin_IGV]]</f>
        <v>569.91</v>
      </c>
      <c r="J463" s="10">
        <f>Tabla4[[#This Row],[Ventas sin IGV]]*18%</f>
        <v>102.5838</v>
      </c>
      <c r="K463" s="10">
        <f>Tabla4[[#This Row],[Ventas sin IGV]]+Tabla4[[#This Row],[IGV]]</f>
        <v>672.49379999999996</v>
      </c>
    </row>
    <row r="464" spans="1:11" x14ac:dyDescent="0.3">
      <c r="A464">
        <v>12</v>
      </c>
      <c r="B464">
        <v>10</v>
      </c>
      <c r="C464" s="2">
        <v>35822</v>
      </c>
      <c r="D464">
        <v>928</v>
      </c>
      <c r="E464" t="str">
        <f>VLOOKUP(Tabla4[[#This Row],[Cod Vendedor]],Tabla3[[IdVendedor]:[NombreVendedor]],2,0)</f>
        <v>Carla</v>
      </c>
      <c r="F464" t="str">
        <f>VLOOKUP(Tabla4[[#This Row],[Cod Producto]],Tabla2[[IdProducto]:[NomProducto]],2,0)</f>
        <v>Zanahorias</v>
      </c>
      <c r="G464" s="10">
        <f>VLOOKUP(Tabla4[[#This Row],[Nombre_Producto]],Tabla2[[NomProducto]:[PrecioSinIGV]],3,0)</f>
        <v>0.60499999999999998</v>
      </c>
      <c r="H464">
        <f>VLOOKUP(Tabla4[[#This Row],[Cod Producto]],Tabla2[#All],3,0)</f>
        <v>3</v>
      </c>
      <c r="I464" s="10">
        <f>Tabla4[[#This Row],[Kilos]]*Tabla4[[#This Row],[Precio_sin_IGV]]</f>
        <v>561.43999999999994</v>
      </c>
      <c r="J464" s="10">
        <f>Tabla4[[#This Row],[Ventas sin IGV]]*18%</f>
        <v>101.05919999999999</v>
      </c>
      <c r="K464" s="10">
        <f>Tabla4[[#This Row],[Ventas sin IGV]]+Tabla4[[#This Row],[IGV]]</f>
        <v>662.49919999999997</v>
      </c>
    </row>
    <row r="465" spans="1:11" x14ac:dyDescent="0.3">
      <c r="A465">
        <v>12</v>
      </c>
      <c r="B465">
        <v>10</v>
      </c>
      <c r="C465" s="2">
        <v>35971</v>
      </c>
      <c r="D465">
        <v>645</v>
      </c>
      <c r="E465" t="str">
        <f>VLOOKUP(Tabla4[[#This Row],[Cod Vendedor]],Tabla3[[IdVendedor]:[NombreVendedor]],2,0)</f>
        <v>Carla</v>
      </c>
      <c r="F465" t="str">
        <f>VLOOKUP(Tabla4[[#This Row],[Cod Producto]],Tabla2[[IdProducto]:[NomProducto]],2,0)</f>
        <v>Zanahorias</v>
      </c>
      <c r="G465" s="10">
        <f>VLOOKUP(Tabla4[[#This Row],[Nombre_Producto]],Tabla2[[NomProducto]:[PrecioSinIGV]],3,0)</f>
        <v>0.60499999999999998</v>
      </c>
      <c r="H465">
        <f>VLOOKUP(Tabla4[[#This Row],[Cod Producto]],Tabla2[#All],3,0)</f>
        <v>3</v>
      </c>
      <c r="I465" s="10">
        <f>Tabla4[[#This Row],[Kilos]]*Tabla4[[#This Row],[Precio_sin_IGV]]</f>
        <v>390.22499999999997</v>
      </c>
      <c r="J465" s="10">
        <f>Tabla4[[#This Row],[Ventas sin IGV]]*18%</f>
        <v>70.240499999999997</v>
      </c>
      <c r="K465" s="10">
        <f>Tabla4[[#This Row],[Ventas sin IGV]]+Tabla4[[#This Row],[IGV]]</f>
        <v>460.46549999999996</v>
      </c>
    </row>
    <row r="466" spans="1:11" x14ac:dyDescent="0.3">
      <c r="A466">
        <v>12</v>
      </c>
      <c r="B466">
        <v>10</v>
      </c>
      <c r="C466" s="2">
        <v>35830</v>
      </c>
      <c r="D466">
        <v>316</v>
      </c>
      <c r="E466" t="str">
        <f>VLOOKUP(Tabla4[[#This Row],[Cod Vendedor]],Tabla3[[IdVendedor]:[NombreVendedor]],2,0)</f>
        <v>Carla</v>
      </c>
      <c r="F466" t="str">
        <f>VLOOKUP(Tabla4[[#This Row],[Cod Producto]],Tabla2[[IdProducto]:[NomProducto]],2,0)</f>
        <v>Zanahorias</v>
      </c>
      <c r="G466" s="10">
        <f>VLOOKUP(Tabla4[[#This Row],[Nombre_Producto]],Tabla2[[NomProducto]:[PrecioSinIGV]],3,0)</f>
        <v>0.60499999999999998</v>
      </c>
      <c r="H466">
        <f>VLOOKUP(Tabla4[[#This Row],[Cod Producto]],Tabla2[#All],3,0)</f>
        <v>3</v>
      </c>
      <c r="I466" s="10">
        <f>Tabla4[[#This Row],[Kilos]]*Tabla4[[#This Row],[Precio_sin_IGV]]</f>
        <v>191.18</v>
      </c>
      <c r="J466" s="10">
        <f>Tabla4[[#This Row],[Ventas sin IGV]]*18%</f>
        <v>34.412399999999998</v>
      </c>
      <c r="K466" s="10">
        <f>Tabla4[[#This Row],[Ventas sin IGV]]+Tabla4[[#This Row],[IGV]]</f>
        <v>225.5924</v>
      </c>
    </row>
    <row r="467" spans="1:11" x14ac:dyDescent="0.3">
      <c r="A467">
        <v>12</v>
      </c>
      <c r="B467">
        <v>10</v>
      </c>
      <c r="C467" s="2">
        <v>36106</v>
      </c>
      <c r="D467">
        <v>314</v>
      </c>
      <c r="E467" t="str">
        <f>VLOOKUP(Tabla4[[#This Row],[Cod Vendedor]],Tabla3[[IdVendedor]:[NombreVendedor]],2,0)</f>
        <v>Carla</v>
      </c>
      <c r="F467" t="str">
        <f>VLOOKUP(Tabla4[[#This Row],[Cod Producto]],Tabla2[[IdProducto]:[NomProducto]],2,0)</f>
        <v>Zanahorias</v>
      </c>
      <c r="G467" s="10">
        <f>VLOOKUP(Tabla4[[#This Row],[Nombre_Producto]],Tabla2[[NomProducto]:[PrecioSinIGV]],3,0)</f>
        <v>0.60499999999999998</v>
      </c>
      <c r="H467">
        <f>VLOOKUP(Tabla4[[#This Row],[Cod Producto]],Tabla2[#All],3,0)</f>
        <v>3</v>
      </c>
      <c r="I467" s="10">
        <f>Tabla4[[#This Row],[Kilos]]*Tabla4[[#This Row],[Precio_sin_IGV]]</f>
        <v>189.97</v>
      </c>
      <c r="J467" s="10">
        <f>Tabla4[[#This Row],[Ventas sin IGV]]*18%</f>
        <v>34.194600000000001</v>
      </c>
      <c r="K467" s="10">
        <f>Tabla4[[#This Row],[Ventas sin IGV]]+Tabla4[[#This Row],[IGV]]</f>
        <v>224.16460000000001</v>
      </c>
    </row>
    <row r="468" spans="1:11" x14ac:dyDescent="0.3">
      <c r="A468">
        <v>12</v>
      </c>
      <c r="B468">
        <v>10</v>
      </c>
      <c r="C468" s="2">
        <v>35962</v>
      </c>
      <c r="D468">
        <v>298</v>
      </c>
      <c r="E468" t="str">
        <f>VLOOKUP(Tabla4[[#This Row],[Cod Vendedor]],Tabla3[[IdVendedor]:[NombreVendedor]],2,0)</f>
        <v>Carla</v>
      </c>
      <c r="F468" t="str">
        <f>VLOOKUP(Tabla4[[#This Row],[Cod Producto]],Tabla2[[IdProducto]:[NomProducto]],2,0)</f>
        <v>Zanahorias</v>
      </c>
      <c r="G468" s="10">
        <f>VLOOKUP(Tabla4[[#This Row],[Nombre_Producto]],Tabla2[[NomProducto]:[PrecioSinIGV]],3,0)</f>
        <v>0.60499999999999998</v>
      </c>
      <c r="H468">
        <f>VLOOKUP(Tabla4[[#This Row],[Cod Producto]],Tabla2[#All],3,0)</f>
        <v>3</v>
      </c>
      <c r="I468" s="10">
        <f>Tabla4[[#This Row],[Kilos]]*Tabla4[[#This Row],[Precio_sin_IGV]]</f>
        <v>180.29</v>
      </c>
      <c r="J468" s="10">
        <f>Tabla4[[#This Row],[Ventas sin IGV]]*18%</f>
        <v>32.452199999999998</v>
      </c>
      <c r="K468" s="10">
        <f>Tabla4[[#This Row],[Ventas sin IGV]]+Tabla4[[#This Row],[IGV]]</f>
        <v>212.7422</v>
      </c>
    </row>
    <row r="469" spans="1:11" x14ac:dyDescent="0.3">
      <c r="A469">
        <v>12</v>
      </c>
      <c r="B469">
        <v>14</v>
      </c>
      <c r="C469" s="2">
        <v>35992</v>
      </c>
      <c r="D469">
        <v>1758</v>
      </c>
      <c r="E469" t="str">
        <f>VLOOKUP(Tabla4[[#This Row],[Cod Vendedor]],Tabla3[[IdVendedor]:[NombreVendedor]],2,0)</f>
        <v>Carla</v>
      </c>
      <c r="F469" t="str">
        <f>VLOOKUP(Tabla4[[#This Row],[Cod Producto]],Tabla2[[IdProducto]:[NomProducto]],2,0)</f>
        <v>Manzana</v>
      </c>
      <c r="G469" s="10">
        <f>VLOOKUP(Tabla4[[#This Row],[Nombre_Producto]],Tabla2[[NomProducto]:[PrecioSinIGV]],3,0)</f>
        <v>3.63</v>
      </c>
      <c r="H469">
        <f>VLOOKUP(Tabla4[[#This Row],[Cod Producto]],Tabla2[#All],3,0)</f>
        <v>1</v>
      </c>
      <c r="I469" s="10">
        <f>Tabla4[[#This Row],[Kilos]]*Tabla4[[#This Row],[Precio_sin_IGV]]</f>
        <v>6381.54</v>
      </c>
      <c r="J469" s="10">
        <f>Tabla4[[#This Row],[Ventas sin IGV]]*18%</f>
        <v>1148.6771999999999</v>
      </c>
      <c r="K469" s="10">
        <f>Tabla4[[#This Row],[Ventas sin IGV]]+Tabla4[[#This Row],[IGV]]</f>
        <v>7530.2172</v>
      </c>
    </row>
    <row r="470" spans="1:11" x14ac:dyDescent="0.3">
      <c r="A470">
        <v>12</v>
      </c>
      <c r="B470">
        <v>14</v>
      </c>
      <c r="C470" s="2">
        <v>36003</v>
      </c>
      <c r="D470">
        <v>1457</v>
      </c>
      <c r="E470" t="str">
        <f>VLOOKUP(Tabla4[[#This Row],[Cod Vendedor]],Tabla3[[IdVendedor]:[NombreVendedor]],2,0)</f>
        <v>Carla</v>
      </c>
      <c r="F470" t="str">
        <f>VLOOKUP(Tabla4[[#This Row],[Cod Producto]],Tabla2[[IdProducto]:[NomProducto]],2,0)</f>
        <v>Manzana</v>
      </c>
      <c r="G470" s="10">
        <f>VLOOKUP(Tabla4[[#This Row],[Nombre_Producto]],Tabla2[[NomProducto]:[PrecioSinIGV]],3,0)</f>
        <v>3.63</v>
      </c>
      <c r="H470">
        <f>VLOOKUP(Tabla4[[#This Row],[Cod Producto]],Tabla2[#All],3,0)</f>
        <v>1</v>
      </c>
      <c r="I470" s="10">
        <f>Tabla4[[#This Row],[Kilos]]*Tabla4[[#This Row],[Precio_sin_IGV]]</f>
        <v>5288.91</v>
      </c>
      <c r="J470" s="10">
        <f>Tabla4[[#This Row],[Ventas sin IGV]]*18%</f>
        <v>952.00379999999996</v>
      </c>
      <c r="K470" s="10">
        <f>Tabla4[[#This Row],[Ventas sin IGV]]+Tabla4[[#This Row],[IGV]]</f>
        <v>6240.9138000000003</v>
      </c>
    </row>
    <row r="471" spans="1:11" x14ac:dyDescent="0.3">
      <c r="A471">
        <v>12</v>
      </c>
      <c r="B471">
        <v>14</v>
      </c>
      <c r="C471" s="2">
        <v>35975</v>
      </c>
      <c r="D471">
        <v>534</v>
      </c>
      <c r="E471" t="str">
        <f>VLOOKUP(Tabla4[[#This Row],[Cod Vendedor]],Tabla3[[IdVendedor]:[NombreVendedor]],2,0)</f>
        <v>Carla</v>
      </c>
      <c r="F471" t="str">
        <f>VLOOKUP(Tabla4[[#This Row],[Cod Producto]],Tabla2[[IdProducto]:[NomProducto]],2,0)</f>
        <v>Manzana</v>
      </c>
      <c r="G471" s="10">
        <f>VLOOKUP(Tabla4[[#This Row],[Nombre_Producto]],Tabla2[[NomProducto]:[PrecioSinIGV]],3,0)</f>
        <v>3.63</v>
      </c>
      <c r="H471">
        <f>VLOOKUP(Tabla4[[#This Row],[Cod Producto]],Tabla2[#All],3,0)</f>
        <v>1</v>
      </c>
      <c r="I471" s="10">
        <f>Tabla4[[#This Row],[Kilos]]*Tabla4[[#This Row],[Precio_sin_IGV]]</f>
        <v>1938.4199999999998</v>
      </c>
      <c r="J471" s="10">
        <f>Tabla4[[#This Row],[Ventas sin IGV]]*18%</f>
        <v>348.91559999999998</v>
      </c>
      <c r="K471" s="10">
        <f>Tabla4[[#This Row],[Ventas sin IGV]]+Tabla4[[#This Row],[IGV]]</f>
        <v>2287.3355999999999</v>
      </c>
    </row>
    <row r="472" spans="1:11" x14ac:dyDescent="0.3">
      <c r="A472">
        <v>12</v>
      </c>
      <c r="B472">
        <v>4</v>
      </c>
      <c r="C472" s="2">
        <v>35840</v>
      </c>
      <c r="D472">
        <v>1212</v>
      </c>
      <c r="E472" t="str">
        <f>VLOOKUP(Tabla4[[#This Row],[Cod Vendedor]],Tabla3[[IdVendedor]:[NombreVendedor]],2,0)</f>
        <v>Carla</v>
      </c>
      <c r="F472" t="str">
        <f>VLOOKUP(Tabla4[[#This Row],[Cod Producto]],Tabla2[[IdProducto]:[NomProducto]],2,0)</f>
        <v>Coles</v>
      </c>
      <c r="G472" s="10">
        <f>VLOOKUP(Tabla4[[#This Row],[Nombre_Producto]],Tabla2[[NomProducto]:[PrecioSinIGV]],3,0)</f>
        <v>0.60499999999999998</v>
      </c>
      <c r="H472">
        <f>VLOOKUP(Tabla4[[#This Row],[Cod Producto]],Tabla2[#All],3,0)</f>
        <v>2</v>
      </c>
      <c r="I472" s="10">
        <f>Tabla4[[#This Row],[Kilos]]*Tabla4[[#This Row],[Precio_sin_IGV]]</f>
        <v>733.26</v>
      </c>
      <c r="J472" s="10">
        <f>Tabla4[[#This Row],[Ventas sin IGV]]*18%</f>
        <v>131.98679999999999</v>
      </c>
      <c r="K472" s="10">
        <f>Tabla4[[#This Row],[Ventas sin IGV]]+Tabla4[[#This Row],[IGV]]</f>
        <v>865.24680000000001</v>
      </c>
    </row>
    <row r="473" spans="1:11" x14ac:dyDescent="0.3">
      <c r="A473">
        <v>12</v>
      </c>
      <c r="B473">
        <v>4</v>
      </c>
      <c r="C473" s="2">
        <v>36102</v>
      </c>
      <c r="D473">
        <v>920</v>
      </c>
      <c r="E473" t="str">
        <f>VLOOKUP(Tabla4[[#This Row],[Cod Vendedor]],Tabla3[[IdVendedor]:[NombreVendedor]],2,0)</f>
        <v>Carla</v>
      </c>
      <c r="F473" t="str">
        <f>VLOOKUP(Tabla4[[#This Row],[Cod Producto]],Tabla2[[IdProducto]:[NomProducto]],2,0)</f>
        <v>Coles</v>
      </c>
      <c r="G473" s="10">
        <f>VLOOKUP(Tabla4[[#This Row],[Nombre_Producto]],Tabla2[[NomProducto]:[PrecioSinIGV]],3,0)</f>
        <v>0.60499999999999998</v>
      </c>
      <c r="H473">
        <f>VLOOKUP(Tabla4[[#This Row],[Cod Producto]],Tabla2[#All],3,0)</f>
        <v>2</v>
      </c>
      <c r="I473" s="10">
        <f>Tabla4[[#This Row],[Kilos]]*Tabla4[[#This Row],[Precio_sin_IGV]]</f>
        <v>556.6</v>
      </c>
      <c r="J473" s="10">
        <f>Tabla4[[#This Row],[Ventas sin IGV]]*18%</f>
        <v>100.188</v>
      </c>
      <c r="K473" s="10">
        <f>Tabla4[[#This Row],[Ventas sin IGV]]+Tabla4[[#This Row],[IGV]]</f>
        <v>656.78800000000001</v>
      </c>
    </row>
    <row r="474" spans="1:11" x14ac:dyDescent="0.3">
      <c r="A474">
        <v>12</v>
      </c>
      <c r="B474">
        <v>4</v>
      </c>
      <c r="C474" s="2">
        <v>36123</v>
      </c>
      <c r="D474">
        <v>802</v>
      </c>
      <c r="E474" t="str">
        <f>VLOOKUP(Tabla4[[#This Row],[Cod Vendedor]],Tabla3[[IdVendedor]:[NombreVendedor]],2,0)</f>
        <v>Carla</v>
      </c>
      <c r="F474" t="str">
        <f>VLOOKUP(Tabla4[[#This Row],[Cod Producto]],Tabla2[[IdProducto]:[NomProducto]],2,0)</f>
        <v>Coles</v>
      </c>
      <c r="G474" s="10">
        <f>VLOOKUP(Tabla4[[#This Row],[Nombre_Producto]],Tabla2[[NomProducto]:[PrecioSinIGV]],3,0)</f>
        <v>0.60499999999999998</v>
      </c>
      <c r="H474">
        <f>VLOOKUP(Tabla4[[#This Row],[Cod Producto]],Tabla2[#All],3,0)</f>
        <v>2</v>
      </c>
      <c r="I474" s="10">
        <f>Tabla4[[#This Row],[Kilos]]*Tabla4[[#This Row],[Precio_sin_IGV]]</f>
        <v>485.21</v>
      </c>
      <c r="J474" s="10">
        <f>Tabla4[[#This Row],[Ventas sin IGV]]*18%</f>
        <v>87.337799999999987</v>
      </c>
      <c r="K474" s="10">
        <f>Tabla4[[#This Row],[Ventas sin IGV]]+Tabla4[[#This Row],[IGV]]</f>
        <v>572.54779999999994</v>
      </c>
    </row>
    <row r="475" spans="1:11" x14ac:dyDescent="0.3">
      <c r="A475">
        <v>12</v>
      </c>
      <c r="B475">
        <v>4</v>
      </c>
      <c r="C475" s="2">
        <v>36046</v>
      </c>
      <c r="D475">
        <v>799</v>
      </c>
      <c r="E475" t="str">
        <f>VLOOKUP(Tabla4[[#This Row],[Cod Vendedor]],Tabla3[[IdVendedor]:[NombreVendedor]],2,0)</f>
        <v>Carla</v>
      </c>
      <c r="F475" t="str">
        <f>VLOOKUP(Tabla4[[#This Row],[Cod Producto]],Tabla2[[IdProducto]:[NomProducto]],2,0)</f>
        <v>Coles</v>
      </c>
      <c r="G475" s="10">
        <f>VLOOKUP(Tabla4[[#This Row],[Nombre_Producto]],Tabla2[[NomProducto]:[PrecioSinIGV]],3,0)</f>
        <v>0.60499999999999998</v>
      </c>
      <c r="H475">
        <f>VLOOKUP(Tabla4[[#This Row],[Cod Producto]],Tabla2[#All],3,0)</f>
        <v>2</v>
      </c>
      <c r="I475" s="10">
        <f>Tabla4[[#This Row],[Kilos]]*Tabla4[[#This Row],[Precio_sin_IGV]]</f>
        <v>483.39499999999998</v>
      </c>
      <c r="J475" s="10">
        <f>Tabla4[[#This Row],[Ventas sin IGV]]*18%</f>
        <v>87.011099999999999</v>
      </c>
      <c r="K475" s="10">
        <f>Tabla4[[#This Row],[Ventas sin IGV]]+Tabla4[[#This Row],[IGV]]</f>
        <v>570.40609999999992</v>
      </c>
    </row>
    <row r="476" spans="1:11" x14ac:dyDescent="0.3">
      <c r="A476">
        <v>12</v>
      </c>
      <c r="B476">
        <v>4</v>
      </c>
      <c r="C476" s="2">
        <v>36140</v>
      </c>
      <c r="D476">
        <v>731</v>
      </c>
      <c r="E476" t="str">
        <f>VLOOKUP(Tabla4[[#This Row],[Cod Vendedor]],Tabla3[[IdVendedor]:[NombreVendedor]],2,0)</f>
        <v>Carla</v>
      </c>
      <c r="F476" t="str">
        <f>VLOOKUP(Tabla4[[#This Row],[Cod Producto]],Tabla2[[IdProducto]:[NomProducto]],2,0)</f>
        <v>Coles</v>
      </c>
      <c r="G476" s="10">
        <f>VLOOKUP(Tabla4[[#This Row],[Nombre_Producto]],Tabla2[[NomProducto]:[PrecioSinIGV]],3,0)</f>
        <v>0.60499999999999998</v>
      </c>
      <c r="H476">
        <f>VLOOKUP(Tabla4[[#This Row],[Cod Producto]],Tabla2[#All],3,0)</f>
        <v>2</v>
      </c>
      <c r="I476" s="10">
        <f>Tabla4[[#This Row],[Kilos]]*Tabla4[[#This Row],[Precio_sin_IGV]]</f>
        <v>442.255</v>
      </c>
      <c r="J476" s="10">
        <f>Tabla4[[#This Row],[Ventas sin IGV]]*18%</f>
        <v>79.605899999999991</v>
      </c>
      <c r="K476" s="10">
        <f>Tabla4[[#This Row],[Ventas sin IGV]]+Tabla4[[#This Row],[IGV]]</f>
        <v>521.86090000000002</v>
      </c>
    </row>
    <row r="477" spans="1:11" x14ac:dyDescent="0.3">
      <c r="A477">
        <v>12</v>
      </c>
      <c r="B477">
        <v>4</v>
      </c>
      <c r="C477" s="2">
        <v>35859</v>
      </c>
      <c r="D477">
        <v>474</v>
      </c>
      <c r="E477" t="str">
        <f>VLOOKUP(Tabla4[[#This Row],[Cod Vendedor]],Tabla3[[IdVendedor]:[NombreVendedor]],2,0)</f>
        <v>Carla</v>
      </c>
      <c r="F477" t="str">
        <f>VLOOKUP(Tabla4[[#This Row],[Cod Producto]],Tabla2[[IdProducto]:[NomProducto]],2,0)</f>
        <v>Coles</v>
      </c>
      <c r="G477" s="10">
        <f>VLOOKUP(Tabla4[[#This Row],[Nombre_Producto]],Tabla2[[NomProducto]:[PrecioSinIGV]],3,0)</f>
        <v>0.60499999999999998</v>
      </c>
      <c r="H477">
        <f>VLOOKUP(Tabla4[[#This Row],[Cod Producto]],Tabla2[#All],3,0)</f>
        <v>2</v>
      </c>
      <c r="I477" s="10">
        <f>Tabla4[[#This Row],[Kilos]]*Tabla4[[#This Row],[Precio_sin_IGV]]</f>
        <v>286.77</v>
      </c>
      <c r="J477" s="10">
        <f>Tabla4[[#This Row],[Ventas sin IGV]]*18%</f>
        <v>51.618599999999994</v>
      </c>
      <c r="K477" s="10">
        <f>Tabla4[[#This Row],[Ventas sin IGV]]+Tabla4[[#This Row],[IGV]]</f>
        <v>338.3886</v>
      </c>
    </row>
    <row r="478" spans="1:11" x14ac:dyDescent="0.3">
      <c r="A478">
        <v>12</v>
      </c>
      <c r="B478">
        <v>5</v>
      </c>
      <c r="C478" s="2">
        <v>36018</v>
      </c>
      <c r="D478">
        <v>2321</v>
      </c>
      <c r="E478" t="str">
        <f>VLOOKUP(Tabla4[[#This Row],[Cod Vendedor]],Tabla3[[IdVendedor]:[NombreVendedor]],2,0)</f>
        <v>Carla</v>
      </c>
      <c r="F478" t="str">
        <f>VLOOKUP(Tabla4[[#This Row],[Cod Producto]],Tabla2[[IdProducto]:[NomProducto]],2,0)</f>
        <v>Berenjenas</v>
      </c>
      <c r="G478" s="10">
        <f>VLOOKUP(Tabla4[[#This Row],[Nombre_Producto]],Tabla2[[NomProducto]:[PrecioSinIGV]],3,0)</f>
        <v>2.5409999999999999</v>
      </c>
      <c r="H478">
        <f>VLOOKUP(Tabla4[[#This Row],[Cod Producto]],Tabla2[#All],3,0)</f>
        <v>3</v>
      </c>
      <c r="I478" s="10">
        <f>Tabla4[[#This Row],[Kilos]]*Tabla4[[#This Row],[Precio_sin_IGV]]</f>
        <v>5897.6610000000001</v>
      </c>
      <c r="J478" s="10">
        <f>Tabla4[[#This Row],[Ventas sin IGV]]*18%</f>
        <v>1061.57898</v>
      </c>
      <c r="K478" s="10">
        <f>Tabla4[[#This Row],[Ventas sin IGV]]+Tabla4[[#This Row],[IGV]]</f>
        <v>6959.2399800000003</v>
      </c>
    </row>
    <row r="479" spans="1:11" x14ac:dyDescent="0.3">
      <c r="A479">
        <v>12</v>
      </c>
      <c r="B479">
        <v>5</v>
      </c>
      <c r="C479" s="2">
        <v>36067</v>
      </c>
      <c r="D479">
        <v>1008</v>
      </c>
      <c r="E479" t="str">
        <f>VLOOKUP(Tabla4[[#This Row],[Cod Vendedor]],Tabla3[[IdVendedor]:[NombreVendedor]],2,0)</f>
        <v>Carla</v>
      </c>
      <c r="F479" t="str">
        <f>VLOOKUP(Tabla4[[#This Row],[Cod Producto]],Tabla2[[IdProducto]:[NomProducto]],2,0)</f>
        <v>Berenjenas</v>
      </c>
      <c r="G479" s="10">
        <f>VLOOKUP(Tabla4[[#This Row],[Nombre_Producto]],Tabla2[[NomProducto]:[PrecioSinIGV]],3,0)</f>
        <v>2.5409999999999999</v>
      </c>
      <c r="H479">
        <f>VLOOKUP(Tabla4[[#This Row],[Cod Producto]],Tabla2[#All],3,0)</f>
        <v>3</v>
      </c>
      <c r="I479" s="10">
        <f>Tabla4[[#This Row],[Kilos]]*Tabla4[[#This Row],[Precio_sin_IGV]]</f>
        <v>2561.328</v>
      </c>
      <c r="J479" s="10">
        <f>Tabla4[[#This Row],[Ventas sin IGV]]*18%</f>
        <v>461.03904</v>
      </c>
      <c r="K479" s="10">
        <f>Tabla4[[#This Row],[Ventas sin IGV]]+Tabla4[[#This Row],[IGV]]</f>
        <v>3022.3670400000001</v>
      </c>
    </row>
    <row r="480" spans="1:11" x14ac:dyDescent="0.3">
      <c r="A480">
        <v>12</v>
      </c>
      <c r="B480">
        <v>5</v>
      </c>
      <c r="C480" s="2">
        <v>36125</v>
      </c>
      <c r="D480">
        <v>727</v>
      </c>
      <c r="E480" t="str">
        <f>VLOOKUP(Tabla4[[#This Row],[Cod Vendedor]],Tabla3[[IdVendedor]:[NombreVendedor]],2,0)</f>
        <v>Carla</v>
      </c>
      <c r="F480" t="str">
        <f>VLOOKUP(Tabla4[[#This Row],[Cod Producto]],Tabla2[[IdProducto]:[NomProducto]],2,0)</f>
        <v>Berenjenas</v>
      </c>
      <c r="G480" s="10">
        <f>VLOOKUP(Tabla4[[#This Row],[Nombre_Producto]],Tabla2[[NomProducto]:[PrecioSinIGV]],3,0)</f>
        <v>2.5409999999999999</v>
      </c>
      <c r="H480">
        <f>VLOOKUP(Tabla4[[#This Row],[Cod Producto]],Tabla2[#All],3,0)</f>
        <v>3</v>
      </c>
      <c r="I480" s="10">
        <f>Tabla4[[#This Row],[Kilos]]*Tabla4[[#This Row],[Precio_sin_IGV]]</f>
        <v>1847.307</v>
      </c>
      <c r="J480" s="10">
        <f>Tabla4[[#This Row],[Ventas sin IGV]]*18%</f>
        <v>332.51526000000001</v>
      </c>
      <c r="K480" s="10">
        <f>Tabla4[[#This Row],[Ventas sin IGV]]+Tabla4[[#This Row],[IGV]]</f>
        <v>2179.8222599999999</v>
      </c>
    </row>
    <row r="481" spans="1:11" x14ac:dyDescent="0.3">
      <c r="A481">
        <v>12</v>
      </c>
      <c r="B481">
        <v>5</v>
      </c>
      <c r="C481" s="2">
        <v>36146</v>
      </c>
      <c r="D481">
        <v>366</v>
      </c>
      <c r="E481" t="str">
        <f>VLOOKUP(Tabla4[[#This Row],[Cod Vendedor]],Tabla3[[IdVendedor]:[NombreVendedor]],2,0)</f>
        <v>Carla</v>
      </c>
      <c r="F481" t="str">
        <f>VLOOKUP(Tabla4[[#This Row],[Cod Producto]],Tabla2[[IdProducto]:[NomProducto]],2,0)</f>
        <v>Berenjenas</v>
      </c>
      <c r="G481" s="10">
        <f>VLOOKUP(Tabla4[[#This Row],[Nombre_Producto]],Tabla2[[NomProducto]:[PrecioSinIGV]],3,0)</f>
        <v>2.5409999999999999</v>
      </c>
      <c r="H481">
        <f>VLOOKUP(Tabla4[[#This Row],[Cod Producto]],Tabla2[#All],3,0)</f>
        <v>3</v>
      </c>
      <c r="I481" s="10">
        <f>Tabla4[[#This Row],[Kilos]]*Tabla4[[#This Row],[Precio_sin_IGV]]</f>
        <v>930.00599999999997</v>
      </c>
      <c r="J481" s="10">
        <f>Tabla4[[#This Row],[Ventas sin IGV]]*18%</f>
        <v>167.40107999999998</v>
      </c>
      <c r="K481" s="10">
        <f>Tabla4[[#This Row],[Ventas sin IGV]]+Tabla4[[#This Row],[IGV]]</f>
        <v>1097.40708</v>
      </c>
    </row>
    <row r="482" spans="1:11" x14ac:dyDescent="0.3">
      <c r="A482">
        <v>12</v>
      </c>
      <c r="B482">
        <v>5</v>
      </c>
      <c r="C482" s="2">
        <v>36160</v>
      </c>
      <c r="D482">
        <v>258</v>
      </c>
      <c r="E482" t="str">
        <f>VLOOKUP(Tabla4[[#This Row],[Cod Vendedor]],Tabla3[[IdVendedor]:[NombreVendedor]],2,0)</f>
        <v>Carla</v>
      </c>
      <c r="F482" t="str">
        <f>VLOOKUP(Tabla4[[#This Row],[Cod Producto]],Tabla2[[IdProducto]:[NomProducto]],2,0)</f>
        <v>Berenjenas</v>
      </c>
      <c r="G482" s="10">
        <f>VLOOKUP(Tabla4[[#This Row],[Nombre_Producto]],Tabla2[[NomProducto]:[PrecioSinIGV]],3,0)</f>
        <v>2.5409999999999999</v>
      </c>
      <c r="H482">
        <f>VLOOKUP(Tabla4[[#This Row],[Cod Producto]],Tabla2[#All],3,0)</f>
        <v>3</v>
      </c>
      <c r="I482" s="10">
        <f>Tabla4[[#This Row],[Kilos]]*Tabla4[[#This Row],[Precio_sin_IGV]]</f>
        <v>655.57799999999997</v>
      </c>
      <c r="J482" s="10">
        <f>Tabla4[[#This Row],[Ventas sin IGV]]*18%</f>
        <v>118.00403999999999</v>
      </c>
      <c r="K482" s="10">
        <f>Tabla4[[#This Row],[Ventas sin IGV]]+Tabla4[[#This Row],[IGV]]</f>
        <v>773.58204000000001</v>
      </c>
    </row>
    <row r="483" spans="1:11" x14ac:dyDescent="0.3">
      <c r="A483">
        <v>12</v>
      </c>
      <c r="B483">
        <v>11</v>
      </c>
      <c r="C483" s="2">
        <v>36222</v>
      </c>
      <c r="D483">
        <v>1222</v>
      </c>
      <c r="E483" t="str">
        <f>VLOOKUP(Tabla4[[#This Row],[Cod Vendedor]],Tabla3[[IdVendedor]:[NombreVendedor]],2,0)</f>
        <v>Carla</v>
      </c>
      <c r="F483" t="str">
        <f>VLOOKUP(Tabla4[[#This Row],[Cod Producto]],Tabla2[[IdProducto]:[NomProducto]],2,0)</f>
        <v>Naranjas</v>
      </c>
      <c r="G483" s="10">
        <f>VLOOKUP(Tabla4[[#This Row],[Nombre_Producto]],Tabla2[[NomProducto]:[PrecioSinIGV]],3,0)</f>
        <v>1.21</v>
      </c>
      <c r="H483">
        <f>VLOOKUP(Tabla4[[#This Row],[Cod Producto]],Tabla2[#All],3,0)</f>
        <v>1</v>
      </c>
      <c r="I483" s="10">
        <f>Tabla4[[#This Row],[Kilos]]*Tabla4[[#This Row],[Precio_sin_IGV]]</f>
        <v>1478.62</v>
      </c>
      <c r="J483" s="10">
        <f>Tabla4[[#This Row],[Ventas sin IGV]]*18%</f>
        <v>266.15159999999997</v>
      </c>
      <c r="K483" s="10">
        <f>Tabla4[[#This Row],[Ventas sin IGV]]+Tabla4[[#This Row],[IGV]]</f>
        <v>1744.7715999999998</v>
      </c>
    </row>
    <row r="484" spans="1:11" x14ac:dyDescent="0.3">
      <c r="A484">
        <v>12</v>
      </c>
      <c r="B484">
        <v>12</v>
      </c>
      <c r="C484" s="2">
        <v>36324</v>
      </c>
      <c r="D484">
        <v>2143</v>
      </c>
      <c r="E484" t="str">
        <f>VLOOKUP(Tabla4[[#This Row],[Cod Vendedor]],Tabla3[[IdVendedor]:[NombreVendedor]],2,0)</f>
        <v>Carla</v>
      </c>
      <c r="F484" t="str">
        <f>VLOOKUP(Tabla4[[#This Row],[Cod Producto]],Tabla2[[IdProducto]:[NomProducto]],2,0)</f>
        <v>Malocoton</v>
      </c>
      <c r="G484" s="10">
        <f>VLOOKUP(Tabla4[[#This Row],[Nombre_Producto]],Tabla2[[NomProducto]:[PrecioSinIGV]],3,0)</f>
        <v>2.42</v>
      </c>
      <c r="H484">
        <f>VLOOKUP(Tabla4[[#This Row],[Cod Producto]],Tabla2[#All],3,0)</f>
        <v>1</v>
      </c>
      <c r="I484" s="10">
        <f>Tabla4[[#This Row],[Kilos]]*Tabla4[[#This Row],[Precio_sin_IGV]]</f>
        <v>5186.0599999999995</v>
      </c>
      <c r="J484" s="10">
        <f>Tabla4[[#This Row],[Ventas sin IGV]]*18%</f>
        <v>933.49079999999992</v>
      </c>
      <c r="K484" s="10">
        <f>Tabla4[[#This Row],[Ventas sin IGV]]+Tabla4[[#This Row],[IGV]]</f>
        <v>6119.5507999999991</v>
      </c>
    </row>
    <row r="485" spans="1:11" x14ac:dyDescent="0.3">
      <c r="A485">
        <v>12</v>
      </c>
      <c r="B485">
        <v>12</v>
      </c>
      <c r="C485" s="2">
        <v>36218</v>
      </c>
      <c r="D485">
        <v>1155</v>
      </c>
      <c r="E485" t="str">
        <f>VLOOKUP(Tabla4[[#This Row],[Cod Vendedor]],Tabla3[[IdVendedor]:[NombreVendedor]],2,0)</f>
        <v>Carla</v>
      </c>
      <c r="F485" t="str">
        <f>VLOOKUP(Tabla4[[#This Row],[Cod Producto]],Tabla2[[IdProducto]:[NomProducto]],2,0)</f>
        <v>Malocoton</v>
      </c>
      <c r="G485" s="10">
        <f>VLOOKUP(Tabla4[[#This Row],[Nombre_Producto]],Tabla2[[NomProducto]:[PrecioSinIGV]],3,0)</f>
        <v>2.42</v>
      </c>
      <c r="H485">
        <f>VLOOKUP(Tabla4[[#This Row],[Cod Producto]],Tabla2[#All],3,0)</f>
        <v>1</v>
      </c>
      <c r="I485" s="10">
        <f>Tabla4[[#This Row],[Kilos]]*Tabla4[[#This Row],[Precio_sin_IGV]]</f>
        <v>2795.1</v>
      </c>
      <c r="J485" s="10">
        <f>Tabla4[[#This Row],[Ventas sin IGV]]*18%</f>
        <v>503.11799999999994</v>
      </c>
      <c r="K485" s="10">
        <f>Tabla4[[#This Row],[Ventas sin IGV]]+Tabla4[[#This Row],[IGV]]</f>
        <v>3298.2179999999998</v>
      </c>
    </row>
    <row r="486" spans="1:11" x14ac:dyDescent="0.3">
      <c r="A486">
        <v>12</v>
      </c>
      <c r="B486">
        <v>12</v>
      </c>
      <c r="C486" s="2">
        <v>36359</v>
      </c>
      <c r="D486">
        <v>586</v>
      </c>
      <c r="E486" t="str">
        <f>VLOOKUP(Tabla4[[#This Row],[Cod Vendedor]],Tabla3[[IdVendedor]:[NombreVendedor]],2,0)</f>
        <v>Carla</v>
      </c>
      <c r="F486" t="str">
        <f>VLOOKUP(Tabla4[[#This Row],[Cod Producto]],Tabla2[[IdProducto]:[NomProducto]],2,0)</f>
        <v>Malocoton</v>
      </c>
      <c r="G486" s="10">
        <f>VLOOKUP(Tabla4[[#This Row],[Nombre_Producto]],Tabla2[[NomProducto]:[PrecioSinIGV]],3,0)</f>
        <v>2.42</v>
      </c>
      <c r="H486">
        <f>VLOOKUP(Tabla4[[#This Row],[Cod Producto]],Tabla2[#All],3,0)</f>
        <v>1</v>
      </c>
      <c r="I486" s="10">
        <f>Tabla4[[#This Row],[Kilos]]*Tabla4[[#This Row],[Precio_sin_IGV]]</f>
        <v>1418.12</v>
      </c>
      <c r="J486" s="10">
        <f>Tabla4[[#This Row],[Ventas sin IGV]]*18%</f>
        <v>255.26159999999996</v>
      </c>
      <c r="K486" s="10">
        <f>Tabla4[[#This Row],[Ventas sin IGV]]+Tabla4[[#This Row],[IGV]]</f>
        <v>1673.3815999999999</v>
      </c>
    </row>
    <row r="487" spans="1:11" x14ac:dyDescent="0.3">
      <c r="A487">
        <v>12</v>
      </c>
      <c r="B487">
        <v>12</v>
      </c>
      <c r="C487" s="2">
        <v>36263</v>
      </c>
      <c r="D487">
        <v>508</v>
      </c>
      <c r="E487" t="str">
        <f>VLOOKUP(Tabla4[[#This Row],[Cod Vendedor]],Tabla3[[IdVendedor]:[NombreVendedor]],2,0)</f>
        <v>Carla</v>
      </c>
      <c r="F487" t="str">
        <f>VLOOKUP(Tabla4[[#This Row],[Cod Producto]],Tabla2[[IdProducto]:[NomProducto]],2,0)</f>
        <v>Malocoton</v>
      </c>
      <c r="G487" s="10">
        <f>VLOOKUP(Tabla4[[#This Row],[Nombre_Producto]],Tabla2[[NomProducto]:[PrecioSinIGV]],3,0)</f>
        <v>2.42</v>
      </c>
      <c r="H487">
        <f>VLOOKUP(Tabla4[[#This Row],[Cod Producto]],Tabla2[#All],3,0)</f>
        <v>1</v>
      </c>
      <c r="I487" s="10">
        <f>Tabla4[[#This Row],[Kilos]]*Tabla4[[#This Row],[Precio_sin_IGV]]</f>
        <v>1229.3599999999999</v>
      </c>
      <c r="J487" s="10">
        <f>Tabla4[[#This Row],[Ventas sin IGV]]*18%</f>
        <v>221.28479999999996</v>
      </c>
      <c r="K487" s="10">
        <f>Tabla4[[#This Row],[Ventas sin IGV]]+Tabla4[[#This Row],[IGV]]</f>
        <v>1450.6447999999998</v>
      </c>
    </row>
    <row r="488" spans="1:11" x14ac:dyDescent="0.3">
      <c r="A488">
        <v>12</v>
      </c>
      <c r="B488">
        <v>9</v>
      </c>
      <c r="C488" s="2">
        <v>36326</v>
      </c>
      <c r="D488">
        <v>2092</v>
      </c>
      <c r="E488" t="str">
        <f>VLOOKUP(Tabla4[[#This Row],[Cod Vendedor]],Tabla3[[IdVendedor]:[NombreVendedor]],2,0)</f>
        <v>Carla</v>
      </c>
      <c r="F488" t="str">
        <f>VLOOKUP(Tabla4[[#This Row],[Cod Producto]],Tabla2[[IdProducto]:[NomProducto]],2,0)</f>
        <v>Esparragos</v>
      </c>
      <c r="G488" s="10">
        <f>VLOOKUP(Tabla4[[#This Row],[Nombre_Producto]],Tabla2[[NomProducto]:[PrecioSinIGV]],3,0)</f>
        <v>1.21</v>
      </c>
      <c r="H488">
        <f>VLOOKUP(Tabla4[[#This Row],[Cod Producto]],Tabla2[#All],3,0)</f>
        <v>3</v>
      </c>
      <c r="I488" s="10">
        <f>Tabla4[[#This Row],[Kilos]]*Tabla4[[#This Row],[Precio_sin_IGV]]</f>
        <v>2531.3199999999997</v>
      </c>
      <c r="J488" s="10">
        <f>Tabla4[[#This Row],[Ventas sin IGV]]*18%</f>
        <v>455.63759999999991</v>
      </c>
      <c r="K488" s="10">
        <f>Tabla4[[#This Row],[Ventas sin IGV]]+Tabla4[[#This Row],[IGV]]</f>
        <v>2986.9575999999997</v>
      </c>
    </row>
    <row r="489" spans="1:11" x14ac:dyDescent="0.3">
      <c r="A489">
        <v>12</v>
      </c>
      <c r="B489">
        <v>9</v>
      </c>
      <c r="C489" s="2">
        <v>36229</v>
      </c>
      <c r="D489">
        <v>1150</v>
      </c>
      <c r="E489" t="str">
        <f>VLOOKUP(Tabla4[[#This Row],[Cod Vendedor]],Tabla3[[IdVendedor]:[NombreVendedor]],2,0)</f>
        <v>Carla</v>
      </c>
      <c r="F489" t="str">
        <f>VLOOKUP(Tabla4[[#This Row],[Cod Producto]],Tabla2[[IdProducto]:[NomProducto]],2,0)</f>
        <v>Esparragos</v>
      </c>
      <c r="G489" s="10">
        <f>VLOOKUP(Tabla4[[#This Row],[Nombre_Producto]],Tabla2[[NomProducto]:[PrecioSinIGV]],3,0)</f>
        <v>1.21</v>
      </c>
      <c r="H489">
        <f>VLOOKUP(Tabla4[[#This Row],[Cod Producto]],Tabla2[#All],3,0)</f>
        <v>3</v>
      </c>
      <c r="I489" s="10">
        <f>Tabla4[[#This Row],[Kilos]]*Tabla4[[#This Row],[Precio_sin_IGV]]</f>
        <v>1391.5</v>
      </c>
      <c r="J489" s="10">
        <f>Tabla4[[#This Row],[Ventas sin IGV]]*18%</f>
        <v>250.47</v>
      </c>
      <c r="K489" s="10">
        <f>Tabla4[[#This Row],[Ventas sin IGV]]+Tabla4[[#This Row],[IGV]]</f>
        <v>1641.97</v>
      </c>
    </row>
    <row r="490" spans="1:11" x14ac:dyDescent="0.3">
      <c r="A490">
        <v>12</v>
      </c>
      <c r="B490">
        <v>9</v>
      </c>
      <c r="C490" s="2">
        <v>36169</v>
      </c>
      <c r="D490">
        <v>809</v>
      </c>
      <c r="E490" t="str">
        <f>VLOOKUP(Tabla4[[#This Row],[Cod Vendedor]],Tabla3[[IdVendedor]:[NombreVendedor]],2,0)</f>
        <v>Carla</v>
      </c>
      <c r="F490" t="str">
        <f>VLOOKUP(Tabla4[[#This Row],[Cod Producto]],Tabla2[[IdProducto]:[NomProducto]],2,0)</f>
        <v>Esparragos</v>
      </c>
      <c r="G490" s="10">
        <f>VLOOKUP(Tabla4[[#This Row],[Nombre_Producto]],Tabla2[[NomProducto]:[PrecioSinIGV]],3,0)</f>
        <v>1.21</v>
      </c>
      <c r="H490">
        <f>VLOOKUP(Tabla4[[#This Row],[Cod Producto]],Tabla2[#All],3,0)</f>
        <v>3</v>
      </c>
      <c r="I490" s="10">
        <f>Tabla4[[#This Row],[Kilos]]*Tabla4[[#This Row],[Precio_sin_IGV]]</f>
        <v>978.89</v>
      </c>
      <c r="J490" s="10">
        <f>Tabla4[[#This Row],[Ventas sin IGV]]*18%</f>
        <v>176.2002</v>
      </c>
      <c r="K490" s="10">
        <f>Tabla4[[#This Row],[Ventas sin IGV]]+Tabla4[[#This Row],[IGV]]</f>
        <v>1155.0902000000001</v>
      </c>
    </row>
    <row r="491" spans="1:11" x14ac:dyDescent="0.3">
      <c r="A491">
        <v>12</v>
      </c>
      <c r="B491">
        <v>9</v>
      </c>
      <c r="C491" s="2">
        <v>36300</v>
      </c>
      <c r="D491">
        <v>660</v>
      </c>
      <c r="E491" t="str">
        <f>VLOOKUP(Tabla4[[#This Row],[Cod Vendedor]],Tabla3[[IdVendedor]:[NombreVendedor]],2,0)</f>
        <v>Carla</v>
      </c>
      <c r="F491" t="str">
        <f>VLOOKUP(Tabla4[[#This Row],[Cod Producto]],Tabla2[[IdProducto]:[NomProducto]],2,0)</f>
        <v>Esparragos</v>
      </c>
      <c r="G491" s="10">
        <f>VLOOKUP(Tabla4[[#This Row],[Nombre_Producto]],Tabla2[[NomProducto]:[PrecioSinIGV]],3,0)</f>
        <v>1.21</v>
      </c>
      <c r="H491">
        <f>VLOOKUP(Tabla4[[#This Row],[Cod Producto]],Tabla2[#All],3,0)</f>
        <v>3</v>
      </c>
      <c r="I491" s="10">
        <f>Tabla4[[#This Row],[Kilos]]*Tabla4[[#This Row],[Precio_sin_IGV]]</f>
        <v>798.6</v>
      </c>
      <c r="J491" s="10">
        <f>Tabla4[[#This Row],[Ventas sin IGV]]*18%</f>
        <v>143.74799999999999</v>
      </c>
      <c r="K491" s="10">
        <f>Tabla4[[#This Row],[Ventas sin IGV]]+Tabla4[[#This Row],[IGV]]</f>
        <v>942.34799999999996</v>
      </c>
    </row>
    <row r="492" spans="1:11" x14ac:dyDescent="0.3">
      <c r="A492">
        <v>12</v>
      </c>
      <c r="B492">
        <v>9</v>
      </c>
      <c r="C492" s="2">
        <v>36359</v>
      </c>
      <c r="D492">
        <v>495</v>
      </c>
      <c r="E492" t="str">
        <f>VLOOKUP(Tabla4[[#This Row],[Cod Vendedor]],Tabla3[[IdVendedor]:[NombreVendedor]],2,0)</f>
        <v>Carla</v>
      </c>
      <c r="F492" t="str">
        <f>VLOOKUP(Tabla4[[#This Row],[Cod Producto]],Tabla2[[IdProducto]:[NomProducto]],2,0)</f>
        <v>Esparragos</v>
      </c>
      <c r="G492" s="10">
        <f>VLOOKUP(Tabla4[[#This Row],[Nombre_Producto]],Tabla2[[NomProducto]:[PrecioSinIGV]],3,0)</f>
        <v>1.21</v>
      </c>
      <c r="H492">
        <f>VLOOKUP(Tabla4[[#This Row],[Cod Producto]],Tabla2[#All],3,0)</f>
        <v>3</v>
      </c>
      <c r="I492" s="10">
        <f>Tabla4[[#This Row],[Kilos]]*Tabla4[[#This Row],[Precio_sin_IGV]]</f>
        <v>598.94999999999993</v>
      </c>
      <c r="J492" s="10">
        <f>Tabla4[[#This Row],[Ventas sin IGV]]*18%</f>
        <v>107.81099999999998</v>
      </c>
      <c r="K492" s="10">
        <f>Tabla4[[#This Row],[Ventas sin IGV]]+Tabla4[[#This Row],[IGV]]</f>
        <v>706.76099999999997</v>
      </c>
    </row>
    <row r="493" spans="1:11" x14ac:dyDescent="0.3">
      <c r="A493">
        <v>12</v>
      </c>
      <c r="B493">
        <v>9</v>
      </c>
      <c r="C493" s="2">
        <v>36323</v>
      </c>
      <c r="D493">
        <v>485</v>
      </c>
      <c r="E493" t="str">
        <f>VLOOKUP(Tabla4[[#This Row],[Cod Vendedor]],Tabla3[[IdVendedor]:[NombreVendedor]],2,0)</f>
        <v>Carla</v>
      </c>
      <c r="F493" t="str">
        <f>VLOOKUP(Tabla4[[#This Row],[Cod Producto]],Tabla2[[IdProducto]:[NomProducto]],2,0)</f>
        <v>Esparragos</v>
      </c>
      <c r="G493" s="10">
        <f>VLOOKUP(Tabla4[[#This Row],[Nombre_Producto]],Tabla2[[NomProducto]:[PrecioSinIGV]],3,0)</f>
        <v>1.21</v>
      </c>
      <c r="H493">
        <f>VLOOKUP(Tabla4[[#This Row],[Cod Producto]],Tabla2[#All],3,0)</f>
        <v>3</v>
      </c>
      <c r="I493" s="10">
        <f>Tabla4[[#This Row],[Kilos]]*Tabla4[[#This Row],[Precio_sin_IGV]]</f>
        <v>586.85</v>
      </c>
      <c r="J493" s="10">
        <f>Tabla4[[#This Row],[Ventas sin IGV]]*18%</f>
        <v>105.633</v>
      </c>
      <c r="K493" s="10">
        <f>Tabla4[[#This Row],[Ventas sin IGV]]+Tabla4[[#This Row],[IGV]]</f>
        <v>692.48300000000006</v>
      </c>
    </row>
    <row r="494" spans="1:11" x14ac:dyDescent="0.3">
      <c r="A494">
        <v>12</v>
      </c>
      <c r="B494">
        <v>9</v>
      </c>
      <c r="C494" s="2">
        <v>36322</v>
      </c>
      <c r="D494">
        <v>363</v>
      </c>
      <c r="E494" t="str">
        <f>VLOOKUP(Tabla4[[#This Row],[Cod Vendedor]],Tabla3[[IdVendedor]:[NombreVendedor]],2,0)</f>
        <v>Carla</v>
      </c>
      <c r="F494" t="str">
        <f>VLOOKUP(Tabla4[[#This Row],[Cod Producto]],Tabla2[[IdProducto]:[NomProducto]],2,0)</f>
        <v>Esparragos</v>
      </c>
      <c r="G494" s="10">
        <f>VLOOKUP(Tabla4[[#This Row],[Nombre_Producto]],Tabla2[[NomProducto]:[PrecioSinIGV]],3,0)</f>
        <v>1.21</v>
      </c>
      <c r="H494">
        <f>VLOOKUP(Tabla4[[#This Row],[Cod Producto]],Tabla2[#All],3,0)</f>
        <v>3</v>
      </c>
      <c r="I494" s="10">
        <f>Tabla4[[#This Row],[Kilos]]*Tabla4[[#This Row],[Precio_sin_IGV]]</f>
        <v>439.22999999999996</v>
      </c>
      <c r="J494" s="10">
        <f>Tabla4[[#This Row],[Ventas sin IGV]]*18%</f>
        <v>79.061399999999992</v>
      </c>
      <c r="K494" s="10">
        <f>Tabla4[[#This Row],[Ventas sin IGV]]+Tabla4[[#This Row],[IGV]]</f>
        <v>518.29139999999995</v>
      </c>
    </row>
    <row r="495" spans="1:11" x14ac:dyDescent="0.3">
      <c r="A495">
        <v>12</v>
      </c>
      <c r="B495">
        <v>7</v>
      </c>
      <c r="C495" s="2">
        <v>36509</v>
      </c>
      <c r="D495">
        <v>2392</v>
      </c>
      <c r="E495" t="str">
        <f>VLOOKUP(Tabla4[[#This Row],[Cod Vendedor]],Tabla3[[IdVendedor]:[NombreVendedor]],2,0)</f>
        <v>Carla</v>
      </c>
      <c r="F495" t="str">
        <f>VLOOKUP(Tabla4[[#This Row],[Cod Producto]],Tabla2[[IdProducto]:[NomProducto]],2,0)</f>
        <v>Tomates</v>
      </c>
      <c r="G495" s="10">
        <f>VLOOKUP(Tabla4[[#This Row],[Nombre_Producto]],Tabla2[[NomProducto]:[PrecioSinIGV]],3,0)</f>
        <v>0.96799999999999997</v>
      </c>
      <c r="H495">
        <f>VLOOKUP(Tabla4[[#This Row],[Cod Producto]],Tabla2[#All],3,0)</f>
        <v>2</v>
      </c>
      <c r="I495" s="10">
        <f>Tabla4[[#This Row],[Kilos]]*Tabla4[[#This Row],[Precio_sin_IGV]]</f>
        <v>2315.4560000000001</v>
      </c>
      <c r="J495" s="10">
        <f>Tabla4[[#This Row],[Ventas sin IGV]]*18%</f>
        <v>416.78208000000001</v>
      </c>
      <c r="K495" s="10">
        <f>Tabla4[[#This Row],[Ventas sin IGV]]+Tabla4[[#This Row],[IGV]]</f>
        <v>2732.2380800000001</v>
      </c>
    </row>
    <row r="496" spans="1:11" x14ac:dyDescent="0.3">
      <c r="A496">
        <v>12</v>
      </c>
      <c r="B496">
        <v>7</v>
      </c>
      <c r="C496" s="2">
        <v>36431</v>
      </c>
      <c r="D496">
        <v>1652</v>
      </c>
      <c r="E496" t="str">
        <f>VLOOKUP(Tabla4[[#This Row],[Cod Vendedor]],Tabla3[[IdVendedor]:[NombreVendedor]],2,0)</f>
        <v>Carla</v>
      </c>
      <c r="F496" t="str">
        <f>VLOOKUP(Tabla4[[#This Row],[Cod Producto]],Tabla2[[IdProducto]:[NomProducto]],2,0)</f>
        <v>Tomates</v>
      </c>
      <c r="G496" s="10">
        <f>VLOOKUP(Tabla4[[#This Row],[Nombre_Producto]],Tabla2[[NomProducto]:[PrecioSinIGV]],3,0)</f>
        <v>0.96799999999999997</v>
      </c>
      <c r="H496">
        <f>VLOOKUP(Tabla4[[#This Row],[Cod Producto]],Tabla2[#All],3,0)</f>
        <v>2</v>
      </c>
      <c r="I496" s="10">
        <f>Tabla4[[#This Row],[Kilos]]*Tabla4[[#This Row],[Precio_sin_IGV]]</f>
        <v>1599.136</v>
      </c>
      <c r="J496" s="10">
        <f>Tabla4[[#This Row],[Ventas sin IGV]]*18%</f>
        <v>287.84447999999998</v>
      </c>
      <c r="K496" s="10">
        <f>Tabla4[[#This Row],[Ventas sin IGV]]+Tabla4[[#This Row],[IGV]]</f>
        <v>1886.9804799999999</v>
      </c>
    </row>
    <row r="497" spans="1:11" x14ac:dyDescent="0.3">
      <c r="A497">
        <v>12</v>
      </c>
      <c r="B497">
        <v>7</v>
      </c>
      <c r="C497" s="2">
        <v>36323</v>
      </c>
      <c r="D497">
        <v>1332</v>
      </c>
      <c r="E497" t="str">
        <f>VLOOKUP(Tabla4[[#This Row],[Cod Vendedor]],Tabla3[[IdVendedor]:[NombreVendedor]],2,0)</f>
        <v>Carla</v>
      </c>
      <c r="F497" t="str">
        <f>VLOOKUP(Tabla4[[#This Row],[Cod Producto]],Tabla2[[IdProducto]:[NomProducto]],2,0)</f>
        <v>Tomates</v>
      </c>
      <c r="G497" s="10">
        <f>VLOOKUP(Tabla4[[#This Row],[Nombre_Producto]],Tabla2[[NomProducto]:[PrecioSinIGV]],3,0)</f>
        <v>0.96799999999999997</v>
      </c>
      <c r="H497">
        <f>VLOOKUP(Tabla4[[#This Row],[Cod Producto]],Tabla2[#All],3,0)</f>
        <v>2</v>
      </c>
      <c r="I497" s="10">
        <f>Tabla4[[#This Row],[Kilos]]*Tabla4[[#This Row],[Precio_sin_IGV]]</f>
        <v>1289.376</v>
      </c>
      <c r="J497" s="10">
        <f>Tabla4[[#This Row],[Ventas sin IGV]]*18%</f>
        <v>232.08767999999998</v>
      </c>
      <c r="K497" s="10">
        <f>Tabla4[[#This Row],[Ventas sin IGV]]+Tabla4[[#This Row],[IGV]]</f>
        <v>1521.4636799999998</v>
      </c>
    </row>
    <row r="498" spans="1:11" x14ac:dyDescent="0.3">
      <c r="A498">
        <v>12</v>
      </c>
      <c r="B498">
        <v>7</v>
      </c>
      <c r="C498" s="2">
        <v>36381</v>
      </c>
      <c r="D498">
        <v>1000</v>
      </c>
      <c r="E498" t="str">
        <f>VLOOKUP(Tabla4[[#This Row],[Cod Vendedor]],Tabla3[[IdVendedor]:[NombreVendedor]],2,0)</f>
        <v>Carla</v>
      </c>
      <c r="F498" t="str">
        <f>VLOOKUP(Tabla4[[#This Row],[Cod Producto]],Tabla2[[IdProducto]:[NomProducto]],2,0)</f>
        <v>Tomates</v>
      </c>
      <c r="G498" s="10">
        <f>VLOOKUP(Tabla4[[#This Row],[Nombre_Producto]],Tabla2[[NomProducto]:[PrecioSinIGV]],3,0)</f>
        <v>0.96799999999999997</v>
      </c>
      <c r="H498">
        <f>VLOOKUP(Tabla4[[#This Row],[Cod Producto]],Tabla2[#All],3,0)</f>
        <v>2</v>
      </c>
      <c r="I498" s="10">
        <f>Tabla4[[#This Row],[Kilos]]*Tabla4[[#This Row],[Precio_sin_IGV]]</f>
        <v>968</v>
      </c>
      <c r="J498" s="10">
        <f>Tabla4[[#This Row],[Ventas sin IGV]]*18%</f>
        <v>174.23999999999998</v>
      </c>
      <c r="K498" s="10">
        <f>Tabla4[[#This Row],[Ventas sin IGV]]+Tabla4[[#This Row],[IGV]]</f>
        <v>1142.24</v>
      </c>
    </row>
    <row r="499" spans="1:11" x14ac:dyDescent="0.3">
      <c r="A499">
        <v>12</v>
      </c>
      <c r="B499">
        <v>3</v>
      </c>
      <c r="C499" s="2">
        <v>36255</v>
      </c>
      <c r="D499">
        <v>2092</v>
      </c>
      <c r="E499" t="str">
        <f>VLOOKUP(Tabla4[[#This Row],[Cod Vendedor]],Tabla3[[IdVendedor]:[NombreVendedor]],2,0)</f>
        <v>Carla</v>
      </c>
      <c r="F499" t="str">
        <f>VLOOKUP(Tabla4[[#This Row],[Cod Producto]],Tabla2[[IdProducto]:[NomProducto]],2,0)</f>
        <v>Melones</v>
      </c>
      <c r="G499" s="10">
        <f>VLOOKUP(Tabla4[[#This Row],[Nombre_Producto]],Tabla2[[NomProducto]:[PrecioSinIGV]],3,0)</f>
        <v>1.9359999999999999</v>
      </c>
      <c r="H499">
        <f>VLOOKUP(Tabla4[[#This Row],[Cod Producto]],Tabla2[#All],3,0)</f>
        <v>1</v>
      </c>
      <c r="I499" s="10">
        <f>Tabla4[[#This Row],[Kilos]]*Tabla4[[#This Row],[Precio_sin_IGV]]</f>
        <v>4050.1120000000001</v>
      </c>
      <c r="J499" s="10">
        <f>Tabla4[[#This Row],[Ventas sin IGV]]*18%</f>
        <v>729.02016000000003</v>
      </c>
      <c r="K499" s="10">
        <f>Tabla4[[#This Row],[Ventas sin IGV]]+Tabla4[[#This Row],[IGV]]</f>
        <v>4779.1321600000001</v>
      </c>
    </row>
    <row r="500" spans="1:11" x14ac:dyDescent="0.3">
      <c r="A500">
        <v>12</v>
      </c>
      <c r="B500">
        <v>3</v>
      </c>
      <c r="C500" s="2">
        <v>36472</v>
      </c>
      <c r="D500">
        <v>438</v>
      </c>
      <c r="E500" t="str">
        <f>VLOOKUP(Tabla4[[#This Row],[Cod Vendedor]],Tabla3[[IdVendedor]:[NombreVendedor]],2,0)</f>
        <v>Carla</v>
      </c>
      <c r="F500" t="str">
        <f>VLOOKUP(Tabla4[[#This Row],[Cod Producto]],Tabla2[[IdProducto]:[NomProducto]],2,0)</f>
        <v>Melones</v>
      </c>
      <c r="G500" s="10">
        <f>VLOOKUP(Tabla4[[#This Row],[Nombre_Producto]],Tabla2[[NomProducto]:[PrecioSinIGV]],3,0)</f>
        <v>1.9359999999999999</v>
      </c>
      <c r="H500">
        <f>VLOOKUP(Tabla4[[#This Row],[Cod Producto]],Tabla2[#All],3,0)</f>
        <v>1</v>
      </c>
      <c r="I500" s="10">
        <f>Tabla4[[#This Row],[Kilos]]*Tabla4[[#This Row],[Precio_sin_IGV]]</f>
        <v>847.96799999999996</v>
      </c>
      <c r="J500" s="10">
        <f>Tabla4[[#This Row],[Ventas sin IGV]]*18%</f>
        <v>152.63423999999998</v>
      </c>
      <c r="K500" s="10">
        <f>Tabla4[[#This Row],[Ventas sin IGV]]+Tabla4[[#This Row],[IGV]]</f>
        <v>1000.6022399999999</v>
      </c>
    </row>
    <row r="501" spans="1:11" x14ac:dyDescent="0.3">
      <c r="A501">
        <v>12</v>
      </c>
      <c r="B501">
        <v>3</v>
      </c>
      <c r="C501" s="2">
        <v>36321</v>
      </c>
      <c r="D501">
        <v>279</v>
      </c>
      <c r="E501" t="str">
        <f>VLOOKUP(Tabla4[[#This Row],[Cod Vendedor]],Tabla3[[IdVendedor]:[NombreVendedor]],2,0)</f>
        <v>Carla</v>
      </c>
      <c r="F501" t="str">
        <f>VLOOKUP(Tabla4[[#This Row],[Cod Producto]],Tabla2[[IdProducto]:[NomProducto]],2,0)</f>
        <v>Melones</v>
      </c>
      <c r="G501" s="10">
        <f>VLOOKUP(Tabla4[[#This Row],[Nombre_Producto]],Tabla2[[NomProducto]:[PrecioSinIGV]],3,0)</f>
        <v>1.9359999999999999</v>
      </c>
      <c r="H501">
        <f>VLOOKUP(Tabla4[[#This Row],[Cod Producto]],Tabla2[#All],3,0)</f>
        <v>1</v>
      </c>
      <c r="I501" s="10">
        <f>Tabla4[[#This Row],[Kilos]]*Tabla4[[#This Row],[Precio_sin_IGV]]</f>
        <v>540.14400000000001</v>
      </c>
      <c r="J501" s="10">
        <f>Tabla4[[#This Row],[Ventas sin IGV]]*18%</f>
        <v>97.225920000000002</v>
      </c>
      <c r="K501" s="10">
        <f>Tabla4[[#This Row],[Ventas sin IGV]]+Tabla4[[#This Row],[IGV]]</f>
        <v>637.36991999999998</v>
      </c>
    </row>
    <row r="502" spans="1:11" x14ac:dyDescent="0.3">
      <c r="A502">
        <v>12</v>
      </c>
      <c r="B502">
        <v>1</v>
      </c>
      <c r="C502" s="2">
        <v>36461</v>
      </c>
      <c r="D502">
        <v>2249</v>
      </c>
      <c r="E502" t="str">
        <f>VLOOKUP(Tabla4[[#This Row],[Cod Vendedor]],Tabla3[[IdVendedor]:[NombreVendedor]],2,0)</f>
        <v>Carla</v>
      </c>
      <c r="F502" t="str">
        <f>VLOOKUP(Tabla4[[#This Row],[Cod Producto]],Tabla2[[IdProducto]:[NomProducto]],2,0)</f>
        <v>Mandarinas</v>
      </c>
      <c r="G502" s="10">
        <f>VLOOKUP(Tabla4[[#This Row],[Nombre_Producto]],Tabla2[[NomProducto]:[PrecioSinIGV]],3,0)</f>
        <v>3.9325000000000001</v>
      </c>
      <c r="H502">
        <f>VLOOKUP(Tabla4[[#This Row],[Cod Producto]],Tabla2[#All],3,0)</f>
        <v>1</v>
      </c>
      <c r="I502" s="10">
        <f>Tabla4[[#This Row],[Kilos]]*Tabla4[[#This Row],[Precio_sin_IGV]]</f>
        <v>8844.192500000001</v>
      </c>
      <c r="J502" s="10">
        <f>Tabla4[[#This Row],[Ventas sin IGV]]*18%</f>
        <v>1591.9546500000001</v>
      </c>
      <c r="K502" s="10">
        <f>Tabla4[[#This Row],[Ventas sin IGV]]+Tabla4[[#This Row],[IGV]]</f>
        <v>10436.147150000001</v>
      </c>
    </row>
    <row r="503" spans="1:11" x14ac:dyDescent="0.3">
      <c r="A503">
        <v>12</v>
      </c>
      <c r="B503">
        <v>1</v>
      </c>
      <c r="C503" s="2">
        <v>36476</v>
      </c>
      <c r="D503">
        <v>1575</v>
      </c>
      <c r="E503" t="str">
        <f>VLOOKUP(Tabla4[[#This Row],[Cod Vendedor]],Tabla3[[IdVendedor]:[NombreVendedor]],2,0)</f>
        <v>Carla</v>
      </c>
      <c r="F503" t="str">
        <f>VLOOKUP(Tabla4[[#This Row],[Cod Producto]],Tabla2[[IdProducto]:[NomProducto]],2,0)</f>
        <v>Mandarinas</v>
      </c>
      <c r="G503" s="10">
        <f>VLOOKUP(Tabla4[[#This Row],[Nombre_Producto]],Tabla2[[NomProducto]:[PrecioSinIGV]],3,0)</f>
        <v>3.9325000000000001</v>
      </c>
      <c r="H503">
        <f>VLOOKUP(Tabla4[[#This Row],[Cod Producto]],Tabla2[#All],3,0)</f>
        <v>1</v>
      </c>
      <c r="I503" s="10">
        <f>Tabla4[[#This Row],[Kilos]]*Tabla4[[#This Row],[Precio_sin_IGV]]</f>
        <v>6193.6875</v>
      </c>
      <c r="J503" s="10">
        <f>Tabla4[[#This Row],[Ventas sin IGV]]*18%</f>
        <v>1114.86375</v>
      </c>
      <c r="K503" s="10">
        <f>Tabla4[[#This Row],[Ventas sin IGV]]+Tabla4[[#This Row],[IGV]]</f>
        <v>7308.5512500000004</v>
      </c>
    </row>
    <row r="504" spans="1:11" x14ac:dyDescent="0.3">
      <c r="A504">
        <v>12</v>
      </c>
      <c r="B504">
        <v>1</v>
      </c>
      <c r="C504" s="2">
        <v>36445</v>
      </c>
      <c r="D504">
        <v>831</v>
      </c>
      <c r="E504" t="str">
        <f>VLOOKUP(Tabla4[[#This Row],[Cod Vendedor]],Tabla3[[IdVendedor]:[NombreVendedor]],2,0)</f>
        <v>Carla</v>
      </c>
      <c r="F504" t="str">
        <f>VLOOKUP(Tabla4[[#This Row],[Cod Producto]],Tabla2[[IdProducto]:[NomProducto]],2,0)</f>
        <v>Mandarinas</v>
      </c>
      <c r="G504" s="10">
        <f>VLOOKUP(Tabla4[[#This Row],[Nombre_Producto]],Tabla2[[NomProducto]:[PrecioSinIGV]],3,0)</f>
        <v>3.9325000000000001</v>
      </c>
      <c r="H504">
        <f>VLOOKUP(Tabla4[[#This Row],[Cod Producto]],Tabla2[#All],3,0)</f>
        <v>1</v>
      </c>
      <c r="I504" s="10">
        <f>Tabla4[[#This Row],[Kilos]]*Tabla4[[#This Row],[Precio_sin_IGV]]</f>
        <v>3267.9075000000003</v>
      </c>
      <c r="J504" s="10">
        <f>Tabla4[[#This Row],[Ventas sin IGV]]*18%</f>
        <v>588.22334999999998</v>
      </c>
      <c r="K504" s="10">
        <f>Tabla4[[#This Row],[Ventas sin IGV]]+Tabla4[[#This Row],[IGV]]</f>
        <v>3856.1308500000005</v>
      </c>
    </row>
    <row r="505" spans="1:11" x14ac:dyDescent="0.3">
      <c r="A505">
        <v>12</v>
      </c>
      <c r="B505">
        <v>1</v>
      </c>
      <c r="C505" s="2">
        <v>36496</v>
      </c>
      <c r="D505">
        <v>537</v>
      </c>
      <c r="E505" t="str">
        <f>VLOOKUP(Tabla4[[#This Row],[Cod Vendedor]],Tabla3[[IdVendedor]:[NombreVendedor]],2,0)</f>
        <v>Carla</v>
      </c>
      <c r="F505" t="str">
        <f>VLOOKUP(Tabla4[[#This Row],[Cod Producto]],Tabla2[[IdProducto]:[NomProducto]],2,0)</f>
        <v>Mandarinas</v>
      </c>
      <c r="G505" s="10">
        <f>VLOOKUP(Tabla4[[#This Row],[Nombre_Producto]],Tabla2[[NomProducto]:[PrecioSinIGV]],3,0)</f>
        <v>3.9325000000000001</v>
      </c>
      <c r="H505">
        <f>VLOOKUP(Tabla4[[#This Row],[Cod Producto]],Tabla2[#All],3,0)</f>
        <v>1</v>
      </c>
      <c r="I505" s="10">
        <f>Tabla4[[#This Row],[Kilos]]*Tabla4[[#This Row],[Precio_sin_IGV]]</f>
        <v>2111.7525000000001</v>
      </c>
      <c r="J505" s="10">
        <f>Tabla4[[#This Row],[Ventas sin IGV]]*18%</f>
        <v>380.11545000000001</v>
      </c>
      <c r="K505" s="10">
        <f>Tabla4[[#This Row],[Ventas sin IGV]]+Tabla4[[#This Row],[IGV]]</f>
        <v>2491.8679499999998</v>
      </c>
    </row>
    <row r="506" spans="1:11" x14ac:dyDescent="0.3">
      <c r="A506">
        <v>12</v>
      </c>
      <c r="B506">
        <v>8</v>
      </c>
      <c r="C506" s="2">
        <v>36416</v>
      </c>
      <c r="D506">
        <v>2244</v>
      </c>
      <c r="E506" t="str">
        <f>VLOOKUP(Tabla4[[#This Row],[Cod Vendedor]],Tabla3[[IdVendedor]:[NombreVendedor]],2,0)</f>
        <v>Carla</v>
      </c>
      <c r="F506" t="str">
        <f>VLOOKUP(Tabla4[[#This Row],[Cod Producto]],Tabla2[[IdProducto]:[NomProducto]],2,0)</f>
        <v>Uvas</v>
      </c>
      <c r="G506" s="10">
        <f>VLOOKUP(Tabla4[[#This Row],[Nombre_Producto]],Tabla2[[NomProducto]:[PrecioSinIGV]],3,0)</f>
        <v>3.63</v>
      </c>
      <c r="H506">
        <f>VLOOKUP(Tabla4[[#This Row],[Cod Producto]],Tabla2[#All],3,0)</f>
        <v>1</v>
      </c>
      <c r="I506" s="10">
        <f>Tabla4[[#This Row],[Kilos]]*Tabla4[[#This Row],[Precio_sin_IGV]]</f>
        <v>8145.7199999999993</v>
      </c>
      <c r="J506" s="10">
        <f>Tabla4[[#This Row],[Ventas sin IGV]]*18%</f>
        <v>1466.2295999999999</v>
      </c>
      <c r="K506" s="10">
        <f>Tabla4[[#This Row],[Ventas sin IGV]]+Tabla4[[#This Row],[IGV]]</f>
        <v>9611.9495999999999</v>
      </c>
    </row>
    <row r="507" spans="1:11" x14ac:dyDescent="0.3">
      <c r="A507">
        <v>12</v>
      </c>
      <c r="B507">
        <v>8</v>
      </c>
      <c r="C507" s="2">
        <v>36232</v>
      </c>
      <c r="D507">
        <v>1980</v>
      </c>
      <c r="E507" t="str">
        <f>VLOOKUP(Tabla4[[#This Row],[Cod Vendedor]],Tabla3[[IdVendedor]:[NombreVendedor]],2,0)</f>
        <v>Carla</v>
      </c>
      <c r="F507" t="str">
        <f>VLOOKUP(Tabla4[[#This Row],[Cod Producto]],Tabla2[[IdProducto]:[NomProducto]],2,0)</f>
        <v>Uvas</v>
      </c>
      <c r="G507" s="10">
        <f>VLOOKUP(Tabla4[[#This Row],[Nombre_Producto]],Tabla2[[NomProducto]:[PrecioSinIGV]],3,0)</f>
        <v>3.63</v>
      </c>
      <c r="H507">
        <f>VLOOKUP(Tabla4[[#This Row],[Cod Producto]],Tabla2[#All],3,0)</f>
        <v>1</v>
      </c>
      <c r="I507" s="10">
        <f>Tabla4[[#This Row],[Kilos]]*Tabla4[[#This Row],[Precio_sin_IGV]]</f>
        <v>7187.4</v>
      </c>
      <c r="J507" s="10">
        <f>Tabla4[[#This Row],[Ventas sin IGV]]*18%</f>
        <v>1293.732</v>
      </c>
      <c r="K507" s="10">
        <f>Tabla4[[#This Row],[Ventas sin IGV]]+Tabla4[[#This Row],[IGV]]</f>
        <v>8481.1319999999996</v>
      </c>
    </row>
    <row r="508" spans="1:11" x14ac:dyDescent="0.3">
      <c r="A508">
        <v>12</v>
      </c>
      <c r="B508">
        <v>8</v>
      </c>
      <c r="C508" s="2">
        <v>36256</v>
      </c>
      <c r="D508">
        <v>1712</v>
      </c>
      <c r="E508" t="str">
        <f>VLOOKUP(Tabla4[[#This Row],[Cod Vendedor]],Tabla3[[IdVendedor]:[NombreVendedor]],2,0)</f>
        <v>Carla</v>
      </c>
      <c r="F508" t="str">
        <f>VLOOKUP(Tabla4[[#This Row],[Cod Producto]],Tabla2[[IdProducto]:[NomProducto]],2,0)</f>
        <v>Uvas</v>
      </c>
      <c r="G508" s="10">
        <f>VLOOKUP(Tabla4[[#This Row],[Nombre_Producto]],Tabla2[[NomProducto]:[PrecioSinIGV]],3,0)</f>
        <v>3.63</v>
      </c>
      <c r="H508">
        <f>VLOOKUP(Tabla4[[#This Row],[Cod Producto]],Tabla2[#All],3,0)</f>
        <v>1</v>
      </c>
      <c r="I508" s="10">
        <f>Tabla4[[#This Row],[Kilos]]*Tabla4[[#This Row],[Precio_sin_IGV]]</f>
        <v>6214.5599999999995</v>
      </c>
      <c r="J508" s="10">
        <f>Tabla4[[#This Row],[Ventas sin IGV]]*18%</f>
        <v>1118.6207999999999</v>
      </c>
      <c r="K508" s="10">
        <f>Tabla4[[#This Row],[Ventas sin IGV]]+Tabla4[[#This Row],[IGV]]</f>
        <v>7333.1807999999992</v>
      </c>
    </row>
    <row r="509" spans="1:11" x14ac:dyDescent="0.3">
      <c r="A509">
        <v>12</v>
      </c>
      <c r="B509">
        <v>8</v>
      </c>
      <c r="C509" s="2">
        <v>36508</v>
      </c>
      <c r="D509">
        <v>1206</v>
      </c>
      <c r="E509" t="str">
        <f>VLOOKUP(Tabla4[[#This Row],[Cod Vendedor]],Tabla3[[IdVendedor]:[NombreVendedor]],2,0)</f>
        <v>Carla</v>
      </c>
      <c r="F509" t="str">
        <f>VLOOKUP(Tabla4[[#This Row],[Cod Producto]],Tabla2[[IdProducto]:[NomProducto]],2,0)</f>
        <v>Uvas</v>
      </c>
      <c r="G509" s="10">
        <f>VLOOKUP(Tabla4[[#This Row],[Nombre_Producto]],Tabla2[[NomProducto]:[PrecioSinIGV]],3,0)</f>
        <v>3.63</v>
      </c>
      <c r="H509">
        <f>VLOOKUP(Tabla4[[#This Row],[Cod Producto]],Tabla2[#All],3,0)</f>
        <v>1</v>
      </c>
      <c r="I509" s="10">
        <f>Tabla4[[#This Row],[Kilos]]*Tabla4[[#This Row],[Precio_sin_IGV]]</f>
        <v>4377.78</v>
      </c>
      <c r="J509" s="10">
        <f>Tabla4[[#This Row],[Ventas sin IGV]]*18%</f>
        <v>788.0003999999999</v>
      </c>
      <c r="K509" s="10">
        <f>Tabla4[[#This Row],[Ventas sin IGV]]+Tabla4[[#This Row],[IGV]]</f>
        <v>5165.7803999999996</v>
      </c>
    </row>
    <row r="510" spans="1:11" x14ac:dyDescent="0.3">
      <c r="A510">
        <v>12</v>
      </c>
      <c r="B510">
        <v>6</v>
      </c>
      <c r="C510" s="2">
        <v>36339</v>
      </c>
      <c r="D510">
        <v>2403</v>
      </c>
      <c r="E510" t="str">
        <f>VLOOKUP(Tabla4[[#This Row],[Cod Vendedor]],Tabla3[[IdVendedor]:[NombreVendedor]],2,0)</f>
        <v>Carla</v>
      </c>
      <c r="F510" t="str">
        <f>VLOOKUP(Tabla4[[#This Row],[Cod Producto]],Tabla2[[IdProducto]:[NomProducto]],2,0)</f>
        <v>Platanos</v>
      </c>
      <c r="G510" s="10">
        <f>VLOOKUP(Tabla4[[#This Row],[Nombre_Producto]],Tabla2[[NomProducto]:[PrecioSinIGV]],3,0)</f>
        <v>2.42</v>
      </c>
      <c r="H510">
        <f>VLOOKUP(Tabla4[[#This Row],[Cod Producto]],Tabla2[#All],3,0)</f>
        <v>1</v>
      </c>
      <c r="I510" s="10">
        <f>Tabla4[[#This Row],[Kilos]]*Tabla4[[#This Row],[Precio_sin_IGV]]</f>
        <v>5815.26</v>
      </c>
      <c r="J510" s="10">
        <f>Tabla4[[#This Row],[Ventas sin IGV]]*18%</f>
        <v>1046.7467999999999</v>
      </c>
      <c r="K510" s="10">
        <f>Tabla4[[#This Row],[Ventas sin IGV]]+Tabla4[[#This Row],[IGV]]</f>
        <v>6862.0068000000001</v>
      </c>
    </row>
    <row r="511" spans="1:11" x14ac:dyDescent="0.3">
      <c r="A511">
        <v>12</v>
      </c>
      <c r="B511">
        <v>6</v>
      </c>
      <c r="C511" s="2">
        <v>36345</v>
      </c>
      <c r="D511">
        <v>2255</v>
      </c>
      <c r="E511" t="str">
        <f>VLOOKUP(Tabla4[[#This Row],[Cod Vendedor]],Tabla3[[IdVendedor]:[NombreVendedor]],2,0)</f>
        <v>Carla</v>
      </c>
      <c r="F511" t="str">
        <f>VLOOKUP(Tabla4[[#This Row],[Cod Producto]],Tabla2[[IdProducto]:[NomProducto]],2,0)</f>
        <v>Platanos</v>
      </c>
      <c r="G511" s="10">
        <f>VLOOKUP(Tabla4[[#This Row],[Nombre_Producto]],Tabla2[[NomProducto]:[PrecioSinIGV]],3,0)</f>
        <v>2.42</v>
      </c>
      <c r="H511">
        <f>VLOOKUP(Tabla4[[#This Row],[Cod Producto]],Tabla2[#All],3,0)</f>
        <v>1</v>
      </c>
      <c r="I511" s="10">
        <f>Tabla4[[#This Row],[Kilos]]*Tabla4[[#This Row],[Precio_sin_IGV]]</f>
        <v>5457.0999999999995</v>
      </c>
      <c r="J511" s="10">
        <f>Tabla4[[#This Row],[Ventas sin IGV]]*18%</f>
        <v>982.27799999999991</v>
      </c>
      <c r="K511" s="10">
        <f>Tabla4[[#This Row],[Ventas sin IGV]]+Tabla4[[#This Row],[IGV]]</f>
        <v>6439.3779999999997</v>
      </c>
    </row>
    <row r="512" spans="1:11" x14ac:dyDescent="0.3">
      <c r="A512">
        <v>12</v>
      </c>
      <c r="B512">
        <v>6</v>
      </c>
      <c r="C512" s="2">
        <v>36299</v>
      </c>
      <c r="D512">
        <v>2201</v>
      </c>
      <c r="E512" t="str">
        <f>VLOOKUP(Tabla4[[#This Row],[Cod Vendedor]],Tabla3[[IdVendedor]:[NombreVendedor]],2,0)</f>
        <v>Carla</v>
      </c>
      <c r="F512" t="str">
        <f>VLOOKUP(Tabla4[[#This Row],[Cod Producto]],Tabla2[[IdProducto]:[NomProducto]],2,0)</f>
        <v>Platanos</v>
      </c>
      <c r="G512" s="10">
        <f>VLOOKUP(Tabla4[[#This Row],[Nombre_Producto]],Tabla2[[NomProducto]:[PrecioSinIGV]],3,0)</f>
        <v>2.42</v>
      </c>
      <c r="H512">
        <f>VLOOKUP(Tabla4[[#This Row],[Cod Producto]],Tabla2[#All],3,0)</f>
        <v>1</v>
      </c>
      <c r="I512" s="10">
        <f>Tabla4[[#This Row],[Kilos]]*Tabla4[[#This Row],[Precio_sin_IGV]]</f>
        <v>5326.42</v>
      </c>
      <c r="J512" s="10">
        <f>Tabla4[[#This Row],[Ventas sin IGV]]*18%</f>
        <v>958.75559999999996</v>
      </c>
      <c r="K512" s="10">
        <f>Tabla4[[#This Row],[Ventas sin IGV]]+Tabla4[[#This Row],[IGV]]</f>
        <v>6285.1756000000005</v>
      </c>
    </row>
    <row r="513" spans="1:11" x14ac:dyDescent="0.3">
      <c r="A513">
        <v>12</v>
      </c>
      <c r="B513">
        <v>6</v>
      </c>
      <c r="C513" s="2">
        <v>36288</v>
      </c>
      <c r="D513">
        <v>2124</v>
      </c>
      <c r="E513" t="str">
        <f>VLOOKUP(Tabla4[[#This Row],[Cod Vendedor]],Tabla3[[IdVendedor]:[NombreVendedor]],2,0)</f>
        <v>Carla</v>
      </c>
      <c r="F513" t="str">
        <f>VLOOKUP(Tabla4[[#This Row],[Cod Producto]],Tabla2[[IdProducto]:[NomProducto]],2,0)</f>
        <v>Platanos</v>
      </c>
      <c r="G513" s="10">
        <f>VLOOKUP(Tabla4[[#This Row],[Nombre_Producto]],Tabla2[[NomProducto]:[PrecioSinIGV]],3,0)</f>
        <v>2.42</v>
      </c>
      <c r="H513">
        <f>VLOOKUP(Tabla4[[#This Row],[Cod Producto]],Tabla2[#All],3,0)</f>
        <v>1</v>
      </c>
      <c r="I513" s="10">
        <f>Tabla4[[#This Row],[Kilos]]*Tabla4[[#This Row],[Precio_sin_IGV]]</f>
        <v>5140.08</v>
      </c>
      <c r="J513" s="10">
        <f>Tabla4[[#This Row],[Ventas sin IGV]]*18%</f>
        <v>925.21439999999996</v>
      </c>
      <c r="K513" s="10">
        <f>Tabla4[[#This Row],[Ventas sin IGV]]+Tabla4[[#This Row],[IGV]]</f>
        <v>6065.2943999999998</v>
      </c>
    </row>
    <row r="514" spans="1:11" x14ac:dyDescent="0.3">
      <c r="A514">
        <v>12</v>
      </c>
      <c r="B514">
        <v>6</v>
      </c>
      <c r="C514" s="2">
        <v>36518</v>
      </c>
      <c r="D514">
        <v>2114</v>
      </c>
      <c r="E514" t="str">
        <f>VLOOKUP(Tabla4[[#This Row],[Cod Vendedor]],Tabla3[[IdVendedor]:[NombreVendedor]],2,0)</f>
        <v>Carla</v>
      </c>
      <c r="F514" t="str">
        <f>VLOOKUP(Tabla4[[#This Row],[Cod Producto]],Tabla2[[IdProducto]:[NomProducto]],2,0)</f>
        <v>Platanos</v>
      </c>
      <c r="G514" s="10">
        <f>VLOOKUP(Tabla4[[#This Row],[Nombre_Producto]],Tabla2[[NomProducto]:[PrecioSinIGV]],3,0)</f>
        <v>2.42</v>
      </c>
      <c r="H514">
        <f>VLOOKUP(Tabla4[[#This Row],[Cod Producto]],Tabla2[#All],3,0)</f>
        <v>1</v>
      </c>
      <c r="I514" s="10">
        <f>Tabla4[[#This Row],[Kilos]]*Tabla4[[#This Row],[Precio_sin_IGV]]</f>
        <v>5115.88</v>
      </c>
      <c r="J514" s="10">
        <f>Tabla4[[#This Row],[Ventas sin IGV]]*18%</f>
        <v>920.85839999999996</v>
      </c>
      <c r="K514" s="10">
        <f>Tabla4[[#This Row],[Ventas sin IGV]]+Tabla4[[#This Row],[IGV]]</f>
        <v>6036.7384000000002</v>
      </c>
    </row>
    <row r="515" spans="1:11" x14ac:dyDescent="0.3">
      <c r="A515">
        <v>12</v>
      </c>
      <c r="B515">
        <v>6</v>
      </c>
      <c r="C515" s="2">
        <v>36519</v>
      </c>
      <c r="D515">
        <v>1702</v>
      </c>
      <c r="E515" t="str">
        <f>VLOOKUP(Tabla4[[#This Row],[Cod Vendedor]],Tabla3[[IdVendedor]:[NombreVendedor]],2,0)</f>
        <v>Carla</v>
      </c>
      <c r="F515" t="str">
        <f>VLOOKUP(Tabla4[[#This Row],[Cod Producto]],Tabla2[[IdProducto]:[NomProducto]],2,0)</f>
        <v>Platanos</v>
      </c>
      <c r="G515" s="10">
        <f>VLOOKUP(Tabla4[[#This Row],[Nombre_Producto]],Tabla2[[NomProducto]:[PrecioSinIGV]],3,0)</f>
        <v>2.42</v>
      </c>
      <c r="H515">
        <f>VLOOKUP(Tabla4[[#This Row],[Cod Producto]],Tabla2[#All],3,0)</f>
        <v>1</v>
      </c>
      <c r="I515" s="10">
        <f>Tabla4[[#This Row],[Kilos]]*Tabla4[[#This Row],[Precio_sin_IGV]]</f>
        <v>4118.84</v>
      </c>
      <c r="J515" s="10">
        <f>Tabla4[[#This Row],[Ventas sin IGV]]*18%</f>
        <v>741.39120000000003</v>
      </c>
      <c r="K515" s="10">
        <f>Tabla4[[#This Row],[Ventas sin IGV]]+Tabla4[[#This Row],[IGV]]</f>
        <v>4860.2312000000002</v>
      </c>
    </row>
    <row r="516" spans="1:11" x14ac:dyDescent="0.3">
      <c r="A516">
        <v>12</v>
      </c>
      <c r="B516">
        <v>6</v>
      </c>
      <c r="C516" s="2">
        <v>36256</v>
      </c>
      <c r="D516">
        <v>1451</v>
      </c>
      <c r="E516" t="str">
        <f>VLOOKUP(Tabla4[[#This Row],[Cod Vendedor]],Tabla3[[IdVendedor]:[NombreVendedor]],2,0)</f>
        <v>Carla</v>
      </c>
      <c r="F516" t="str">
        <f>VLOOKUP(Tabla4[[#This Row],[Cod Producto]],Tabla2[[IdProducto]:[NomProducto]],2,0)</f>
        <v>Platanos</v>
      </c>
      <c r="G516" s="10">
        <f>VLOOKUP(Tabla4[[#This Row],[Nombre_Producto]],Tabla2[[NomProducto]:[PrecioSinIGV]],3,0)</f>
        <v>2.42</v>
      </c>
      <c r="H516">
        <f>VLOOKUP(Tabla4[[#This Row],[Cod Producto]],Tabla2[#All],3,0)</f>
        <v>1</v>
      </c>
      <c r="I516" s="10">
        <f>Tabla4[[#This Row],[Kilos]]*Tabla4[[#This Row],[Precio_sin_IGV]]</f>
        <v>3511.42</v>
      </c>
      <c r="J516" s="10">
        <f>Tabla4[[#This Row],[Ventas sin IGV]]*18%</f>
        <v>632.05560000000003</v>
      </c>
      <c r="K516" s="10">
        <f>Tabla4[[#This Row],[Ventas sin IGV]]+Tabla4[[#This Row],[IGV]]</f>
        <v>4143.4755999999998</v>
      </c>
    </row>
    <row r="517" spans="1:11" x14ac:dyDescent="0.3">
      <c r="A517">
        <v>12</v>
      </c>
      <c r="B517">
        <v>6</v>
      </c>
      <c r="C517" s="2">
        <v>36168</v>
      </c>
      <c r="D517">
        <v>1417</v>
      </c>
      <c r="E517" t="str">
        <f>VLOOKUP(Tabla4[[#This Row],[Cod Vendedor]],Tabla3[[IdVendedor]:[NombreVendedor]],2,0)</f>
        <v>Carla</v>
      </c>
      <c r="F517" t="str">
        <f>VLOOKUP(Tabla4[[#This Row],[Cod Producto]],Tabla2[[IdProducto]:[NomProducto]],2,0)</f>
        <v>Platanos</v>
      </c>
      <c r="G517" s="10">
        <f>VLOOKUP(Tabla4[[#This Row],[Nombre_Producto]],Tabla2[[NomProducto]:[PrecioSinIGV]],3,0)</f>
        <v>2.42</v>
      </c>
      <c r="H517">
        <f>VLOOKUP(Tabla4[[#This Row],[Cod Producto]],Tabla2[#All],3,0)</f>
        <v>1</v>
      </c>
      <c r="I517" s="10">
        <f>Tabla4[[#This Row],[Kilos]]*Tabla4[[#This Row],[Precio_sin_IGV]]</f>
        <v>3429.14</v>
      </c>
      <c r="J517" s="10">
        <f>Tabla4[[#This Row],[Ventas sin IGV]]*18%</f>
        <v>617.24519999999995</v>
      </c>
      <c r="K517" s="10">
        <f>Tabla4[[#This Row],[Ventas sin IGV]]+Tabla4[[#This Row],[IGV]]</f>
        <v>4046.3851999999997</v>
      </c>
    </row>
    <row r="518" spans="1:11" x14ac:dyDescent="0.3">
      <c r="A518">
        <v>12</v>
      </c>
      <c r="B518">
        <v>6</v>
      </c>
      <c r="C518" s="2">
        <v>36211</v>
      </c>
      <c r="D518">
        <v>283</v>
      </c>
      <c r="E518" t="str">
        <f>VLOOKUP(Tabla4[[#This Row],[Cod Vendedor]],Tabla3[[IdVendedor]:[NombreVendedor]],2,0)</f>
        <v>Carla</v>
      </c>
      <c r="F518" t="str">
        <f>VLOOKUP(Tabla4[[#This Row],[Cod Producto]],Tabla2[[IdProducto]:[NomProducto]],2,0)</f>
        <v>Platanos</v>
      </c>
      <c r="G518" s="10">
        <f>VLOOKUP(Tabla4[[#This Row],[Nombre_Producto]],Tabla2[[NomProducto]:[PrecioSinIGV]],3,0)</f>
        <v>2.42</v>
      </c>
      <c r="H518">
        <f>VLOOKUP(Tabla4[[#This Row],[Cod Producto]],Tabla2[#All],3,0)</f>
        <v>1</v>
      </c>
      <c r="I518" s="10">
        <f>Tabla4[[#This Row],[Kilos]]*Tabla4[[#This Row],[Precio_sin_IGV]]</f>
        <v>684.86</v>
      </c>
      <c r="J518" s="10">
        <f>Tabla4[[#This Row],[Ventas sin IGV]]*18%</f>
        <v>123.2748</v>
      </c>
      <c r="K518" s="10">
        <f>Tabla4[[#This Row],[Ventas sin IGV]]+Tabla4[[#This Row],[IGV]]</f>
        <v>808.13480000000004</v>
      </c>
    </row>
    <row r="519" spans="1:11" x14ac:dyDescent="0.3">
      <c r="A519">
        <v>12</v>
      </c>
      <c r="B519">
        <v>13</v>
      </c>
      <c r="C519" s="2">
        <v>36231</v>
      </c>
      <c r="D519">
        <v>2070</v>
      </c>
      <c r="E519" t="str">
        <f>VLOOKUP(Tabla4[[#This Row],[Cod Vendedor]],Tabla3[[IdVendedor]:[NombreVendedor]],2,0)</f>
        <v>Carla</v>
      </c>
      <c r="F519" t="str">
        <f>VLOOKUP(Tabla4[[#This Row],[Cod Producto]],Tabla2[[IdProducto]:[NomProducto]],2,0)</f>
        <v>Pimientos</v>
      </c>
      <c r="G519" s="10">
        <f>VLOOKUP(Tabla4[[#This Row],[Nombre_Producto]],Tabla2[[NomProducto]:[PrecioSinIGV]],3,0)</f>
        <v>0.24199999999999999</v>
      </c>
      <c r="H519">
        <f>VLOOKUP(Tabla4[[#This Row],[Cod Producto]],Tabla2[#All],3,0)</f>
        <v>3</v>
      </c>
      <c r="I519" s="10">
        <f>Tabla4[[#This Row],[Kilos]]*Tabla4[[#This Row],[Precio_sin_IGV]]</f>
        <v>500.94</v>
      </c>
      <c r="J519" s="10">
        <f>Tabla4[[#This Row],[Ventas sin IGV]]*18%</f>
        <v>90.169199999999989</v>
      </c>
      <c r="K519" s="10">
        <f>Tabla4[[#This Row],[Ventas sin IGV]]+Tabla4[[#This Row],[IGV]]</f>
        <v>591.10919999999999</v>
      </c>
    </row>
    <row r="520" spans="1:11" x14ac:dyDescent="0.3">
      <c r="A520">
        <v>12</v>
      </c>
      <c r="B520">
        <v>13</v>
      </c>
      <c r="C520" s="2">
        <v>36322</v>
      </c>
      <c r="D520">
        <v>1482</v>
      </c>
      <c r="E520" t="str">
        <f>VLOOKUP(Tabla4[[#This Row],[Cod Vendedor]],Tabla3[[IdVendedor]:[NombreVendedor]],2,0)</f>
        <v>Carla</v>
      </c>
      <c r="F520" t="str">
        <f>VLOOKUP(Tabla4[[#This Row],[Cod Producto]],Tabla2[[IdProducto]:[NomProducto]],2,0)</f>
        <v>Pimientos</v>
      </c>
      <c r="G520" s="10">
        <f>VLOOKUP(Tabla4[[#This Row],[Nombre_Producto]],Tabla2[[NomProducto]:[PrecioSinIGV]],3,0)</f>
        <v>0.24199999999999999</v>
      </c>
      <c r="H520">
        <f>VLOOKUP(Tabla4[[#This Row],[Cod Producto]],Tabla2[#All],3,0)</f>
        <v>3</v>
      </c>
      <c r="I520" s="10">
        <f>Tabla4[[#This Row],[Kilos]]*Tabla4[[#This Row],[Precio_sin_IGV]]</f>
        <v>358.64400000000001</v>
      </c>
      <c r="J520" s="10">
        <f>Tabla4[[#This Row],[Ventas sin IGV]]*18%</f>
        <v>64.55592</v>
      </c>
      <c r="K520" s="10">
        <f>Tabla4[[#This Row],[Ventas sin IGV]]+Tabla4[[#This Row],[IGV]]</f>
        <v>423.19992000000002</v>
      </c>
    </row>
    <row r="521" spans="1:11" x14ac:dyDescent="0.3">
      <c r="A521">
        <v>12</v>
      </c>
      <c r="B521">
        <v>13</v>
      </c>
      <c r="C521" s="2">
        <v>36455</v>
      </c>
      <c r="D521">
        <v>1188</v>
      </c>
      <c r="E521" t="str">
        <f>VLOOKUP(Tabla4[[#This Row],[Cod Vendedor]],Tabla3[[IdVendedor]:[NombreVendedor]],2,0)</f>
        <v>Carla</v>
      </c>
      <c r="F521" t="str">
        <f>VLOOKUP(Tabla4[[#This Row],[Cod Producto]],Tabla2[[IdProducto]:[NomProducto]],2,0)</f>
        <v>Pimientos</v>
      </c>
      <c r="G521" s="10">
        <f>VLOOKUP(Tabla4[[#This Row],[Nombre_Producto]],Tabla2[[NomProducto]:[PrecioSinIGV]],3,0)</f>
        <v>0.24199999999999999</v>
      </c>
      <c r="H521">
        <f>VLOOKUP(Tabla4[[#This Row],[Cod Producto]],Tabla2[#All],3,0)</f>
        <v>3</v>
      </c>
      <c r="I521" s="10">
        <f>Tabla4[[#This Row],[Kilos]]*Tabla4[[#This Row],[Precio_sin_IGV]]</f>
        <v>287.49599999999998</v>
      </c>
      <c r="J521" s="10">
        <f>Tabla4[[#This Row],[Ventas sin IGV]]*18%</f>
        <v>51.749279999999992</v>
      </c>
      <c r="K521" s="10">
        <f>Tabla4[[#This Row],[Ventas sin IGV]]+Tabla4[[#This Row],[IGV]]</f>
        <v>339.24527999999998</v>
      </c>
    </row>
    <row r="522" spans="1:11" x14ac:dyDescent="0.3">
      <c r="A522">
        <v>12</v>
      </c>
      <c r="B522">
        <v>13</v>
      </c>
      <c r="C522" s="2">
        <v>36459</v>
      </c>
      <c r="D522">
        <v>918</v>
      </c>
      <c r="E522" t="str">
        <f>VLOOKUP(Tabla4[[#This Row],[Cod Vendedor]],Tabla3[[IdVendedor]:[NombreVendedor]],2,0)</f>
        <v>Carla</v>
      </c>
      <c r="F522" t="str">
        <f>VLOOKUP(Tabla4[[#This Row],[Cod Producto]],Tabla2[[IdProducto]:[NomProducto]],2,0)</f>
        <v>Pimientos</v>
      </c>
      <c r="G522" s="10">
        <f>VLOOKUP(Tabla4[[#This Row],[Nombre_Producto]],Tabla2[[NomProducto]:[PrecioSinIGV]],3,0)</f>
        <v>0.24199999999999999</v>
      </c>
      <c r="H522">
        <f>VLOOKUP(Tabla4[[#This Row],[Cod Producto]],Tabla2[#All],3,0)</f>
        <v>3</v>
      </c>
      <c r="I522" s="10">
        <f>Tabla4[[#This Row],[Kilos]]*Tabla4[[#This Row],[Precio_sin_IGV]]</f>
        <v>222.15600000000001</v>
      </c>
      <c r="J522" s="10">
        <f>Tabla4[[#This Row],[Ventas sin IGV]]*18%</f>
        <v>39.988079999999997</v>
      </c>
      <c r="K522" s="10">
        <f>Tabla4[[#This Row],[Ventas sin IGV]]+Tabla4[[#This Row],[IGV]]</f>
        <v>262.14408000000003</v>
      </c>
    </row>
    <row r="523" spans="1:11" x14ac:dyDescent="0.3">
      <c r="A523">
        <v>12</v>
      </c>
      <c r="B523">
        <v>2</v>
      </c>
      <c r="C523" s="2">
        <v>36393</v>
      </c>
      <c r="D523">
        <v>2421</v>
      </c>
      <c r="E523" t="str">
        <f>VLOOKUP(Tabla4[[#This Row],[Cod Vendedor]],Tabla3[[IdVendedor]:[NombreVendedor]],2,0)</f>
        <v>Carla</v>
      </c>
      <c r="F523" t="str">
        <f>VLOOKUP(Tabla4[[#This Row],[Cod Producto]],Tabla2[[IdProducto]:[NomProducto]],2,0)</f>
        <v>Lechugas</v>
      </c>
      <c r="G523" s="10">
        <f>VLOOKUP(Tabla4[[#This Row],[Nombre_Producto]],Tabla2[[NomProducto]:[PrecioSinIGV]],3,0)</f>
        <v>1.6335</v>
      </c>
      <c r="H523">
        <f>VLOOKUP(Tabla4[[#This Row],[Cod Producto]],Tabla2[#All],3,0)</f>
        <v>2</v>
      </c>
      <c r="I523" s="10">
        <f>Tabla4[[#This Row],[Kilos]]*Tabla4[[#This Row],[Precio_sin_IGV]]</f>
        <v>3954.7035000000001</v>
      </c>
      <c r="J523" s="10">
        <f>Tabla4[[#This Row],[Ventas sin IGV]]*18%</f>
        <v>711.84663</v>
      </c>
      <c r="K523" s="10">
        <f>Tabla4[[#This Row],[Ventas sin IGV]]+Tabla4[[#This Row],[IGV]]</f>
        <v>4666.5501299999996</v>
      </c>
    </row>
    <row r="524" spans="1:11" x14ac:dyDescent="0.3">
      <c r="A524">
        <v>12</v>
      </c>
      <c r="B524">
        <v>2</v>
      </c>
      <c r="C524" s="2">
        <v>36162</v>
      </c>
      <c r="D524">
        <v>2340</v>
      </c>
      <c r="E524" t="str">
        <f>VLOOKUP(Tabla4[[#This Row],[Cod Vendedor]],Tabla3[[IdVendedor]:[NombreVendedor]],2,0)</f>
        <v>Carla</v>
      </c>
      <c r="F524" t="str">
        <f>VLOOKUP(Tabla4[[#This Row],[Cod Producto]],Tabla2[[IdProducto]:[NomProducto]],2,0)</f>
        <v>Lechugas</v>
      </c>
      <c r="G524" s="10">
        <f>VLOOKUP(Tabla4[[#This Row],[Nombre_Producto]],Tabla2[[NomProducto]:[PrecioSinIGV]],3,0)</f>
        <v>1.6335</v>
      </c>
      <c r="H524">
        <f>VLOOKUP(Tabla4[[#This Row],[Cod Producto]],Tabla2[#All],3,0)</f>
        <v>2</v>
      </c>
      <c r="I524" s="10">
        <f>Tabla4[[#This Row],[Kilos]]*Tabla4[[#This Row],[Precio_sin_IGV]]</f>
        <v>3822.39</v>
      </c>
      <c r="J524" s="10">
        <f>Tabla4[[#This Row],[Ventas sin IGV]]*18%</f>
        <v>688.03019999999992</v>
      </c>
      <c r="K524" s="10">
        <f>Tabla4[[#This Row],[Ventas sin IGV]]+Tabla4[[#This Row],[IGV]]</f>
        <v>4510.4201999999996</v>
      </c>
    </row>
    <row r="525" spans="1:11" x14ac:dyDescent="0.3">
      <c r="A525">
        <v>12</v>
      </c>
      <c r="B525">
        <v>2</v>
      </c>
      <c r="C525" s="2">
        <v>36477</v>
      </c>
      <c r="D525">
        <v>2172</v>
      </c>
      <c r="E525" t="str">
        <f>VLOOKUP(Tabla4[[#This Row],[Cod Vendedor]],Tabla3[[IdVendedor]:[NombreVendedor]],2,0)</f>
        <v>Carla</v>
      </c>
      <c r="F525" t="str">
        <f>VLOOKUP(Tabla4[[#This Row],[Cod Producto]],Tabla2[[IdProducto]:[NomProducto]],2,0)</f>
        <v>Lechugas</v>
      </c>
      <c r="G525" s="10">
        <f>VLOOKUP(Tabla4[[#This Row],[Nombre_Producto]],Tabla2[[NomProducto]:[PrecioSinIGV]],3,0)</f>
        <v>1.6335</v>
      </c>
      <c r="H525">
        <f>VLOOKUP(Tabla4[[#This Row],[Cod Producto]],Tabla2[#All],3,0)</f>
        <v>2</v>
      </c>
      <c r="I525" s="10">
        <f>Tabla4[[#This Row],[Kilos]]*Tabla4[[#This Row],[Precio_sin_IGV]]</f>
        <v>3547.962</v>
      </c>
      <c r="J525" s="10">
        <f>Tabla4[[#This Row],[Ventas sin IGV]]*18%</f>
        <v>638.63315999999998</v>
      </c>
      <c r="K525" s="10">
        <f>Tabla4[[#This Row],[Ventas sin IGV]]+Tabla4[[#This Row],[IGV]]</f>
        <v>4186.5951599999999</v>
      </c>
    </row>
    <row r="526" spans="1:11" x14ac:dyDescent="0.3">
      <c r="A526">
        <v>12</v>
      </c>
      <c r="B526">
        <v>2</v>
      </c>
      <c r="C526" s="2">
        <v>36165</v>
      </c>
      <c r="D526">
        <v>2085</v>
      </c>
      <c r="E526" t="str">
        <f>VLOOKUP(Tabla4[[#This Row],[Cod Vendedor]],Tabla3[[IdVendedor]:[NombreVendedor]],2,0)</f>
        <v>Carla</v>
      </c>
      <c r="F526" t="str">
        <f>VLOOKUP(Tabla4[[#This Row],[Cod Producto]],Tabla2[[IdProducto]:[NomProducto]],2,0)</f>
        <v>Lechugas</v>
      </c>
      <c r="G526" s="10">
        <f>VLOOKUP(Tabla4[[#This Row],[Nombre_Producto]],Tabla2[[NomProducto]:[PrecioSinIGV]],3,0)</f>
        <v>1.6335</v>
      </c>
      <c r="H526">
        <f>VLOOKUP(Tabla4[[#This Row],[Cod Producto]],Tabla2[#All],3,0)</f>
        <v>2</v>
      </c>
      <c r="I526" s="10">
        <f>Tabla4[[#This Row],[Kilos]]*Tabla4[[#This Row],[Precio_sin_IGV]]</f>
        <v>3405.8474999999999</v>
      </c>
      <c r="J526" s="10">
        <f>Tabla4[[#This Row],[Ventas sin IGV]]*18%</f>
        <v>613.05255</v>
      </c>
      <c r="K526" s="10">
        <f>Tabla4[[#This Row],[Ventas sin IGV]]+Tabla4[[#This Row],[IGV]]</f>
        <v>4018.9000499999997</v>
      </c>
    </row>
    <row r="527" spans="1:11" x14ac:dyDescent="0.3">
      <c r="A527">
        <v>12</v>
      </c>
      <c r="B527">
        <v>2</v>
      </c>
      <c r="C527" s="2">
        <v>36326</v>
      </c>
      <c r="D527">
        <v>1895</v>
      </c>
      <c r="E527" t="str">
        <f>VLOOKUP(Tabla4[[#This Row],[Cod Vendedor]],Tabla3[[IdVendedor]:[NombreVendedor]],2,0)</f>
        <v>Carla</v>
      </c>
      <c r="F527" t="str">
        <f>VLOOKUP(Tabla4[[#This Row],[Cod Producto]],Tabla2[[IdProducto]:[NomProducto]],2,0)</f>
        <v>Lechugas</v>
      </c>
      <c r="G527" s="10">
        <f>VLOOKUP(Tabla4[[#This Row],[Nombre_Producto]],Tabla2[[NomProducto]:[PrecioSinIGV]],3,0)</f>
        <v>1.6335</v>
      </c>
      <c r="H527">
        <f>VLOOKUP(Tabla4[[#This Row],[Cod Producto]],Tabla2[#All],3,0)</f>
        <v>2</v>
      </c>
      <c r="I527" s="10">
        <f>Tabla4[[#This Row],[Kilos]]*Tabla4[[#This Row],[Precio_sin_IGV]]</f>
        <v>3095.4825000000001</v>
      </c>
      <c r="J527" s="10">
        <f>Tabla4[[#This Row],[Ventas sin IGV]]*18%</f>
        <v>557.18684999999994</v>
      </c>
      <c r="K527" s="10">
        <f>Tabla4[[#This Row],[Ventas sin IGV]]+Tabla4[[#This Row],[IGV]]</f>
        <v>3652.6693500000001</v>
      </c>
    </row>
    <row r="528" spans="1:11" x14ac:dyDescent="0.3">
      <c r="A528">
        <v>12</v>
      </c>
      <c r="B528">
        <v>2</v>
      </c>
      <c r="C528" s="2">
        <v>36267</v>
      </c>
      <c r="D528">
        <v>1891</v>
      </c>
      <c r="E528" t="str">
        <f>VLOOKUP(Tabla4[[#This Row],[Cod Vendedor]],Tabla3[[IdVendedor]:[NombreVendedor]],2,0)</f>
        <v>Carla</v>
      </c>
      <c r="F528" t="str">
        <f>VLOOKUP(Tabla4[[#This Row],[Cod Producto]],Tabla2[[IdProducto]:[NomProducto]],2,0)</f>
        <v>Lechugas</v>
      </c>
      <c r="G528" s="10">
        <f>VLOOKUP(Tabla4[[#This Row],[Nombre_Producto]],Tabla2[[NomProducto]:[PrecioSinIGV]],3,0)</f>
        <v>1.6335</v>
      </c>
      <c r="H528">
        <f>VLOOKUP(Tabla4[[#This Row],[Cod Producto]],Tabla2[#All],3,0)</f>
        <v>2</v>
      </c>
      <c r="I528" s="10">
        <f>Tabla4[[#This Row],[Kilos]]*Tabla4[[#This Row],[Precio_sin_IGV]]</f>
        <v>3088.9485</v>
      </c>
      <c r="J528" s="10">
        <f>Tabla4[[#This Row],[Ventas sin IGV]]*18%</f>
        <v>556.01072999999997</v>
      </c>
      <c r="K528" s="10">
        <f>Tabla4[[#This Row],[Ventas sin IGV]]+Tabla4[[#This Row],[IGV]]</f>
        <v>3644.9592299999999</v>
      </c>
    </row>
    <row r="529" spans="1:11" x14ac:dyDescent="0.3">
      <c r="A529">
        <v>12</v>
      </c>
      <c r="B529">
        <v>2</v>
      </c>
      <c r="C529" s="2">
        <v>36299</v>
      </c>
      <c r="D529">
        <v>784</v>
      </c>
      <c r="E529" t="str">
        <f>VLOOKUP(Tabla4[[#This Row],[Cod Vendedor]],Tabla3[[IdVendedor]:[NombreVendedor]],2,0)</f>
        <v>Carla</v>
      </c>
      <c r="F529" t="str">
        <f>VLOOKUP(Tabla4[[#This Row],[Cod Producto]],Tabla2[[IdProducto]:[NomProducto]],2,0)</f>
        <v>Lechugas</v>
      </c>
      <c r="G529" s="10">
        <f>VLOOKUP(Tabla4[[#This Row],[Nombre_Producto]],Tabla2[[NomProducto]:[PrecioSinIGV]],3,0)</f>
        <v>1.6335</v>
      </c>
      <c r="H529">
        <f>VLOOKUP(Tabla4[[#This Row],[Cod Producto]],Tabla2[#All],3,0)</f>
        <v>2</v>
      </c>
      <c r="I529" s="10">
        <f>Tabla4[[#This Row],[Kilos]]*Tabla4[[#This Row],[Precio_sin_IGV]]</f>
        <v>1280.664</v>
      </c>
      <c r="J529" s="10">
        <f>Tabla4[[#This Row],[Ventas sin IGV]]*18%</f>
        <v>230.51952</v>
      </c>
      <c r="K529" s="10">
        <f>Tabla4[[#This Row],[Ventas sin IGV]]+Tabla4[[#This Row],[IGV]]</f>
        <v>1511.18352</v>
      </c>
    </row>
    <row r="530" spans="1:11" x14ac:dyDescent="0.3">
      <c r="A530">
        <v>12</v>
      </c>
      <c r="B530">
        <v>2</v>
      </c>
      <c r="C530" s="2">
        <v>36508</v>
      </c>
      <c r="D530">
        <v>759</v>
      </c>
      <c r="E530" t="str">
        <f>VLOOKUP(Tabla4[[#This Row],[Cod Vendedor]],Tabla3[[IdVendedor]:[NombreVendedor]],2,0)</f>
        <v>Carla</v>
      </c>
      <c r="F530" t="str">
        <f>VLOOKUP(Tabla4[[#This Row],[Cod Producto]],Tabla2[[IdProducto]:[NomProducto]],2,0)</f>
        <v>Lechugas</v>
      </c>
      <c r="G530" s="10">
        <f>VLOOKUP(Tabla4[[#This Row],[Nombre_Producto]],Tabla2[[NomProducto]:[PrecioSinIGV]],3,0)</f>
        <v>1.6335</v>
      </c>
      <c r="H530">
        <f>VLOOKUP(Tabla4[[#This Row],[Cod Producto]],Tabla2[#All],3,0)</f>
        <v>2</v>
      </c>
      <c r="I530" s="10">
        <f>Tabla4[[#This Row],[Kilos]]*Tabla4[[#This Row],[Precio_sin_IGV]]</f>
        <v>1239.8264999999999</v>
      </c>
      <c r="J530" s="10">
        <f>Tabla4[[#This Row],[Ventas sin IGV]]*18%</f>
        <v>223.16876999999997</v>
      </c>
      <c r="K530" s="10">
        <f>Tabla4[[#This Row],[Ventas sin IGV]]+Tabla4[[#This Row],[IGV]]</f>
        <v>1462.9952699999999</v>
      </c>
    </row>
    <row r="531" spans="1:11" x14ac:dyDescent="0.3">
      <c r="A531">
        <v>12</v>
      </c>
      <c r="B531">
        <v>2</v>
      </c>
      <c r="C531" s="2">
        <v>36353</v>
      </c>
      <c r="D531">
        <v>519</v>
      </c>
      <c r="E531" t="str">
        <f>VLOOKUP(Tabla4[[#This Row],[Cod Vendedor]],Tabla3[[IdVendedor]:[NombreVendedor]],2,0)</f>
        <v>Carla</v>
      </c>
      <c r="F531" t="str">
        <f>VLOOKUP(Tabla4[[#This Row],[Cod Producto]],Tabla2[[IdProducto]:[NomProducto]],2,0)</f>
        <v>Lechugas</v>
      </c>
      <c r="G531" s="10">
        <f>VLOOKUP(Tabla4[[#This Row],[Nombre_Producto]],Tabla2[[NomProducto]:[PrecioSinIGV]],3,0)</f>
        <v>1.6335</v>
      </c>
      <c r="H531">
        <f>VLOOKUP(Tabla4[[#This Row],[Cod Producto]],Tabla2[#All],3,0)</f>
        <v>2</v>
      </c>
      <c r="I531" s="10">
        <f>Tabla4[[#This Row],[Kilos]]*Tabla4[[#This Row],[Precio_sin_IGV]]</f>
        <v>847.78649999999993</v>
      </c>
      <c r="J531" s="10">
        <f>Tabla4[[#This Row],[Ventas sin IGV]]*18%</f>
        <v>152.60156999999998</v>
      </c>
      <c r="K531" s="10">
        <f>Tabla4[[#This Row],[Ventas sin IGV]]+Tabla4[[#This Row],[IGV]]</f>
        <v>1000.38807</v>
      </c>
    </row>
    <row r="532" spans="1:11" x14ac:dyDescent="0.3">
      <c r="A532">
        <v>12</v>
      </c>
      <c r="B532">
        <v>10</v>
      </c>
      <c r="C532" s="2">
        <v>36234</v>
      </c>
      <c r="D532">
        <v>1581</v>
      </c>
      <c r="E532" t="str">
        <f>VLOOKUP(Tabla4[[#This Row],[Cod Vendedor]],Tabla3[[IdVendedor]:[NombreVendedor]],2,0)</f>
        <v>Carla</v>
      </c>
      <c r="F532" t="str">
        <f>VLOOKUP(Tabla4[[#This Row],[Cod Producto]],Tabla2[[IdProducto]:[NomProducto]],2,0)</f>
        <v>Zanahorias</v>
      </c>
      <c r="G532" s="10">
        <f>VLOOKUP(Tabla4[[#This Row],[Nombre_Producto]],Tabla2[[NomProducto]:[PrecioSinIGV]],3,0)</f>
        <v>0.60499999999999998</v>
      </c>
      <c r="H532">
        <f>VLOOKUP(Tabla4[[#This Row],[Cod Producto]],Tabla2[#All],3,0)</f>
        <v>3</v>
      </c>
      <c r="I532" s="10">
        <f>Tabla4[[#This Row],[Kilos]]*Tabla4[[#This Row],[Precio_sin_IGV]]</f>
        <v>956.505</v>
      </c>
      <c r="J532" s="10">
        <f>Tabla4[[#This Row],[Ventas sin IGV]]*18%</f>
        <v>172.17089999999999</v>
      </c>
      <c r="K532" s="10">
        <f>Tabla4[[#This Row],[Ventas sin IGV]]+Tabla4[[#This Row],[IGV]]</f>
        <v>1128.6759</v>
      </c>
    </row>
    <row r="533" spans="1:11" x14ac:dyDescent="0.3">
      <c r="A533">
        <v>12</v>
      </c>
      <c r="B533">
        <v>10</v>
      </c>
      <c r="C533" s="2">
        <v>36383</v>
      </c>
      <c r="D533">
        <v>1411</v>
      </c>
      <c r="E533" t="str">
        <f>VLOOKUP(Tabla4[[#This Row],[Cod Vendedor]],Tabla3[[IdVendedor]:[NombreVendedor]],2,0)</f>
        <v>Carla</v>
      </c>
      <c r="F533" t="str">
        <f>VLOOKUP(Tabla4[[#This Row],[Cod Producto]],Tabla2[[IdProducto]:[NomProducto]],2,0)</f>
        <v>Zanahorias</v>
      </c>
      <c r="G533" s="10">
        <f>VLOOKUP(Tabla4[[#This Row],[Nombre_Producto]],Tabla2[[NomProducto]:[PrecioSinIGV]],3,0)</f>
        <v>0.60499999999999998</v>
      </c>
      <c r="H533">
        <f>VLOOKUP(Tabla4[[#This Row],[Cod Producto]],Tabla2[#All],3,0)</f>
        <v>3</v>
      </c>
      <c r="I533" s="10">
        <f>Tabla4[[#This Row],[Kilos]]*Tabla4[[#This Row],[Precio_sin_IGV]]</f>
        <v>853.65499999999997</v>
      </c>
      <c r="J533" s="10">
        <f>Tabla4[[#This Row],[Ventas sin IGV]]*18%</f>
        <v>153.65789999999998</v>
      </c>
      <c r="K533" s="10">
        <f>Tabla4[[#This Row],[Ventas sin IGV]]+Tabla4[[#This Row],[IGV]]</f>
        <v>1007.3128999999999</v>
      </c>
    </row>
    <row r="534" spans="1:11" x14ac:dyDescent="0.3">
      <c r="A534">
        <v>12</v>
      </c>
      <c r="B534">
        <v>10</v>
      </c>
      <c r="C534" s="2">
        <v>36500</v>
      </c>
      <c r="D534">
        <v>259</v>
      </c>
      <c r="E534" t="str">
        <f>VLOOKUP(Tabla4[[#This Row],[Cod Vendedor]],Tabla3[[IdVendedor]:[NombreVendedor]],2,0)</f>
        <v>Carla</v>
      </c>
      <c r="F534" t="str">
        <f>VLOOKUP(Tabla4[[#This Row],[Cod Producto]],Tabla2[[IdProducto]:[NomProducto]],2,0)</f>
        <v>Zanahorias</v>
      </c>
      <c r="G534" s="10">
        <f>VLOOKUP(Tabla4[[#This Row],[Nombre_Producto]],Tabla2[[NomProducto]:[PrecioSinIGV]],3,0)</f>
        <v>0.60499999999999998</v>
      </c>
      <c r="H534">
        <f>VLOOKUP(Tabla4[[#This Row],[Cod Producto]],Tabla2[#All],3,0)</f>
        <v>3</v>
      </c>
      <c r="I534" s="10">
        <f>Tabla4[[#This Row],[Kilos]]*Tabla4[[#This Row],[Precio_sin_IGV]]</f>
        <v>156.69499999999999</v>
      </c>
      <c r="J534" s="10">
        <f>Tabla4[[#This Row],[Ventas sin IGV]]*18%</f>
        <v>28.205099999999998</v>
      </c>
      <c r="K534" s="10">
        <f>Tabla4[[#This Row],[Ventas sin IGV]]+Tabla4[[#This Row],[IGV]]</f>
        <v>184.90009999999998</v>
      </c>
    </row>
    <row r="535" spans="1:11" x14ac:dyDescent="0.3">
      <c r="A535">
        <v>12</v>
      </c>
      <c r="B535">
        <v>14</v>
      </c>
      <c r="C535" s="2">
        <v>36393</v>
      </c>
      <c r="D535">
        <v>2399</v>
      </c>
      <c r="E535" t="str">
        <f>VLOOKUP(Tabla4[[#This Row],[Cod Vendedor]],Tabla3[[IdVendedor]:[NombreVendedor]],2,0)</f>
        <v>Carla</v>
      </c>
      <c r="F535" t="str">
        <f>VLOOKUP(Tabla4[[#This Row],[Cod Producto]],Tabla2[[IdProducto]:[NomProducto]],2,0)</f>
        <v>Manzana</v>
      </c>
      <c r="G535" s="10">
        <f>VLOOKUP(Tabla4[[#This Row],[Nombre_Producto]],Tabla2[[NomProducto]:[PrecioSinIGV]],3,0)</f>
        <v>3.63</v>
      </c>
      <c r="H535">
        <f>VLOOKUP(Tabla4[[#This Row],[Cod Producto]],Tabla2[#All],3,0)</f>
        <v>1</v>
      </c>
      <c r="I535" s="10">
        <f>Tabla4[[#This Row],[Kilos]]*Tabla4[[#This Row],[Precio_sin_IGV]]</f>
        <v>8708.369999999999</v>
      </c>
      <c r="J535" s="10">
        <f>Tabla4[[#This Row],[Ventas sin IGV]]*18%</f>
        <v>1567.5065999999997</v>
      </c>
      <c r="K535" s="10">
        <f>Tabla4[[#This Row],[Ventas sin IGV]]+Tabla4[[#This Row],[IGV]]</f>
        <v>10275.8766</v>
      </c>
    </row>
    <row r="536" spans="1:11" x14ac:dyDescent="0.3">
      <c r="A536">
        <v>12</v>
      </c>
      <c r="B536">
        <v>14</v>
      </c>
      <c r="C536" s="2">
        <v>36317</v>
      </c>
      <c r="D536">
        <v>2010</v>
      </c>
      <c r="E536" t="str">
        <f>VLOOKUP(Tabla4[[#This Row],[Cod Vendedor]],Tabla3[[IdVendedor]:[NombreVendedor]],2,0)</f>
        <v>Carla</v>
      </c>
      <c r="F536" t="str">
        <f>VLOOKUP(Tabla4[[#This Row],[Cod Producto]],Tabla2[[IdProducto]:[NomProducto]],2,0)</f>
        <v>Manzana</v>
      </c>
      <c r="G536" s="10">
        <f>VLOOKUP(Tabla4[[#This Row],[Nombre_Producto]],Tabla2[[NomProducto]:[PrecioSinIGV]],3,0)</f>
        <v>3.63</v>
      </c>
      <c r="H536">
        <f>VLOOKUP(Tabla4[[#This Row],[Cod Producto]],Tabla2[#All],3,0)</f>
        <v>1</v>
      </c>
      <c r="I536" s="10">
        <f>Tabla4[[#This Row],[Kilos]]*Tabla4[[#This Row],[Precio_sin_IGV]]</f>
        <v>7296.3</v>
      </c>
      <c r="J536" s="10">
        <f>Tabla4[[#This Row],[Ventas sin IGV]]*18%</f>
        <v>1313.3340000000001</v>
      </c>
      <c r="K536" s="10">
        <f>Tabla4[[#This Row],[Ventas sin IGV]]+Tabla4[[#This Row],[IGV]]</f>
        <v>8609.634</v>
      </c>
    </row>
    <row r="537" spans="1:11" x14ac:dyDescent="0.3">
      <c r="A537">
        <v>12</v>
      </c>
      <c r="B537">
        <v>14</v>
      </c>
      <c r="C537" s="2">
        <v>36343</v>
      </c>
      <c r="D537">
        <v>1607</v>
      </c>
      <c r="E537" t="str">
        <f>VLOOKUP(Tabla4[[#This Row],[Cod Vendedor]],Tabla3[[IdVendedor]:[NombreVendedor]],2,0)</f>
        <v>Carla</v>
      </c>
      <c r="F537" t="str">
        <f>VLOOKUP(Tabla4[[#This Row],[Cod Producto]],Tabla2[[IdProducto]:[NomProducto]],2,0)</f>
        <v>Manzana</v>
      </c>
      <c r="G537" s="10">
        <f>VLOOKUP(Tabla4[[#This Row],[Nombre_Producto]],Tabla2[[NomProducto]:[PrecioSinIGV]],3,0)</f>
        <v>3.63</v>
      </c>
      <c r="H537">
        <f>VLOOKUP(Tabla4[[#This Row],[Cod Producto]],Tabla2[#All],3,0)</f>
        <v>1</v>
      </c>
      <c r="I537" s="10">
        <f>Tabla4[[#This Row],[Kilos]]*Tabla4[[#This Row],[Precio_sin_IGV]]</f>
        <v>5833.41</v>
      </c>
      <c r="J537" s="10">
        <f>Tabla4[[#This Row],[Ventas sin IGV]]*18%</f>
        <v>1050.0137999999999</v>
      </c>
      <c r="K537" s="10">
        <f>Tabla4[[#This Row],[Ventas sin IGV]]+Tabla4[[#This Row],[IGV]]</f>
        <v>6883.4237999999996</v>
      </c>
    </row>
    <row r="538" spans="1:11" x14ac:dyDescent="0.3">
      <c r="A538">
        <v>12</v>
      </c>
      <c r="B538">
        <v>14</v>
      </c>
      <c r="C538" s="2">
        <v>36330</v>
      </c>
      <c r="D538">
        <v>1338</v>
      </c>
      <c r="E538" t="str">
        <f>VLOOKUP(Tabla4[[#This Row],[Cod Vendedor]],Tabla3[[IdVendedor]:[NombreVendedor]],2,0)</f>
        <v>Carla</v>
      </c>
      <c r="F538" t="str">
        <f>VLOOKUP(Tabla4[[#This Row],[Cod Producto]],Tabla2[[IdProducto]:[NomProducto]],2,0)</f>
        <v>Manzana</v>
      </c>
      <c r="G538" s="10">
        <f>VLOOKUP(Tabla4[[#This Row],[Nombre_Producto]],Tabla2[[NomProducto]:[PrecioSinIGV]],3,0)</f>
        <v>3.63</v>
      </c>
      <c r="H538">
        <f>VLOOKUP(Tabla4[[#This Row],[Cod Producto]],Tabla2[#All],3,0)</f>
        <v>1</v>
      </c>
      <c r="I538" s="10">
        <f>Tabla4[[#This Row],[Kilos]]*Tabla4[[#This Row],[Precio_sin_IGV]]</f>
        <v>4856.9399999999996</v>
      </c>
      <c r="J538" s="10">
        <f>Tabla4[[#This Row],[Ventas sin IGV]]*18%</f>
        <v>874.24919999999986</v>
      </c>
      <c r="K538" s="10">
        <f>Tabla4[[#This Row],[Ventas sin IGV]]+Tabla4[[#This Row],[IGV]]</f>
        <v>5731.1891999999998</v>
      </c>
    </row>
    <row r="539" spans="1:11" x14ac:dyDescent="0.3">
      <c r="A539">
        <v>12</v>
      </c>
      <c r="B539">
        <v>14</v>
      </c>
      <c r="C539" s="2">
        <v>36268</v>
      </c>
      <c r="D539">
        <v>1317</v>
      </c>
      <c r="E539" t="str">
        <f>VLOOKUP(Tabla4[[#This Row],[Cod Vendedor]],Tabla3[[IdVendedor]:[NombreVendedor]],2,0)</f>
        <v>Carla</v>
      </c>
      <c r="F539" t="str">
        <f>VLOOKUP(Tabla4[[#This Row],[Cod Producto]],Tabla2[[IdProducto]:[NomProducto]],2,0)</f>
        <v>Manzana</v>
      </c>
      <c r="G539" s="10">
        <f>VLOOKUP(Tabla4[[#This Row],[Nombre_Producto]],Tabla2[[NomProducto]:[PrecioSinIGV]],3,0)</f>
        <v>3.63</v>
      </c>
      <c r="H539">
        <f>VLOOKUP(Tabla4[[#This Row],[Cod Producto]],Tabla2[#All],3,0)</f>
        <v>1</v>
      </c>
      <c r="I539" s="10">
        <f>Tabla4[[#This Row],[Kilos]]*Tabla4[[#This Row],[Precio_sin_IGV]]</f>
        <v>4780.71</v>
      </c>
      <c r="J539" s="10">
        <f>Tabla4[[#This Row],[Ventas sin IGV]]*18%</f>
        <v>860.52779999999996</v>
      </c>
      <c r="K539" s="10">
        <f>Tabla4[[#This Row],[Ventas sin IGV]]+Tabla4[[#This Row],[IGV]]</f>
        <v>5641.2377999999999</v>
      </c>
    </row>
    <row r="540" spans="1:11" x14ac:dyDescent="0.3">
      <c r="A540">
        <v>12</v>
      </c>
      <c r="B540">
        <v>4</v>
      </c>
      <c r="C540" s="2">
        <v>36481</v>
      </c>
      <c r="D540">
        <v>2181</v>
      </c>
      <c r="E540" t="str">
        <f>VLOOKUP(Tabla4[[#This Row],[Cod Vendedor]],Tabla3[[IdVendedor]:[NombreVendedor]],2,0)</f>
        <v>Carla</v>
      </c>
      <c r="F540" t="str">
        <f>VLOOKUP(Tabla4[[#This Row],[Cod Producto]],Tabla2[[IdProducto]:[NomProducto]],2,0)</f>
        <v>Coles</v>
      </c>
      <c r="G540" s="10">
        <f>VLOOKUP(Tabla4[[#This Row],[Nombre_Producto]],Tabla2[[NomProducto]:[PrecioSinIGV]],3,0)</f>
        <v>0.60499999999999998</v>
      </c>
      <c r="H540">
        <f>VLOOKUP(Tabla4[[#This Row],[Cod Producto]],Tabla2[#All],3,0)</f>
        <v>2</v>
      </c>
      <c r="I540" s="10">
        <f>Tabla4[[#This Row],[Kilos]]*Tabla4[[#This Row],[Precio_sin_IGV]]</f>
        <v>1319.5049999999999</v>
      </c>
      <c r="J540" s="10">
        <f>Tabla4[[#This Row],[Ventas sin IGV]]*18%</f>
        <v>237.51089999999996</v>
      </c>
      <c r="K540" s="10">
        <f>Tabla4[[#This Row],[Ventas sin IGV]]+Tabla4[[#This Row],[IGV]]</f>
        <v>1557.0158999999999</v>
      </c>
    </row>
    <row r="541" spans="1:11" x14ac:dyDescent="0.3">
      <c r="A541">
        <v>12</v>
      </c>
      <c r="B541">
        <v>4</v>
      </c>
      <c r="C541" s="2">
        <v>36414</v>
      </c>
      <c r="D541">
        <v>2084</v>
      </c>
      <c r="E541" t="str">
        <f>VLOOKUP(Tabla4[[#This Row],[Cod Vendedor]],Tabla3[[IdVendedor]:[NombreVendedor]],2,0)</f>
        <v>Carla</v>
      </c>
      <c r="F541" t="str">
        <f>VLOOKUP(Tabla4[[#This Row],[Cod Producto]],Tabla2[[IdProducto]:[NomProducto]],2,0)</f>
        <v>Coles</v>
      </c>
      <c r="G541" s="10">
        <f>VLOOKUP(Tabla4[[#This Row],[Nombre_Producto]],Tabla2[[NomProducto]:[PrecioSinIGV]],3,0)</f>
        <v>0.60499999999999998</v>
      </c>
      <c r="H541">
        <f>VLOOKUP(Tabla4[[#This Row],[Cod Producto]],Tabla2[#All],3,0)</f>
        <v>2</v>
      </c>
      <c r="I541" s="10">
        <f>Tabla4[[#This Row],[Kilos]]*Tabla4[[#This Row],[Precio_sin_IGV]]</f>
        <v>1260.82</v>
      </c>
      <c r="J541" s="10">
        <f>Tabla4[[#This Row],[Ventas sin IGV]]*18%</f>
        <v>226.94759999999999</v>
      </c>
      <c r="K541" s="10">
        <f>Tabla4[[#This Row],[Ventas sin IGV]]+Tabla4[[#This Row],[IGV]]</f>
        <v>1487.7675999999999</v>
      </c>
    </row>
    <row r="542" spans="1:11" x14ac:dyDescent="0.3">
      <c r="A542">
        <v>12</v>
      </c>
      <c r="B542">
        <v>4</v>
      </c>
      <c r="C542" s="2">
        <v>36217</v>
      </c>
      <c r="D542">
        <v>1874</v>
      </c>
      <c r="E542" t="str">
        <f>VLOOKUP(Tabla4[[#This Row],[Cod Vendedor]],Tabla3[[IdVendedor]:[NombreVendedor]],2,0)</f>
        <v>Carla</v>
      </c>
      <c r="F542" t="str">
        <f>VLOOKUP(Tabla4[[#This Row],[Cod Producto]],Tabla2[[IdProducto]:[NomProducto]],2,0)</f>
        <v>Coles</v>
      </c>
      <c r="G542" s="10">
        <f>VLOOKUP(Tabla4[[#This Row],[Nombre_Producto]],Tabla2[[NomProducto]:[PrecioSinIGV]],3,0)</f>
        <v>0.60499999999999998</v>
      </c>
      <c r="H542">
        <f>VLOOKUP(Tabla4[[#This Row],[Cod Producto]],Tabla2[#All],3,0)</f>
        <v>2</v>
      </c>
      <c r="I542" s="10">
        <f>Tabla4[[#This Row],[Kilos]]*Tabla4[[#This Row],[Precio_sin_IGV]]</f>
        <v>1133.77</v>
      </c>
      <c r="J542" s="10">
        <f>Tabla4[[#This Row],[Ventas sin IGV]]*18%</f>
        <v>204.07859999999999</v>
      </c>
      <c r="K542" s="10">
        <f>Tabla4[[#This Row],[Ventas sin IGV]]+Tabla4[[#This Row],[IGV]]</f>
        <v>1337.8486</v>
      </c>
    </row>
    <row r="543" spans="1:11" x14ac:dyDescent="0.3">
      <c r="A543">
        <v>12</v>
      </c>
      <c r="B543">
        <v>4</v>
      </c>
      <c r="C543" s="2">
        <v>36276</v>
      </c>
      <c r="D543">
        <v>1326</v>
      </c>
      <c r="E543" t="str">
        <f>VLOOKUP(Tabla4[[#This Row],[Cod Vendedor]],Tabla3[[IdVendedor]:[NombreVendedor]],2,0)</f>
        <v>Carla</v>
      </c>
      <c r="F543" t="str">
        <f>VLOOKUP(Tabla4[[#This Row],[Cod Producto]],Tabla2[[IdProducto]:[NomProducto]],2,0)</f>
        <v>Coles</v>
      </c>
      <c r="G543" s="10">
        <f>VLOOKUP(Tabla4[[#This Row],[Nombre_Producto]],Tabla2[[NomProducto]:[PrecioSinIGV]],3,0)</f>
        <v>0.60499999999999998</v>
      </c>
      <c r="H543">
        <f>VLOOKUP(Tabla4[[#This Row],[Cod Producto]],Tabla2[#All],3,0)</f>
        <v>2</v>
      </c>
      <c r="I543" s="10">
        <f>Tabla4[[#This Row],[Kilos]]*Tabla4[[#This Row],[Precio_sin_IGV]]</f>
        <v>802.23</v>
      </c>
      <c r="J543" s="10">
        <f>Tabla4[[#This Row],[Ventas sin IGV]]*18%</f>
        <v>144.4014</v>
      </c>
      <c r="K543" s="10">
        <f>Tabla4[[#This Row],[Ventas sin IGV]]+Tabla4[[#This Row],[IGV]]</f>
        <v>946.63139999999999</v>
      </c>
    </row>
    <row r="544" spans="1:11" x14ac:dyDescent="0.3">
      <c r="A544">
        <v>12</v>
      </c>
      <c r="B544">
        <v>4</v>
      </c>
      <c r="C544" s="2">
        <v>36264</v>
      </c>
      <c r="D544">
        <v>1277</v>
      </c>
      <c r="E544" t="str">
        <f>VLOOKUP(Tabla4[[#This Row],[Cod Vendedor]],Tabla3[[IdVendedor]:[NombreVendedor]],2,0)</f>
        <v>Carla</v>
      </c>
      <c r="F544" t="str">
        <f>VLOOKUP(Tabla4[[#This Row],[Cod Producto]],Tabla2[[IdProducto]:[NomProducto]],2,0)</f>
        <v>Coles</v>
      </c>
      <c r="G544" s="10">
        <f>VLOOKUP(Tabla4[[#This Row],[Nombre_Producto]],Tabla2[[NomProducto]:[PrecioSinIGV]],3,0)</f>
        <v>0.60499999999999998</v>
      </c>
      <c r="H544">
        <f>VLOOKUP(Tabla4[[#This Row],[Cod Producto]],Tabla2[#All],3,0)</f>
        <v>2</v>
      </c>
      <c r="I544" s="10">
        <f>Tabla4[[#This Row],[Kilos]]*Tabla4[[#This Row],[Precio_sin_IGV]]</f>
        <v>772.58499999999992</v>
      </c>
      <c r="J544" s="10">
        <f>Tabla4[[#This Row],[Ventas sin IGV]]*18%</f>
        <v>139.06529999999998</v>
      </c>
      <c r="K544" s="10">
        <f>Tabla4[[#This Row],[Ventas sin IGV]]+Tabla4[[#This Row],[IGV]]</f>
        <v>911.6502999999999</v>
      </c>
    </row>
    <row r="545" spans="1:11" x14ac:dyDescent="0.3">
      <c r="A545">
        <v>12</v>
      </c>
      <c r="B545">
        <v>4</v>
      </c>
      <c r="C545" s="2">
        <v>36253</v>
      </c>
      <c r="D545">
        <v>572</v>
      </c>
      <c r="E545" t="str">
        <f>VLOOKUP(Tabla4[[#This Row],[Cod Vendedor]],Tabla3[[IdVendedor]:[NombreVendedor]],2,0)</f>
        <v>Carla</v>
      </c>
      <c r="F545" t="str">
        <f>VLOOKUP(Tabla4[[#This Row],[Cod Producto]],Tabla2[[IdProducto]:[NomProducto]],2,0)</f>
        <v>Coles</v>
      </c>
      <c r="G545" s="10">
        <f>VLOOKUP(Tabla4[[#This Row],[Nombre_Producto]],Tabla2[[NomProducto]:[PrecioSinIGV]],3,0)</f>
        <v>0.60499999999999998</v>
      </c>
      <c r="H545">
        <f>VLOOKUP(Tabla4[[#This Row],[Cod Producto]],Tabla2[#All],3,0)</f>
        <v>2</v>
      </c>
      <c r="I545" s="10">
        <f>Tabla4[[#This Row],[Kilos]]*Tabla4[[#This Row],[Precio_sin_IGV]]</f>
        <v>346.06</v>
      </c>
      <c r="J545" s="10">
        <f>Tabla4[[#This Row],[Ventas sin IGV]]*18%</f>
        <v>62.290799999999997</v>
      </c>
      <c r="K545" s="10">
        <f>Tabla4[[#This Row],[Ventas sin IGV]]+Tabla4[[#This Row],[IGV]]</f>
        <v>408.35079999999999</v>
      </c>
    </row>
    <row r="546" spans="1:11" x14ac:dyDescent="0.3">
      <c r="A546">
        <v>12</v>
      </c>
      <c r="B546">
        <v>4</v>
      </c>
      <c r="C546" s="2">
        <v>36524</v>
      </c>
      <c r="D546">
        <v>479</v>
      </c>
      <c r="E546" t="str">
        <f>VLOOKUP(Tabla4[[#This Row],[Cod Vendedor]],Tabla3[[IdVendedor]:[NombreVendedor]],2,0)</f>
        <v>Carla</v>
      </c>
      <c r="F546" t="str">
        <f>VLOOKUP(Tabla4[[#This Row],[Cod Producto]],Tabla2[[IdProducto]:[NomProducto]],2,0)</f>
        <v>Coles</v>
      </c>
      <c r="G546" s="10">
        <f>VLOOKUP(Tabla4[[#This Row],[Nombre_Producto]],Tabla2[[NomProducto]:[PrecioSinIGV]],3,0)</f>
        <v>0.60499999999999998</v>
      </c>
      <c r="H546">
        <f>VLOOKUP(Tabla4[[#This Row],[Cod Producto]],Tabla2[#All],3,0)</f>
        <v>2</v>
      </c>
      <c r="I546" s="10">
        <f>Tabla4[[#This Row],[Kilos]]*Tabla4[[#This Row],[Precio_sin_IGV]]</f>
        <v>289.79500000000002</v>
      </c>
      <c r="J546" s="10">
        <f>Tabla4[[#This Row],[Ventas sin IGV]]*18%</f>
        <v>52.1631</v>
      </c>
      <c r="K546" s="10">
        <f>Tabla4[[#This Row],[Ventas sin IGV]]+Tabla4[[#This Row],[IGV]]</f>
        <v>341.9581</v>
      </c>
    </row>
    <row r="547" spans="1:11" x14ac:dyDescent="0.3">
      <c r="A547">
        <v>12</v>
      </c>
      <c r="B547">
        <v>5</v>
      </c>
      <c r="C547" s="2">
        <v>36226</v>
      </c>
      <c r="D547">
        <v>2241</v>
      </c>
      <c r="E547" t="str">
        <f>VLOOKUP(Tabla4[[#This Row],[Cod Vendedor]],Tabla3[[IdVendedor]:[NombreVendedor]],2,0)</f>
        <v>Carla</v>
      </c>
      <c r="F547" t="str">
        <f>VLOOKUP(Tabla4[[#This Row],[Cod Producto]],Tabla2[[IdProducto]:[NomProducto]],2,0)</f>
        <v>Berenjenas</v>
      </c>
      <c r="G547" s="10">
        <f>VLOOKUP(Tabla4[[#This Row],[Nombre_Producto]],Tabla2[[NomProducto]:[PrecioSinIGV]],3,0)</f>
        <v>2.5409999999999999</v>
      </c>
      <c r="H547">
        <f>VLOOKUP(Tabla4[[#This Row],[Cod Producto]],Tabla2[#All],3,0)</f>
        <v>3</v>
      </c>
      <c r="I547" s="10">
        <f>Tabla4[[#This Row],[Kilos]]*Tabla4[[#This Row],[Precio_sin_IGV]]</f>
        <v>5694.3809999999994</v>
      </c>
      <c r="J547" s="10">
        <f>Tabla4[[#This Row],[Ventas sin IGV]]*18%</f>
        <v>1024.98858</v>
      </c>
      <c r="K547" s="10">
        <f>Tabla4[[#This Row],[Ventas sin IGV]]+Tabla4[[#This Row],[IGV]]</f>
        <v>6719.3695799999996</v>
      </c>
    </row>
    <row r="548" spans="1:11" x14ac:dyDescent="0.3">
      <c r="A548">
        <v>12</v>
      </c>
      <c r="B548">
        <v>5</v>
      </c>
      <c r="C548" s="2">
        <v>36228</v>
      </c>
      <c r="D548">
        <v>2118</v>
      </c>
      <c r="E548" t="str">
        <f>VLOOKUP(Tabla4[[#This Row],[Cod Vendedor]],Tabla3[[IdVendedor]:[NombreVendedor]],2,0)</f>
        <v>Carla</v>
      </c>
      <c r="F548" t="str">
        <f>VLOOKUP(Tabla4[[#This Row],[Cod Producto]],Tabla2[[IdProducto]:[NomProducto]],2,0)</f>
        <v>Berenjenas</v>
      </c>
      <c r="G548" s="10">
        <f>VLOOKUP(Tabla4[[#This Row],[Nombre_Producto]],Tabla2[[NomProducto]:[PrecioSinIGV]],3,0)</f>
        <v>2.5409999999999999</v>
      </c>
      <c r="H548">
        <f>VLOOKUP(Tabla4[[#This Row],[Cod Producto]],Tabla2[#All],3,0)</f>
        <v>3</v>
      </c>
      <c r="I548" s="10">
        <f>Tabla4[[#This Row],[Kilos]]*Tabla4[[#This Row],[Precio_sin_IGV]]</f>
        <v>5381.8379999999997</v>
      </c>
      <c r="J548" s="10">
        <f>Tabla4[[#This Row],[Ventas sin IGV]]*18%</f>
        <v>968.73083999999994</v>
      </c>
      <c r="K548" s="10">
        <f>Tabla4[[#This Row],[Ventas sin IGV]]+Tabla4[[#This Row],[IGV]]</f>
        <v>6350.5688399999999</v>
      </c>
    </row>
    <row r="549" spans="1:11" x14ac:dyDescent="0.3">
      <c r="A549">
        <v>12</v>
      </c>
      <c r="B549">
        <v>5</v>
      </c>
      <c r="C549" s="2">
        <v>36344</v>
      </c>
      <c r="D549">
        <v>1600</v>
      </c>
      <c r="E549" t="str">
        <f>VLOOKUP(Tabla4[[#This Row],[Cod Vendedor]],Tabla3[[IdVendedor]:[NombreVendedor]],2,0)</f>
        <v>Carla</v>
      </c>
      <c r="F549" t="str">
        <f>VLOOKUP(Tabla4[[#This Row],[Cod Producto]],Tabla2[[IdProducto]:[NomProducto]],2,0)</f>
        <v>Berenjenas</v>
      </c>
      <c r="G549" s="10">
        <f>VLOOKUP(Tabla4[[#This Row],[Nombre_Producto]],Tabla2[[NomProducto]:[PrecioSinIGV]],3,0)</f>
        <v>2.5409999999999999</v>
      </c>
      <c r="H549">
        <f>VLOOKUP(Tabla4[[#This Row],[Cod Producto]],Tabla2[#All],3,0)</f>
        <v>3</v>
      </c>
      <c r="I549" s="10">
        <f>Tabla4[[#This Row],[Kilos]]*Tabla4[[#This Row],[Precio_sin_IGV]]</f>
        <v>4065.6</v>
      </c>
      <c r="J549" s="10">
        <f>Tabla4[[#This Row],[Ventas sin IGV]]*18%</f>
        <v>731.80799999999999</v>
      </c>
      <c r="K549" s="10">
        <f>Tabla4[[#This Row],[Ventas sin IGV]]+Tabla4[[#This Row],[IGV]]</f>
        <v>4797.4079999999994</v>
      </c>
    </row>
    <row r="550" spans="1:11" x14ac:dyDescent="0.3">
      <c r="A550">
        <v>12</v>
      </c>
      <c r="B550">
        <v>5</v>
      </c>
      <c r="C550" s="2">
        <v>36195</v>
      </c>
      <c r="D550">
        <v>384</v>
      </c>
      <c r="E550" t="str">
        <f>VLOOKUP(Tabla4[[#This Row],[Cod Vendedor]],Tabla3[[IdVendedor]:[NombreVendedor]],2,0)</f>
        <v>Carla</v>
      </c>
      <c r="F550" t="str">
        <f>VLOOKUP(Tabla4[[#This Row],[Cod Producto]],Tabla2[[IdProducto]:[NomProducto]],2,0)</f>
        <v>Berenjenas</v>
      </c>
      <c r="G550" s="10">
        <f>VLOOKUP(Tabla4[[#This Row],[Nombre_Producto]],Tabla2[[NomProducto]:[PrecioSinIGV]],3,0)</f>
        <v>2.5409999999999999</v>
      </c>
      <c r="H550">
        <f>VLOOKUP(Tabla4[[#This Row],[Cod Producto]],Tabla2[#All],3,0)</f>
        <v>3</v>
      </c>
      <c r="I550" s="10">
        <f>Tabla4[[#This Row],[Kilos]]*Tabla4[[#This Row],[Precio_sin_IGV]]</f>
        <v>975.74399999999991</v>
      </c>
      <c r="J550" s="10">
        <f>Tabla4[[#This Row],[Ventas sin IGV]]*18%</f>
        <v>175.63391999999999</v>
      </c>
      <c r="K550" s="10">
        <f>Tabla4[[#This Row],[Ventas sin IGV]]+Tabla4[[#This Row],[IGV]]</f>
        <v>1151.3779199999999</v>
      </c>
    </row>
    <row r="551" spans="1:11" x14ac:dyDescent="0.3">
      <c r="A551">
        <v>12</v>
      </c>
      <c r="B551">
        <v>11</v>
      </c>
      <c r="C551" s="2">
        <v>36798</v>
      </c>
      <c r="D551">
        <v>2030</v>
      </c>
      <c r="E551" t="str">
        <f>VLOOKUP(Tabla4[[#This Row],[Cod Vendedor]],Tabla3[[IdVendedor]:[NombreVendedor]],2,0)</f>
        <v>Carla</v>
      </c>
      <c r="F551" t="str">
        <f>VLOOKUP(Tabla4[[#This Row],[Cod Producto]],Tabla2[[IdProducto]:[NomProducto]],2,0)</f>
        <v>Naranjas</v>
      </c>
      <c r="G551" s="10">
        <f>VLOOKUP(Tabla4[[#This Row],[Nombre_Producto]],Tabla2[[NomProducto]:[PrecioSinIGV]],3,0)</f>
        <v>1.21</v>
      </c>
      <c r="H551">
        <f>VLOOKUP(Tabla4[[#This Row],[Cod Producto]],Tabla2[#All],3,0)</f>
        <v>1</v>
      </c>
      <c r="I551" s="10">
        <f>Tabla4[[#This Row],[Kilos]]*Tabla4[[#This Row],[Precio_sin_IGV]]</f>
        <v>2456.2999999999997</v>
      </c>
      <c r="J551" s="10">
        <f>Tabla4[[#This Row],[Ventas sin IGV]]*18%</f>
        <v>442.13399999999996</v>
      </c>
      <c r="K551" s="10">
        <f>Tabla4[[#This Row],[Ventas sin IGV]]+Tabla4[[#This Row],[IGV]]</f>
        <v>2898.4339999999997</v>
      </c>
    </row>
    <row r="552" spans="1:11" x14ac:dyDescent="0.3">
      <c r="A552">
        <v>12</v>
      </c>
      <c r="B552">
        <v>11</v>
      </c>
      <c r="C552" s="2">
        <v>36861</v>
      </c>
      <c r="D552">
        <v>1441</v>
      </c>
      <c r="E552" t="str">
        <f>VLOOKUP(Tabla4[[#This Row],[Cod Vendedor]],Tabla3[[IdVendedor]:[NombreVendedor]],2,0)</f>
        <v>Carla</v>
      </c>
      <c r="F552" t="str">
        <f>VLOOKUP(Tabla4[[#This Row],[Cod Producto]],Tabla2[[IdProducto]:[NomProducto]],2,0)</f>
        <v>Naranjas</v>
      </c>
      <c r="G552" s="10">
        <f>VLOOKUP(Tabla4[[#This Row],[Nombre_Producto]],Tabla2[[NomProducto]:[PrecioSinIGV]],3,0)</f>
        <v>1.21</v>
      </c>
      <c r="H552">
        <f>VLOOKUP(Tabla4[[#This Row],[Cod Producto]],Tabla2[#All],3,0)</f>
        <v>1</v>
      </c>
      <c r="I552" s="10">
        <f>Tabla4[[#This Row],[Kilos]]*Tabla4[[#This Row],[Precio_sin_IGV]]</f>
        <v>1743.61</v>
      </c>
      <c r="J552" s="10">
        <f>Tabla4[[#This Row],[Ventas sin IGV]]*18%</f>
        <v>313.84979999999996</v>
      </c>
      <c r="K552" s="10">
        <f>Tabla4[[#This Row],[Ventas sin IGV]]+Tabla4[[#This Row],[IGV]]</f>
        <v>2057.4597999999996</v>
      </c>
    </row>
    <row r="553" spans="1:11" x14ac:dyDescent="0.3">
      <c r="A553">
        <v>12</v>
      </c>
      <c r="B553">
        <v>11</v>
      </c>
      <c r="C553" s="2">
        <v>36888</v>
      </c>
      <c r="D553">
        <v>1383</v>
      </c>
      <c r="E553" t="str">
        <f>VLOOKUP(Tabla4[[#This Row],[Cod Vendedor]],Tabla3[[IdVendedor]:[NombreVendedor]],2,0)</f>
        <v>Carla</v>
      </c>
      <c r="F553" t="str">
        <f>VLOOKUP(Tabla4[[#This Row],[Cod Producto]],Tabla2[[IdProducto]:[NomProducto]],2,0)</f>
        <v>Naranjas</v>
      </c>
      <c r="G553" s="10">
        <f>VLOOKUP(Tabla4[[#This Row],[Nombre_Producto]],Tabla2[[NomProducto]:[PrecioSinIGV]],3,0)</f>
        <v>1.21</v>
      </c>
      <c r="H553">
        <f>VLOOKUP(Tabla4[[#This Row],[Cod Producto]],Tabla2[#All],3,0)</f>
        <v>1</v>
      </c>
      <c r="I553" s="10">
        <f>Tabla4[[#This Row],[Kilos]]*Tabla4[[#This Row],[Precio_sin_IGV]]</f>
        <v>1673.43</v>
      </c>
      <c r="J553" s="10">
        <f>Tabla4[[#This Row],[Ventas sin IGV]]*18%</f>
        <v>301.2174</v>
      </c>
      <c r="K553" s="10">
        <f>Tabla4[[#This Row],[Ventas sin IGV]]+Tabla4[[#This Row],[IGV]]</f>
        <v>1974.6474000000001</v>
      </c>
    </row>
    <row r="554" spans="1:11" x14ac:dyDescent="0.3">
      <c r="A554">
        <v>12</v>
      </c>
      <c r="B554">
        <v>11</v>
      </c>
      <c r="C554" s="2">
        <v>36536</v>
      </c>
      <c r="D554">
        <v>914</v>
      </c>
      <c r="E554" t="str">
        <f>VLOOKUP(Tabla4[[#This Row],[Cod Vendedor]],Tabla3[[IdVendedor]:[NombreVendedor]],2,0)</f>
        <v>Carla</v>
      </c>
      <c r="F554" t="str">
        <f>VLOOKUP(Tabla4[[#This Row],[Cod Producto]],Tabla2[[IdProducto]:[NomProducto]],2,0)</f>
        <v>Naranjas</v>
      </c>
      <c r="G554" s="10">
        <f>VLOOKUP(Tabla4[[#This Row],[Nombre_Producto]],Tabla2[[NomProducto]:[PrecioSinIGV]],3,0)</f>
        <v>1.21</v>
      </c>
      <c r="H554">
        <f>VLOOKUP(Tabla4[[#This Row],[Cod Producto]],Tabla2[#All],3,0)</f>
        <v>1</v>
      </c>
      <c r="I554" s="10">
        <f>Tabla4[[#This Row],[Kilos]]*Tabla4[[#This Row],[Precio_sin_IGV]]</f>
        <v>1105.94</v>
      </c>
      <c r="J554" s="10">
        <f>Tabla4[[#This Row],[Ventas sin IGV]]*18%</f>
        <v>199.0692</v>
      </c>
      <c r="K554" s="10">
        <f>Tabla4[[#This Row],[Ventas sin IGV]]+Tabla4[[#This Row],[IGV]]</f>
        <v>1305.0092</v>
      </c>
    </row>
    <row r="555" spans="1:11" x14ac:dyDescent="0.3">
      <c r="A555">
        <v>12</v>
      </c>
      <c r="B555">
        <v>12</v>
      </c>
      <c r="C555" s="2">
        <v>36577</v>
      </c>
      <c r="D555">
        <v>1648</v>
      </c>
      <c r="E555" t="str">
        <f>VLOOKUP(Tabla4[[#This Row],[Cod Vendedor]],Tabla3[[IdVendedor]:[NombreVendedor]],2,0)</f>
        <v>Carla</v>
      </c>
      <c r="F555" t="str">
        <f>VLOOKUP(Tabla4[[#This Row],[Cod Producto]],Tabla2[[IdProducto]:[NomProducto]],2,0)</f>
        <v>Malocoton</v>
      </c>
      <c r="G555" s="10">
        <f>VLOOKUP(Tabla4[[#This Row],[Nombre_Producto]],Tabla2[[NomProducto]:[PrecioSinIGV]],3,0)</f>
        <v>2.42</v>
      </c>
      <c r="H555">
        <f>VLOOKUP(Tabla4[[#This Row],[Cod Producto]],Tabla2[#All],3,0)</f>
        <v>1</v>
      </c>
      <c r="I555" s="10">
        <f>Tabla4[[#This Row],[Kilos]]*Tabla4[[#This Row],[Precio_sin_IGV]]</f>
        <v>3988.16</v>
      </c>
      <c r="J555" s="10">
        <f>Tabla4[[#This Row],[Ventas sin IGV]]*18%</f>
        <v>717.86879999999996</v>
      </c>
      <c r="K555" s="10">
        <f>Tabla4[[#This Row],[Ventas sin IGV]]+Tabla4[[#This Row],[IGV]]</f>
        <v>4706.0288</v>
      </c>
    </row>
    <row r="556" spans="1:11" x14ac:dyDescent="0.3">
      <c r="A556">
        <v>12</v>
      </c>
      <c r="B556">
        <v>12</v>
      </c>
      <c r="C556" s="2">
        <v>36654</v>
      </c>
      <c r="D556">
        <v>1367</v>
      </c>
      <c r="E556" t="str">
        <f>VLOOKUP(Tabla4[[#This Row],[Cod Vendedor]],Tabla3[[IdVendedor]:[NombreVendedor]],2,0)</f>
        <v>Carla</v>
      </c>
      <c r="F556" t="str">
        <f>VLOOKUP(Tabla4[[#This Row],[Cod Producto]],Tabla2[[IdProducto]:[NomProducto]],2,0)</f>
        <v>Malocoton</v>
      </c>
      <c r="G556" s="10">
        <f>VLOOKUP(Tabla4[[#This Row],[Nombre_Producto]],Tabla2[[NomProducto]:[PrecioSinIGV]],3,0)</f>
        <v>2.42</v>
      </c>
      <c r="H556">
        <f>VLOOKUP(Tabla4[[#This Row],[Cod Producto]],Tabla2[#All],3,0)</f>
        <v>1</v>
      </c>
      <c r="I556" s="10">
        <f>Tabla4[[#This Row],[Kilos]]*Tabla4[[#This Row],[Precio_sin_IGV]]</f>
        <v>3308.14</v>
      </c>
      <c r="J556" s="10">
        <f>Tabla4[[#This Row],[Ventas sin IGV]]*18%</f>
        <v>595.46519999999998</v>
      </c>
      <c r="K556" s="10">
        <f>Tabla4[[#This Row],[Ventas sin IGV]]+Tabla4[[#This Row],[IGV]]</f>
        <v>3903.6052</v>
      </c>
    </row>
    <row r="557" spans="1:11" x14ac:dyDescent="0.3">
      <c r="A557">
        <v>12</v>
      </c>
      <c r="B557">
        <v>12</v>
      </c>
      <c r="C557" s="2">
        <v>36826</v>
      </c>
      <c r="D557">
        <v>1171</v>
      </c>
      <c r="E557" t="str">
        <f>VLOOKUP(Tabla4[[#This Row],[Cod Vendedor]],Tabla3[[IdVendedor]:[NombreVendedor]],2,0)</f>
        <v>Carla</v>
      </c>
      <c r="F557" t="str">
        <f>VLOOKUP(Tabla4[[#This Row],[Cod Producto]],Tabla2[[IdProducto]:[NomProducto]],2,0)</f>
        <v>Malocoton</v>
      </c>
      <c r="G557" s="10">
        <f>VLOOKUP(Tabla4[[#This Row],[Nombre_Producto]],Tabla2[[NomProducto]:[PrecioSinIGV]],3,0)</f>
        <v>2.42</v>
      </c>
      <c r="H557">
        <f>VLOOKUP(Tabla4[[#This Row],[Cod Producto]],Tabla2[#All],3,0)</f>
        <v>1</v>
      </c>
      <c r="I557" s="10">
        <f>Tabla4[[#This Row],[Kilos]]*Tabla4[[#This Row],[Precio_sin_IGV]]</f>
        <v>2833.8199999999997</v>
      </c>
      <c r="J557" s="10">
        <f>Tabla4[[#This Row],[Ventas sin IGV]]*18%</f>
        <v>510.08759999999995</v>
      </c>
      <c r="K557" s="10">
        <f>Tabla4[[#This Row],[Ventas sin IGV]]+Tabla4[[#This Row],[IGV]]</f>
        <v>3343.9075999999995</v>
      </c>
    </row>
    <row r="558" spans="1:11" x14ac:dyDescent="0.3">
      <c r="A558">
        <v>12</v>
      </c>
      <c r="B558">
        <v>12</v>
      </c>
      <c r="C558" s="2">
        <v>36718</v>
      </c>
      <c r="D558">
        <v>1120</v>
      </c>
      <c r="E558" t="str">
        <f>VLOOKUP(Tabla4[[#This Row],[Cod Vendedor]],Tabla3[[IdVendedor]:[NombreVendedor]],2,0)</f>
        <v>Carla</v>
      </c>
      <c r="F558" t="str">
        <f>VLOOKUP(Tabla4[[#This Row],[Cod Producto]],Tabla2[[IdProducto]:[NomProducto]],2,0)</f>
        <v>Malocoton</v>
      </c>
      <c r="G558" s="10">
        <f>VLOOKUP(Tabla4[[#This Row],[Nombre_Producto]],Tabla2[[NomProducto]:[PrecioSinIGV]],3,0)</f>
        <v>2.42</v>
      </c>
      <c r="H558">
        <f>VLOOKUP(Tabla4[[#This Row],[Cod Producto]],Tabla2[#All],3,0)</f>
        <v>1</v>
      </c>
      <c r="I558" s="10">
        <f>Tabla4[[#This Row],[Kilos]]*Tabla4[[#This Row],[Precio_sin_IGV]]</f>
        <v>2710.4</v>
      </c>
      <c r="J558" s="10">
        <f>Tabla4[[#This Row],[Ventas sin IGV]]*18%</f>
        <v>487.87200000000001</v>
      </c>
      <c r="K558" s="10">
        <f>Tabla4[[#This Row],[Ventas sin IGV]]+Tabla4[[#This Row],[IGV]]</f>
        <v>3198.2719999999999</v>
      </c>
    </row>
    <row r="559" spans="1:11" x14ac:dyDescent="0.3">
      <c r="A559">
        <v>12</v>
      </c>
      <c r="B559">
        <v>12</v>
      </c>
      <c r="C559" s="2">
        <v>36694</v>
      </c>
      <c r="D559">
        <v>1105</v>
      </c>
      <c r="E559" t="str">
        <f>VLOOKUP(Tabla4[[#This Row],[Cod Vendedor]],Tabla3[[IdVendedor]:[NombreVendedor]],2,0)</f>
        <v>Carla</v>
      </c>
      <c r="F559" t="str">
        <f>VLOOKUP(Tabla4[[#This Row],[Cod Producto]],Tabla2[[IdProducto]:[NomProducto]],2,0)</f>
        <v>Malocoton</v>
      </c>
      <c r="G559" s="10">
        <f>VLOOKUP(Tabla4[[#This Row],[Nombre_Producto]],Tabla2[[NomProducto]:[PrecioSinIGV]],3,0)</f>
        <v>2.42</v>
      </c>
      <c r="H559">
        <f>VLOOKUP(Tabla4[[#This Row],[Cod Producto]],Tabla2[#All],3,0)</f>
        <v>1</v>
      </c>
      <c r="I559" s="10">
        <f>Tabla4[[#This Row],[Kilos]]*Tabla4[[#This Row],[Precio_sin_IGV]]</f>
        <v>2674.1</v>
      </c>
      <c r="J559" s="10">
        <f>Tabla4[[#This Row],[Ventas sin IGV]]*18%</f>
        <v>481.33799999999997</v>
      </c>
      <c r="K559" s="10">
        <f>Tabla4[[#This Row],[Ventas sin IGV]]+Tabla4[[#This Row],[IGV]]</f>
        <v>3155.4380000000001</v>
      </c>
    </row>
    <row r="560" spans="1:11" x14ac:dyDescent="0.3">
      <c r="A560">
        <v>12</v>
      </c>
      <c r="B560">
        <v>12</v>
      </c>
      <c r="C560" s="2">
        <v>36792</v>
      </c>
      <c r="D560">
        <v>1027</v>
      </c>
      <c r="E560" t="str">
        <f>VLOOKUP(Tabla4[[#This Row],[Cod Vendedor]],Tabla3[[IdVendedor]:[NombreVendedor]],2,0)</f>
        <v>Carla</v>
      </c>
      <c r="F560" t="str">
        <f>VLOOKUP(Tabla4[[#This Row],[Cod Producto]],Tabla2[[IdProducto]:[NomProducto]],2,0)</f>
        <v>Malocoton</v>
      </c>
      <c r="G560" s="10">
        <f>VLOOKUP(Tabla4[[#This Row],[Nombre_Producto]],Tabla2[[NomProducto]:[PrecioSinIGV]],3,0)</f>
        <v>2.42</v>
      </c>
      <c r="H560">
        <f>VLOOKUP(Tabla4[[#This Row],[Cod Producto]],Tabla2[#All],3,0)</f>
        <v>1</v>
      </c>
      <c r="I560" s="10">
        <f>Tabla4[[#This Row],[Kilos]]*Tabla4[[#This Row],[Precio_sin_IGV]]</f>
        <v>2485.34</v>
      </c>
      <c r="J560" s="10">
        <f>Tabla4[[#This Row],[Ventas sin IGV]]*18%</f>
        <v>447.3612</v>
      </c>
      <c r="K560" s="10">
        <f>Tabla4[[#This Row],[Ventas sin IGV]]+Tabla4[[#This Row],[IGV]]</f>
        <v>2932.7012</v>
      </c>
    </row>
    <row r="561" spans="1:11" x14ac:dyDescent="0.3">
      <c r="A561">
        <v>12</v>
      </c>
      <c r="B561">
        <v>12</v>
      </c>
      <c r="C561" s="2">
        <v>36794</v>
      </c>
      <c r="D561">
        <v>818</v>
      </c>
      <c r="E561" t="str">
        <f>VLOOKUP(Tabla4[[#This Row],[Cod Vendedor]],Tabla3[[IdVendedor]:[NombreVendedor]],2,0)</f>
        <v>Carla</v>
      </c>
      <c r="F561" t="str">
        <f>VLOOKUP(Tabla4[[#This Row],[Cod Producto]],Tabla2[[IdProducto]:[NomProducto]],2,0)</f>
        <v>Malocoton</v>
      </c>
      <c r="G561" s="10">
        <f>VLOOKUP(Tabla4[[#This Row],[Nombre_Producto]],Tabla2[[NomProducto]:[PrecioSinIGV]],3,0)</f>
        <v>2.42</v>
      </c>
      <c r="H561">
        <f>VLOOKUP(Tabla4[[#This Row],[Cod Producto]],Tabla2[#All],3,0)</f>
        <v>1</v>
      </c>
      <c r="I561" s="10">
        <f>Tabla4[[#This Row],[Kilos]]*Tabla4[[#This Row],[Precio_sin_IGV]]</f>
        <v>1979.56</v>
      </c>
      <c r="J561" s="10">
        <f>Tabla4[[#This Row],[Ventas sin IGV]]*18%</f>
        <v>356.32079999999996</v>
      </c>
      <c r="K561" s="10">
        <f>Tabla4[[#This Row],[Ventas sin IGV]]+Tabla4[[#This Row],[IGV]]</f>
        <v>2335.8807999999999</v>
      </c>
    </row>
    <row r="562" spans="1:11" x14ac:dyDescent="0.3">
      <c r="A562">
        <v>12</v>
      </c>
      <c r="B562">
        <v>9</v>
      </c>
      <c r="C562" s="2">
        <v>36698</v>
      </c>
      <c r="D562">
        <v>829</v>
      </c>
      <c r="E562" t="str">
        <f>VLOOKUP(Tabla4[[#This Row],[Cod Vendedor]],Tabla3[[IdVendedor]:[NombreVendedor]],2,0)</f>
        <v>Carla</v>
      </c>
      <c r="F562" t="str">
        <f>VLOOKUP(Tabla4[[#This Row],[Cod Producto]],Tabla2[[IdProducto]:[NomProducto]],2,0)</f>
        <v>Esparragos</v>
      </c>
      <c r="G562" s="10">
        <f>VLOOKUP(Tabla4[[#This Row],[Nombre_Producto]],Tabla2[[NomProducto]:[PrecioSinIGV]],3,0)</f>
        <v>1.21</v>
      </c>
      <c r="H562">
        <f>VLOOKUP(Tabla4[[#This Row],[Cod Producto]],Tabla2[#All],3,0)</f>
        <v>3</v>
      </c>
      <c r="I562" s="10">
        <f>Tabla4[[#This Row],[Kilos]]*Tabla4[[#This Row],[Precio_sin_IGV]]</f>
        <v>1003.0899999999999</v>
      </c>
      <c r="J562" s="10">
        <f>Tabla4[[#This Row],[Ventas sin IGV]]*18%</f>
        <v>180.55619999999999</v>
      </c>
      <c r="K562" s="10">
        <f>Tabla4[[#This Row],[Ventas sin IGV]]+Tabla4[[#This Row],[IGV]]</f>
        <v>1183.6461999999999</v>
      </c>
    </row>
    <row r="563" spans="1:11" x14ac:dyDescent="0.3">
      <c r="A563">
        <v>12</v>
      </c>
      <c r="B563">
        <v>9</v>
      </c>
      <c r="C563" s="2">
        <v>36591</v>
      </c>
      <c r="D563">
        <v>525</v>
      </c>
      <c r="E563" t="str">
        <f>VLOOKUP(Tabla4[[#This Row],[Cod Vendedor]],Tabla3[[IdVendedor]:[NombreVendedor]],2,0)</f>
        <v>Carla</v>
      </c>
      <c r="F563" t="str">
        <f>VLOOKUP(Tabla4[[#This Row],[Cod Producto]],Tabla2[[IdProducto]:[NomProducto]],2,0)</f>
        <v>Esparragos</v>
      </c>
      <c r="G563" s="10">
        <f>VLOOKUP(Tabla4[[#This Row],[Nombre_Producto]],Tabla2[[NomProducto]:[PrecioSinIGV]],3,0)</f>
        <v>1.21</v>
      </c>
      <c r="H563">
        <f>VLOOKUP(Tabla4[[#This Row],[Cod Producto]],Tabla2[#All],3,0)</f>
        <v>3</v>
      </c>
      <c r="I563" s="10">
        <f>Tabla4[[#This Row],[Kilos]]*Tabla4[[#This Row],[Precio_sin_IGV]]</f>
        <v>635.25</v>
      </c>
      <c r="J563" s="10">
        <f>Tabla4[[#This Row],[Ventas sin IGV]]*18%</f>
        <v>114.345</v>
      </c>
      <c r="K563" s="10">
        <f>Tabla4[[#This Row],[Ventas sin IGV]]+Tabla4[[#This Row],[IGV]]</f>
        <v>749.59500000000003</v>
      </c>
    </row>
    <row r="564" spans="1:11" x14ac:dyDescent="0.3">
      <c r="A564">
        <v>12</v>
      </c>
      <c r="B564">
        <v>9</v>
      </c>
      <c r="C564" s="2">
        <v>36527</v>
      </c>
      <c r="D564">
        <v>409</v>
      </c>
      <c r="E564" t="str">
        <f>VLOOKUP(Tabla4[[#This Row],[Cod Vendedor]],Tabla3[[IdVendedor]:[NombreVendedor]],2,0)</f>
        <v>Carla</v>
      </c>
      <c r="F564" t="str">
        <f>VLOOKUP(Tabla4[[#This Row],[Cod Producto]],Tabla2[[IdProducto]:[NomProducto]],2,0)</f>
        <v>Esparragos</v>
      </c>
      <c r="G564" s="10">
        <f>VLOOKUP(Tabla4[[#This Row],[Nombre_Producto]],Tabla2[[NomProducto]:[PrecioSinIGV]],3,0)</f>
        <v>1.21</v>
      </c>
      <c r="H564">
        <f>VLOOKUP(Tabla4[[#This Row],[Cod Producto]],Tabla2[#All],3,0)</f>
        <v>3</v>
      </c>
      <c r="I564" s="10">
        <f>Tabla4[[#This Row],[Kilos]]*Tabla4[[#This Row],[Precio_sin_IGV]]</f>
        <v>494.89</v>
      </c>
      <c r="J564" s="10">
        <f>Tabla4[[#This Row],[Ventas sin IGV]]*18%</f>
        <v>89.080199999999991</v>
      </c>
      <c r="K564" s="10">
        <f>Tabla4[[#This Row],[Ventas sin IGV]]+Tabla4[[#This Row],[IGV]]</f>
        <v>583.97019999999998</v>
      </c>
    </row>
    <row r="565" spans="1:11" x14ac:dyDescent="0.3">
      <c r="A565">
        <v>12</v>
      </c>
      <c r="B565">
        <v>7</v>
      </c>
      <c r="C565" s="2">
        <v>36647</v>
      </c>
      <c r="D565">
        <v>2166</v>
      </c>
      <c r="E565" t="str">
        <f>VLOOKUP(Tabla4[[#This Row],[Cod Vendedor]],Tabla3[[IdVendedor]:[NombreVendedor]],2,0)</f>
        <v>Carla</v>
      </c>
      <c r="F565" t="str">
        <f>VLOOKUP(Tabla4[[#This Row],[Cod Producto]],Tabla2[[IdProducto]:[NomProducto]],2,0)</f>
        <v>Tomates</v>
      </c>
      <c r="G565" s="10">
        <f>VLOOKUP(Tabla4[[#This Row],[Nombre_Producto]],Tabla2[[NomProducto]:[PrecioSinIGV]],3,0)</f>
        <v>0.96799999999999997</v>
      </c>
      <c r="H565">
        <f>VLOOKUP(Tabla4[[#This Row],[Cod Producto]],Tabla2[#All],3,0)</f>
        <v>2</v>
      </c>
      <c r="I565" s="10">
        <f>Tabla4[[#This Row],[Kilos]]*Tabla4[[#This Row],[Precio_sin_IGV]]</f>
        <v>2096.6880000000001</v>
      </c>
      <c r="J565" s="10">
        <f>Tabla4[[#This Row],[Ventas sin IGV]]*18%</f>
        <v>377.40384</v>
      </c>
      <c r="K565" s="10">
        <f>Tabla4[[#This Row],[Ventas sin IGV]]+Tabla4[[#This Row],[IGV]]</f>
        <v>2474.09184</v>
      </c>
    </row>
    <row r="566" spans="1:11" x14ac:dyDescent="0.3">
      <c r="A566">
        <v>12</v>
      </c>
      <c r="B566">
        <v>7</v>
      </c>
      <c r="C566" s="2">
        <v>36853</v>
      </c>
      <c r="D566">
        <v>1727</v>
      </c>
      <c r="E566" t="str">
        <f>VLOOKUP(Tabla4[[#This Row],[Cod Vendedor]],Tabla3[[IdVendedor]:[NombreVendedor]],2,0)</f>
        <v>Carla</v>
      </c>
      <c r="F566" t="str">
        <f>VLOOKUP(Tabla4[[#This Row],[Cod Producto]],Tabla2[[IdProducto]:[NomProducto]],2,0)</f>
        <v>Tomates</v>
      </c>
      <c r="G566" s="10">
        <f>VLOOKUP(Tabla4[[#This Row],[Nombre_Producto]],Tabla2[[NomProducto]:[PrecioSinIGV]],3,0)</f>
        <v>0.96799999999999997</v>
      </c>
      <c r="H566">
        <f>VLOOKUP(Tabla4[[#This Row],[Cod Producto]],Tabla2[#All],3,0)</f>
        <v>2</v>
      </c>
      <c r="I566" s="10">
        <f>Tabla4[[#This Row],[Kilos]]*Tabla4[[#This Row],[Precio_sin_IGV]]</f>
        <v>1671.7359999999999</v>
      </c>
      <c r="J566" s="10">
        <f>Tabla4[[#This Row],[Ventas sin IGV]]*18%</f>
        <v>300.91247999999996</v>
      </c>
      <c r="K566" s="10">
        <f>Tabla4[[#This Row],[Ventas sin IGV]]+Tabla4[[#This Row],[IGV]]</f>
        <v>1972.6484799999998</v>
      </c>
    </row>
    <row r="567" spans="1:11" x14ac:dyDescent="0.3">
      <c r="A567">
        <v>12</v>
      </c>
      <c r="B567">
        <v>7</v>
      </c>
      <c r="C567" s="2">
        <v>36664</v>
      </c>
      <c r="D567">
        <v>1645</v>
      </c>
      <c r="E567" t="str">
        <f>VLOOKUP(Tabla4[[#This Row],[Cod Vendedor]],Tabla3[[IdVendedor]:[NombreVendedor]],2,0)</f>
        <v>Carla</v>
      </c>
      <c r="F567" t="str">
        <f>VLOOKUP(Tabla4[[#This Row],[Cod Producto]],Tabla2[[IdProducto]:[NomProducto]],2,0)</f>
        <v>Tomates</v>
      </c>
      <c r="G567" s="10">
        <f>VLOOKUP(Tabla4[[#This Row],[Nombre_Producto]],Tabla2[[NomProducto]:[PrecioSinIGV]],3,0)</f>
        <v>0.96799999999999997</v>
      </c>
      <c r="H567">
        <f>VLOOKUP(Tabla4[[#This Row],[Cod Producto]],Tabla2[#All],3,0)</f>
        <v>2</v>
      </c>
      <c r="I567" s="10">
        <f>Tabla4[[#This Row],[Kilos]]*Tabla4[[#This Row],[Precio_sin_IGV]]</f>
        <v>1592.36</v>
      </c>
      <c r="J567" s="10">
        <f>Tabla4[[#This Row],[Ventas sin IGV]]*18%</f>
        <v>286.62479999999999</v>
      </c>
      <c r="K567" s="10">
        <f>Tabla4[[#This Row],[Ventas sin IGV]]+Tabla4[[#This Row],[IGV]]</f>
        <v>1878.9848</v>
      </c>
    </row>
    <row r="568" spans="1:11" x14ac:dyDescent="0.3">
      <c r="A568">
        <v>12</v>
      </c>
      <c r="B568">
        <v>7</v>
      </c>
      <c r="C568" s="2">
        <v>36766</v>
      </c>
      <c r="D568">
        <v>1062</v>
      </c>
      <c r="E568" t="str">
        <f>VLOOKUP(Tabla4[[#This Row],[Cod Vendedor]],Tabla3[[IdVendedor]:[NombreVendedor]],2,0)</f>
        <v>Carla</v>
      </c>
      <c r="F568" t="str">
        <f>VLOOKUP(Tabla4[[#This Row],[Cod Producto]],Tabla2[[IdProducto]:[NomProducto]],2,0)</f>
        <v>Tomates</v>
      </c>
      <c r="G568" s="10">
        <f>VLOOKUP(Tabla4[[#This Row],[Nombre_Producto]],Tabla2[[NomProducto]:[PrecioSinIGV]],3,0)</f>
        <v>0.96799999999999997</v>
      </c>
      <c r="H568">
        <f>VLOOKUP(Tabla4[[#This Row],[Cod Producto]],Tabla2[#All],3,0)</f>
        <v>2</v>
      </c>
      <c r="I568" s="10">
        <f>Tabla4[[#This Row],[Kilos]]*Tabla4[[#This Row],[Precio_sin_IGV]]</f>
        <v>1028.0160000000001</v>
      </c>
      <c r="J568" s="10">
        <f>Tabla4[[#This Row],[Ventas sin IGV]]*18%</f>
        <v>185.04288</v>
      </c>
      <c r="K568" s="10">
        <f>Tabla4[[#This Row],[Ventas sin IGV]]+Tabla4[[#This Row],[IGV]]</f>
        <v>1213.05888</v>
      </c>
    </row>
    <row r="569" spans="1:11" x14ac:dyDescent="0.3">
      <c r="A569">
        <v>12</v>
      </c>
      <c r="B569">
        <v>7</v>
      </c>
      <c r="C569" s="2">
        <v>36757</v>
      </c>
      <c r="D569">
        <v>554</v>
      </c>
      <c r="E569" t="str">
        <f>VLOOKUP(Tabla4[[#This Row],[Cod Vendedor]],Tabla3[[IdVendedor]:[NombreVendedor]],2,0)</f>
        <v>Carla</v>
      </c>
      <c r="F569" t="str">
        <f>VLOOKUP(Tabla4[[#This Row],[Cod Producto]],Tabla2[[IdProducto]:[NomProducto]],2,0)</f>
        <v>Tomates</v>
      </c>
      <c r="G569" s="10">
        <f>VLOOKUP(Tabla4[[#This Row],[Nombre_Producto]],Tabla2[[NomProducto]:[PrecioSinIGV]],3,0)</f>
        <v>0.96799999999999997</v>
      </c>
      <c r="H569">
        <f>VLOOKUP(Tabla4[[#This Row],[Cod Producto]],Tabla2[#All],3,0)</f>
        <v>2</v>
      </c>
      <c r="I569" s="10">
        <f>Tabla4[[#This Row],[Kilos]]*Tabla4[[#This Row],[Precio_sin_IGV]]</f>
        <v>536.27199999999993</v>
      </c>
      <c r="J569" s="10">
        <f>Tabla4[[#This Row],[Ventas sin IGV]]*18%</f>
        <v>96.528959999999984</v>
      </c>
      <c r="K569" s="10">
        <f>Tabla4[[#This Row],[Ventas sin IGV]]+Tabla4[[#This Row],[IGV]]</f>
        <v>632.80095999999992</v>
      </c>
    </row>
    <row r="570" spans="1:11" x14ac:dyDescent="0.3">
      <c r="A570">
        <v>12</v>
      </c>
      <c r="B570">
        <v>7</v>
      </c>
      <c r="C570" s="2">
        <v>36788</v>
      </c>
      <c r="D570">
        <v>500</v>
      </c>
      <c r="E570" t="str">
        <f>VLOOKUP(Tabla4[[#This Row],[Cod Vendedor]],Tabla3[[IdVendedor]:[NombreVendedor]],2,0)</f>
        <v>Carla</v>
      </c>
      <c r="F570" t="str">
        <f>VLOOKUP(Tabla4[[#This Row],[Cod Producto]],Tabla2[[IdProducto]:[NomProducto]],2,0)</f>
        <v>Tomates</v>
      </c>
      <c r="G570" s="10">
        <f>VLOOKUP(Tabla4[[#This Row],[Nombre_Producto]],Tabla2[[NomProducto]:[PrecioSinIGV]],3,0)</f>
        <v>0.96799999999999997</v>
      </c>
      <c r="H570">
        <f>VLOOKUP(Tabla4[[#This Row],[Cod Producto]],Tabla2[#All],3,0)</f>
        <v>2</v>
      </c>
      <c r="I570" s="10">
        <f>Tabla4[[#This Row],[Kilos]]*Tabla4[[#This Row],[Precio_sin_IGV]]</f>
        <v>484</v>
      </c>
      <c r="J570" s="10">
        <f>Tabla4[[#This Row],[Ventas sin IGV]]*18%</f>
        <v>87.11999999999999</v>
      </c>
      <c r="K570" s="10">
        <f>Tabla4[[#This Row],[Ventas sin IGV]]+Tabla4[[#This Row],[IGV]]</f>
        <v>571.12</v>
      </c>
    </row>
    <row r="571" spans="1:11" x14ac:dyDescent="0.3">
      <c r="A571">
        <v>12</v>
      </c>
      <c r="B571">
        <v>3</v>
      </c>
      <c r="C571" s="2">
        <v>36754</v>
      </c>
      <c r="D571">
        <v>2473</v>
      </c>
      <c r="E571" t="str">
        <f>VLOOKUP(Tabla4[[#This Row],[Cod Vendedor]],Tabla3[[IdVendedor]:[NombreVendedor]],2,0)</f>
        <v>Carla</v>
      </c>
      <c r="F571" t="str">
        <f>VLOOKUP(Tabla4[[#This Row],[Cod Producto]],Tabla2[[IdProducto]:[NomProducto]],2,0)</f>
        <v>Melones</v>
      </c>
      <c r="G571" s="10">
        <f>VLOOKUP(Tabla4[[#This Row],[Nombre_Producto]],Tabla2[[NomProducto]:[PrecioSinIGV]],3,0)</f>
        <v>1.9359999999999999</v>
      </c>
      <c r="H571">
        <f>VLOOKUP(Tabla4[[#This Row],[Cod Producto]],Tabla2[#All],3,0)</f>
        <v>1</v>
      </c>
      <c r="I571" s="10">
        <f>Tabla4[[#This Row],[Kilos]]*Tabla4[[#This Row],[Precio_sin_IGV]]</f>
        <v>4787.7280000000001</v>
      </c>
      <c r="J571" s="10">
        <f>Tabla4[[#This Row],[Ventas sin IGV]]*18%</f>
        <v>861.79103999999995</v>
      </c>
      <c r="K571" s="10">
        <f>Tabla4[[#This Row],[Ventas sin IGV]]+Tabla4[[#This Row],[IGV]]</f>
        <v>5649.5190400000001</v>
      </c>
    </row>
    <row r="572" spans="1:11" x14ac:dyDescent="0.3">
      <c r="A572">
        <v>12</v>
      </c>
      <c r="B572">
        <v>3</v>
      </c>
      <c r="C572" s="2">
        <v>36578</v>
      </c>
      <c r="D572">
        <v>2396</v>
      </c>
      <c r="E572" t="str">
        <f>VLOOKUP(Tabla4[[#This Row],[Cod Vendedor]],Tabla3[[IdVendedor]:[NombreVendedor]],2,0)</f>
        <v>Carla</v>
      </c>
      <c r="F572" t="str">
        <f>VLOOKUP(Tabla4[[#This Row],[Cod Producto]],Tabla2[[IdProducto]:[NomProducto]],2,0)</f>
        <v>Melones</v>
      </c>
      <c r="G572" s="10">
        <f>VLOOKUP(Tabla4[[#This Row],[Nombre_Producto]],Tabla2[[NomProducto]:[PrecioSinIGV]],3,0)</f>
        <v>1.9359999999999999</v>
      </c>
      <c r="H572">
        <f>VLOOKUP(Tabla4[[#This Row],[Cod Producto]],Tabla2[#All],3,0)</f>
        <v>1</v>
      </c>
      <c r="I572" s="10">
        <f>Tabla4[[#This Row],[Kilos]]*Tabla4[[#This Row],[Precio_sin_IGV]]</f>
        <v>4638.6559999999999</v>
      </c>
      <c r="J572" s="10">
        <f>Tabla4[[#This Row],[Ventas sin IGV]]*18%</f>
        <v>834.95808</v>
      </c>
      <c r="K572" s="10">
        <f>Tabla4[[#This Row],[Ventas sin IGV]]+Tabla4[[#This Row],[IGV]]</f>
        <v>5473.6140800000003</v>
      </c>
    </row>
    <row r="573" spans="1:11" x14ac:dyDescent="0.3">
      <c r="A573">
        <v>12</v>
      </c>
      <c r="B573">
        <v>3</v>
      </c>
      <c r="C573" s="2">
        <v>36530</v>
      </c>
      <c r="D573">
        <v>2333</v>
      </c>
      <c r="E573" t="str">
        <f>VLOOKUP(Tabla4[[#This Row],[Cod Vendedor]],Tabla3[[IdVendedor]:[NombreVendedor]],2,0)</f>
        <v>Carla</v>
      </c>
      <c r="F573" t="str">
        <f>VLOOKUP(Tabla4[[#This Row],[Cod Producto]],Tabla2[[IdProducto]:[NomProducto]],2,0)</f>
        <v>Melones</v>
      </c>
      <c r="G573" s="10">
        <f>VLOOKUP(Tabla4[[#This Row],[Nombre_Producto]],Tabla2[[NomProducto]:[PrecioSinIGV]],3,0)</f>
        <v>1.9359999999999999</v>
      </c>
      <c r="H573">
        <f>VLOOKUP(Tabla4[[#This Row],[Cod Producto]],Tabla2[#All],3,0)</f>
        <v>1</v>
      </c>
      <c r="I573" s="10">
        <f>Tabla4[[#This Row],[Kilos]]*Tabla4[[#This Row],[Precio_sin_IGV]]</f>
        <v>4516.6880000000001</v>
      </c>
      <c r="J573" s="10">
        <f>Tabla4[[#This Row],[Ventas sin IGV]]*18%</f>
        <v>813.00383999999997</v>
      </c>
      <c r="K573" s="10">
        <f>Tabla4[[#This Row],[Ventas sin IGV]]+Tabla4[[#This Row],[IGV]]</f>
        <v>5329.6918400000004</v>
      </c>
    </row>
    <row r="574" spans="1:11" x14ac:dyDescent="0.3">
      <c r="A574">
        <v>12</v>
      </c>
      <c r="B574">
        <v>3</v>
      </c>
      <c r="C574" s="2">
        <v>36792</v>
      </c>
      <c r="D574">
        <v>2240</v>
      </c>
      <c r="E574" t="str">
        <f>VLOOKUP(Tabla4[[#This Row],[Cod Vendedor]],Tabla3[[IdVendedor]:[NombreVendedor]],2,0)</f>
        <v>Carla</v>
      </c>
      <c r="F574" t="str">
        <f>VLOOKUP(Tabla4[[#This Row],[Cod Producto]],Tabla2[[IdProducto]:[NomProducto]],2,0)</f>
        <v>Melones</v>
      </c>
      <c r="G574" s="10">
        <f>VLOOKUP(Tabla4[[#This Row],[Nombre_Producto]],Tabla2[[NomProducto]:[PrecioSinIGV]],3,0)</f>
        <v>1.9359999999999999</v>
      </c>
      <c r="H574">
        <f>VLOOKUP(Tabla4[[#This Row],[Cod Producto]],Tabla2[#All],3,0)</f>
        <v>1</v>
      </c>
      <c r="I574" s="10">
        <f>Tabla4[[#This Row],[Kilos]]*Tabla4[[#This Row],[Precio_sin_IGV]]</f>
        <v>4336.6399999999994</v>
      </c>
      <c r="J574" s="10">
        <f>Tabla4[[#This Row],[Ventas sin IGV]]*18%</f>
        <v>780.59519999999986</v>
      </c>
      <c r="K574" s="10">
        <f>Tabla4[[#This Row],[Ventas sin IGV]]+Tabla4[[#This Row],[IGV]]</f>
        <v>5117.2351999999992</v>
      </c>
    </row>
    <row r="575" spans="1:11" x14ac:dyDescent="0.3">
      <c r="A575">
        <v>12</v>
      </c>
      <c r="B575">
        <v>3</v>
      </c>
      <c r="C575" s="2">
        <v>36669</v>
      </c>
      <c r="D575">
        <v>2058</v>
      </c>
      <c r="E575" t="str">
        <f>VLOOKUP(Tabla4[[#This Row],[Cod Vendedor]],Tabla3[[IdVendedor]:[NombreVendedor]],2,0)</f>
        <v>Carla</v>
      </c>
      <c r="F575" t="str">
        <f>VLOOKUP(Tabla4[[#This Row],[Cod Producto]],Tabla2[[IdProducto]:[NomProducto]],2,0)</f>
        <v>Melones</v>
      </c>
      <c r="G575" s="10">
        <f>VLOOKUP(Tabla4[[#This Row],[Nombre_Producto]],Tabla2[[NomProducto]:[PrecioSinIGV]],3,0)</f>
        <v>1.9359999999999999</v>
      </c>
      <c r="H575">
        <f>VLOOKUP(Tabla4[[#This Row],[Cod Producto]],Tabla2[#All],3,0)</f>
        <v>1</v>
      </c>
      <c r="I575" s="10">
        <f>Tabla4[[#This Row],[Kilos]]*Tabla4[[#This Row],[Precio_sin_IGV]]</f>
        <v>3984.288</v>
      </c>
      <c r="J575" s="10">
        <f>Tabla4[[#This Row],[Ventas sin IGV]]*18%</f>
        <v>717.17183999999997</v>
      </c>
      <c r="K575" s="10">
        <f>Tabla4[[#This Row],[Ventas sin IGV]]+Tabla4[[#This Row],[IGV]]</f>
        <v>4701.4598399999995</v>
      </c>
    </row>
    <row r="576" spans="1:11" x14ac:dyDescent="0.3">
      <c r="A576">
        <v>12</v>
      </c>
      <c r="B576">
        <v>3</v>
      </c>
      <c r="C576" s="2">
        <v>36683</v>
      </c>
      <c r="D576">
        <v>1675</v>
      </c>
      <c r="E576" t="str">
        <f>VLOOKUP(Tabla4[[#This Row],[Cod Vendedor]],Tabla3[[IdVendedor]:[NombreVendedor]],2,0)</f>
        <v>Carla</v>
      </c>
      <c r="F576" t="str">
        <f>VLOOKUP(Tabla4[[#This Row],[Cod Producto]],Tabla2[[IdProducto]:[NomProducto]],2,0)</f>
        <v>Melones</v>
      </c>
      <c r="G576" s="10">
        <f>VLOOKUP(Tabla4[[#This Row],[Nombre_Producto]],Tabla2[[NomProducto]:[PrecioSinIGV]],3,0)</f>
        <v>1.9359999999999999</v>
      </c>
      <c r="H576">
        <f>VLOOKUP(Tabla4[[#This Row],[Cod Producto]],Tabla2[#All],3,0)</f>
        <v>1</v>
      </c>
      <c r="I576" s="10">
        <f>Tabla4[[#This Row],[Kilos]]*Tabla4[[#This Row],[Precio_sin_IGV]]</f>
        <v>3242.7999999999997</v>
      </c>
      <c r="J576" s="10">
        <f>Tabla4[[#This Row],[Ventas sin IGV]]*18%</f>
        <v>583.70399999999995</v>
      </c>
      <c r="K576" s="10">
        <f>Tabla4[[#This Row],[Ventas sin IGV]]+Tabla4[[#This Row],[IGV]]</f>
        <v>3826.5039999999999</v>
      </c>
    </row>
    <row r="577" spans="1:11" x14ac:dyDescent="0.3">
      <c r="A577">
        <v>12</v>
      </c>
      <c r="B577">
        <v>3</v>
      </c>
      <c r="C577" s="2">
        <v>36757</v>
      </c>
      <c r="D577">
        <v>1292</v>
      </c>
      <c r="E577" t="str">
        <f>VLOOKUP(Tabla4[[#This Row],[Cod Vendedor]],Tabla3[[IdVendedor]:[NombreVendedor]],2,0)</f>
        <v>Carla</v>
      </c>
      <c r="F577" t="str">
        <f>VLOOKUP(Tabla4[[#This Row],[Cod Producto]],Tabla2[[IdProducto]:[NomProducto]],2,0)</f>
        <v>Melones</v>
      </c>
      <c r="G577" s="10">
        <f>VLOOKUP(Tabla4[[#This Row],[Nombre_Producto]],Tabla2[[NomProducto]:[PrecioSinIGV]],3,0)</f>
        <v>1.9359999999999999</v>
      </c>
      <c r="H577">
        <f>VLOOKUP(Tabla4[[#This Row],[Cod Producto]],Tabla2[#All],3,0)</f>
        <v>1</v>
      </c>
      <c r="I577" s="10">
        <f>Tabla4[[#This Row],[Kilos]]*Tabla4[[#This Row],[Precio_sin_IGV]]</f>
        <v>2501.3119999999999</v>
      </c>
      <c r="J577" s="10">
        <f>Tabla4[[#This Row],[Ventas sin IGV]]*18%</f>
        <v>450.23615999999998</v>
      </c>
      <c r="K577" s="10">
        <f>Tabla4[[#This Row],[Ventas sin IGV]]+Tabla4[[#This Row],[IGV]]</f>
        <v>2951.5481599999998</v>
      </c>
    </row>
    <row r="578" spans="1:11" x14ac:dyDescent="0.3">
      <c r="A578">
        <v>12</v>
      </c>
      <c r="B578">
        <v>3</v>
      </c>
      <c r="C578" s="2">
        <v>36890</v>
      </c>
      <c r="D578">
        <v>1144</v>
      </c>
      <c r="E578" t="str">
        <f>VLOOKUP(Tabla4[[#This Row],[Cod Vendedor]],Tabla3[[IdVendedor]:[NombreVendedor]],2,0)</f>
        <v>Carla</v>
      </c>
      <c r="F578" t="str">
        <f>VLOOKUP(Tabla4[[#This Row],[Cod Producto]],Tabla2[[IdProducto]:[NomProducto]],2,0)</f>
        <v>Melones</v>
      </c>
      <c r="G578" s="10">
        <f>VLOOKUP(Tabla4[[#This Row],[Nombre_Producto]],Tabla2[[NomProducto]:[PrecioSinIGV]],3,0)</f>
        <v>1.9359999999999999</v>
      </c>
      <c r="H578">
        <f>VLOOKUP(Tabla4[[#This Row],[Cod Producto]],Tabla2[#All],3,0)</f>
        <v>1</v>
      </c>
      <c r="I578" s="10">
        <f>Tabla4[[#This Row],[Kilos]]*Tabla4[[#This Row],[Precio_sin_IGV]]</f>
        <v>2214.7840000000001</v>
      </c>
      <c r="J578" s="10">
        <f>Tabla4[[#This Row],[Ventas sin IGV]]*18%</f>
        <v>398.66111999999998</v>
      </c>
      <c r="K578" s="10">
        <f>Tabla4[[#This Row],[Ventas sin IGV]]+Tabla4[[#This Row],[IGV]]</f>
        <v>2613.4451200000003</v>
      </c>
    </row>
    <row r="579" spans="1:11" x14ac:dyDescent="0.3">
      <c r="A579">
        <v>12</v>
      </c>
      <c r="B579">
        <v>3</v>
      </c>
      <c r="C579" s="2">
        <v>36560</v>
      </c>
      <c r="D579">
        <v>261</v>
      </c>
      <c r="E579" t="str">
        <f>VLOOKUP(Tabla4[[#This Row],[Cod Vendedor]],Tabla3[[IdVendedor]:[NombreVendedor]],2,0)</f>
        <v>Carla</v>
      </c>
      <c r="F579" t="str">
        <f>VLOOKUP(Tabla4[[#This Row],[Cod Producto]],Tabla2[[IdProducto]:[NomProducto]],2,0)</f>
        <v>Melones</v>
      </c>
      <c r="G579" s="10">
        <f>VLOOKUP(Tabla4[[#This Row],[Nombre_Producto]],Tabla2[[NomProducto]:[PrecioSinIGV]],3,0)</f>
        <v>1.9359999999999999</v>
      </c>
      <c r="H579">
        <f>VLOOKUP(Tabla4[[#This Row],[Cod Producto]],Tabla2[#All],3,0)</f>
        <v>1</v>
      </c>
      <c r="I579" s="10">
        <f>Tabla4[[#This Row],[Kilos]]*Tabla4[[#This Row],[Precio_sin_IGV]]</f>
        <v>505.29599999999999</v>
      </c>
      <c r="J579" s="10">
        <f>Tabla4[[#This Row],[Ventas sin IGV]]*18%</f>
        <v>90.953279999999992</v>
      </c>
      <c r="K579" s="10">
        <f>Tabla4[[#This Row],[Ventas sin IGV]]+Tabla4[[#This Row],[IGV]]</f>
        <v>596.24928</v>
      </c>
    </row>
    <row r="580" spans="1:11" x14ac:dyDescent="0.3">
      <c r="A580">
        <v>12</v>
      </c>
      <c r="B580">
        <v>1</v>
      </c>
      <c r="C580" s="2">
        <v>36647</v>
      </c>
      <c r="D580">
        <v>700</v>
      </c>
      <c r="E580" t="str">
        <f>VLOOKUP(Tabla4[[#This Row],[Cod Vendedor]],Tabla3[[IdVendedor]:[NombreVendedor]],2,0)</f>
        <v>Carla</v>
      </c>
      <c r="F580" t="str">
        <f>VLOOKUP(Tabla4[[#This Row],[Cod Producto]],Tabla2[[IdProducto]:[NomProducto]],2,0)</f>
        <v>Mandarinas</v>
      </c>
      <c r="G580" s="10">
        <f>VLOOKUP(Tabla4[[#This Row],[Nombre_Producto]],Tabla2[[NomProducto]:[PrecioSinIGV]],3,0)</f>
        <v>3.9325000000000001</v>
      </c>
      <c r="H580">
        <f>VLOOKUP(Tabla4[[#This Row],[Cod Producto]],Tabla2[#All],3,0)</f>
        <v>1</v>
      </c>
      <c r="I580" s="10">
        <f>Tabla4[[#This Row],[Kilos]]*Tabla4[[#This Row],[Precio_sin_IGV]]</f>
        <v>2752.75</v>
      </c>
      <c r="J580" s="10">
        <f>Tabla4[[#This Row],[Ventas sin IGV]]*18%</f>
        <v>495.495</v>
      </c>
      <c r="K580" s="10">
        <f>Tabla4[[#This Row],[Ventas sin IGV]]+Tabla4[[#This Row],[IGV]]</f>
        <v>3248.2449999999999</v>
      </c>
    </row>
    <row r="581" spans="1:11" x14ac:dyDescent="0.3">
      <c r="A581">
        <v>12</v>
      </c>
      <c r="B581">
        <v>8</v>
      </c>
      <c r="C581" s="2">
        <v>36591</v>
      </c>
      <c r="D581">
        <v>1945</v>
      </c>
      <c r="E581" t="str">
        <f>VLOOKUP(Tabla4[[#This Row],[Cod Vendedor]],Tabla3[[IdVendedor]:[NombreVendedor]],2,0)</f>
        <v>Carla</v>
      </c>
      <c r="F581" t="str">
        <f>VLOOKUP(Tabla4[[#This Row],[Cod Producto]],Tabla2[[IdProducto]:[NomProducto]],2,0)</f>
        <v>Uvas</v>
      </c>
      <c r="G581" s="10">
        <f>VLOOKUP(Tabla4[[#This Row],[Nombre_Producto]],Tabla2[[NomProducto]:[PrecioSinIGV]],3,0)</f>
        <v>3.63</v>
      </c>
      <c r="H581">
        <f>VLOOKUP(Tabla4[[#This Row],[Cod Producto]],Tabla2[#All],3,0)</f>
        <v>1</v>
      </c>
      <c r="I581" s="10">
        <f>Tabla4[[#This Row],[Kilos]]*Tabla4[[#This Row],[Precio_sin_IGV]]</f>
        <v>7060.3499999999995</v>
      </c>
      <c r="J581" s="10">
        <f>Tabla4[[#This Row],[Ventas sin IGV]]*18%</f>
        <v>1270.8629999999998</v>
      </c>
      <c r="K581" s="10">
        <f>Tabla4[[#This Row],[Ventas sin IGV]]+Tabla4[[#This Row],[IGV]]</f>
        <v>8331.2129999999997</v>
      </c>
    </row>
    <row r="582" spans="1:11" x14ac:dyDescent="0.3">
      <c r="A582">
        <v>12</v>
      </c>
      <c r="B582">
        <v>8</v>
      </c>
      <c r="C582" s="2">
        <v>36597</v>
      </c>
      <c r="D582">
        <v>1529</v>
      </c>
      <c r="E582" t="str">
        <f>VLOOKUP(Tabla4[[#This Row],[Cod Vendedor]],Tabla3[[IdVendedor]:[NombreVendedor]],2,0)</f>
        <v>Carla</v>
      </c>
      <c r="F582" t="str">
        <f>VLOOKUP(Tabla4[[#This Row],[Cod Producto]],Tabla2[[IdProducto]:[NomProducto]],2,0)</f>
        <v>Uvas</v>
      </c>
      <c r="G582" s="10">
        <f>VLOOKUP(Tabla4[[#This Row],[Nombre_Producto]],Tabla2[[NomProducto]:[PrecioSinIGV]],3,0)</f>
        <v>3.63</v>
      </c>
      <c r="H582">
        <f>VLOOKUP(Tabla4[[#This Row],[Cod Producto]],Tabla2[#All],3,0)</f>
        <v>1</v>
      </c>
      <c r="I582" s="10">
        <f>Tabla4[[#This Row],[Kilos]]*Tabla4[[#This Row],[Precio_sin_IGV]]</f>
        <v>5550.2699999999995</v>
      </c>
      <c r="J582" s="10">
        <f>Tabla4[[#This Row],[Ventas sin IGV]]*18%</f>
        <v>999.04859999999985</v>
      </c>
      <c r="K582" s="10">
        <f>Tabla4[[#This Row],[Ventas sin IGV]]+Tabla4[[#This Row],[IGV]]</f>
        <v>6549.3185999999996</v>
      </c>
    </row>
    <row r="583" spans="1:11" x14ac:dyDescent="0.3">
      <c r="A583">
        <v>12</v>
      </c>
      <c r="B583">
        <v>8</v>
      </c>
      <c r="C583" s="2">
        <v>36880</v>
      </c>
      <c r="D583">
        <v>1527</v>
      </c>
      <c r="E583" t="str">
        <f>VLOOKUP(Tabla4[[#This Row],[Cod Vendedor]],Tabla3[[IdVendedor]:[NombreVendedor]],2,0)</f>
        <v>Carla</v>
      </c>
      <c r="F583" t="str">
        <f>VLOOKUP(Tabla4[[#This Row],[Cod Producto]],Tabla2[[IdProducto]:[NomProducto]],2,0)</f>
        <v>Uvas</v>
      </c>
      <c r="G583" s="10">
        <f>VLOOKUP(Tabla4[[#This Row],[Nombre_Producto]],Tabla2[[NomProducto]:[PrecioSinIGV]],3,0)</f>
        <v>3.63</v>
      </c>
      <c r="H583">
        <f>VLOOKUP(Tabla4[[#This Row],[Cod Producto]],Tabla2[#All],3,0)</f>
        <v>1</v>
      </c>
      <c r="I583" s="10">
        <f>Tabla4[[#This Row],[Kilos]]*Tabla4[[#This Row],[Precio_sin_IGV]]</f>
        <v>5543.01</v>
      </c>
      <c r="J583" s="10">
        <f>Tabla4[[#This Row],[Ventas sin IGV]]*18%</f>
        <v>997.74180000000001</v>
      </c>
      <c r="K583" s="10">
        <f>Tabla4[[#This Row],[Ventas sin IGV]]+Tabla4[[#This Row],[IGV]]</f>
        <v>6540.7518</v>
      </c>
    </row>
    <row r="584" spans="1:11" x14ac:dyDescent="0.3">
      <c r="A584">
        <v>12</v>
      </c>
      <c r="B584">
        <v>8</v>
      </c>
      <c r="C584" s="2">
        <v>36874</v>
      </c>
      <c r="D584">
        <v>1258</v>
      </c>
      <c r="E584" t="str">
        <f>VLOOKUP(Tabla4[[#This Row],[Cod Vendedor]],Tabla3[[IdVendedor]:[NombreVendedor]],2,0)</f>
        <v>Carla</v>
      </c>
      <c r="F584" t="str">
        <f>VLOOKUP(Tabla4[[#This Row],[Cod Producto]],Tabla2[[IdProducto]:[NomProducto]],2,0)</f>
        <v>Uvas</v>
      </c>
      <c r="G584" s="10">
        <f>VLOOKUP(Tabla4[[#This Row],[Nombre_Producto]],Tabla2[[NomProducto]:[PrecioSinIGV]],3,0)</f>
        <v>3.63</v>
      </c>
      <c r="H584">
        <f>VLOOKUP(Tabla4[[#This Row],[Cod Producto]],Tabla2[#All],3,0)</f>
        <v>1</v>
      </c>
      <c r="I584" s="10">
        <f>Tabla4[[#This Row],[Kilos]]*Tabla4[[#This Row],[Precio_sin_IGV]]</f>
        <v>4566.54</v>
      </c>
      <c r="J584" s="10">
        <f>Tabla4[[#This Row],[Ventas sin IGV]]*18%</f>
        <v>821.97719999999993</v>
      </c>
      <c r="K584" s="10">
        <f>Tabla4[[#This Row],[Ventas sin IGV]]+Tabla4[[#This Row],[IGV]]</f>
        <v>5388.5172000000002</v>
      </c>
    </row>
    <row r="585" spans="1:11" x14ac:dyDescent="0.3">
      <c r="A585">
        <v>12</v>
      </c>
      <c r="B585">
        <v>8</v>
      </c>
      <c r="C585" s="2">
        <v>36712</v>
      </c>
      <c r="D585">
        <v>994</v>
      </c>
      <c r="E585" t="str">
        <f>VLOOKUP(Tabla4[[#This Row],[Cod Vendedor]],Tabla3[[IdVendedor]:[NombreVendedor]],2,0)</f>
        <v>Carla</v>
      </c>
      <c r="F585" t="str">
        <f>VLOOKUP(Tabla4[[#This Row],[Cod Producto]],Tabla2[[IdProducto]:[NomProducto]],2,0)</f>
        <v>Uvas</v>
      </c>
      <c r="G585" s="10">
        <f>VLOOKUP(Tabla4[[#This Row],[Nombre_Producto]],Tabla2[[NomProducto]:[PrecioSinIGV]],3,0)</f>
        <v>3.63</v>
      </c>
      <c r="H585">
        <f>VLOOKUP(Tabla4[[#This Row],[Cod Producto]],Tabla2[#All],3,0)</f>
        <v>1</v>
      </c>
      <c r="I585" s="10">
        <f>Tabla4[[#This Row],[Kilos]]*Tabla4[[#This Row],[Precio_sin_IGV]]</f>
        <v>3608.22</v>
      </c>
      <c r="J585" s="10">
        <f>Tabla4[[#This Row],[Ventas sin IGV]]*18%</f>
        <v>649.47959999999989</v>
      </c>
      <c r="K585" s="10">
        <f>Tabla4[[#This Row],[Ventas sin IGV]]+Tabla4[[#This Row],[IGV]]</f>
        <v>4257.6995999999999</v>
      </c>
    </row>
    <row r="586" spans="1:11" x14ac:dyDescent="0.3">
      <c r="A586">
        <v>12</v>
      </c>
      <c r="B586">
        <v>8</v>
      </c>
      <c r="C586" s="2">
        <v>36643</v>
      </c>
      <c r="D586">
        <v>932</v>
      </c>
      <c r="E586" t="str">
        <f>VLOOKUP(Tabla4[[#This Row],[Cod Vendedor]],Tabla3[[IdVendedor]:[NombreVendedor]],2,0)</f>
        <v>Carla</v>
      </c>
      <c r="F586" t="str">
        <f>VLOOKUP(Tabla4[[#This Row],[Cod Producto]],Tabla2[[IdProducto]:[NomProducto]],2,0)</f>
        <v>Uvas</v>
      </c>
      <c r="G586" s="10">
        <f>VLOOKUP(Tabla4[[#This Row],[Nombre_Producto]],Tabla2[[NomProducto]:[PrecioSinIGV]],3,0)</f>
        <v>3.63</v>
      </c>
      <c r="H586">
        <f>VLOOKUP(Tabla4[[#This Row],[Cod Producto]],Tabla2[#All],3,0)</f>
        <v>1</v>
      </c>
      <c r="I586" s="10">
        <f>Tabla4[[#This Row],[Kilos]]*Tabla4[[#This Row],[Precio_sin_IGV]]</f>
        <v>3383.16</v>
      </c>
      <c r="J586" s="10">
        <f>Tabla4[[#This Row],[Ventas sin IGV]]*18%</f>
        <v>608.96879999999999</v>
      </c>
      <c r="K586" s="10">
        <f>Tabla4[[#This Row],[Ventas sin IGV]]+Tabla4[[#This Row],[IGV]]</f>
        <v>3992.1288</v>
      </c>
    </row>
    <row r="587" spans="1:11" x14ac:dyDescent="0.3">
      <c r="A587">
        <v>12</v>
      </c>
      <c r="B587">
        <v>6</v>
      </c>
      <c r="C587" s="2">
        <v>36685</v>
      </c>
      <c r="D587">
        <v>2095</v>
      </c>
      <c r="E587" t="str">
        <f>VLOOKUP(Tabla4[[#This Row],[Cod Vendedor]],Tabla3[[IdVendedor]:[NombreVendedor]],2,0)</f>
        <v>Carla</v>
      </c>
      <c r="F587" t="str">
        <f>VLOOKUP(Tabla4[[#This Row],[Cod Producto]],Tabla2[[IdProducto]:[NomProducto]],2,0)</f>
        <v>Platanos</v>
      </c>
      <c r="G587" s="10">
        <f>VLOOKUP(Tabla4[[#This Row],[Nombre_Producto]],Tabla2[[NomProducto]:[PrecioSinIGV]],3,0)</f>
        <v>2.42</v>
      </c>
      <c r="H587">
        <f>VLOOKUP(Tabla4[[#This Row],[Cod Producto]],Tabla2[#All],3,0)</f>
        <v>1</v>
      </c>
      <c r="I587" s="10">
        <f>Tabla4[[#This Row],[Kilos]]*Tabla4[[#This Row],[Precio_sin_IGV]]</f>
        <v>5069.8999999999996</v>
      </c>
      <c r="J587" s="10">
        <f>Tabla4[[#This Row],[Ventas sin IGV]]*18%</f>
        <v>912.58199999999988</v>
      </c>
      <c r="K587" s="10">
        <f>Tabla4[[#This Row],[Ventas sin IGV]]+Tabla4[[#This Row],[IGV]]</f>
        <v>5982.482</v>
      </c>
    </row>
    <row r="588" spans="1:11" x14ac:dyDescent="0.3">
      <c r="A588">
        <v>12</v>
      </c>
      <c r="B588">
        <v>6</v>
      </c>
      <c r="C588" s="2">
        <v>36814</v>
      </c>
      <c r="D588">
        <v>1923</v>
      </c>
      <c r="E588" t="str">
        <f>VLOOKUP(Tabla4[[#This Row],[Cod Vendedor]],Tabla3[[IdVendedor]:[NombreVendedor]],2,0)</f>
        <v>Carla</v>
      </c>
      <c r="F588" t="str">
        <f>VLOOKUP(Tabla4[[#This Row],[Cod Producto]],Tabla2[[IdProducto]:[NomProducto]],2,0)</f>
        <v>Platanos</v>
      </c>
      <c r="G588" s="10">
        <f>VLOOKUP(Tabla4[[#This Row],[Nombre_Producto]],Tabla2[[NomProducto]:[PrecioSinIGV]],3,0)</f>
        <v>2.42</v>
      </c>
      <c r="H588">
        <f>VLOOKUP(Tabla4[[#This Row],[Cod Producto]],Tabla2[#All],3,0)</f>
        <v>1</v>
      </c>
      <c r="I588" s="10">
        <f>Tabla4[[#This Row],[Kilos]]*Tabla4[[#This Row],[Precio_sin_IGV]]</f>
        <v>4653.66</v>
      </c>
      <c r="J588" s="10">
        <f>Tabla4[[#This Row],[Ventas sin IGV]]*18%</f>
        <v>837.65879999999993</v>
      </c>
      <c r="K588" s="10">
        <f>Tabla4[[#This Row],[Ventas sin IGV]]+Tabla4[[#This Row],[IGV]]</f>
        <v>5491.3188</v>
      </c>
    </row>
    <row r="589" spans="1:11" x14ac:dyDescent="0.3">
      <c r="A589">
        <v>12</v>
      </c>
      <c r="B589">
        <v>6</v>
      </c>
      <c r="C589" s="2">
        <v>36854</v>
      </c>
      <c r="D589">
        <v>1489</v>
      </c>
      <c r="E589" t="str">
        <f>VLOOKUP(Tabla4[[#This Row],[Cod Vendedor]],Tabla3[[IdVendedor]:[NombreVendedor]],2,0)</f>
        <v>Carla</v>
      </c>
      <c r="F589" t="str">
        <f>VLOOKUP(Tabla4[[#This Row],[Cod Producto]],Tabla2[[IdProducto]:[NomProducto]],2,0)</f>
        <v>Platanos</v>
      </c>
      <c r="G589" s="10">
        <f>VLOOKUP(Tabla4[[#This Row],[Nombre_Producto]],Tabla2[[NomProducto]:[PrecioSinIGV]],3,0)</f>
        <v>2.42</v>
      </c>
      <c r="H589">
        <f>VLOOKUP(Tabla4[[#This Row],[Cod Producto]],Tabla2[#All],3,0)</f>
        <v>1</v>
      </c>
      <c r="I589" s="10">
        <f>Tabla4[[#This Row],[Kilos]]*Tabla4[[#This Row],[Precio_sin_IGV]]</f>
        <v>3603.38</v>
      </c>
      <c r="J589" s="10">
        <f>Tabla4[[#This Row],[Ventas sin IGV]]*18%</f>
        <v>648.60839999999996</v>
      </c>
      <c r="K589" s="10">
        <f>Tabla4[[#This Row],[Ventas sin IGV]]+Tabla4[[#This Row],[IGV]]</f>
        <v>4251.9884000000002</v>
      </c>
    </row>
    <row r="590" spans="1:11" x14ac:dyDescent="0.3">
      <c r="A590">
        <v>12</v>
      </c>
      <c r="B590">
        <v>6</v>
      </c>
      <c r="C590" s="2">
        <v>36582</v>
      </c>
      <c r="D590">
        <v>1237</v>
      </c>
      <c r="E590" t="str">
        <f>VLOOKUP(Tabla4[[#This Row],[Cod Vendedor]],Tabla3[[IdVendedor]:[NombreVendedor]],2,0)</f>
        <v>Carla</v>
      </c>
      <c r="F590" t="str">
        <f>VLOOKUP(Tabla4[[#This Row],[Cod Producto]],Tabla2[[IdProducto]:[NomProducto]],2,0)</f>
        <v>Platanos</v>
      </c>
      <c r="G590" s="10">
        <f>VLOOKUP(Tabla4[[#This Row],[Nombre_Producto]],Tabla2[[NomProducto]:[PrecioSinIGV]],3,0)</f>
        <v>2.42</v>
      </c>
      <c r="H590">
        <f>VLOOKUP(Tabla4[[#This Row],[Cod Producto]],Tabla2[#All],3,0)</f>
        <v>1</v>
      </c>
      <c r="I590" s="10">
        <f>Tabla4[[#This Row],[Kilos]]*Tabla4[[#This Row],[Precio_sin_IGV]]</f>
        <v>2993.54</v>
      </c>
      <c r="J590" s="10">
        <f>Tabla4[[#This Row],[Ventas sin IGV]]*18%</f>
        <v>538.83719999999994</v>
      </c>
      <c r="K590" s="10">
        <f>Tabla4[[#This Row],[Ventas sin IGV]]+Tabla4[[#This Row],[IGV]]</f>
        <v>3532.3771999999999</v>
      </c>
    </row>
    <row r="591" spans="1:11" x14ac:dyDescent="0.3">
      <c r="A591">
        <v>12</v>
      </c>
      <c r="B591">
        <v>13</v>
      </c>
      <c r="C591" s="2">
        <v>36642</v>
      </c>
      <c r="D591">
        <v>2046</v>
      </c>
      <c r="E591" t="str">
        <f>VLOOKUP(Tabla4[[#This Row],[Cod Vendedor]],Tabla3[[IdVendedor]:[NombreVendedor]],2,0)</f>
        <v>Carla</v>
      </c>
      <c r="F591" t="str">
        <f>VLOOKUP(Tabla4[[#This Row],[Cod Producto]],Tabla2[[IdProducto]:[NomProducto]],2,0)</f>
        <v>Pimientos</v>
      </c>
      <c r="G591" s="10">
        <f>VLOOKUP(Tabla4[[#This Row],[Nombre_Producto]],Tabla2[[NomProducto]:[PrecioSinIGV]],3,0)</f>
        <v>0.24199999999999999</v>
      </c>
      <c r="H591">
        <f>VLOOKUP(Tabla4[[#This Row],[Cod Producto]],Tabla2[#All],3,0)</f>
        <v>3</v>
      </c>
      <c r="I591" s="10">
        <f>Tabla4[[#This Row],[Kilos]]*Tabla4[[#This Row],[Precio_sin_IGV]]</f>
        <v>495.13200000000001</v>
      </c>
      <c r="J591" s="10">
        <f>Tabla4[[#This Row],[Ventas sin IGV]]*18%</f>
        <v>89.123760000000004</v>
      </c>
      <c r="K591" s="10">
        <f>Tabla4[[#This Row],[Ventas sin IGV]]+Tabla4[[#This Row],[IGV]]</f>
        <v>584.25576000000001</v>
      </c>
    </row>
    <row r="592" spans="1:11" x14ac:dyDescent="0.3">
      <c r="A592">
        <v>12</v>
      </c>
      <c r="B592">
        <v>13</v>
      </c>
      <c r="C592" s="2">
        <v>36591</v>
      </c>
      <c r="D592">
        <v>1542</v>
      </c>
      <c r="E592" t="str">
        <f>VLOOKUP(Tabla4[[#This Row],[Cod Vendedor]],Tabla3[[IdVendedor]:[NombreVendedor]],2,0)</f>
        <v>Carla</v>
      </c>
      <c r="F592" t="str">
        <f>VLOOKUP(Tabla4[[#This Row],[Cod Producto]],Tabla2[[IdProducto]:[NomProducto]],2,0)</f>
        <v>Pimientos</v>
      </c>
      <c r="G592" s="10">
        <f>VLOOKUP(Tabla4[[#This Row],[Nombre_Producto]],Tabla2[[NomProducto]:[PrecioSinIGV]],3,0)</f>
        <v>0.24199999999999999</v>
      </c>
      <c r="H592">
        <f>VLOOKUP(Tabla4[[#This Row],[Cod Producto]],Tabla2[#All],3,0)</f>
        <v>3</v>
      </c>
      <c r="I592" s="10">
        <f>Tabla4[[#This Row],[Kilos]]*Tabla4[[#This Row],[Precio_sin_IGV]]</f>
        <v>373.16399999999999</v>
      </c>
      <c r="J592" s="10">
        <f>Tabla4[[#This Row],[Ventas sin IGV]]*18%</f>
        <v>67.169519999999991</v>
      </c>
      <c r="K592" s="10">
        <f>Tabla4[[#This Row],[Ventas sin IGV]]+Tabla4[[#This Row],[IGV]]</f>
        <v>440.33351999999996</v>
      </c>
    </row>
    <row r="593" spans="1:11" x14ac:dyDescent="0.3">
      <c r="A593">
        <v>12</v>
      </c>
      <c r="B593">
        <v>13</v>
      </c>
      <c r="C593" s="2">
        <v>36547</v>
      </c>
      <c r="D593">
        <v>784</v>
      </c>
      <c r="E593" t="str">
        <f>VLOOKUP(Tabla4[[#This Row],[Cod Vendedor]],Tabla3[[IdVendedor]:[NombreVendedor]],2,0)</f>
        <v>Carla</v>
      </c>
      <c r="F593" t="str">
        <f>VLOOKUP(Tabla4[[#This Row],[Cod Producto]],Tabla2[[IdProducto]:[NomProducto]],2,0)</f>
        <v>Pimientos</v>
      </c>
      <c r="G593" s="10">
        <f>VLOOKUP(Tabla4[[#This Row],[Nombre_Producto]],Tabla2[[NomProducto]:[PrecioSinIGV]],3,0)</f>
        <v>0.24199999999999999</v>
      </c>
      <c r="H593">
        <f>VLOOKUP(Tabla4[[#This Row],[Cod Producto]],Tabla2[#All],3,0)</f>
        <v>3</v>
      </c>
      <c r="I593" s="10">
        <f>Tabla4[[#This Row],[Kilos]]*Tabla4[[#This Row],[Precio_sin_IGV]]</f>
        <v>189.72800000000001</v>
      </c>
      <c r="J593" s="10">
        <f>Tabla4[[#This Row],[Ventas sin IGV]]*18%</f>
        <v>34.151040000000002</v>
      </c>
      <c r="K593" s="10">
        <f>Tabla4[[#This Row],[Ventas sin IGV]]+Tabla4[[#This Row],[IGV]]</f>
        <v>223.87904</v>
      </c>
    </row>
    <row r="594" spans="1:11" x14ac:dyDescent="0.3">
      <c r="A594">
        <v>12</v>
      </c>
      <c r="B594">
        <v>13</v>
      </c>
      <c r="C594" s="2">
        <v>36528</v>
      </c>
      <c r="D594">
        <v>350</v>
      </c>
      <c r="E594" t="str">
        <f>VLOOKUP(Tabla4[[#This Row],[Cod Vendedor]],Tabla3[[IdVendedor]:[NombreVendedor]],2,0)</f>
        <v>Carla</v>
      </c>
      <c r="F594" t="str">
        <f>VLOOKUP(Tabla4[[#This Row],[Cod Producto]],Tabla2[[IdProducto]:[NomProducto]],2,0)</f>
        <v>Pimientos</v>
      </c>
      <c r="G594" s="10">
        <f>VLOOKUP(Tabla4[[#This Row],[Nombre_Producto]],Tabla2[[NomProducto]:[PrecioSinIGV]],3,0)</f>
        <v>0.24199999999999999</v>
      </c>
      <c r="H594">
        <f>VLOOKUP(Tabla4[[#This Row],[Cod Producto]],Tabla2[#All],3,0)</f>
        <v>3</v>
      </c>
      <c r="I594" s="10">
        <f>Tabla4[[#This Row],[Kilos]]*Tabla4[[#This Row],[Precio_sin_IGV]]</f>
        <v>84.7</v>
      </c>
      <c r="J594" s="10">
        <f>Tabla4[[#This Row],[Ventas sin IGV]]*18%</f>
        <v>15.246</v>
      </c>
      <c r="K594" s="10">
        <f>Tabla4[[#This Row],[Ventas sin IGV]]+Tabla4[[#This Row],[IGV]]</f>
        <v>99.945999999999998</v>
      </c>
    </row>
    <row r="595" spans="1:11" x14ac:dyDescent="0.3">
      <c r="A595">
        <v>12</v>
      </c>
      <c r="B595">
        <v>2</v>
      </c>
      <c r="C595" s="2">
        <v>36749</v>
      </c>
      <c r="D595">
        <v>2124</v>
      </c>
      <c r="E595" t="str">
        <f>VLOOKUP(Tabla4[[#This Row],[Cod Vendedor]],Tabla3[[IdVendedor]:[NombreVendedor]],2,0)</f>
        <v>Carla</v>
      </c>
      <c r="F595" t="str">
        <f>VLOOKUP(Tabla4[[#This Row],[Cod Producto]],Tabla2[[IdProducto]:[NomProducto]],2,0)</f>
        <v>Lechugas</v>
      </c>
      <c r="G595" s="10">
        <f>VLOOKUP(Tabla4[[#This Row],[Nombre_Producto]],Tabla2[[NomProducto]:[PrecioSinIGV]],3,0)</f>
        <v>1.6335</v>
      </c>
      <c r="H595">
        <f>VLOOKUP(Tabla4[[#This Row],[Cod Producto]],Tabla2[#All],3,0)</f>
        <v>2</v>
      </c>
      <c r="I595" s="10">
        <f>Tabla4[[#This Row],[Kilos]]*Tabla4[[#This Row],[Precio_sin_IGV]]</f>
        <v>3469.5540000000001</v>
      </c>
      <c r="J595" s="10">
        <f>Tabla4[[#This Row],[Ventas sin IGV]]*18%</f>
        <v>624.51972000000001</v>
      </c>
      <c r="K595" s="10">
        <f>Tabla4[[#This Row],[Ventas sin IGV]]+Tabla4[[#This Row],[IGV]]</f>
        <v>4094.0737200000003</v>
      </c>
    </row>
    <row r="596" spans="1:11" x14ac:dyDescent="0.3">
      <c r="A596">
        <v>12</v>
      </c>
      <c r="B596">
        <v>2</v>
      </c>
      <c r="C596" s="2">
        <v>36703</v>
      </c>
      <c r="D596">
        <v>1774</v>
      </c>
      <c r="E596" t="str">
        <f>VLOOKUP(Tabla4[[#This Row],[Cod Vendedor]],Tabla3[[IdVendedor]:[NombreVendedor]],2,0)</f>
        <v>Carla</v>
      </c>
      <c r="F596" t="str">
        <f>VLOOKUP(Tabla4[[#This Row],[Cod Producto]],Tabla2[[IdProducto]:[NomProducto]],2,0)</f>
        <v>Lechugas</v>
      </c>
      <c r="G596" s="10">
        <f>VLOOKUP(Tabla4[[#This Row],[Nombre_Producto]],Tabla2[[NomProducto]:[PrecioSinIGV]],3,0)</f>
        <v>1.6335</v>
      </c>
      <c r="H596">
        <f>VLOOKUP(Tabla4[[#This Row],[Cod Producto]],Tabla2[#All],3,0)</f>
        <v>2</v>
      </c>
      <c r="I596" s="10">
        <f>Tabla4[[#This Row],[Kilos]]*Tabla4[[#This Row],[Precio_sin_IGV]]</f>
        <v>2897.8289999999997</v>
      </c>
      <c r="J596" s="10">
        <f>Tabla4[[#This Row],[Ventas sin IGV]]*18%</f>
        <v>521.60921999999994</v>
      </c>
      <c r="K596" s="10">
        <f>Tabla4[[#This Row],[Ventas sin IGV]]+Tabla4[[#This Row],[IGV]]</f>
        <v>3419.4382199999995</v>
      </c>
    </row>
    <row r="597" spans="1:11" x14ac:dyDescent="0.3">
      <c r="A597">
        <v>12</v>
      </c>
      <c r="B597">
        <v>2</v>
      </c>
      <c r="C597" s="2">
        <v>36562</v>
      </c>
      <c r="D597">
        <v>1459</v>
      </c>
      <c r="E597" t="str">
        <f>VLOOKUP(Tabla4[[#This Row],[Cod Vendedor]],Tabla3[[IdVendedor]:[NombreVendedor]],2,0)</f>
        <v>Carla</v>
      </c>
      <c r="F597" t="str">
        <f>VLOOKUP(Tabla4[[#This Row],[Cod Producto]],Tabla2[[IdProducto]:[NomProducto]],2,0)</f>
        <v>Lechugas</v>
      </c>
      <c r="G597" s="10">
        <f>VLOOKUP(Tabla4[[#This Row],[Nombre_Producto]],Tabla2[[NomProducto]:[PrecioSinIGV]],3,0)</f>
        <v>1.6335</v>
      </c>
      <c r="H597">
        <f>VLOOKUP(Tabla4[[#This Row],[Cod Producto]],Tabla2[#All],3,0)</f>
        <v>2</v>
      </c>
      <c r="I597" s="10">
        <f>Tabla4[[#This Row],[Kilos]]*Tabla4[[#This Row],[Precio_sin_IGV]]</f>
        <v>2383.2764999999999</v>
      </c>
      <c r="J597" s="10">
        <f>Tabla4[[#This Row],[Ventas sin IGV]]*18%</f>
        <v>428.98976999999996</v>
      </c>
      <c r="K597" s="10">
        <f>Tabla4[[#This Row],[Ventas sin IGV]]+Tabla4[[#This Row],[IGV]]</f>
        <v>2812.2662700000001</v>
      </c>
    </row>
    <row r="598" spans="1:11" x14ac:dyDescent="0.3">
      <c r="A598">
        <v>12</v>
      </c>
      <c r="B598">
        <v>2</v>
      </c>
      <c r="C598" s="2">
        <v>36714</v>
      </c>
      <c r="D598">
        <v>818</v>
      </c>
      <c r="E598" t="str">
        <f>VLOOKUP(Tabla4[[#This Row],[Cod Vendedor]],Tabla3[[IdVendedor]:[NombreVendedor]],2,0)</f>
        <v>Carla</v>
      </c>
      <c r="F598" t="str">
        <f>VLOOKUP(Tabla4[[#This Row],[Cod Producto]],Tabla2[[IdProducto]:[NomProducto]],2,0)</f>
        <v>Lechugas</v>
      </c>
      <c r="G598" s="10">
        <f>VLOOKUP(Tabla4[[#This Row],[Nombre_Producto]],Tabla2[[NomProducto]:[PrecioSinIGV]],3,0)</f>
        <v>1.6335</v>
      </c>
      <c r="H598">
        <f>VLOOKUP(Tabla4[[#This Row],[Cod Producto]],Tabla2[#All],3,0)</f>
        <v>2</v>
      </c>
      <c r="I598" s="10">
        <f>Tabla4[[#This Row],[Kilos]]*Tabla4[[#This Row],[Precio_sin_IGV]]</f>
        <v>1336.203</v>
      </c>
      <c r="J598" s="10">
        <f>Tabla4[[#This Row],[Ventas sin IGV]]*18%</f>
        <v>240.51653999999999</v>
      </c>
      <c r="K598" s="10">
        <f>Tabla4[[#This Row],[Ventas sin IGV]]+Tabla4[[#This Row],[IGV]]</f>
        <v>1576.7195400000001</v>
      </c>
    </row>
    <row r="599" spans="1:11" x14ac:dyDescent="0.3">
      <c r="A599">
        <v>12</v>
      </c>
      <c r="B599">
        <v>2</v>
      </c>
      <c r="C599" s="2">
        <v>36851</v>
      </c>
      <c r="D599">
        <v>796</v>
      </c>
      <c r="E599" t="str">
        <f>VLOOKUP(Tabla4[[#This Row],[Cod Vendedor]],Tabla3[[IdVendedor]:[NombreVendedor]],2,0)</f>
        <v>Carla</v>
      </c>
      <c r="F599" t="str">
        <f>VLOOKUP(Tabla4[[#This Row],[Cod Producto]],Tabla2[[IdProducto]:[NomProducto]],2,0)</f>
        <v>Lechugas</v>
      </c>
      <c r="G599" s="10">
        <f>VLOOKUP(Tabla4[[#This Row],[Nombre_Producto]],Tabla2[[NomProducto]:[PrecioSinIGV]],3,0)</f>
        <v>1.6335</v>
      </c>
      <c r="H599">
        <f>VLOOKUP(Tabla4[[#This Row],[Cod Producto]],Tabla2[#All],3,0)</f>
        <v>2</v>
      </c>
      <c r="I599" s="10">
        <f>Tabla4[[#This Row],[Kilos]]*Tabla4[[#This Row],[Precio_sin_IGV]]</f>
        <v>1300.2659999999998</v>
      </c>
      <c r="J599" s="10">
        <f>Tabla4[[#This Row],[Ventas sin IGV]]*18%</f>
        <v>234.04787999999996</v>
      </c>
      <c r="K599" s="10">
        <f>Tabla4[[#This Row],[Ventas sin IGV]]+Tabla4[[#This Row],[IGV]]</f>
        <v>1534.3138799999997</v>
      </c>
    </row>
    <row r="600" spans="1:11" x14ac:dyDescent="0.3">
      <c r="A600">
        <v>12</v>
      </c>
      <c r="B600">
        <v>2</v>
      </c>
      <c r="C600" s="2">
        <v>36568</v>
      </c>
      <c r="D600">
        <v>788</v>
      </c>
      <c r="E600" t="str">
        <f>VLOOKUP(Tabla4[[#This Row],[Cod Vendedor]],Tabla3[[IdVendedor]:[NombreVendedor]],2,0)</f>
        <v>Carla</v>
      </c>
      <c r="F600" t="str">
        <f>VLOOKUP(Tabla4[[#This Row],[Cod Producto]],Tabla2[[IdProducto]:[NomProducto]],2,0)</f>
        <v>Lechugas</v>
      </c>
      <c r="G600" s="10">
        <f>VLOOKUP(Tabla4[[#This Row],[Nombre_Producto]],Tabla2[[NomProducto]:[PrecioSinIGV]],3,0)</f>
        <v>1.6335</v>
      </c>
      <c r="H600">
        <f>VLOOKUP(Tabla4[[#This Row],[Cod Producto]],Tabla2[#All],3,0)</f>
        <v>2</v>
      </c>
      <c r="I600" s="10">
        <f>Tabla4[[#This Row],[Kilos]]*Tabla4[[#This Row],[Precio_sin_IGV]]</f>
        <v>1287.1979999999999</v>
      </c>
      <c r="J600" s="10">
        <f>Tabla4[[#This Row],[Ventas sin IGV]]*18%</f>
        <v>231.69563999999997</v>
      </c>
      <c r="K600" s="10">
        <f>Tabla4[[#This Row],[Ventas sin IGV]]+Tabla4[[#This Row],[IGV]]</f>
        <v>1518.8936399999998</v>
      </c>
    </row>
    <row r="601" spans="1:11" x14ac:dyDescent="0.3">
      <c r="A601">
        <v>12</v>
      </c>
      <c r="B601">
        <v>2</v>
      </c>
      <c r="C601" s="2">
        <v>36528</v>
      </c>
      <c r="D601">
        <v>492</v>
      </c>
      <c r="E601" t="str">
        <f>VLOOKUP(Tabla4[[#This Row],[Cod Vendedor]],Tabla3[[IdVendedor]:[NombreVendedor]],2,0)</f>
        <v>Carla</v>
      </c>
      <c r="F601" t="str">
        <f>VLOOKUP(Tabla4[[#This Row],[Cod Producto]],Tabla2[[IdProducto]:[NomProducto]],2,0)</f>
        <v>Lechugas</v>
      </c>
      <c r="G601" s="10">
        <f>VLOOKUP(Tabla4[[#This Row],[Nombre_Producto]],Tabla2[[NomProducto]:[PrecioSinIGV]],3,0)</f>
        <v>1.6335</v>
      </c>
      <c r="H601">
        <f>VLOOKUP(Tabla4[[#This Row],[Cod Producto]],Tabla2[#All],3,0)</f>
        <v>2</v>
      </c>
      <c r="I601" s="10">
        <f>Tabla4[[#This Row],[Kilos]]*Tabla4[[#This Row],[Precio_sin_IGV]]</f>
        <v>803.68200000000002</v>
      </c>
      <c r="J601" s="10">
        <f>Tabla4[[#This Row],[Ventas sin IGV]]*18%</f>
        <v>144.66275999999999</v>
      </c>
      <c r="K601" s="10">
        <f>Tabla4[[#This Row],[Ventas sin IGV]]+Tabla4[[#This Row],[IGV]]</f>
        <v>948.34475999999995</v>
      </c>
    </row>
    <row r="602" spans="1:11" x14ac:dyDescent="0.3">
      <c r="A602">
        <v>12</v>
      </c>
      <c r="B602">
        <v>2</v>
      </c>
      <c r="C602" s="2">
        <v>36672</v>
      </c>
      <c r="D602">
        <v>316</v>
      </c>
      <c r="E602" t="str">
        <f>VLOOKUP(Tabla4[[#This Row],[Cod Vendedor]],Tabla3[[IdVendedor]:[NombreVendedor]],2,0)</f>
        <v>Carla</v>
      </c>
      <c r="F602" t="str">
        <f>VLOOKUP(Tabla4[[#This Row],[Cod Producto]],Tabla2[[IdProducto]:[NomProducto]],2,0)</f>
        <v>Lechugas</v>
      </c>
      <c r="G602" s="10">
        <f>VLOOKUP(Tabla4[[#This Row],[Nombre_Producto]],Tabla2[[NomProducto]:[PrecioSinIGV]],3,0)</f>
        <v>1.6335</v>
      </c>
      <c r="H602">
        <f>VLOOKUP(Tabla4[[#This Row],[Cod Producto]],Tabla2[#All],3,0)</f>
        <v>2</v>
      </c>
      <c r="I602" s="10">
        <f>Tabla4[[#This Row],[Kilos]]*Tabla4[[#This Row],[Precio_sin_IGV]]</f>
        <v>516.18600000000004</v>
      </c>
      <c r="J602" s="10">
        <f>Tabla4[[#This Row],[Ventas sin IGV]]*18%</f>
        <v>92.913480000000007</v>
      </c>
      <c r="K602" s="10">
        <f>Tabla4[[#This Row],[Ventas sin IGV]]+Tabla4[[#This Row],[IGV]]</f>
        <v>609.09948000000009</v>
      </c>
    </row>
    <row r="603" spans="1:11" x14ac:dyDescent="0.3">
      <c r="A603">
        <v>12</v>
      </c>
      <c r="B603">
        <v>10</v>
      </c>
      <c r="C603" s="2">
        <v>36580</v>
      </c>
      <c r="D603">
        <v>1409</v>
      </c>
      <c r="E603" t="str">
        <f>VLOOKUP(Tabla4[[#This Row],[Cod Vendedor]],Tabla3[[IdVendedor]:[NombreVendedor]],2,0)</f>
        <v>Carla</v>
      </c>
      <c r="F603" t="str">
        <f>VLOOKUP(Tabla4[[#This Row],[Cod Producto]],Tabla2[[IdProducto]:[NomProducto]],2,0)</f>
        <v>Zanahorias</v>
      </c>
      <c r="G603" s="10">
        <f>VLOOKUP(Tabla4[[#This Row],[Nombre_Producto]],Tabla2[[NomProducto]:[PrecioSinIGV]],3,0)</f>
        <v>0.60499999999999998</v>
      </c>
      <c r="H603">
        <f>VLOOKUP(Tabla4[[#This Row],[Cod Producto]],Tabla2[#All],3,0)</f>
        <v>3</v>
      </c>
      <c r="I603" s="10">
        <f>Tabla4[[#This Row],[Kilos]]*Tabla4[[#This Row],[Precio_sin_IGV]]</f>
        <v>852.44499999999994</v>
      </c>
      <c r="J603" s="10">
        <f>Tabla4[[#This Row],[Ventas sin IGV]]*18%</f>
        <v>153.44009999999997</v>
      </c>
      <c r="K603" s="10">
        <f>Tabla4[[#This Row],[Ventas sin IGV]]+Tabla4[[#This Row],[IGV]]</f>
        <v>1005.8851</v>
      </c>
    </row>
    <row r="604" spans="1:11" x14ac:dyDescent="0.3">
      <c r="A604">
        <v>12</v>
      </c>
      <c r="B604">
        <v>10</v>
      </c>
      <c r="C604" s="2">
        <v>36743</v>
      </c>
      <c r="D604">
        <v>1326</v>
      </c>
      <c r="E604" t="str">
        <f>VLOOKUP(Tabla4[[#This Row],[Cod Vendedor]],Tabla3[[IdVendedor]:[NombreVendedor]],2,0)</f>
        <v>Carla</v>
      </c>
      <c r="F604" t="str">
        <f>VLOOKUP(Tabla4[[#This Row],[Cod Producto]],Tabla2[[IdProducto]:[NomProducto]],2,0)</f>
        <v>Zanahorias</v>
      </c>
      <c r="G604" s="10">
        <f>VLOOKUP(Tabla4[[#This Row],[Nombre_Producto]],Tabla2[[NomProducto]:[PrecioSinIGV]],3,0)</f>
        <v>0.60499999999999998</v>
      </c>
      <c r="H604">
        <f>VLOOKUP(Tabla4[[#This Row],[Cod Producto]],Tabla2[#All],3,0)</f>
        <v>3</v>
      </c>
      <c r="I604" s="10">
        <f>Tabla4[[#This Row],[Kilos]]*Tabla4[[#This Row],[Precio_sin_IGV]]</f>
        <v>802.23</v>
      </c>
      <c r="J604" s="10">
        <f>Tabla4[[#This Row],[Ventas sin IGV]]*18%</f>
        <v>144.4014</v>
      </c>
      <c r="K604" s="10">
        <f>Tabla4[[#This Row],[Ventas sin IGV]]+Tabla4[[#This Row],[IGV]]</f>
        <v>946.63139999999999</v>
      </c>
    </row>
    <row r="605" spans="1:11" x14ac:dyDescent="0.3">
      <c r="A605">
        <v>12</v>
      </c>
      <c r="B605">
        <v>10</v>
      </c>
      <c r="C605" s="2">
        <v>36887</v>
      </c>
      <c r="D605">
        <v>278</v>
      </c>
      <c r="E605" t="str">
        <f>VLOOKUP(Tabla4[[#This Row],[Cod Vendedor]],Tabla3[[IdVendedor]:[NombreVendedor]],2,0)</f>
        <v>Carla</v>
      </c>
      <c r="F605" t="str">
        <f>VLOOKUP(Tabla4[[#This Row],[Cod Producto]],Tabla2[[IdProducto]:[NomProducto]],2,0)</f>
        <v>Zanahorias</v>
      </c>
      <c r="G605" s="10">
        <f>VLOOKUP(Tabla4[[#This Row],[Nombre_Producto]],Tabla2[[NomProducto]:[PrecioSinIGV]],3,0)</f>
        <v>0.60499999999999998</v>
      </c>
      <c r="H605">
        <f>VLOOKUP(Tabla4[[#This Row],[Cod Producto]],Tabla2[#All],3,0)</f>
        <v>3</v>
      </c>
      <c r="I605" s="10">
        <f>Tabla4[[#This Row],[Kilos]]*Tabla4[[#This Row],[Precio_sin_IGV]]</f>
        <v>168.19</v>
      </c>
      <c r="J605" s="10">
        <f>Tabla4[[#This Row],[Ventas sin IGV]]*18%</f>
        <v>30.274199999999997</v>
      </c>
      <c r="K605" s="10">
        <f>Tabla4[[#This Row],[Ventas sin IGV]]+Tabla4[[#This Row],[IGV]]</f>
        <v>198.46420000000001</v>
      </c>
    </row>
    <row r="606" spans="1:11" x14ac:dyDescent="0.3">
      <c r="A606">
        <v>12</v>
      </c>
      <c r="B606">
        <v>14</v>
      </c>
      <c r="C606" s="2">
        <v>36575</v>
      </c>
      <c r="D606">
        <v>2475</v>
      </c>
      <c r="E606" t="str">
        <f>VLOOKUP(Tabla4[[#This Row],[Cod Vendedor]],Tabla3[[IdVendedor]:[NombreVendedor]],2,0)</f>
        <v>Carla</v>
      </c>
      <c r="F606" t="str">
        <f>VLOOKUP(Tabla4[[#This Row],[Cod Producto]],Tabla2[[IdProducto]:[NomProducto]],2,0)</f>
        <v>Manzana</v>
      </c>
      <c r="G606" s="10">
        <f>VLOOKUP(Tabla4[[#This Row],[Nombre_Producto]],Tabla2[[NomProducto]:[PrecioSinIGV]],3,0)</f>
        <v>3.63</v>
      </c>
      <c r="H606">
        <f>VLOOKUP(Tabla4[[#This Row],[Cod Producto]],Tabla2[#All],3,0)</f>
        <v>1</v>
      </c>
      <c r="I606" s="10">
        <f>Tabla4[[#This Row],[Kilos]]*Tabla4[[#This Row],[Precio_sin_IGV]]</f>
        <v>8984.25</v>
      </c>
      <c r="J606" s="10">
        <f>Tabla4[[#This Row],[Ventas sin IGV]]*18%</f>
        <v>1617.165</v>
      </c>
      <c r="K606" s="10">
        <f>Tabla4[[#This Row],[Ventas sin IGV]]+Tabla4[[#This Row],[IGV]]</f>
        <v>10601.415000000001</v>
      </c>
    </row>
    <row r="607" spans="1:11" x14ac:dyDescent="0.3">
      <c r="A607">
        <v>12</v>
      </c>
      <c r="B607">
        <v>14</v>
      </c>
      <c r="C607" s="2">
        <v>36874</v>
      </c>
      <c r="D607">
        <v>2324</v>
      </c>
      <c r="E607" t="str">
        <f>VLOOKUP(Tabla4[[#This Row],[Cod Vendedor]],Tabla3[[IdVendedor]:[NombreVendedor]],2,0)</f>
        <v>Carla</v>
      </c>
      <c r="F607" t="str">
        <f>VLOOKUP(Tabla4[[#This Row],[Cod Producto]],Tabla2[[IdProducto]:[NomProducto]],2,0)</f>
        <v>Manzana</v>
      </c>
      <c r="G607" s="10">
        <f>VLOOKUP(Tabla4[[#This Row],[Nombre_Producto]],Tabla2[[NomProducto]:[PrecioSinIGV]],3,0)</f>
        <v>3.63</v>
      </c>
      <c r="H607">
        <f>VLOOKUP(Tabla4[[#This Row],[Cod Producto]],Tabla2[#All],3,0)</f>
        <v>1</v>
      </c>
      <c r="I607" s="10">
        <f>Tabla4[[#This Row],[Kilos]]*Tabla4[[#This Row],[Precio_sin_IGV]]</f>
        <v>8436.119999999999</v>
      </c>
      <c r="J607" s="10">
        <f>Tabla4[[#This Row],[Ventas sin IGV]]*18%</f>
        <v>1518.5015999999998</v>
      </c>
      <c r="K607" s="10">
        <f>Tabla4[[#This Row],[Ventas sin IGV]]+Tabla4[[#This Row],[IGV]]</f>
        <v>9954.6215999999986</v>
      </c>
    </row>
    <row r="608" spans="1:11" x14ac:dyDescent="0.3">
      <c r="A608">
        <v>12</v>
      </c>
      <c r="B608">
        <v>14</v>
      </c>
      <c r="C608" s="2">
        <v>36530</v>
      </c>
      <c r="D608">
        <v>2019</v>
      </c>
      <c r="E608" t="str">
        <f>VLOOKUP(Tabla4[[#This Row],[Cod Vendedor]],Tabla3[[IdVendedor]:[NombreVendedor]],2,0)</f>
        <v>Carla</v>
      </c>
      <c r="F608" t="str">
        <f>VLOOKUP(Tabla4[[#This Row],[Cod Producto]],Tabla2[[IdProducto]:[NomProducto]],2,0)</f>
        <v>Manzana</v>
      </c>
      <c r="G608" s="10">
        <f>VLOOKUP(Tabla4[[#This Row],[Nombre_Producto]],Tabla2[[NomProducto]:[PrecioSinIGV]],3,0)</f>
        <v>3.63</v>
      </c>
      <c r="H608">
        <f>VLOOKUP(Tabla4[[#This Row],[Cod Producto]],Tabla2[#All],3,0)</f>
        <v>1</v>
      </c>
      <c r="I608" s="10">
        <f>Tabla4[[#This Row],[Kilos]]*Tabla4[[#This Row],[Precio_sin_IGV]]</f>
        <v>7328.9699999999993</v>
      </c>
      <c r="J608" s="10">
        <f>Tabla4[[#This Row],[Ventas sin IGV]]*18%</f>
        <v>1319.2145999999998</v>
      </c>
      <c r="K608" s="10">
        <f>Tabla4[[#This Row],[Ventas sin IGV]]+Tabla4[[#This Row],[IGV]]</f>
        <v>8648.1845999999987</v>
      </c>
    </row>
    <row r="609" spans="1:11" x14ac:dyDescent="0.3">
      <c r="A609">
        <v>12</v>
      </c>
      <c r="B609">
        <v>14</v>
      </c>
      <c r="C609" s="2">
        <v>36667</v>
      </c>
      <c r="D609">
        <v>1976</v>
      </c>
      <c r="E609" t="str">
        <f>VLOOKUP(Tabla4[[#This Row],[Cod Vendedor]],Tabla3[[IdVendedor]:[NombreVendedor]],2,0)</f>
        <v>Carla</v>
      </c>
      <c r="F609" t="str">
        <f>VLOOKUP(Tabla4[[#This Row],[Cod Producto]],Tabla2[[IdProducto]:[NomProducto]],2,0)</f>
        <v>Manzana</v>
      </c>
      <c r="G609" s="10">
        <f>VLOOKUP(Tabla4[[#This Row],[Nombre_Producto]],Tabla2[[NomProducto]:[PrecioSinIGV]],3,0)</f>
        <v>3.63</v>
      </c>
      <c r="H609">
        <f>VLOOKUP(Tabla4[[#This Row],[Cod Producto]],Tabla2[#All],3,0)</f>
        <v>1</v>
      </c>
      <c r="I609" s="10">
        <f>Tabla4[[#This Row],[Kilos]]*Tabla4[[#This Row],[Precio_sin_IGV]]</f>
        <v>7172.88</v>
      </c>
      <c r="J609" s="10">
        <f>Tabla4[[#This Row],[Ventas sin IGV]]*18%</f>
        <v>1291.1184000000001</v>
      </c>
      <c r="K609" s="10">
        <f>Tabla4[[#This Row],[Ventas sin IGV]]+Tabla4[[#This Row],[IGV]]</f>
        <v>8463.9984000000004</v>
      </c>
    </row>
    <row r="610" spans="1:11" x14ac:dyDescent="0.3">
      <c r="A610">
        <v>12</v>
      </c>
      <c r="B610">
        <v>14</v>
      </c>
      <c r="C610" s="2">
        <v>36720</v>
      </c>
      <c r="D610">
        <v>787</v>
      </c>
      <c r="E610" t="str">
        <f>VLOOKUP(Tabla4[[#This Row],[Cod Vendedor]],Tabla3[[IdVendedor]:[NombreVendedor]],2,0)</f>
        <v>Carla</v>
      </c>
      <c r="F610" t="str">
        <f>VLOOKUP(Tabla4[[#This Row],[Cod Producto]],Tabla2[[IdProducto]:[NomProducto]],2,0)</f>
        <v>Manzana</v>
      </c>
      <c r="G610" s="10">
        <f>VLOOKUP(Tabla4[[#This Row],[Nombre_Producto]],Tabla2[[NomProducto]:[PrecioSinIGV]],3,0)</f>
        <v>3.63</v>
      </c>
      <c r="H610">
        <f>VLOOKUP(Tabla4[[#This Row],[Cod Producto]],Tabla2[#All],3,0)</f>
        <v>1</v>
      </c>
      <c r="I610" s="10">
        <f>Tabla4[[#This Row],[Kilos]]*Tabla4[[#This Row],[Precio_sin_IGV]]</f>
        <v>2856.81</v>
      </c>
      <c r="J610" s="10">
        <f>Tabla4[[#This Row],[Ventas sin IGV]]*18%</f>
        <v>514.22579999999994</v>
      </c>
      <c r="K610" s="10">
        <f>Tabla4[[#This Row],[Ventas sin IGV]]+Tabla4[[#This Row],[IGV]]</f>
        <v>3371.0357999999997</v>
      </c>
    </row>
    <row r="611" spans="1:11" x14ac:dyDescent="0.3">
      <c r="A611">
        <v>12</v>
      </c>
      <c r="B611">
        <v>14</v>
      </c>
      <c r="C611" s="2">
        <v>36806</v>
      </c>
      <c r="D611">
        <v>446</v>
      </c>
      <c r="E611" t="str">
        <f>VLOOKUP(Tabla4[[#This Row],[Cod Vendedor]],Tabla3[[IdVendedor]:[NombreVendedor]],2,0)</f>
        <v>Carla</v>
      </c>
      <c r="F611" t="str">
        <f>VLOOKUP(Tabla4[[#This Row],[Cod Producto]],Tabla2[[IdProducto]:[NomProducto]],2,0)</f>
        <v>Manzana</v>
      </c>
      <c r="G611" s="10">
        <f>VLOOKUP(Tabla4[[#This Row],[Nombre_Producto]],Tabla2[[NomProducto]:[PrecioSinIGV]],3,0)</f>
        <v>3.63</v>
      </c>
      <c r="H611">
        <f>VLOOKUP(Tabla4[[#This Row],[Cod Producto]],Tabla2[#All],3,0)</f>
        <v>1</v>
      </c>
      <c r="I611" s="10">
        <f>Tabla4[[#This Row],[Kilos]]*Tabla4[[#This Row],[Precio_sin_IGV]]</f>
        <v>1618.98</v>
      </c>
      <c r="J611" s="10">
        <f>Tabla4[[#This Row],[Ventas sin IGV]]*18%</f>
        <v>291.41640000000001</v>
      </c>
      <c r="K611" s="10">
        <f>Tabla4[[#This Row],[Ventas sin IGV]]+Tabla4[[#This Row],[IGV]]</f>
        <v>1910.3964000000001</v>
      </c>
    </row>
    <row r="612" spans="1:11" x14ac:dyDescent="0.3">
      <c r="A612">
        <v>12</v>
      </c>
      <c r="B612">
        <v>4</v>
      </c>
      <c r="C612" s="2">
        <v>36884</v>
      </c>
      <c r="D612">
        <v>664</v>
      </c>
      <c r="E612" t="str">
        <f>VLOOKUP(Tabla4[[#This Row],[Cod Vendedor]],Tabla3[[IdVendedor]:[NombreVendedor]],2,0)</f>
        <v>Carla</v>
      </c>
      <c r="F612" t="str">
        <f>VLOOKUP(Tabla4[[#This Row],[Cod Producto]],Tabla2[[IdProducto]:[NomProducto]],2,0)</f>
        <v>Coles</v>
      </c>
      <c r="G612" s="10">
        <f>VLOOKUP(Tabla4[[#This Row],[Nombre_Producto]],Tabla2[[NomProducto]:[PrecioSinIGV]],3,0)</f>
        <v>0.60499999999999998</v>
      </c>
      <c r="H612">
        <f>VLOOKUP(Tabla4[[#This Row],[Cod Producto]],Tabla2[#All],3,0)</f>
        <v>2</v>
      </c>
      <c r="I612" s="10">
        <f>Tabla4[[#This Row],[Kilos]]*Tabla4[[#This Row],[Precio_sin_IGV]]</f>
        <v>401.71999999999997</v>
      </c>
      <c r="J612" s="10">
        <f>Tabla4[[#This Row],[Ventas sin IGV]]*18%</f>
        <v>72.309599999999989</v>
      </c>
      <c r="K612" s="10">
        <f>Tabla4[[#This Row],[Ventas sin IGV]]+Tabla4[[#This Row],[IGV]]</f>
        <v>474.02959999999996</v>
      </c>
    </row>
    <row r="613" spans="1:11" x14ac:dyDescent="0.3">
      <c r="A613">
        <v>12</v>
      </c>
      <c r="B613">
        <v>4</v>
      </c>
      <c r="C613" s="2">
        <v>36746</v>
      </c>
      <c r="D613">
        <v>357</v>
      </c>
      <c r="E613" t="str">
        <f>VLOOKUP(Tabla4[[#This Row],[Cod Vendedor]],Tabla3[[IdVendedor]:[NombreVendedor]],2,0)</f>
        <v>Carla</v>
      </c>
      <c r="F613" t="str">
        <f>VLOOKUP(Tabla4[[#This Row],[Cod Producto]],Tabla2[[IdProducto]:[NomProducto]],2,0)</f>
        <v>Coles</v>
      </c>
      <c r="G613" s="10">
        <f>VLOOKUP(Tabla4[[#This Row],[Nombre_Producto]],Tabla2[[NomProducto]:[PrecioSinIGV]],3,0)</f>
        <v>0.60499999999999998</v>
      </c>
      <c r="H613">
        <f>VLOOKUP(Tabla4[[#This Row],[Cod Producto]],Tabla2[#All],3,0)</f>
        <v>2</v>
      </c>
      <c r="I613" s="10">
        <f>Tabla4[[#This Row],[Kilos]]*Tabla4[[#This Row],[Precio_sin_IGV]]</f>
        <v>215.98499999999999</v>
      </c>
      <c r="J613" s="10">
        <f>Tabla4[[#This Row],[Ventas sin IGV]]*18%</f>
        <v>38.877299999999998</v>
      </c>
      <c r="K613" s="10">
        <f>Tabla4[[#This Row],[Ventas sin IGV]]+Tabla4[[#This Row],[IGV]]</f>
        <v>254.86229999999998</v>
      </c>
    </row>
    <row r="614" spans="1:11" x14ac:dyDescent="0.3">
      <c r="A614">
        <v>12</v>
      </c>
      <c r="B614">
        <v>5</v>
      </c>
      <c r="C614" s="2">
        <v>36678</v>
      </c>
      <c r="D614">
        <v>2181</v>
      </c>
      <c r="E614" t="str">
        <f>VLOOKUP(Tabla4[[#This Row],[Cod Vendedor]],Tabla3[[IdVendedor]:[NombreVendedor]],2,0)</f>
        <v>Carla</v>
      </c>
      <c r="F614" t="str">
        <f>VLOOKUP(Tabla4[[#This Row],[Cod Producto]],Tabla2[[IdProducto]:[NomProducto]],2,0)</f>
        <v>Berenjenas</v>
      </c>
      <c r="G614" s="10">
        <f>VLOOKUP(Tabla4[[#This Row],[Nombre_Producto]],Tabla2[[NomProducto]:[PrecioSinIGV]],3,0)</f>
        <v>2.5409999999999999</v>
      </c>
      <c r="H614">
        <f>VLOOKUP(Tabla4[[#This Row],[Cod Producto]],Tabla2[#All],3,0)</f>
        <v>3</v>
      </c>
      <c r="I614" s="10">
        <f>Tabla4[[#This Row],[Kilos]]*Tabla4[[#This Row],[Precio_sin_IGV]]</f>
        <v>5541.9210000000003</v>
      </c>
      <c r="J614" s="10">
        <f>Tabla4[[#This Row],[Ventas sin IGV]]*18%</f>
        <v>997.54578000000004</v>
      </c>
      <c r="K614" s="10">
        <f>Tabla4[[#This Row],[Ventas sin IGV]]+Tabla4[[#This Row],[IGV]]</f>
        <v>6539.4667800000007</v>
      </c>
    </row>
    <row r="615" spans="1:11" x14ac:dyDescent="0.3">
      <c r="A615">
        <v>12</v>
      </c>
      <c r="B615">
        <v>5</v>
      </c>
      <c r="C615" s="2">
        <v>36554</v>
      </c>
      <c r="D615">
        <v>2026</v>
      </c>
      <c r="E615" t="str">
        <f>VLOOKUP(Tabla4[[#This Row],[Cod Vendedor]],Tabla3[[IdVendedor]:[NombreVendedor]],2,0)</f>
        <v>Carla</v>
      </c>
      <c r="F615" t="str">
        <f>VLOOKUP(Tabla4[[#This Row],[Cod Producto]],Tabla2[[IdProducto]:[NomProducto]],2,0)</f>
        <v>Berenjenas</v>
      </c>
      <c r="G615" s="10">
        <f>VLOOKUP(Tabla4[[#This Row],[Nombre_Producto]],Tabla2[[NomProducto]:[PrecioSinIGV]],3,0)</f>
        <v>2.5409999999999999</v>
      </c>
      <c r="H615">
        <f>VLOOKUP(Tabla4[[#This Row],[Cod Producto]],Tabla2[#All],3,0)</f>
        <v>3</v>
      </c>
      <c r="I615" s="10">
        <f>Tabla4[[#This Row],[Kilos]]*Tabla4[[#This Row],[Precio_sin_IGV]]</f>
        <v>5148.0659999999998</v>
      </c>
      <c r="J615" s="10">
        <f>Tabla4[[#This Row],[Ventas sin IGV]]*18%</f>
        <v>926.65187999999989</v>
      </c>
      <c r="K615" s="10">
        <f>Tabla4[[#This Row],[Ventas sin IGV]]+Tabla4[[#This Row],[IGV]]</f>
        <v>6074.7178800000002</v>
      </c>
    </row>
    <row r="616" spans="1:11" x14ac:dyDescent="0.3">
      <c r="A616">
        <v>12</v>
      </c>
      <c r="B616">
        <v>5</v>
      </c>
      <c r="C616" s="2">
        <v>36736</v>
      </c>
      <c r="D616">
        <v>2025</v>
      </c>
      <c r="E616" t="str">
        <f>VLOOKUP(Tabla4[[#This Row],[Cod Vendedor]],Tabla3[[IdVendedor]:[NombreVendedor]],2,0)</f>
        <v>Carla</v>
      </c>
      <c r="F616" t="str">
        <f>VLOOKUP(Tabla4[[#This Row],[Cod Producto]],Tabla2[[IdProducto]:[NomProducto]],2,0)</f>
        <v>Berenjenas</v>
      </c>
      <c r="G616" s="10">
        <f>VLOOKUP(Tabla4[[#This Row],[Nombre_Producto]],Tabla2[[NomProducto]:[PrecioSinIGV]],3,0)</f>
        <v>2.5409999999999999</v>
      </c>
      <c r="H616">
        <f>VLOOKUP(Tabla4[[#This Row],[Cod Producto]],Tabla2[#All],3,0)</f>
        <v>3</v>
      </c>
      <c r="I616" s="10">
        <f>Tabla4[[#This Row],[Kilos]]*Tabla4[[#This Row],[Precio_sin_IGV]]</f>
        <v>5145.5249999999996</v>
      </c>
      <c r="J616" s="10">
        <f>Tabla4[[#This Row],[Ventas sin IGV]]*18%</f>
        <v>926.19449999999995</v>
      </c>
      <c r="K616" s="10">
        <f>Tabla4[[#This Row],[Ventas sin IGV]]+Tabla4[[#This Row],[IGV]]</f>
        <v>6071.7194999999992</v>
      </c>
    </row>
    <row r="617" spans="1:11" x14ac:dyDescent="0.3">
      <c r="A617">
        <v>12</v>
      </c>
      <c r="B617">
        <v>5</v>
      </c>
      <c r="C617" s="2">
        <v>36664</v>
      </c>
      <c r="D617">
        <v>1940</v>
      </c>
      <c r="E617" t="str">
        <f>VLOOKUP(Tabla4[[#This Row],[Cod Vendedor]],Tabla3[[IdVendedor]:[NombreVendedor]],2,0)</f>
        <v>Carla</v>
      </c>
      <c r="F617" t="str">
        <f>VLOOKUP(Tabla4[[#This Row],[Cod Producto]],Tabla2[[IdProducto]:[NomProducto]],2,0)</f>
        <v>Berenjenas</v>
      </c>
      <c r="G617" s="10">
        <f>VLOOKUP(Tabla4[[#This Row],[Nombre_Producto]],Tabla2[[NomProducto]:[PrecioSinIGV]],3,0)</f>
        <v>2.5409999999999999</v>
      </c>
      <c r="H617">
        <f>VLOOKUP(Tabla4[[#This Row],[Cod Producto]],Tabla2[#All],3,0)</f>
        <v>3</v>
      </c>
      <c r="I617" s="10">
        <f>Tabla4[[#This Row],[Kilos]]*Tabla4[[#This Row],[Precio_sin_IGV]]</f>
        <v>4929.54</v>
      </c>
      <c r="J617" s="10">
        <f>Tabla4[[#This Row],[Ventas sin IGV]]*18%</f>
        <v>887.31719999999996</v>
      </c>
      <c r="K617" s="10">
        <f>Tabla4[[#This Row],[Ventas sin IGV]]+Tabla4[[#This Row],[IGV]]</f>
        <v>5816.8572000000004</v>
      </c>
    </row>
    <row r="618" spans="1:11" x14ac:dyDescent="0.3">
      <c r="A618">
        <v>12</v>
      </c>
      <c r="B618">
        <v>5</v>
      </c>
      <c r="C618" s="2">
        <v>36743</v>
      </c>
      <c r="D618">
        <v>1849</v>
      </c>
      <c r="E618" t="str">
        <f>VLOOKUP(Tabla4[[#This Row],[Cod Vendedor]],Tabla3[[IdVendedor]:[NombreVendedor]],2,0)</f>
        <v>Carla</v>
      </c>
      <c r="F618" t="str">
        <f>VLOOKUP(Tabla4[[#This Row],[Cod Producto]],Tabla2[[IdProducto]:[NomProducto]],2,0)</f>
        <v>Berenjenas</v>
      </c>
      <c r="G618" s="10">
        <f>VLOOKUP(Tabla4[[#This Row],[Nombre_Producto]],Tabla2[[NomProducto]:[PrecioSinIGV]],3,0)</f>
        <v>2.5409999999999999</v>
      </c>
      <c r="H618">
        <f>VLOOKUP(Tabla4[[#This Row],[Cod Producto]],Tabla2[#All],3,0)</f>
        <v>3</v>
      </c>
      <c r="I618" s="10">
        <f>Tabla4[[#This Row],[Kilos]]*Tabla4[[#This Row],[Precio_sin_IGV]]</f>
        <v>4698.3090000000002</v>
      </c>
      <c r="J618" s="10">
        <f>Tabla4[[#This Row],[Ventas sin IGV]]*18%</f>
        <v>845.69561999999996</v>
      </c>
      <c r="K618" s="10">
        <f>Tabla4[[#This Row],[Ventas sin IGV]]+Tabla4[[#This Row],[IGV]]</f>
        <v>5544.0046199999997</v>
      </c>
    </row>
    <row r="619" spans="1:11" x14ac:dyDescent="0.3">
      <c r="A619">
        <v>12</v>
      </c>
      <c r="B619">
        <v>5</v>
      </c>
      <c r="C619" s="2">
        <v>36827</v>
      </c>
      <c r="D619">
        <v>1777</v>
      </c>
      <c r="E619" t="str">
        <f>VLOOKUP(Tabla4[[#This Row],[Cod Vendedor]],Tabla3[[IdVendedor]:[NombreVendedor]],2,0)</f>
        <v>Carla</v>
      </c>
      <c r="F619" t="str">
        <f>VLOOKUP(Tabla4[[#This Row],[Cod Producto]],Tabla2[[IdProducto]:[NomProducto]],2,0)</f>
        <v>Berenjenas</v>
      </c>
      <c r="G619" s="10">
        <f>VLOOKUP(Tabla4[[#This Row],[Nombre_Producto]],Tabla2[[NomProducto]:[PrecioSinIGV]],3,0)</f>
        <v>2.5409999999999999</v>
      </c>
      <c r="H619">
        <f>VLOOKUP(Tabla4[[#This Row],[Cod Producto]],Tabla2[#All],3,0)</f>
        <v>3</v>
      </c>
      <c r="I619" s="10">
        <f>Tabla4[[#This Row],[Kilos]]*Tabla4[[#This Row],[Precio_sin_IGV]]</f>
        <v>4515.357</v>
      </c>
      <c r="J619" s="10">
        <f>Tabla4[[#This Row],[Ventas sin IGV]]*18%</f>
        <v>812.76425999999992</v>
      </c>
      <c r="K619" s="10">
        <f>Tabla4[[#This Row],[Ventas sin IGV]]+Tabla4[[#This Row],[IGV]]</f>
        <v>5328.1212599999999</v>
      </c>
    </row>
    <row r="620" spans="1:11" x14ac:dyDescent="0.3">
      <c r="A620">
        <v>12</v>
      </c>
      <c r="B620">
        <v>5</v>
      </c>
      <c r="C620" s="2">
        <v>36665</v>
      </c>
      <c r="D620">
        <v>1633</v>
      </c>
      <c r="E620" t="str">
        <f>VLOOKUP(Tabla4[[#This Row],[Cod Vendedor]],Tabla3[[IdVendedor]:[NombreVendedor]],2,0)</f>
        <v>Carla</v>
      </c>
      <c r="F620" t="str">
        <f>VLOOKUP(Tabla4[[#This Row],[Cod Producto]],Tabla2[[IdProducto]:[NomProducto]],2,0)</f>
        <v>Berenjenas</v>
      </c>
      <c r="G620" s="10">
        <f>VLOOKUP(Tabla4[[#This Row],[Nombre_Producto]],Tabla2[[NomProducto]:[PrecioSinIGV]],3,0)</f>
        <v>2.5409999999999999</v>
      </c>
      <c r="H620">
        <f>VLOOKUP(Tabla4[[#This Row],[Cod Producto]],Tabla2[#All],3,0)</f>
        <v>3</v>
      </c>
      <c r="I620" s="10">
        <f>Tabla4[[#This Row],[Kilos]]*Tabla4[[#This Row],[Precio_sin_IGV]]</f>
        <v>4149.4529999999995</v>
      </c>
      <c r="J620" s="10">
        <f>Tabla4[[#This Row],[Ventas sin IGV]]*18%</f>
        <v>746.90153999999984</v>
      </c>
      <c r="K620" s="10">
        <f>Tabla4[[#This Row],[Ventas sin IGV]]+Tabla4[[#This Row],[IGV]]</f>
        <v>4896.3545399999994</v>
      </c>
    </row>
    <row r="621" spans="1:11" x14ac:dyDescent="0.3">
      <c r="A621">
        <v>12</v>
      </c>
      <c r="B621">
        <v>11</v>
      </c>
      <c r="C621" s="2">
        <v>37031</v>
      </c>
      <c r="D621">
        <v>2318</v>
      </c>
      <c r="E621" t="str">
        <f>VLOOKUP(Tabla4[[#This Row],[Cod Vendedor]],Tabla3[[IdVendedor]:[NombreVendedor]],2,0)</f>
        <v>Carla</v>
      </c>
      <c r="F621" t="str">
        <f>VLOOKUP(Tabla4[[#This Row],[Cod Producto]],Tabla2[[IdProducto]:[NomProducto]],2,0)</f>
        <v>Naranjas</v>
      </c>
      <c r="G621" s="10">
        <f>VLOOKUP(Tabla4[[#This Row],[Nombre_Producto]],Tabla2[[NomProducto]:[PrecioSinIGV]],3,0)</f>
        <v>1.21</v>
      </c>
      <c r="H621">
        <f>VLOOKUP(Tabla4[[#This Row],[Cod Producto]],Tabla2[#All],3,0)</f>
        <v>1</v>
      </c>
      <c r="I621" s="10">
        <f>Tabla4[[#This Row],[Kilos]]*Tabla4[[#This Row],[Precio_sin_IGV]]</f>
        <v>2804.7799999999997</v>
      </c>
      <c r="J621" s="10">
        <f>Tabla4[[#This Row],[Ventas sin IGV]]*18%</f>
        <v>504.86039999999991</v>
      </c>
      <c r="K621" s="10">
        <f>Tabla4[[#This Row],[Ventas sin IGV]]+Tabla4[[#This Row],[IGV]]</f>
        <v>3309.6403999999998</v>
      </c>
    </row>
    <row r="622" spans="1:11" x14ac:dyDescent="0.3">
      <c r="A622">
        <v>12</v>
      </c>
      <c r="B622">
        <v>11</v>
      </c>
      <c r="C622" s="2">
        <v>37039</v>
      </c>
      <c r="D622">
        <v>1613</v>
      </c>
      <c r="E622" t="str">
        <f>VLOOKUP(Tabla4[[#This Row],[Cod Vendedor]],Tabla3[[IdVendedor]:[NombreVendedor]],2,0)</f>
        <v>Carla</v>
      </c>
      <c r="F622" t="str">
        <f>VLOOKUP(Tabla4[[#This Row],[Cod Producto]],Tabla2[[IdProducto]:[NomProducto]],2,0)</f>
        <v>Naranjas</v>
      </c>
      <c r="G622" s="10">
        <f>VLOOKUP(Tabla4[[#This Row],[Nombre_Producto]],Tabla2[[NomProducto]:[PrecioSinIGV]],3,0)</f>
        <v>1.21</v>
      </c>
      <c r="H622">
        <f>VLOOKUP(Tabla4[[#This Row],[Cod Producto]],Tabla2[#All],3,0)</f>
        <v>1</v>
      </c>
      <c r="I622" s="10">
        <f>Tabla4[[#This Row],[Kilos]]*Tabla4[[#This Row],[Precio_sin_IGV]]</f>
        <v>1951.73</v>
      </c>
      <c r="J622" s="10">
        <f>Tabla4[[#This Row],[Ventas sin IGV]]*18%</f>
        <v>351.31139999999999</v>
      </c>
      <c r="K622" s="10">
        <f>Tabla4[[#This Row],[Ventas sin IGV]]+Tabla4[[#This Row],[IGV]]</f>
        <v>2303.0414000000001</v>
      </c>
    </row>
    <row r="623" spans="1:11" x14ac:dyDescent="0.3">
      <c r="A623">
        <v>12</v>
      </c>
      <c r="B623">
        <v>11</v>
      </c>
      <c r="C623" s="2">
        <v>37043</v>
      </c>
      <c r="D623">
        <v>1584</v>
      </c>
      <c r="E623" t="str">
        <f>VLOOKUP(Tabla4[[#This Row],[Cod Vendedor]],Tabla3[[IdVendedor]:[NombreVendedor]],2,0)</f>
        <v>Carla</v>
      </c>
      <c r="F623" t="str">
        <f>VLOOKUP(Tabla4[[#This Row],[Cod Producto]],Tabla2[[IdProducto]:[NomProducto]],2,0)</f>
        <v>Naranjas</v>
      </c>
      <c r="G623" s="10">
        <f>VLOOKUP(Tabla4[[#This Row],[Nombre_Producto]],Tabla2[[NomProducto]:[PrecioSinIGV]],3,0)</f>
        <v>1.21</v>
      </c>
      <c r="H623">
        <f>VLOOKUP(Tabla4[[#This Row],[Cod Producto]],Tabla2[#All],3,0)</f>
        <v>1</v>
      </c>
      <c r="I623" s="10">
        <f>Tabla4[[#This Row],[Kilos]]*Tabla4[[#This Row],[Precio_sin_IGV]]</f>
        <v>1916.6399999999999</v>
      </c>
      <c r="J623" s="10">
        <f>Tabla4[[#This Row],[Ventas sin IGV]]*18%</f>
        <v>344.99519999999995</v>
      </c>
      <c r="K623" s="10">
        <f>Tabla4[[#This Row],[Ventas sin IGV]]+Tabla4[[#This Row],[IGV]]</f>
        <v>2261.6351999999997</v>
      </c>
    </row>
    <row r="624" spans="1:11" x14ac:dyDescent="0.3">
      <c r="A624">
        <v>12</v>
      </c>
      <c r="B624">
        <v>11</v>
      </c>
      <c r="C624" s="2">
        <v>37055</v>
      </c>
      <c r="D624">
        <v>1495</v>
      </c>
      <c r="E624" t="str">
        <f>VLOOKUP(Tabla4[[#This Row],[Cod Vendedor]],Tabla3[[IdVendedor]:[NombreVendedor]],2,0)</f>
        <v>Carla</v>
      </c>
      <c r="F624" t="str">
        <f>VLOOKUP(Tabla4[[#This Row],[Cod Producto]],Tabla2[[IdProducto]:[NomProducto]],2,0)</f>
        <v>Naranjas</v>
      </c>
      <c r="G624" s="10">
        <f>VLOOKUP(Tabla4[[#This Row],[Nombre_Producto]],Tabla2[[NomProducto]:[PrecioSinIGV]],3,0)</f>
        <v>1.21</v>
      </c>
      <c r="H624">
        <f>VLOOKUP(Tabla4[[#This Row],[Cod Producto]],Tabla2[#All],3,0)</f>
        <v>1</v>
      </c>
      <c r="I624" s="10">
        <f>Tabla4[[#This Row],[Kilos]]*Tabla4[[#This Row],[Precio_sin_IGV]]</f>
        <v>1808.95</v>
      </c>
      <c r="J624" s="10">
        <f>Tabla4[[#This Row],[Ventas sin IGV]]*18%</f>
        <v>325.61099999999999</v>
      </c>
      <c r="K624" s="10">
        <f>Tabla4[[#This Row],[Ventas sin IGV]]+Tabla4[[#This Row],[IGV]]</f>
        <v>2134.5610000000001</v>
      </c>
    </row>
    <row r="625" spans="1:11" x14ac:dyDescent="0.3">
      <c r="A625">
        <v>12</v>
      </c>
      <c r="B625">
        <v>12</v>
      </c>
      <c r="C625" s="2">
        <v>36964</v>
      </c>
      <c r="D625">
        <v>2137</v>
      </c>
      <c r="E625" t="str">
        <f>VLOOKUP(Tabla4[[#This Row],[Cod Vendedor]],Tabla3[[IdVendedor]:[NombreVendedor]],2,0)</f>
        <v>Carla</v>
      </c>
      <c r="F625" t="str">
        <f>VLOOKUP(Tabla4[[#This Row],[Cod Producto]],Tabla2[[IdProducto]:[NomProducto]],2,0)</f>
        <v>Malocoton</v>
      </c>
      <c r="G625" s="10">
        <f>VLOOKUP(Tabla4[[#This Row],[Nombre_Producto]],Tabla2[[NomProducto]:[PrecioSinIGV]],3,0)</f>
        <v>2.42</v>
      </c>
      <c r="H625">
        <f>VLOOKUP(Tabla4[[#This Row],[Cod Producto]],Tabla2[#All],3,0)</f>
        <v>1</v>
      </c>
      <c r="I625" s="10">
        <f>Tabla4[[#This Row],[Kilos]]*Tabla4[[#This Row],[Precio_sin_IGV]]</f>
        <v>5171.54</v>
      </c>
      <c r="J625" s="10">
        <f>Tabla4[[#This Row],[Ventas sin IGV]]*18%</f>
        <v>930.8771999999999</v>
      </c>
      <c r="K625" s="10">
        <f>Tabla4[[#This Row],[Ventas sin IGV]]+Tabla4[[#This Row],[IGV]]</f>
        <v>6102.4171999999999</v>
      </c>
    </row>
    <row r="626" spans="1:11" x14ac:dyDescent="0.3">
      <c r="A626">
        <v>12</v>
      </c>
      <c r="B626">
        <v>12</v>
      </c>
      <c r="C626" s="2">
        <v>37086</v>
      </c>
      <c r="D626">
        <v>2096</v>
      </c>
      <c r="E626" t="str">
        <f>VLOOKUP(Tabla4[[#This Row],[Cod Vendedor]],Tabla3[[IdVendedor]:[NombreVendedor]],2,0)</f>
        <v>Carla</v>
      </c>
      <c r="F626" t="str">
        <f>VLOOKUP(Tabla4[[#This Row],[Cod Producto]],Tabla2[[IdProducto]:[NomProducto]],2,0)</f>
        <v>Malocoton</v>
      </c>
      <c r="G626" s="10">
        <f>VLOOKUP(Tabla4[[#This Row],[Nombre_Producto]],Tabla2[[NomProducto]:[PrecioSinIGV]],3,0)</f>
        <v>2.42</v>
      </c>
      <c r="H626">
        <f>VLOOKUP(Tabla4[[#This Row],[Cod Producto]],Tabla2[#All],3,0)</f>
        <v>1</v>
      </c>
      <c r="I626" s="10">
        <f>Tabla4[[#This Row],[Kilos]]*Tabla4[[#This Row],[Precio_sin_IGV]]</f>
        <v>5072.32</v>
      </c>
      <c r="J626" s="10">
        <f>Tabla4[[#This Row],[Ventas sin IGV]]*18%</f>
        <v>913.0175999999999</v>
      </c>
      <c r="K626" s="10">
        <f>Tabla4[[#This Row],[Ventas sin IGV]]+Tabla4[[#This Row],[IGV]]</f>
        <v>5985.3375999999998</v>
      </c>
    </row>
    <row r="627" spans="1:11" x14ac:dyDescent="0.3">
      <c r="A627">
        <v>12</v>
      </c>
      <c r="B627">
        <v>12</v>
      </c>
      <c r="C627" s="2">
        <v>37024</v>
      </c>
      <c r="D627">
        <v>1937</v>
      </c>
      <c r="E627" t="str">
        <f>VLOOKUP(Tabla4[[#This Row],[Cod Vendedor]],Tabla3[[IdVendedor]:[NombreVendedor]],2,0)</f>
        <v>Carla</v>
      </c>
      <c r="F627" t="str">
        <f>VLOOKUP(Tabla4[[#This Row],[Cod Producto]],Tabla2[[IdProducto]:[NomProducto]],2,0)</f>
        <v>Malocoton</v>
      </c>
      <c r="G627" s="10">
        <f>VLOOKUP(Tabla4[[#This Row],[Nombre_Producto]],Tabla2[[NomProducto]:[PrecioSinIGV]],3,0)</f>
        <v>2.42</v>
      </c>
      <c r="H627">
        <f>VLOOKUP(Tabla4[[#This Row],[Cod Producto]],Tabla2[#All],3,0)</f>
        <v>1</v>
      </c>
      <c r="I627" s="10">
        <f>Tabla4[[#This Row],[Kilos]]*Tabla4[[#This Row],[Precio_sin_IGV]]</f>
        <v>4687.54</v>
      </c>
      <c r="J627" s="10">
        <f>Tabla4[[#This Row],[Ventas sin IGV]]*18%</f>
        <v>843.75720000000001</v>
      </c>
      <c r="K627" s="10">
        <f>Tabla4[[#This Row],[Ventas sin IGV]]+Tabla4[[#This Row],[IGV]]</f>
        <v>5531.2972</v>
      </c>
    </row>
    <row r="628" spans="1:11" x14ac:dyDescent="0.3">
      <c r="A628">
        <v>12</v>
      </c>
      <c r="B628">
        <v>12</v>
      </c>
      <c r="C628" s="2">
        <v>37156</v>
      </c>
      <c r="D628">
        <v>1428</v>
      </c>
      <c r="E628" t="str">
        <f>VLOOKUP(Tabla4[[#This Row],[Cod Vendedor]],Tabla3[[IdVendedor]:[NombreVendedor]],2,0)</f>
        <v>Carla</v>
      </c>
      <c r="F628" t="str">
        <f>VLOOKUP(Tabla4[[#This Row],[Cod Producto]],Tabla2[[IdProducto]:[NomProducto]],2,0)</f>
        <v>Malocoton</v>
      </c>
      <c r="G628" s="10">
        <f>VLOOKUP(Tabla4[[#This Row],[Nombre_Producto]],Tabla2[[NomProducto]:[PrecioSinIGV]],3,0)</f>
        <v>2.42</v>
      </c>
      <c r="H628">
        <f>VLOOKUP(Tabla4[[#This Row],[Cod Producto]],Tabla2[#All],3,0)</f>
        <v>1</v>
      </c>
      <c r="I628" s="10">
        <f>Tabla4[[#This Row],[Kilos]]*Tabla4[[#This Row],[Precio_sin_IGV]]</f>
        <v>3455.7599999999998</v>
      </c>
      <c r="J628" s="10">
        <f>Tabla4[[#This Row],[Ventas sin IGV]]*18%</f>
        <v>622.03679999999997</v>
      </c>
      <c r="K628" s="10">
        <f>Tabla4[[#This Row],[Ventas sin IGV]]+Tabla4[[#This Row],[IGV]]</f>
        <v>4077.7967999999996</v>
      </c>
    </row>
    <row r="629" spans="1:11" x14ac:dyDescent="0.3">
      <c r="A629">
        <v>12</v>
      </c>
      <c r="B629">
        <v>12</v>
      </c>
      <c r="C629" s="2">
        <v>36937</v>
      </c>
      <c r="D629">
        <v>1398</v>
      </c>
      <c r="E629" t="str">
        <f>VLOOKUP(Tabla4[[#This Row],[Cod Vendedor]],Tabla3[[IdVendedor]:[NombreVendedor]],2,0)</f>
        <v>Carla</v>
      </c>
      <c r="F629" t="str">
        <f>VLOOKUP(Tabla4[[#This Row],[Cod Producto]],Tabla2[[IdProducto]:[NomProducto]],2,0)</f>
        <v>Malocoton</v>
      </c>
      <c r="G629" s="10">
        <f>VLOOKUP(Tabla4[[#This Row],[Nombre_Producto]],Tabla2[[NomProducto]:[PrecioSinIGV]],3,0)</f>
        <v>2.42</v>
      </c>
      <c r="H629">
        <f>VLOOKUP(Tabla4[[#This Row],[Cod Producto]],Tabla2[#All],3,0)</f>
        <v>1</v>
      </c>
      <c r="I629" s="10">
        <f>Tabla4[[#This Row],[Kilos]]*Tabla4[[#This Row],[Precio_sin_IGV]]</f>
        <v>3383.16</v>
      </c>
      <c r="J629" s="10">
        <f>Tabla4[[#This Row],[Ventas sin IGV]]*18%</f>
        <v>608.96879999999999</v>
      </c>
      <c r="K629" s="10">
        <f>Tabla4[[#This Row],[Ventas sin IGV]]+Tabla4[[#This Row],[IGV]]</f>
        <v>3992.1288</v>
      </c>
    </row>
    <row r="630" spans="1:11" x14ac:dyDescent="0.3">
      <c r="A630">
        <v>12</v>
      </c>
      <c r="B630">
        <v>12</v>
      </c>
      <c r="C630" s="2">
        <v>37219</v>
      </c>
      <c r="D630">
        <v>776</v>
      </c>
      <c r="E630" t="str">
        <f>VLOOKUP(Tabla4[[#This Row],[Cod Vendedor]],Tabla3[[IdVendedor]:[NombreVendedor]],2,0)</f>
        <v>Carla</v>
      </c>
      <c r="F630" t="str">
        <f>VLOOKUP(Tabla4[[#This Row],[Cod Producto]],Tabla2[[IdProducto]:[NomProducto]],2,0)</f>
        <v>Malocoton</v>
      </c>
      <c r="G630" s="10">
        <f>VLOOKUP(Tabla4[[#This Row],[Nombre_Producto]],Tabla2[[NomProducto]:[PrecioSinIGV]],3,0)</f>
        <v>2.42</v>
      </c>
      <c r="H630">
        <f>VLOOKUP(Tabla4[[#This Row],[Cod Producto]],Tabla2[#All],3,0)</f>
        <v>1</v>
      </c>
      <c r="I630" s="10">
        <f>Tabla4[[#This Row],[Kilos]]*Tabla4[[#This Row],[Precio_sin_IGV]]</f>
        <v>1877.9199999999998</v>
      </c>
      <c r="J630" s="10">
        <f>Tabla4[[#This Row],[Ventas sin IGV]]*18%</f>
        <v>338.02559999999994</v>
      </c>
      <c r="K630" s="10">
        <f>Tabla4[[#This Row],[Ventas sin IGV]]+Tabla4[[#This Row],[IGV]]</f>
        <v>2215.9456</v>
      </c>
    </row>
    <row r="631" spans="1:11" x14ac:dyDescent="0.3">
      <c r="A631">
        <v>12</v>
      </c>
      <c r="B631">
        <v>12</v>
      </c>
      <c r="C631" s="2">
        <v>37068</v>
      </c>
      <c r="D631">
        <v>669</v>
      </c>
      <c r="E631" t="str">
        <f>VLOOKUP(Tabla4[[#This Row],[Cod Vendedor]],Tabla3[[IdVendedor]:[NombreVendedor]],2,0)</f>
        <v>Carla</v>
      </c>
      <c r="F631" t="str">
        <f>VLOOKUP(Tabla4[[#This Row],[Cod Producto]],Tabla2[[IdProducto]:[NomProducto]],2,0)</f>
        <v>Malocoton</v>
      </c>
      <c r="G631" s="10">
        <f>VLOOKUP(Tabla4[[#This Row],[Nombre_Producto]],Tabla2[[NomProducto]:[PrecioSinIGV]],3,0)</f>
        <v>2.42</v>
      </c>
      <c r="H631">
        <f>VLOOKUP(Tabla4[[#This Row],[Cod Producto]],Tabla2[#All],3,0)</f>
        <v>1</v>
      </c>
      <c r="I631" s="10">
        <f>Tabla4[[#This Row],[Kilos]]*Tabla4[[#This Row],[Precio_sin_IGV]]</f>
        <v>1618.98</v>
      </c>
      <c r="J631" s="10">
        <f>Tabla4[[#This Row],[Ventas sin IGV]]*18%</f>
        <v>291.41640000000001</v>
      </c>
      <c r="K631" s="10">
        <f>Tabla4[[#This Row],[Ventas sin IGV]]+Tabla4[[#This Row],[IGV]]</f>
        <v>1910.3964000000001</v>
      </c>
    </row>
    <row r="632" spans="1:11" x14ac:dyDescent="0.3">
      <c r="A632">
        <v>12</v>
      </c>
      <c r="B632">
        <v>12</v>
      </c>
      <c r="C632" s="2">
        <v>36981</v>
      </c>
      <c r="D632">
        <v>624</v>
      </c>
      <c r="E632" t="str">
        <f>VLOOKUP(Tabla4[[#This Row],[Cod Vendedor]],Tabla3[[IdVendedor]:[NombreVendedor]],2,0)</f>
        <v>Carla</v>
      </c>
      <c r="F632" t="str">
        <f>VLOOKUP(Tabla4[[#This Row],[Cod Producto]],Tabla2[[IdProducto]:[NomProducto]],2,0)</f>
        <v>Malocoton</v>
      </c>
      <c r="G632" s="10">
        <f>VLOOKUP(Tabla4[[#This Row],[Nombre_Producto]],Tabla2[[NomProducto]:[PrecioSinIGV]],3,0)</f>
        <v>2.42</v>
      </c>
      <c r="H632">
        <f>VLOOKUP(Tabla4[[#This Row],[Cod Producto]],Tabla2[#All],3,0)</f>
        <v>1</v>
      </c>
      <c r="I632" s="10">
        <f>Tabla4[[#This Row],[Kilos]]*Tabla4[[#This Row],[Precio_sin_IGV]]</f>
        <v>1510.08</v>
      </c>
      <c r="J632" s="10">
        <f>Tabla4[[#This Row],[Ventas sin IGV]]*18%</f>
        <v>271.81439999999998</v>
      </c>
      <c r="K632" s="10">
        <f>Tabla4[[#This Row],[Ventas sin IGV]]+Tabla4[[#This Row],[IGV]]</f>
        <v>1781.8943999999999</v>
      </c>
    </row>
    <row r="633" spans="1:11" x14ac:dyDescent="0.3">
      <c r="A633">
        <v>12</v>
      </c>
      <c r="B633">
        <v>12</v>
      </c>
      <c r="C633" s="2">
        <v>37098</v>
      </c>
      <c r="D633">
        <v>534</v>
      </c>
      <c r="E633" t="str">
        <f>VLOOKUP(Tabla4[[#This Row],[Cod Vendedor]],Tabla3[[IdVendedor]:[NombreVendedor]],2,0)</f>
        <v>Carla</v>
      </c>
      <c r="F633" t="str">
        <f>VLOOKUP(Tabla4[[#This Row],[Cod Producto]],Tabla2[[IdProducto]:[NomProducto]],2,0)</f>
        <v>Malocoton</v>
      </c>
      <c r="G633" s="10">
        <f>VLOOKUP(Tabla4[[#This Row],[Nombre_Producto]],Tabla2[[NomProducto]:[PrecioSinIGV]],3,0)</f>
        <v>2.42</v>
      </c>
      <c r="H633">
        <f>VLOOKUP(Tabla4[[#This Row],[Cod Producto]],Tabla2[#All],3,0)</f>
        <v>1</v>
      </c>
      <c r="I633" s="10">
        <f>Tabla4[[#This Row],[Kilos]]*Tabla4[[#This Row],[Precio_sin_IGV]]</f>
        <v>1292.28</v>
      </c>
      <c r="J633" s="10">
        <f>Tabla4[[#This Row],[Ventas sin IGV]]*18%</f>
        <v>232.6104</v>
      </c>
      <c r="K633" s="10">
        <f>Tabla4[[#This Row],[Ventas sin IGV]]+Tabla4[[#This Row],[IGV]]</f>
        <v>1524.8904</v>
      </c>
    </row>
    <row r="634" spans="1:11" x14ac:dyDescent="0.3">
      <c r="A634">
        <v>12</v>
      </c>
      <c r="B634">
        <v>9</v>
      </c>
      <c r="C634" s="2">
        <v>37049</v>
      </c>
      <c r="D634">
        <v>1987</v>
      </c>
      <c r="E634" t="str">
        <f>VLOOKUP(Tabla4[[#This Row],[Cod Vendedor]],Tabla3[[IdVendedor]:[NombreVendedor]],2,0)</f>
        <v>Carla</v>
      </c>
      <c r="F634" t="str">
        <f>VLOOKUP(Tabla4[[#This Row],[Cod Producto]],Tabla2[[IdProducto]:[NomProducto]],2,0)</f>
        <v>Esparragos</v>
      </c>
      <c r="G634" s="10">
        <f>VLOOKUP(Tabla4[[#This Row],[Nombre_Producto]],Tabla2[[NomProducto]:[PrecioSinIGV]],3,0)</f>
        <v>1.21</v>
      </c>
      <c r="H634">
        <f>VLOOKUP(Tabla4[[#This Row],[Cod Producto]],Tabla2[#All],3,0)</f>
        <v>3</v>
      </c>
      <c r="I634" s="10">
        <f>Tabla4[[#This Row],[Kilos]]*Tabla4[[#This Row],[Precio_sin_IGV]]</f>
        <v>2404.27</v>
      </c>
      <c r="J634" s="10">
        <f>Tabla4[[#This Row],[Ventas sin IGV]]*18%</f>
        <v>432.76859999999999</v>
      </c>
      <c r="K634" s="10">
        <f>Tabla4[[#This Row],[Ventas sin IGV]]+Tabla4[[#This Row],[IGV]]</f>
        <v>2837.0385999999999</v>
      </c>
    </row>
    <row r="635" spans="1:11" x14ac:dyDescent="0.3">
      <c r="A635">
        <v>12</v>
      </c>
      <c r="B635">
        <v>9</v>
      </c>
      <c r="C635" s="2">
        <v>37032</v>
      </c>
      <c r="D635">
        <v>1740</v>
      </c>
      <c r="E635" t="str">
        <f>VLOOKUP(Tabla4[[#This Row],[Cod Vendedor]],Tabla3[[IdVendedor]:[NombreVendedor]],2,0)</f>
        <v>Carla</v>
      </c>
      <c r="F635" t="str">
        <f>VLOOKUP(Tabla4[[#This Row],[Cod Producto]],Tabla2[[IdProducto]:[NomProducto]],2,0)</f>
        <v>Esparragos</v>
      </c>
      <c r="G635" s="10">
        <f>VLOOKUP(Tabla4[[#This Row],[Nombre_Producto]],Tabla2[[NomProducto]:[PrecioSinIGV]],3,0)</f>
        <v>1.21</v>
      </c>
      <c r="H635">
        <f>VLOOKUP(Tabla4[[#This Row],[Cod Producto]],Tabla2[#All],3,0)</f>
        <v>3</v>
      </c>
      <c r="I635" s="10">
        <f>Tabla4[[#This Row],[Kilos]]*Tabla4[[#This Row],[Precio_sin_IGV]]</f>
        <v>2105.4</v>
      </c>
      <c r="J635" s="10">
        <f>Tabla4[[#This Row],[Ventas sin IGV]]*18%</f>
        <v>378.97199999999998</v>
      </c>
      <c r="K635" s="10">
        <f>Tabla4[[#This Row],[Ventas sin IGV]]+Tabla4[[#This Row],[IGV]]</f>
        <v>2484.3720000000003</v>
      </c>
    </row>
    <row r="636" spans="1:11" x14ac:dyDescent="0.3">
      <c r="A636">
        <v>12</v>
      </c>
      <c r="B636">
        <v>9</v>
      </c>
      <c r="C636" s="2">
        <v>36946</v>
      </c>
      <c r="D636">
        <v>1506</v>
      </c>
      <c r="E636" t="str">
        <f>VLOOKUP(Tabla4[[#This Row],[Cod Vendedor]],Tabla3[[IdVendedor]:[NombreVendedor]],2,0)</f>
        <v>Carla</v>
      </c>
      <c r="F636" t="str">
        <f>VLOOKUP(Tabla4[[#This Row],[Cod Producto]],Tabla2[[IdProducto]:[NomProducto]],2,0)</f>
        <v>Esparragos</v>
      </c>
      <c r="G636" s="10">
        <f>VLOOKUP(Tabla4[[#This Row],[Nombre_Producto]],Tabla2[[NomProducto]:[PrecioSinIGV]],3,0)</f>
        <v>1.21</v>
      </c>
      <c r="H636">
        <f>VLOOKUP(Tabla4[[#This Row],[Cod Producto]],Tabla2[#All],3,0)</f>
        <v>3</v>
      </c>
      <c r="I636" s="10">
        <f>Tabla4[[#This Row],[Kilos]]*Tabla4[[#This Row],[Precio_sin_IGV]]</f>
        <v>1822.26</v>
      </c>
      <c r="J636" s="10">
        <f>Tabla4[[#This Row],[Ventas sin IGV]]*18%</f>
        <v>328.0068</v>
      </c>
      <c r="K636" s="10">
        <f>Tabla4[[#This Row],[Ventas sin IGV]]+Tabla4[[#This Row],[IGV]]</f>
        <v>2150.2667999999999</v>
      </c>
    </row>
    <row r="637" spans="1:11" x14ac:dyDescent="0.3">
      <c r="A637">
        <v>12</v>
      </c>
      <c r="B637">
        <v>9</v>
      </c>
      <c r="C637" s="2">
        <v>37040</v>
      </c>
      <c r="D637">
        <v>936</v>
      </c>
      <c r="E637" t="str">
        <f>VLOOKUP(Tabla4[[#This Row],[Cod Vendedor]],Tabla3[[IdVendedor]:[NombreVendedor]],2,0)</f>
        <v>Carla</v>
      </c>
      <c r="F637" t="str">
        <f>VLOOKUP(Tabla4[[#This Row],[Cod Producto]],Tabla2[[IdProducto]:[NomProducto]],2,0)</f>
        <v>Esparragos</v>
      </c>
      <c r="G637" s="10">
        <f>VLOOKUP(Tabla4[[#This Row],[Nombre_Producto]],Tabla2[[NomProducto]:[PrecioSinIGV]],3,0)</f>
        <v>1.21</v>
      </c>
      <c r="H637">
        <f>VLOOKUP(Tabla4[[#This Row],[Cod Producto]],Tabla2[#All],3,0)</f>
        <v>3</v>
      </c>
      <c r="I637" s="10">
        <f>Tabla4[[#This Row],[Kilos]]*Tabla4[[#This Row],[Precio_sin_IGV]]</f>
        <v>1132.56</v>
      </c>
      <c r="J637" s="10">
        <f>Tabla4[[#This Row],[Ventas sin IGV]]*18%</f>
        <v>203.86079999999998</v>
      </c>
      <c r="K637" s="10">
        <f>Tabla4[[#This Row],[Ventas sin IGV]]+Tabla4[[#This Row],[IGV]]</f>
        <v>1336.4207999999999</v>
      </c>
    </row>
    <row r="638" spans="1:11" x14ac:dyDescent="0.3">
      <c r="A638">
        <v>12</v>
      </c>
      <c r="B638">
        <v>9</v>
      </c>
      <c r="C638" s="2">
        <v>37217</v>
      </c>
      <c r="D638">
        <v>827</v>
      </c>
      <c r="E638" t="str">
        <f>VLOOKUP(Tabla4[[#This Row],[Cod Vendedor]],Tabla3[[IdVendedor]:[NombreVendedor]],2,0)</f>
        <v>Carla</v>
      </c>
      <c r="F638" t="str">
        <f>VLOOKUP(Tabla4[[#This Row],[Cod Producto]],Tabla2[[IdProducto]:[NomProducto]],2,0)</f>
        <v>Esparragos</v>
      </c>
      <c r="G638" s="10">
        <f>VLOOKUP(Tabla4[[#This Row],[Nombre_Producto]],Tabla2[[NomProducto]:[PrecioSinIGV]],3,0)</f>
        <v>1.21</v>
      </c>
      <c r="H638">
        <f>VLOOKUP(Tabla4[[#This Row],[Cod Producto]],Tabla2[#All],3,0)</f>
        <v>3</v>
      </c>
      <c r="I638" s="10">
        <f>Tabla4[[#This Row],[Kilos]]*Tabla4[[#This Row],[Precio_sin_IGV]]</f>
        <v>1000.67</v>
      </c>
      <c r="J638" s="10">
        <f>Tabla4[[#This Row],[Ventas sin IGV]]*18%</f>
        <v>180.1206</v>
      </c>
      <c r="K638" s="10">
        <f>Tabla4[[#This Row],[Ventas sin IGV]]+Tabla4[[#This Row],[IGV]]</f>
        <v>1180.7906</v>
      </c>
    </row>
    <row r="639" spans="1:11" x14ac:dyDescent="0.3">
      <c r="A639">
        <v>12</v>
      </c>
      <c r="B639">
        <v>7</v>
      </c>
      <c r="C639" s="2">
        <v>36917</v>
      </c>
      <c r="D639">
        <v>1994</v>
      </c>
      <c r="E639" t="str">
        <f>VLOOKUP(Tabla4[[#This Row],[Cod Vendedor]],Tabla3[[IdVendedor]:[NombreVendedor]],2,0)</f>
        <v>Carla</v>
      </c>
      <c r="F639" t="str">
        <f>VLOOKUP(Tabla4[[#This Row],[Cod Producto]],Tabla2[[IdProducto]:[NomProducto]],2,0)</f>
        <v>Tomates</v>
      </c>
      <c r="G639" s="10">
        <f>VLOOKUP(Tabla4[[#This Row],[Nombre_Producto]],Tabla2[[NomProducto]:[PrecioSinIGV]],3,0)</f>
        <v>0.96799999999999997</v>
      </c>
      <c r="H639">
        <f>VLOOKUP(Tabla4[[#This Row],[Cod Producto]],Tabla2[#All],3,0)</f>
        <v>2</v>
      </c>
      <c r="I639" s="10">
        <f>Tabla4[[#This Row],[Kilos]]*Tabla4[[#This Row],[Precio_sin_IGV]]</f>
        <v>1930.192</v>
      </c>
      <c r="J639" s="10">
        <f>Tabla4[[#This Row],[Ventas sin IGV]]*18%</f>
        <v>347.43455999999998</v>
      </c>
      <c r="K639" s="10">
        <f>Tabla4[[#This Row],[Ventas sin IGV]]+Tabla4[[#This Row],[IGV]]</f>
        <v>2277.6265600000002</v>
      </c>
    </row>
    <row r="640" spans="1:11" x14ac:dyDescent="0.3">
      <c r="A640">
        <v>12</v>
      </c>
      <c r="B640">
        <v>7</v>
      </c>
      <c r="C640" s="2">
        <v>37032</v>
      </c>
      <c r="D640">
        <v>1590</v>
      </c>
      <c r="E640" t="str">
        <f>VLOOKUP(Tabla4[[#This Row],[Cod Vendedor]],Tabla3[[IdVendedor]:[NombreVendedor]],2,0)</f>
        <v>Carla</v>
      </c>
      <c r="F640" t="str">
        <f>VLOOKUP(Tabla4[[#This Row],[Cod Producto]],Tabla2[[IdProducto]:[NomProducto]],2,0)</f>
        <v>Tomates</v>
      </c>
      <c r="G640" s="10">
        <f>VLOOKUP(Tabla4[[#This Row],[Nombre_Producto]],Tabla2[[NomProducto]:[PrecioSinIGV]],3,0)</f>
        <v>0.96799999999999997</v>
      </c>
      <c r="H640">
        <f>VLOOKUP(Tabla4[[#This Row],[Cod Producto]],Tabla2[#All],3,0)</f>
        <v>2</v>
      </c>
      <c r="I640" s="10">
        <f>Tabla4[[#This Row],[Kilos]]*Tabla4[[#This Row],[Precio_sin_IGV]]</f>
        <v>1539.12</v>
      </c>
      <c r="J640" s="10">
        <f>Tabla4[[#This Row],[Ventas sin IGV]]*18%</f>
        <v>277.04159999999996</v>
      </c>
      <c r="K640" s="10">
        <f>Tabla4[[#This Row],[Ventas sin IGV]]+Tabla4[[#This Row],[IGV]]</f>
        <v>1816.1615999999999</v>
      </c>
    </row>
    <row r="641" spans="1:11" x14ac:dyDescent="0.3">
      <c r="A641">
        <v>12</v>
      </c>
      <c r="B641">
        <v>7</v>
      </c>
      <c r="C641" s="2">
        <v>37048</v>
      </c>
      <c r="D641">
        <v>947</v>
      </c>
      <c r="E641" t="str">
        <f>VLOOKUP(Tabla4[[#This Row],[Cod Vendedor]],Tabla3[[IdVendedor]:[NombreVendedor]],2,0)</f>
        <v>Carla</v>
      </c>
      <c r="F641" t="str">
        <f>VLOOKUP(Tabla4[[#This Row],[Cod Producto]],Tabla2[[IdProducto]:[NomProducto]],2,0)</f>
        <v>Tomates</v>
      </c>
      <c r="G641" s="10">
        <f>VLOOKUP(Tabla4[[#This Row],[Nombre_Producto]],Tabla2[[NomProducto]:[PrecioSinIGV]],3,0)</f>
        <v>0.96799999999999997</v>
      </c>
      <c r="H641">
        <f>VLOOKUP(Tabla4[[#This Row],[Cod Producto]],Tabla2[#All],3,0)</f>
        <v>2</v>
      </c>
      <c r="I641" s="10">
        <f>Tabla4[[#This Row],[Kilos]]*Tabla4[[#This Row],[Precio_sin_IGV]]</f>
        <v>916.69600000000003</v>
      </c>
      <c r="J641" s="10">
        <f>Tabla4[[#This Row],[Ventas sin IGV]]*18%</f>
        <v>165.00528</v>
      </c>
      <c r="K641" s="10">
        <f>Tabla4[[#This Row],[Ventas sin IGV]]+Tabla4[[#This Row],[IGV]]</f>
        <v>1081.70128</v>
      </c>
    </row>
    <row r="642" spans="1:11" x14ac:dyDescent="0.3">
      <c r="A642">
        <v>12</v>
      </c>
      <c r="B642">
        <v>7</v>
      </c>
      <c r="C642" s="2">
        <v>37081</v>
      </c>
      <c r="D642">
        <v>742</v>
      </c>
      <c r="E642" t="str">
        <f>VLOOKUP(Tabla4[[#This Row],[Cod Vendedor]],Tabla3[[IdVendedor]:[NombreVendedor]],2,0)</f>
        <v>Carla</v>
      </c>
      <c r="F642" t="str">
        <f>VLOOKUP(Tabla4[[#This Row],[Cod Producto]],Tabla2[[IdProducto]:[NomProducto]],2,0)</f>
        <v>Tomates</v>
      </c>
      <c r="G642" s="10">
        <f>VLOOKUP(Tabla4[[#This Row],[Nombre_Producto]],Tabla2[[NomProducto]:[PrecioSinIGV]],3,0)</f>
        <v>0.96799999999999997</v>
      </c>
      <c r="H642">
        <f>VLOOKUP(Tabla4[[#This Row],[Cod Producto]],Tabla2[#All],3,0)</f>
        <v>2</v>
      </c>
      <c r="I642" s="10">
        <f>Tabla4[[#This Row],[Kilos]]*Tabla4[[#This Row],[Precio_sin_IGV]]</f>
        <v>718.25599999999997</v>
      </c>
      <c r="J642" s="10">
        <f>Tabla4[[#This Row],[Ventas sin IGV]]*18%</f>
        <v>129.28608</v>
      </c>
      <c r="K642" s="10">
        <f>Tabla4[[#This Row],[Ventas sin IGV]]+Tabla4[[#This Row],[IGV]]</f>
        <v>847.54207999999994</v>
      </c>
    </row>
    <row r="643" spans="1:11" x14ac:dyDescent="0.3">
      <c r="A643">
        <v>12</v>
      </c>
      <c r="B643">
        <v>7</v>
      </c>
      <c r="C643" s="2">
        <v>37021</v>
      </c>
      <c r="D643">
        <v>735</v>
      </c>
      <c r="E643" t="str">
        <f>VLOOKUP(Tabla4[[#This Row],[Cod Vendedor]],Tabla3[[IdVendedor]:[NombreVendedor]],2,0)</f>
        <v>Carla</v>
      </c>
      <c r="F643" t="str">
        <f>VLOOKUP(Tabla4[[#This Row],[Cod Producto]],Tabla2[[IdProducto]:[NomProducto]],2,0)</f>
        <v>Tomates</v>
      </c>
      <c r="G643" s="10">
        <f>VLOOKUP(Tabla4[[#This Row],[Nombre_Producto]],Tabla2[[NomProducto]:[PrecioSinIGV]],3,0)</f>
        <v>0.96799999999999997</v>
      </c>
      <c r="H643">
        <f>VLOOKUP(Tabla4[[#This Row],[Cod Producto]],Tabla2[#All],3,0)</f>
        <v>2</v>
      </c>
      <c r="I643" s="10">
        <f>Tabla4[[#This Row],[Kilos]]*Tabla4[[#This Row],[Precio_sin_IGV]]</f>
        <v>711.48</v>
      </c>
      <c r="J643" s="10">
        <f>Tabla4[[#This Row],[Ventas sin IGV]]*18%</f>
        <v>128.06639999999999</v>
      </c>
      <c r="K643" s="10">
        <f>Tabla4[[#This Row],[Ventas sin IGV]]+Tabla4[[#This Row],[IGV]]</f>
        <v>839.54639999999995</v>
      </c>
    </row>
    <row r="644" spans="1:11" x14ac:dyDescent="0.3">
      <c r="A644">
        <v>12</v>
      </c>
      <c r="B644">
        <v>7</v>
      </c>
      <c r="C644" s="2">
        <v>37172</v>
      </c>
      <c r="D644">
        <v>733</v>
      </c>
      <c r="E644" t="str">
        <f>VLOOKUP(Tabla4[[#This Row],[Cod Vendedor]],Tabla3[[IdVendedor]:[NombreVendedor]],2,0)</f>
        <v>Carla</v>
      </c>
      <c r="F644" t="str">
        <f>VLOOKUP(Tabla4[[#This Row],[Cod Producto]],Tabla2[[IdProducto]:[NomProducto]],2,0)</f>
        <v>Tomates</v>
      </c>
      <c r="G644" s="10">
        <f>VLOOKUP(Tabla4[[#This Row],[Nombre_Producto]],Tabla2[[NomProducto]:[PrecioSinIGV]],3,0)</f>
        <v>0.96799999999999997</v>
      </c>
      <c r="H644">
        <f>VLOOKUP(Tabla4[[#This Row],[Cod Producto]],Tabla2[#All],3,0)</f>
        <v>2</v>
      </c>
      <c r="I644" s="10">
        <f>Tabla4[[#This Row],[Kilos]]*Tabla4[[#This Row],[Precio_sin_IGV]]</f>
        <v>709.54399999999998</v>
      </c>
      <c r="J644" s="10">
        <f>Tabla4[[#This Row],[Ventas sin IGV]]*18%</f>
        <v>127.71791999999999</v>
      </c>
      <c r="K644" s="10">
        <f>Tabla4[[#This Row],[Ventas sin IGV]]+Tabla4[[#This Row],[IGV]]</f>
        <v>837.26191999999992</v>
      </c>
    </row>
    <row r="645" spans="1:11" x14ac:dyDescent="0.3">
      <c r="A645">
        <v>12</v>
      </c>
      <c r="B645">
        <v>7</v>
      </c>
      <c r="C645" s="2">
        <v>36920</v>
      </c>
      <c r="D645">
        <v>414</v>
      </c>
      <c r="E645" t="str">
        <f>VLOOKUP(Tabla4[[#This Row],[Cod Vendedor]],Tabla3[[IdVendedor]:[NombreVendedor]],2,0)</f>
        <v>Carla</v>
      </c>
      <c r="F645" t="str">
        <f>VLOOKUP(Tabla4[[#This Row],[Cod Producto]],Tabla2[[IdProducto]:[NomProducto]],2,0)</f>
        <v>Tomates</v>
      </c>
      <c r="G645" s="10">
        <f>VLOOKUP(Tabla4[[#This Row],[Nombre_Producto]],Tabla2[[NomProducto]:[PrecioSinIGV]],3,0)</f>
        <v>0.96799999999999997</v>
      </c>
      <c r="H645">
        <f>VLOOKUP(Tabla4[[#This Row],[Cod Producto]],Tabla2[#All],3,0)</f>
        <v>2</v>
      </c>
      <c r="I645" s="10">
        <f>Tabla4[[#This Row],[Kilos]]*Tabla4[[#This Row],[Precio_sin_IGV]]</f>
        <v>400.75200000000001</v>
      </c>
      <c r="J645" s="10">
        <f>Tabla4[[#This Row],[Ventas sin IGV]]*18%</f>
        <v>72.135360000000006</v>
      </c>
      <c r="K645" s="10">
        <f>Tabla4[[#This Row],[Ventas sin IGV]]+Tabla4[[#This Row],[IGV]]</f>
        <v>472.88736</v>
      </c>
    </row>
    <row r="646" spans="1:11" x14ac:dyDescent="0.3">
      <c r="A646">
        <v>12</v>
      </c>
      <c r="B646">
        <v>7</v>
      </c>
      <c r="C646" s="2">
        <v>37155</v>
      </c>
      <c r="D646">
        <v>269</v>
      </c>
      <c r="E646" t="str">
        <f>VLOOKUP(Tabla4[[#This Row],[Cod Vendedor]],Tabla3[[IdVendedor]:[NombreVendedor]],2,0)</f>
        <v>Carla</v>
      </c>
      <c r="F646" t="str">
        <f>VLOOKUP(Tabla4[[#This Row],[Cod Producto]],Tabla2[[IdProducto]:[NomProducto]],2,0)</f>
        <v>Tomates</v>
      </c>
      <c r="G646" s="10">
        <f>VLOOKUP(Tabla4[[#This Row],[Nombre_Producto]],Tabla2[[NomProducto]:[PrecioSinIGV]],3,0)</f>
        <v>0.96799999999999997</v>
      </c>
      <c r="H646">
        <f>VLOOKUP(Tabla4[[#This Row],[Cod Producto]],Tabla2[#All],3,0)</f>
        <v>2</v>
      </c>
      <c r="I646" s="10">
        <f>Tabla4[[#This Row],[Kilos]]*Tabla4[[#This Row],[Precio_sin_IGV]]</f>
        <v>260.392</v>
      </c>
      <c r="J646" s="10">
        <f>Tabla4[[#This Row],[Ventas sin IGV]]*18%</f>
        <v>46.870559999999998</v>
      </c>
      <c r="K646" s="10">
        <f>Tabla4[[#This Row],[Ventas sin IGV]]+Tabla4[[#This Row],[IGV]]</f>
        <v>307.26256000000001</v>
      </c>
    </row>
    <row r="647" spans="1:11" x14ac:dyDescent="0.3">
      <c r="A647">
        <v>12</v>
      </c>
      <c r="B647">
        <v>3</v>
      </c>
      <c r="C647" s="2">
        <v>36899</v>
      </c>
      <c r="D647">
        <v>2191</v>
      </c>
      <c r="E647" t="str">
        <f>VLOOKUP(Tabla4[[#This Row],[Cod Vendedor]],Tabla3[[IdVendedor]:[NombreVendedor]],2,0)</f>
        <v>Carla</v>
      </c>
      <c r="F647" t="str">
        <f>VLOOKUP(Tabla4[[#This Row],[Cod Producto]],Tabla2[[IdProducto]:[NomProducto]],2,0)</f>
        <v>Melones</v>
      </c>
      <c r="G647" s="10">
        <f>VLOOKUP(Tabla4[[#This Row],[Nombre_Producto]],Tabla2[[NomProducto]:[PrecioSinIGV]],3,0)</f>
        <v>1.9359999999999999</v>
      </c>
      <c r="H647">
        <f>VLOOKUP(Tabla4[[#This Row],[Cod Producto]],Tabla2[#All],3,0)</f>
        <v>1</v>
      </c>
      <c r="I647" s="10">
        <f>Tabla4[[#This Row],[Kilos]]*Tabla4[[#This Row],[Precio_sin_IGV]]</f>
        <v>4241.7759999999998</v>
      </c>
      <c r="J647" s="10">
        <f>Tabla4[[#This Row],[Ventas sin IGV]]*18%</f>
        <v>763.51967999999999</v>
      </c>
      <c r="K647" s="10">
        <f>Tabla4[[#This Row],[Ventas sin IGV]]+Tabla4[[#This Row],[IGV]]</f>
        <v>5005.2956800000002</v>
      </c>
    </row>
    <row r="648" spans="1:11" x14ac:dyDescent="0.3">
      <c r="A648">
        <v>12</v>
      </c>
      <c r="B648">
        <v>3</v>
      </c>
      <c r="C648" s="2">
        <v>36986</v>
      </c>
      <c r="D648">
        <v>1511</v>
      </c>
      <c r="E648" t="str">
        <f>VLOOKUP(Tabla4[[#This Row],[Cod Vendedor]],Tabla3[[IdVendedor]:[NombreVendedor]],2,0)</f>
        <v>Carla</v>
      </c>
      <c r="F648" t="str">
        <f>VLOOKUP(Tabla4[[#This Row],[Cod Producto]],Tabla2[[IdProducto]:[NomProducto]],2,0)</f>
        <v>Melones</v>
      </c>
      <c r="G648" s="10">
        <f>VLOOKUP(Tabla4[[#This Row],[Nombre_Producto]],Tabla2[[NomProducto]:[PrecioSinIGV]],3,0)</f>
        <v>1.9359999999999999</v>
      </c>
      <c r="H648">
        <f>VLOOKUP(Tabla4[[#This Row],[Cod Producto]],Tabla2[#All],3,0)</f>
        <v>1</v>
      </c>
      <c r="I648" s="10">
        <f>Tabla4[[#This Row],[Kilos]]*Tabla4[[#This Row],[Precio_sin_IGV]]</f>
        <v>2925.2959999999998</v>
      </c>
      <c r="J648" s="10">
        <f>Tabla4[[#This Row],[Ventas sin IGV]]*18%</f>
        <v>526.55327999999997</v>
      </c>
      <c r="K648" s="10">
        <f>Tabla4[[#This Row],[Ventas sin IGV]]+Tabla4[[#This Row],[IGV]]</f>
        <v>3451.8492799999999</v>
      </c>
    </row>
    <row r="649" spans="1:11" x14ac:dyDescent="0.3">
      <c r="A649">
        <v>12</v>
      </c>
      <c r="B649">
        <v>1</v>
      </c>
      <c r="C649" s="2">
        <v>37068</v>
      </c>
      <c r="D649">
        <v>2168</v>
      </c>
      <c r="E649" t="str">
        <f>VLOOKUP(Tabla4[[#This Row],[Cod Vendedor]],Tabla3[[IdVendedor]:[NombreVendedor]],2,0)</f>
        <v>Carla</v>
      </c>
      <c r="F649" t="str">
        <f>VLOOKUP(Tabla4[[#This Row],[Cod Producto]],Tabla2[[IdProducto]:[NomProducto]],2,0)</f>
        <v>Mandarinas</v>
      </c>
      <c r="G649" s="10">
        <f>VLOOKUP(Tabla4[[#This Row],[Nombre_Producto]],Tabla2[[NomProducto]:[PrecioSinIGV]],3,0)</f>
        <v>3.9325000000000001</v>
      </c>
      <c r="H649">
        <f>VLOOKUP(Tabla4[[#This Row],[Cod Producto]],Tabla2[#All],3,0)</f>
        <v>1</v>
      </c>
      <c r="I649" s="10">
        <f>Tabla4[[#This Row],[Kilos]]*Tabla4[[#This Row],[Precio_sin_IGV]]</f>
        <v>8525.66</v>
      </c>
      <c r="J649" s="10">
        <f>Tabla4[[#This Row],[Ventas sin IGV]]*18%</f>
        <v>1534.6188</v>
      </c>
      <c r="K649" s="10">
        <f>Tabla4[[#This Row],[Ventas sin IGV]]+Tabla4[[#This Row],[IGV]]</f>
        <v>10060.2788</v>
      </c>
    </row>
    <row r="650" spans="1:11" x14ac:dyDescent="0.3">
      <c r="A650">
        <v>12</v>
      </c>
      <c r="B650">
        <v>1</v>
      </c>
      <c r="C650" s="2">
        <v>36993</v>
      </c>
      <c r="D650">
        <v>1629</v>
      </c>
      <c r="E650" t="str">
        <f>VLOOKUP(Tabla4[[#This Row],[Cod Vendedor]],Tabla3[[IdVendedor]:[NombreVendedor]],2,0)</f>
        <v>Carla</v>
      </c>
      <c r="F650" t="str">
        <f>VLOOKUP(Tabla4[[#This Row],[Cod Producto]],Tabla2[[IdProducto]:[NomProducto]],2,0)</f>
        <v>Mandarinas</v>
      </c>
      <c r="G650" s="10">
        <f>VLOOKUP(Tabla4[[#This Row],[Nombre_Producto]],Tabla2[[NomProducto]:[PrecioSinIGV]],3,0)</f>
        <v>3.9325000000000001</v>
      </c>
      <c r="H650">
        <f>VLOOKUP(Tabla4[[#This Row],[Cod Producto]],Tabla2[#All],3,0)</f>
        <v>1</v>
      </c>
      <c r="I650" s="10">
        <f>Tabla4[[#This Row],[Kilos]]*Tabla4[[#This Row],[Precio_sin_IGV]]</f>
        <v>6406.0425000000005</v>
      </c>
      <c r="J650" s="10">
        <f>Tabla4[[#This Row],[Ventas sin IGV]]*18%</f>
        <v>1153.0876499999999</v>
      </c>
      <c r="K650" s="10">
        <f>Tabla4[[#This Row],[Ventas sin IGV]]+Tabla4[[#This Row],[IGV]]</f>
        <v>7559.1301500000009</v>
      </c>
    </row>
    <row r="651" spans="1:11" x14ac:dyDescent="0.3">
      <c r="A651">
        <v>12</v>
      </c>
      <c r="B651">
        <v>1</v>
      </c>
      <c r="C651" s="2">
        <v>37076</v>
      </c>
      <c r="D651">
        <v>1518</v>
      </c>
      <c r="E651" t="str">
        <f>VLOOKUP(Tabla4[[#This Row],[Cod Vendedor]],Tabla3[[IdVendedor]:[NombreVendedor]],2,0)</f>
        <v>Carla</v>
      </c>
      <c r="F651" t="str">
        <f>VLOOKUP(Tabla4[[#This Row],[Cod Producto]],Tabla2[[IdProducto]:[NomProducto]],2,0)</f>
        <v>Mandarinas</v>
      </c>
      <c r="G651" s="10">
        <f>VLOOKUP(Tabla4[[#This Row],[Nombre_Producto]],Tabla2[[NomProducto]:[PrecioSinIGV]],3,0)</f>
        <v>3.9325000000000001</v>
      </c>
      <c r="H651">
        <f>VLOOKUP(Tabla4[[#This Row],[Cod Producto]],Tabla2[#All],3,0)</f>
        <v>1</v>
      </c>
      <c r="I651" s="10">
        <f>Tabla4[[#This Row],[Kilos]]*Tabla4[[#This Row],[Precio_sin_IGV]]</f>
        <v>5969.5349999999999</v>
      </c>
      <c r="J651" s="10">
        <f>Tabla4[[#This Row],[Ventas sin IGV]]*18%</f>
        <v>1074.5163</v>
      </c>
      <c r="K651" s="10">
        <f>Tabla4[[#This Row],[Ventas sin IGV]]+Tabla4[[#This Row],[IGV]]</f>
        <v>7044.0513000000001</v>
      </c>
    </row>
    <row r="652" spans="1:11" x14ac:dyDescent="0.3">
      <c r="A652">
        <v>12</v>
      </c>
      <c r="B652">
        <v>1</v>
      </c>
      <c r="C652" s="2">
        <v>37038</v>
      </c>
      <c r="D652">
        <v>1030</v>
      </c>
      <c r="E652" t="str">
        <f>VLOOKUP(Tabla4[[#This Row],[Cod Vendedor]],Tabla3[[IdVendedor]:[NombreVendedor]],2,0)</f>
        <v>Carla</v>
      </c>
      <c r="F652" t="str">
        <f>VLOOKUP(Tabla4[[#This Row],[Cod Producto]],Tabla2[[IdProducto]:[NomProducto]],2,0)</f>
        <v>Mandarinas</v>
      </c>
      <c r="G652" s="10">
        <f>VLOOKUP(Tabla4[[#This Row],[Nombre_Producto]],Tabla2[[NomProducto]:[PrecioSinIGV]],3,0)</f>
        <v>3.9325000000000001</v>
      </c>
      <c r="H652">
        <f>VLOOKUP(Tabla4[[#This Row],[Cod Producto]],Tabla2[#All],3,0)</f>
        <v>1</v>
      </c>
      <c r="I652" s="10">
        <f>Tabla4[[#This Row],[Kilos]]*Tabla4[[#This Row],[Precio_sin_IGV]]</f>
        <v>4050.4749999999999</v>
      </c>
      <c r="J652" s="10">
        <f>Tabla4[[#This Row],[Ventas sin IGV]]*18%</f>
        <v>729.08549999999991</v>
      </c>
      <c r="K652" s="10">
        <f>Tabla4[[#This Row],[Ventas sin IGV]]+Tabla4[[#This Row],[IGV]]</f>
        <v>4779.5604999999996</v>
      </c>
    </row>
    <row r="653" spans="1:11" x14ac:dyDescent="0.3">
      <c r="A653">
        <v>12</v>
      </c>
      <c r="B653">
        <v>1</v>
      </c>
      <c r="C653" s="2">
        <v>37178</v>
      </c>
      <c r="D653">
        <v>508</v>
      </c>
      <c r="E653" t="str">
        <f>VLOOKUP(Tabla4[[#This Row],[Cod Vendedor]],Tabla3[[IdVendedor]:[NombreVendedor]],2,0)</f>
        <v>Carla</v>
      </c>
      <c r="F653" t="str">
        <f>VLOOKUP(Tabla4[[#This Row],[Cod Producto]],Tabla2[[IdProducto]:[NomProducto]],2,0)</f>
        <v>Mandarinas</v>
      </c>
      <c r="G653" s="10">
        <f>VLOOKUP(Tabla4[[#This Row],[Nombre_Producto]],Tabla2[[NomProducto]:[PrecioSinIGV]],3,0)</f>
        <v>3.9325000000000001</v>
      </c>
      <c r="H653">
        <f>VLOOKUP(Tabla4[[#This Row],[Cod Producto]],Tabla2[#All],3,0)</f>
        <v>1</v>
      </c>
      <c r="I653" s="10">
        <f>Tabla4[[#This Row],[Kilos]]*Tabla4[[#This Row],[Precio_sin_IGV]]</f>
        <v>1997.71</v>
      </c>
      <c r="J653" s="10">
        <f>Tabla4[[#This Row],[Ventas sin IGV]]*18%</f>
        <v>359.58780000000002</v>
      </c>
      <c r="K653" s="10">
        <f>Tabla4[[#This Row],[Ventas sin IGV]]+Tabla4[[#This Row],[IGV]]</f>
        <v>2357.2978000000003</v>
      </c>
    </row>
    <row r="654" spans="1:11" x14ac:dyDescent="0.3">
      <c r="A654">
        <v>12</v>
      </c>
      <c r="B654">
        <v>8</v>
      </c>
      <c r="C654" s="2">
        <v>36932</v>
      </c>
      <c r="D654">
        <v>1261</v>
      </c>
      <c r="E654" t="str">
        <f>VLOOKUP(Tabla4[[#This Row],[Cod Vendedor]],Tabla3[[IdVendedor]:[NombreVendedor]],2,0)</f>
        <v>Carla</v>
      </c>
      <c r="F654" t="str">
        <f>VLOOKUP(Tabla4[[#This Row],[Cod Producto]],Tabla2[[IdProducto]:[NomProducto]],2,0)</f>
        <v>Uvas</v>
      </c>
      <c r="G654" s="10">
        <f>VLOOKUP(Tabla4[[#This Row],[Nombre_Producto]],Tabla2[[NomProducto]:[PrecioSinIGV]],3,0)</f>
        <v>3.63</v>
      </c>
      <c r="H654">
        <f>VLOOKUP(Tabla4[[#This Row],[Cod Producto]],Tabla2[#All],3,0)</f>
        <v>1</v>
      </c>
      <c r="I654" s="10">
        <f>Tabla4[[#This Row],[Kilos]]*Tabla4[[#This Row],[Precio_sin_IGV]]</f>
        <v>4577.43</v>
      </c>
      <c r="J654" s="10">
        <f>Tabla4[[#This Row],[Ventas sin IGV]]*18%</f>
        <v>823.93740000000003</v>
      </c>
      <c r="K654" s="10">
        <f>Tabla4[[#This Row],[Ventas sin IGV]]+Tabla4[[#This Row],[IGV]]</f>
        <v>5401.3674000000001</v>
      </c>
    </row>
    <row r="655" spans="1:11" x14ac:dyDescent="0.3">
      <c r="A655">
        <v>12</v>
      </c>
      <c r="B655">
        <v>8</v>
      </c>
      <c r="C655" s="2">
        <v>37238</v>
      </c>
      <c r="D655">
        <v>1209</v>
      </c>
      <c r="E655" t="str">
        <f>VLOOKUP(Tabla4[[#This Row],[Cod Vendedor]],Tabla3[[IdVendedor]:[NombreVendedor]],2,0)</f>
        <v>Carla</v>
      </c>
      <c r="F655" t="str">
        <f>VLOOKUP(Tabla4[[#This Row],[Cod Producto]],Tabla2[[IdProducto]:[NomProducto]],2,0)</f>
        <v>Uvas</v>
      </c>
      <c r="G655" s="10">
        <f>VLOOKUP(Tabla4[[#This Row],[Nombre_Producto]],Tabla2[[NomProducto]:[PrecioSinIGV]],3,0)</f>
        <v>3.63</v>
      </c>
      <c r="H655">
        <f>VLOOKUP(Tabla4[[#This Row],[Cod Producto]],Tabla2[#All],3,0)</f>
        <v>1</v>
      </c>
      <c r="I655" s="10">
        <f>Tabla4[[#This Row],[Kilos]]*Tabla4[[#This Row],[Precio_sin_IGV]]</f>
        <v>4388.67</v>
      </c>
      <c r="J655" s="10">
        <f>Tabla4[[#This Row],[Ventas sin IGV]]*18%</f>
        <v>789.9606</v>
      </c>
      <c r="K655" s="10">
        <f>Tabla4[[#This Row],[Ventas sin IGV]]+Tabla4[[#This Row],[IGV]]</f>
        <v>5178.6306000000004</v>
      </c>
    </row>
    <row r="656" spans="1:11" x14ac:dyDescent="0.3">
      <c r="A656">
        <v>12</v>
      </c>
      <c r="B656">
        <v>6</v>
      </c>
      <c r="C656" s="2">
        <v>37120</v>
      </c>
      <c r="D656">
        <v>530</v>
      </c>
      <c r="E656" t="str">
        <f>VLOOKUP(Tabla4[[#This Row],[Cod Vendedor]],Tabla3[[IdVendedor]:[NombreVendedor]],2,0)</f>
        <v>Carla</v>
      </c>
      <c r="F656" t="str">
        <f>VLOOKUP(Tabla4[[#This Row],[Cod Producto]],Tabla2[[IdProducto]:[NomProducto]],2,0)</f>
        <v>Platanos</v>
      </c>
      <c r="G656" s="10">
        <f>VLOOKUP(Tabla4[[#This Row],[Nombre_Producto]],Tabla2[[NomProducto]:[PrecioSinIGV]],3,0)</f>
        <v>2.42</v>
      </c>
      <c r="H656">
        <f>VLOOKUP(Tabla4[[#This Row],[Cod Producto]],Tabla2[#All],3,0)</f>
        <v>1</v>
      </c>
      <c r="I656" s="10">
        <f>Tabla4[[#This Row],[Kilos]]*Tabla4[[#This Row],[Precio_sin_IGV]]</f>
        <v>1282.5999999999999</v>
      </c>
      <c r="J656" s="10">
        <f>Tabla4[[#This Row],[Ventas sin IGV]]*18%</f>
        <v>230.86799999999997</v>
      </c>
      <c r="K656" s="10">
        <f>Tabla4[[#This Row],[Ventas sin IGV]]+Tabla4[[#This Row],[IGV]]</f>
        <v>1513.4679999999998</v>
      </c>
    </row>
    <row r="657" spans="1:11" x14ac:dyDescent="0.3">
      <c r="A657">
        <v>12</v>
      </c>
      <c r="B657">
        <v>6</v>
      </c>
      <c r="C657" s="2">
        <v>37000</v>
      </c>
      <c r="D657">
        <v>466</v>
      </c>
      <c r="E657" t="str">
        <f>VLOOKUP(Tabla4[[#This Row],[Cod Vendedor]],Tabla3[[IdVendedor]:[NombreVendedor]],2,0)</f>
        <v>Carla</v>
      </c>
      <c r="F657" t="str">
        <f>VLOOKUP(Tabla4[[#This Row],[Cod Producto]],Tabla2[[IdProducto]:[NomProducto]],2,0)</f>
        <v>Platanos</v>
      </c>
      <c r="G657" s="10">
        <f>VLOOKUP(Tabla4[[#This Row],[Nombre_Producto]],Tabla2[[NomProducto]:[PrecioSinIGV]],3,0)</f>
        <v>2.42</v>
      </c>
      <c r="H657">
        <f>VLOOKUP(Tabla4[[#This Row],[Cod Producto]],Tabla2[#All],3,0)</f>
        <v>1</v>
      </c>
      <c r="I657" s="10">
        <f>Tabla4[[#This Row],[Kilos]]*Tabla4[[#This Row],[Precio_sin_IGV]]</f>
        <v>1127.72</v>
      </c>
      <c r="J657" s="10">
        <f>Tabla4[[#This Row],[Ventas sin IGV]]*18%</f>
        <v>202.9896</v>
      </c>
      <c r="K657" s="10">
        <f>Tabla4[[#This Row],[Ventas sin IGV]]+Tabla4[[#This Row],[IGV]]</f>
        <v>1330.7096000000001</v>
      </c>
    </row>
    <row r="658" spans="1:11" x14ac:dyDescent="0.3">
      <c r="A658">
        <v>12</v>
      </c>
      <c r="B658">
        <v>13</v>
      </c>
      <c r="C658" s="2">
        <v>37082</v>
      </c>
      <c r="D658">
        <v>581</v>
      </c>
      <c r="E658" t="str">
        <f>VLOOKUP(Tabla4[[#This Row],[Cod Vendedor]],Tabla3[[IdVendedor]:[NombreVendedor]],2,0)</f>
        <v>Carla</v>
      </c>
      <c r="F658" t="str">
        <f>VLOOKUP(Tabla4[[#This Row],[Cod Producto]],Tabla2[[IdProducto]:[NomProducto]],2,0)</f>
        <v>Pimientos</v>
      </c>
      <c r="G658" s="10">
        <f>VLOOKUP(Tabla4[[#This Row],[Nombre_Producto]],Tabla2[[NomProducto]:[PrecioSinIGV]],3,0)</f>
        <v>0.24199999999999999</v>
      </c>
      <c r="H658">
        <f>VLOOKUP(Tabla4[[#This Row],[Cod Producto]],Tabla2[#All],3,0)</f>
        <v>3</v>
      </c>
      <c r="I658" s="10">
        <f>Tabla4[[#This Row],[Kilos]]*Tabla4[[#This Row],[Precio_sin_IGV]]</f>
        <v>140.602</v>
      </c>
      <c r="J658" s="10">
        <f>Tabla4[[#This Row],[Ventas sin IGV]]*18%</f>
        <v>25.30836</v>
      </c>
      <c r="K658" s="10">
        <f>Tabla4[[#This Row],[Ventas sin IGV]]+Tabla4[[#This Row],[IGV]]</f>
        <v>165.91036</v>
      </c>
    </row>
    <row r="659" spans="1:11" x14ac:dyDescent="0.3">
      <c r="A659">
        <v>12</v>
      </c>
      <c r="B659">
        <v>2</v>
      </c>
      <c r="C659" s="2">
        <v>36895</v>
      </c>
      <c r="D659">
        <v>2276</v>
      </c>
      <c r="E659" t="str">
        <f>VLOOKUP(Tabla4[[#This Row],[Cod Vendedor]],Tabla3[[IdVendedor]:[NombreVendedor]],2,0)</f>
        <v>Carla</v>
      </c>
      <c r="F659" t="str">
        <f>VLOOKUP(Tabla4[[#This Row],[Cod Producto]],Tabla2[[IdProducto]:[NomProducto]],2,0)</f>
        <v>Lechugas</v>
      </c>
      <c r="G659" s="10">
        <f>VLOOKUP(Tabla4[[#This Row],[Nombre_Producto]],Tabla2[[NomProducto]:[PrecioSinIGV]],3,0)</f>
        <v>1.6335</v>
      </c>
      <c r="H659">
        <f>VLOOKUP(Tabla4[[#This Row],[Cod Producto]],Tabla2[#All],3,0)</f>
        <v>2</v>
      </c>
      <c r="I659" s="10">
        <f>Tabla4[[#This Row],[Kilos]]*Tabla4[[#This Row],[Precio_sin_IGV]]</f>
        <v>3717.846</v>
      </c>
      <c r="J659" s="10">
        <f>Tabla4[[#This Row],[Ventas sin IGV]]*18%</f>
        <v>669.21227999999996</v>
      </c>
      <c r="K659" s="10">
        <f>Tabla4[[#This Row],[Ventas sin IGV]]+Tabla4[[#This Row],[IGV]]</f>
        <v>4387.0582800000002</v>
      </c>
    </row>
    <row r="660" spans="1:11" x14ac:dyDescent="0.3">
      <c r="A660">
        <v>12</v>
      </c>
      <c r="B660">
        <v>2</v>
      </c>
      <c r="C660" s="2">
        <v>37252</v>
      </c>
      <c r="D660">
        <v>2258</v>
      </c>
      <c r="E660" t="str">
        <f>VLOOKUP(Tabla4[[#This Row],[Cod Vendedor]],Tabla3[[IdVendedor]:[NombreVendedor]],2,0)</f>
        <v>Carla</v>
      </c>
      <c r="F660" t="str">
        <f>VLOOKUP(Tabla4[[#This Row],[Cod Producto]],Tabla2[[IdProducto]:[NomProducto]],2,0)</f>
        <v>Lechugas</v>
      </c>
      <c r="G660" s="10">
        <f>VLOOKUP(Tabla4[[#This Row],[Nombre_Producto]],Tabla2[[NomProducto]:[PrecioSinIGV]],3,0)</f>
        <v>1.6335</v>
      </c>
      <c r="H660">
        <f>VLOOKUP(Tabla4[[#This Row],[Cod Producto]],Tabla2[#All],3,0)</f>
        <v>2</v>
      </c>
      <c r="I660" s="10">
        <f>Tabla4[[#This Row],[Kilos]]*Tabla4[[#This Row],[Precio_sin_IGV]]</f>
        <v>3688.4429999999998</v>
      </c>
      <c r="J660" s="10">
        <f>Tabla4[[#This Row],[Ventas sin IGV]]*18%</f>
        <v>663.91973999999993</v>
      </c>
      <c r="K660" s="10">
        <f>Tabla4[[#This Row],[Ventas sin IGV]]+Tabla4[[#This Row],[IGV]]</f>
        <v>4352.3627399999996</v>
      </c>
    </row>
    <row r="661" spans="1:11" x14ac:dyDescent="0.3">
      <c r="A661">
        <v>12</v>
      </c>
      <c r="B661">
        <v>2</v>
      </c>
      <c r="C661" s="2">
        <v>37022</v>
      </c>
      <c r="D661">
        <v>1877</v>
      </c>
      <c r="E661" t="str">
        <f>VLOOKUP(Tabla4[[#This Row],[Cod Vendedor]],Tabla3[[IdVendedor]:[NombreVendedor]],2,0)</f>
        <v>Carla</v>
      </c>
      <c r="F661" t="str">
        <f>VLOOKUP(Tabla4[[#This Row],[Cod Producto]],Tabla2[[IdProducto]:[NomProducto]],2,0)</f>
        <v>Lechugas</v>
      </c>
      <c r="G661" s="10">
        <f>VLOOKUP(Tabla4[[#This Row],[Nombre_Producto]],Tabla2[[NomProducto]:[PrecioSinIGV]],3,0)</f>
        <v>1.6335</v>
      </c>
      <c r="H661">
        <f>VLOOKUP(Tabla4[[#This Row],[Cod Producto]],Tabla2[#All],3,0)</f>
        <v>2</v>
      </c>
      <c r="I661" s="10">
        <f>Tabla4[[#This Row],[Kilos]]*Tabla4[[#This Row],[Precio_sin_IGV]]</f>
        <v>3066.0794999999998</v>
      </c>
      <c r="J661" s="10">
        <f>Tabla4[[#This Row],[Ventas sin IGV]]*18%</f>
        <v>551.8943099999999</v>
      </c>
      <c r="K661" s="10">
        <f>Tabla4[[#This Row],[Ventas sin IGV]]+Tabla4[[#This Row],[IGV]]</f>
        <v>3617.9738099999995</v>
      </c>
    </row>
    <row r="662" spans="1:11" x14ac:dyDescent="0.3">
      <c r="A662">
        <v>12</v>
      </c>
      <c r="B662">
        <v>2</v>
      </c>
      <c r="C662" s="2">
        <v>37045</v>
      </c>
      <c r="D662">
        <v>1616</v>
      </c>
      <c r="E662" t="str">
        <f>VLOOKUP(Tabla4[[#This Row],[Cod Vendedor]],Tabla3[[IdVendedor]:[NombreVendedor]],2,0)</f>
        <v>Carla</v>
      </c>
      <c r="F662" t="str">
        <f>VLOOKUP(Tabla4[[#This Row],[Cod Producto]],Tabla2[[IdProducto]:[NomProducto]],2,0)</f>
        <v>Lechugas</v>
      </c>
      <c r="G662" s="10">
        <f>VLOOKUP(Tabla4[[#This Row],[Nombre_Producto]],Tabla2[[NomProducto]:[PrecioSinIGV]],3,0)</f>
        <v>1.6335</v>
      </c>
      <c r="H662">
        <f>VLOOKUP(Tabla4[[#This Row],[Cod Producto]],Tabla2[#All],3,0)</f>
        <v>2</v>
      </c>
      <c r="I662" s="10">
        <f>Tabla4[[#This Row],[Kilos]]*Tabla4[[#This Row],[Precio_sin_IGV]]</f>
        <v>2639.7359999999999</v>
      </c>
      <c r="J662" s="10">
        <f>Tabla4[[#This Row],[Ventas sin IGV]]*18%</f>
        <v>475.15247999999997</v>
      </c>
      <c r="K662" s="10">
        <f>Tabla4[[#This Row],[Ventas sin IGV]]+Tabla4[[#This Row],[IGV]]</f>
        <v>3114.8884799999996</v>
      </c>
    </row>
    <row r="663" spans="1:11" x14ac:dyDescent="0.3">
      <c r="A663">
        <v>12</v>
      </c>
      <c r="B663">
        <v>2</v>
      </c>
      <c r="C663" s="2">
        <v>37124</v>
      </c>
      <c r="D663">
        <v>1517</v>
      </c>
      <c r="E663" t="str">
        <f>VLOOKUP(Tabla4[[#This Row],[Cod Vendedor]],Tabla3[[IdVendedor]:[NombreVendedor]],2,0)</f>
        <v>Carla</v>
      </c>
      <c r="F663" t="str">
        <f>VLOOKUP(Tabla4[[#This Row],[Cod Producto]],Tabla2[[IdProducto]:[NomProducto]],2,0)</f>
        <v>Lechugas</v>
      </c>
      <c r="G663" s="10">
        <f>VLOOKUP(Tabla4[[#This Row],[Nombre_Producto]],Tabla2[[NomProducto]:[PrecioSinIGV]],3,0)</f>
        <v>1.6335</v>
      </c>
      <c r="H663">
        <f>VLOOKUP(Tabla4[[#This Row],[Cod Producto]],Tabla2[#All],3,0)</f>
        <v>2</v>
      </c>
      <c r="I663" s="10">
        <f>Tabla4[[#This Row],[Kilos]]*Tabla4[[#This Row],[Precio_sin_IGV]]</f>
        <v>2478.0194999999999</v>
      </c>
      <c r="J663" s="10">
        <f>Tabla4[[#This Row],[Ventas sin IGV]]*18%</f>
        <v>446.04350999999997</v>
      </c>
      <c r="K663" s="10">
        <f>Tabla4[[#This Row],[Ventas sin IGV]]+Tabla4[[#This Row],[IGV]]</f>
        <v>2924.0630099999998</v>
      </c>
    </row>
    <row r="664" spans="1:11" x14ac:dyDescent="0.3">
      <c r="A664">
        <v>12</v>
      </c>
      <c r="B664">
        <v>2</v>
      </c>
      <c r="C664" s="2">
        <v>37159</v>
      </c>
      <c r="D664">
        <v>1137</v>
      </c>
      <c r="E664" t="str">
        <f>VLOOKUP(Tabla4[[#This Row],[Cod Vendedor]],Tabla3[[IdVendedor]:[NombreVendedor]],2,0)</f>
        <v>Carla</v>
      </c>
      <c r="F664" t="str">
        <f>VLOOKUP(Tabla4[[#This Row],[Cod Producto]],Tabla2[[IdProducto]:[NomProducto]],2,0)</f>
        <v>Lechugas</v>
      </c>
      <c r="G664" s="10">
        <f>VLOOKUP(Tabla4[[#This Row],[Nombre_Producto]],Tabla2[[NomProducto]:[PrecioSinIGV]],3,0)</f>
        <v>1.6335</v>
      </c>
      <c r="H664">
        <f>VLOOKUP(Tabla4[[#This Row],[Cod Producto]],Tabla2[#All],3,0)</f>
        <v>2</v>
      </c>
      <c r="I664" s="10">
        <f>Tabla4[[#This Row],[Kilos]]*Tabla4[[#This Row],[Precio_sin_IGV]]</f>
        <v>1857.2894999999999</v>
      </c>
      <c r="J664" s="10">
        <f>Tabla4[[#This Row],[Ventas sin IGV]]*18%</f>
        <v>334.31210999999996</v>
      </c>
      <c r="K664" s="10">
        <f>Tabla4[[#This Row],[Ventas sin IGV]]+Tabla4[[#This Row],[IGV]]</f>
        <v>2191.6016099999997</v>
      </c>
    </row>
    <row r="665" spans="1:11" x14ac:dyDescent="0.3">
      <c r="A665">
        <v>12</v>
      </c>
      <c r="B665">
        <v>2</v>
      </c>
      <c r="C665" s="2">
        <v>36924</v>
      </c>
      <c r="D665">
        <v>1077</v>
      </c>
      <c r="E665" t="str">
        <f>VLOOKUP(Tabla4[[#This Row],[Cod Vendedor]],Tabla3[[IdVendedor]:[NombreVendedor]],2,0)</f>
        <v>Carla</v>
      </c>
      <c r="F665" t="str">
        <f>VLOOKUP(Tabla4[[#This Row],[Cod Producto]],Tabla2[[IdProducto]:[NomProducto]],2,0)</f>
        <v>Lechugas</v>
      </c>
      <c r="G665" s="10">
        <f>VLOOKUP(Tabla4[[#This Row],[Nombre_Producto]],Tabla2[[NomProducto]:[PrecioSinIGV]],3,0)</f>
        <v>1.6335</v>
      </c>
      <c r="H665">
        <f>VLOOKUP(Tabla4[[#This Row],[Cod Producto]],Tabla2[#All],3,0)</f>
        <v>2</v>
      </c>
      <c r="I665" s="10">
        <f>Tabla4[[#This Row],[Kilos]]*Tabla4[[#This Row],[Precio_sin_IGV]]</f>
        <v>1759.2794999999999</v>
      </c>
      <c r="J665" s="10">
        <f>Tabla4[[#This Row],[Ventas sin IGV]]*18%</f>
        <v>316.67030999999997</v>
      </c>
      <c r="K665" s="10">
        <f>Tabla4[[#This Row],[Ventas sin IGV]]+Tabla4[[#This Row],[IGV]]</f>
        <v>2075.9498100000001</v>
      </c>
    </row>
    <row r="666" spans="1:11" x14ac:dyDescent="0.3">
      <c r="A666">
        <v>12</v>
      </c>
      <c r="B666">
        <v>2</v>
      </c>
      <c r="C666" s="2">
        <v>37078</v>
      </c>
      <c r="D666">
        <v>1017</v>
      </c>
      <c r="E666" t="str">
        <f>VLOOKUP(Tabla4[[#This Row],[Cod Vendedor]],Tabla3[[IdVendedor]:[NombreVendedor]],2,0)</f>
        <v>Carla</v>
      </c>
      <c r="F666" t="str">
        <f>VLOOKUP(Tabla4[[#This Row],[Cod Producto]],Tabla2[[IdProducto]:[NomProducto]],2,0)</f>
        <v>Lechugas</v>
      </c>
      <c r="G666" s="10">
        <f>VLOOKUP(Tabla4[[#This Row],[Nombre_Producto]],Tabla2[[NomProducto]:[PrecioSinIGV]],3,0)</f>
        <v>1.6335</v>
      </c>
      <c r="H666">
        <f>VLOOKUP(Tabla4[[#This Row],[Cod Producto]],Tabla2[#All],3,0)</f>
        <v>2</v>
      </c>
      <c r="I666" s="10">
        <f>Tabla4[[#This Row],[Kilos]]*Tabla4[[#This Row],[Precio_sin_IGV]]</f>
        <v>1661.2694999999999</v>
      </c>
      <c r="J666" s="10">
        <f>Tabla4[[#This Row],[Ventas sin IGV]]*18%</f>
        <v>299.02850999999998</v>
      </c>
      <c r="K666" s="10">
        <f>Tabla4[[#This Row],[Ventas sin IGV]]+Tabla4[[#This Row],[IGV]]</f>
        <v>1960.29801</v>
      </c>
    </row>
    <row r="667" spans="1:11" x14ac:dyDescent="0.3">
      <c r="A667">
        <v>12</v>
      </c>
      <c r="B667">
        <v>2</v>
      </c>
      <c r="C667" s="2">
        <v>37018</v>
      </c>
      <c r="D667">
        <v>792</v>
      </c>
      <c r="E667" t="str">
        <f>VLOOKUP(Tabla4[[#This Row],[Cod Vendedor]],Tabla3[[IdVendedor]:[NombreVendedor]],2,0)</f>
        <v>Carla</v>
      </c>
      <c r="F667" t="str">
        <f>VLOOKUP(Tabla4[[#This Row],[Cod Producto]],Tabla2[[IdProducto]:[NomProducto]],2,0)</f>
        <v>Lechugas</v>
      </c>
      <c r="G667" s="10">
        <f>VLOOKUP(Tabla4[[#This Row],[Nombre_Producto]],Tabla2[[NomProducto]:[PrecioSinIGV]],3,0)</f>
        <v>1.6335</v>
      </c>
      <c r="H667">
        <f>VLOOKUP(Tabla4[[#This Row],[Cod Producto]],Tabla2[#All],3,0)</f>
        <v>2</v>
      </c>
      <c r="I667" s="10">
        <f>Tabla4[[#This Row],[Kilos]]*Tabla4[[#This Row],[Precio_sin_IGV]]</f>
        <v>1293.732</v>
      </c>
      <c r="J667" s="10">
        <f>Tabla4[[#This Row],[Ventas sin IGV]]*18%</f>
        <v>232.87175999999999</v>
      </c>
      <c r="K667" s="10">
        <f>Tabla4[[#This Row],[Ventas sin IGV]]+Tabla4[[#This Row],[IGV]]</f>
        <v>1526.60376</v>
      </c>
    </row>
    <row r="668" spans="1:11" x14ac:dyDescent="0.3">
      <c r="A668">
        <v>12</v>
      </c>
      <c r="B668">
        <v>2</v>
      </c>
      <c r="C668" s="2">
        <v>37110</v>
      </c>
      <c r="D668">
        <v>683</v>
      </c>
      <c r="E668" t="str">
        <f>VLOOKUP(Tabla4[[#This Row],[Cod Vendedor]],Tabla3[[IdVendedor]:[NombreVendedor]],2,0)</f>
        <v>Carla</v>
      </c>
      <c r="F668" t="str">
        <f>VLOOKUP(Tabla4[[#This Row],[Cod Producto]],Tabla2[[IdProducto]:[NomProducto]],2,0)</f>
        <v>Lechugas</v>
      </c>
      <c r="G668" s="10">
        <f>VLOOKUP(Tabla4[[#This Row],[Nombre_Producto]],Tabla2[[NomProducto]:[PrecioSinIGV]],3,0)</f>
        <v>1.6335</v>
      </c>
      <c r="H668">
        <f>VLOOKUP(Tabla4[[#This Row],[Cod Producto]],Tabla2[#All],3,0)</f>
        <v>2</v>
      </c>
      <c r="I668" s="10">
        <f>Tabla4[[#This Row],[Kilos]]*Tabla4[[#This Row],[Precio_sin_IGV]]</f>
        <v>1115.6804999999999</v>
      </c>
      <c r="J668" s="10">
        <f>Tabla4[[#This Row],[Ventas sin IGV]]*18%</f>
        <v>200.82248999999999</v>
      </c>
      <c r="K668" s="10">
        <f>Tabla4[[#This Row],[Ventas sin IGV]]+Tabla4[[#This Row],[IGV]]</f>
        <v>1316.50299</v>
      </c>
    </row>
    <row r="669" spans="1:11" x14ac:dyDescent="0.3">
      <c r="A669">
        <v>12</v>
      </c>
      <c r="B669">
        <v>10</v>
      </c>
      <c r="C669" s="2">
        <v>36961</v>
      </c>
      <c r="D669">
        <v>1577</v>
      </c>
      <c r="E669" t="str">
        <f>VLOOKUP(Tabla4[[#This Row],[Cod Vendedor]],Tabla3[[IdVendedor]:[NombreVendedor]],2,0)</f>
        <v>Carla</v>
      </c>
      <c r="F669" t="str">
        <f>VLOOKUP(Tabla4[[#This Row],[Cod Producto]],Tabla2[[IdProducto]:[NomProducto]],2,0)</f>
        <v>Zanahorias</v>
      </c>
      <c r="G669" s="10">
        <f>VLOOKUP(Tabla4[[#This Row],[Nombre_Producto]],Tabla2[[NomProducto]:[PrecioSinIGV]],3,0)</f>
        <v>0.60499999999999998</v>
      </c>
      <c r="H669">
        <f>VLOOKUP(Tabla4[[#This Row],[Cod Producto]],Tabla2[#All],3,0)</f>
        <v>3</v>
      </c>
      <c r="I669" s="10">
        <f>Tabla4[[#This Row],[Kilos]]*Tabla4[[#This Row],[Precio_sin_IGV]]</f>
        <v>954.08499999999992</v>
      </c>
      <c r="J669" s="10">
        <f>Tabla4[[#This Row],[Ventas sin IGV]]*18%</f>
        <v>171.73529999999997</v>
      </c>
      <c r="K669" s="10">
        <f>Tabla4[[#This Row],[Ventas sin IGV]]+Tabla4[[#This Row],[IGV]]</f>
        <v>1125.8202999999999</v>
      </c>
    </row>
    <row r="670" spans="1:11" x14ac:dyDescent="0.3">
      <c r="A670">
        <v>12</v>
      </c>
      <c r="B670">
        <v>10</v>
      </c>
      <c r="C670" s="2">
        <v>37255</v>
      </c>
      <c r="D670">
        <v>1273</v>
      </c>
      <c r="E670" t="str">
        <f>VLOOKUP(Tabla4[[#This Row],[Cod Vendedor]],Tabla3[[IdVendedor]:[NombreVendedor]],2,0)</f>
        <v>Carla</v>
      </c>
      <c r="F670" t="str">
        <f>VLOOKUP(Tabla4[[#This Row],[Cod Producto]],Tabla2[[IdProducto]:[NomProducto]],2,0)</f>
        <v>Zanahorias</v>
      </c>
      <c r="G670" s="10">
        <f>VLOOKUP(Tabla4[[#This Row],[Nombre_Producto]],Tabla2[[NomProducto]:[PrecioSinIGV]],3,0)</f>
        <v>0.60499999999999998</v>
      </c>
      <c r="H670">
        <f>VLOOKUP(Tabla4[[#This Row],[Cod Producto]],Tabla2[#All],3,0)</f>
        <v>3</v>
      </c>
      <c r="I670" s="10">
        <f>Tabla4[[#This Row],[Kilos]]*Tabla4[[#This Row],[Precio_sin_IGV]]</f>
        <v>770.16499999999996</v>
      </c>
      <c r="J670" s="10">
        <f>Tabla4[[#This Row],[Ventas sin IGV]]*18%</f>
        <v>138.62969999999999</v>
      </c>
      <c r="K670" s="10">
        <f>Tabla4[[#This Row],[Ventas sin IGV]]+Tabla4[[#This Row],[IGV]]</f>
        <v>908.79469999999992</v>
      </c>
    </row>
    <row r="671" spans="1:11" x14ac:dyDescent="0.3">
      <c r="A671">
        <v>12</v>
      </c>
      <c r="B671">
        <v>10</v>
      </c>
      <c r="C671" s="2">
        <v>37152</v>
      </c>
      <c r="D671">
        <v>1273</v>
      </c>
      <c r="E671" t="str">
        <f>VLOOKUP(Tabla4[[#This Row],[Cod Vendedor]],Tabla3[[IdVendedor]:[NombreVendedor]],2,0)</f>
        <v>Carla</v>
      </c>
      <c r="F671" t="str">
        <f>VLOOKUP(Tabla4[[#This Row],[Cod Producto]],Tabla2[[IdProducto]:[NomProducto]],2,0)</f>
        <v>Zanahorias</v>
      </c>
      <c r="G671" s="10">
        <f>VLOOKUP(Tabla4[[#This Row],[Nombre_Producto]],Tabla2[[NomProducto]:[PrecioSinIGV]],3,0)</f>
        <v>0.60499999999999998</v>
      </c>
      <c r="H671">
        <f>VLOOKUP(Tabla4[[#This Row],[Cod Producto]],Tabla2[#All],3,0)</f>
        <v>3</v>
      </c>
      <c r="I671" s="10">
        <f>Tabla4[[#This Row],[Kilos]]*Tabla4[[#This Row],[Precio_sin_IGV]]</f>
        <v>770.16499999999996</v>
      </c>
      <c r="J671" s="10">
        <f>Tabla4[[#This Row],[Ventas sin IGV]]*18%</f>
        <v>138.62969999999999</v>
      </c>
      <c r="K671" s="10">
        <f>Tabla4[[#This Row],[Ventas sin IGV]]+Tabla4[[#This Row],[IGV]]</f>
        <v>908.79469999999992</v>
      </c>
    </row>
    <row r="672" spans="1:11" x14ac:dyDescent="0.3">
      <c r="A672">
        <v>12</v>
      </c>
      <c r="B672">
        <v>10</v>
      </c>
      <c r="C672" s="2">
        <v>37205</v>
      </c>
      <c r="D672">
        <v>889</v>
      </c>
      <c r="E672" t="str">
        <f>VLOOKUP(Tabla4[[#This Row],[Cod Vendedor]],Tabla3[[IdVendedor]:[NombreVendedor]],2,0)</f>
        <v>Carla</v>
      </c>
      <c r="F672" t="str">
        <f>VLOOKUP(Tabla4[[#This Row],[Cod Producto]],Tabla2[[IdProducto]:[NomProducto]],2,0)</f>
        <v>Zanahorias</v>
      </c>
      <c r="G672" s="10">
        <f>VLOOKUP(Tabla4[[#This Row],[Nombre_Producto]],Tabla2[[NomProducto]:[PrecioSinIGV]],3,0)</f>
        <v>0.60499999999999998</v>
      </c>
      <c r="H672">
        <f>VLOOKUP(Tabla4[[#This Row],[Cod Producto]],Tabla2[#All],3,0)</f>
        <v>3</v>
      </c>
      <c r="I672" s="10">
        <f>Tabla4[[#This Row],[Kilos]]*Tabla4[[#This Row],[Precio_sin_IGV]]</f>
        <v>537.84500000000003</v>
      </c>
      <c r="J672" s="10">
        <f>Tabla4[[#This Row],[Ventas sin IGV]]*18%</f>
        <v>96.812100000000001</v>
      </c>
      <c r="K672" s="10">
        <f>Tabla4[[#This Row],[Ventas sin IGV]]+Tabla4[[#This Row],[IGV]]</f>
        <v>634.65710000000001</v>
      </c>
    </row>
    <row r="673" spans="1:11" x14ac:dyDescent="0.3">
      <c r="A673">
        <v>12</v>
      </c>
      <c r="B673">
        <v>10</v>
      </c>
      <c r="C673" s="2">
        <v>36894</v>
      </c>
      <c r="D673">
        <v>264</v>
      </c>
      <c r="E673" t="str">
        <f>VLOOKUP(Tabla4[[#This Row],[Cod Vendedor]],Tabla3[[IdVendedor]:[NombreVendedor]],2,0)</f>
        <v>Carla</v>
      </c>
      <c r="F673" t="str">
        <f>VLOOKUP(Tabla4[[#This Row],[Cod Producto]],Tabla2[[IdProducto]:[NomProducto]],2,0)</f>
        <v>Zanahorias</v>
      </c>
      <c r="G673" s="10">
        <f>VLOOKUP(Tabla4[[#This Row],[Nombre_Producto]],Tabla2[[NomProducto]:[PrecioSinIGV]],3,0)</f>
        <v>0.60499999999999998</v>
      </c>
      <c r="H673">
        <f>VLOOKUP(Tabla4[[#This Row],[Cod Producto]],Tabla2[#All],3,0)</f>
        <v>3</v>
      </c>
      <c r="I673" s="10">
        <f>Tabla4[[#This Row],[Kilos]]*Tabla4[[#This Row],[Precio_sin_IGV]]</f>
        <v>159.72</v>
      </c>
      <c r="J673" s="10">
        <f>Tabla4[[#This Row],[Ventas sin IGV]]*18%</f>
        <v>28.749599999999997</v>
      </c>
      <c r="K673" s="10">
        <f>Tabla4[[#This Row],[Ventas sin IGV]]+Tabla4[[#This Row],[IGV]]</f>
        <v>188.46959999999999</v>
      </c>
    </row>
    <row r="674" spans="1:11" x14ac:dyDescent="0.3">
      <c r="A674">
        <v>12</v>
      </c>
      <c r="B674">
        <v>14</v>
      </c>
      <c r="C674" s="2">
        <v>37120</v>
      </c>
      <c r="D674">
        <v>1284</v>
      </c>
      <c r="E674" t="str">
        <f>VLOOKUP(Tabla4[[#This Row],[Cod Vendedor]],Tabla3[[IdVendedor]:[NombreVendedor]],2,0)</f>
        <v>Carla</v>
      </c>
      <c r="F674" t="str">
        <f>VLOOKUP(Tabla4[[#This Row],[Cod Producto]],Tabla2[[IdProducto]:[NomProducto]],2,0)</f>
        <v>Manzana</v>
      </c>
      <c r="G674" s="10">
        <f>VLOOKUP(Tabla4[[#This Row],[Nombre_Producto]],Tabla2[[NomProducto]:[PrecioSinIGV]],3,0)</f>
        <v>3.63</v>
      </c>
      <c r="H674">
        <f>VLOOKUP(Tabla4[[#This Row],[Cod Producto]],Tabla2[#All],3,0)</f>
        <v>1</v>
      </c>
      <c r="I674" s="10">
        <f>Tabla4[[#This Row],[Kilos]]*Tabla4[[#This Row],[Precio_sin_IGV]]</f>
        <v>4660.92</v>
      </c>
      <c r="J674" s="10">
        <f>Tabla4[[#This Row],[Ventas sin IGV]]*18%</f>
        <v>838.96559999999999</v>
      </c>
      <c r="K674" s="10">
        <f>Tabla4[[#This Row],[Ventas sin IGV]]+Tabla4[[#This Row],[IGV]]</f>
        <v>5499.8855999999996</v>
      </c>
    </row>
    <row r="675" spans="1:11" x14ac:dyDescent="0.3">
      <c r="A675">
        <v>12</v>
      </c>
      <c r="B675">
        <v>14</v>
      </c>
      <c r="C675" s="2">
        <v>37042</v>
      </c>
      <c r="D675">
        <v>1269</v>
      </c>
      <c r="E675" t="str">
        <f>VLOOKUP(Tabla4[[#This Row],[Cod Vendedor]],Tabla3[[IdVendedor]:[NombreVendedor]],2,0)</f>
        <v>Carla</v>
      </c>
      <c r="F675" t="str">
        <f>VLOOKUP(Tabla4[[#This Row],[Cod Producto]],Tabla2[[IdProducto]:[NomProducto]],2,0)</f>
        <v>Manzana</v>
      </c>
      <c r="G675" s="10">
        <f>VLOOKUP(Tabla4[[#This Row],[Nombre_Producto]],Tabla2[[NomProducto]:[PrecioSinIGV]],3,0)</f>
        <v>3.63</v>
      </c>
      <c r="H675">
        <f>VLOOKUP(Tabla4[[#This Row],[Cod Producto]],Tabla2[#All],3,0)</f>
        <v>1</v>
      </c>
      <c r="I675" s="10">
        <f>Tabla4[[#This Row],[Kilos]]*Tabla4[[#This Row],[Precio_sin_IGV]]</f>
        <v>4606.47</v>
      </c>
      <c r="J675" s="10">
        <f>Tabla4[[#This Row],[Ventas sin IGV]]*18%</f>
        <v>829.16460000000006</v>
      </c>
      <c r="K675" s="10">
        <f>Tabla4[[#This Row],[Ventas sin IGV]]+Tabla4[[#This Row],[IGV]]</f>
        <v>5435.6346000000003</v>
      </c>
    </row>
    <row r="676" spans="1:11" x14ac:dyDescent="0.3">
      <c r="A676">
        <v>12</v>
      </c>
      <c r="B676">
        <v>14</v>
      </c>
      <c r="C676" s="2">
        <v>37134</v>
      </c>
      <c r="D676">
        <v>681</v>
      </c>
      <c r="E676" t="str">
        <f>VLOOKUP(Tabla4[[#This Row],[Cod Vendedor]],Tabla3[[IdVendedor]:[NombreVendedor]],2,0)</f>
        <v>Carla</v>
      </c>
      <c r="F676" t="str">
        <f>VLOOKUP(Tabla4[[#This Row],[Cod Producto]],Tabla2[[IdProducto]:[NomProducto]],2,0)</f>
        <v>Manzana</v>
      </c>
      <c r="G676" s="10">
        <f>VLOOKUP(Tabla4[[#This Row],[Nombre_Producto]],Tabla2[[NomProducto]:[PrecioSinIGV]],3,0)</f>
        <v>3.63</v>
      </c>
      <c r="H676">
        <f>VLOOKUP(Tabla4[[#This Row],[Cod Producto]],Tabla2[#All],3,0)</f>
        <v>1</v>
      </c>
      <c r="I676" s="10">
        <f>Tabla4[[#This Row],[Kilos]]*Tabla4[[#This Row],[Precio_sin_IGV]]</f>
        <v>2472.0299999999997</v>
      </c>
      <c r="J676" s="10">
        <f>Tabla4[[#This Row],[Ventas sin IGV]]*18%</f>
        <v>444.96539999999993</v>
      </c>
      <c r="K676" s="10">
        <f>Tabla4[[#This Row],[Ventas sin IGV]]+Tabla4[[#This Row],[IGV]]</f>
        <v>2916.9953999999998</v>
      </c>
    </row>
    <row r="677" spans="1:11" x14ac:dyDescent="0.3">
      <c r="A677">
        <v>12</v>
      </c>
      <c r="B677">
        <v>4</v>
      </c>
      <c r="C677" s="2">
        <v>37117</v>
      </c>
      <c r="D677">
        <v>2433</v>
      </c>
      <c r="E677" t="str">
        <f>VLOOKUP(Tabla4[[#This Row],[Cod Vendedor]],Tabla3[[IdVendedor]:[NombreVendedor]],2,0)</f>
        <v>Carla</v>
      </c>
      <c r="F677" t="str">
        <f>VLOOKUP(Tabla4[[#This Row],[Cod Producto]],Tabla2[[IdProducto]:[NomProducto]],2,0)</f>
        <v>Coles</v>
      </c>
      <c r="G677" s="10">
        <f>VLOOKUP(Tabla4[[#This Row],[Nombre_Producto]],Tabla2[[NomProducto]:[PrecioSinIGV]],3,0)</f>
        <v>0.60499999999999998</v>
      </c>
      <c r="H677">
        <f>VLOOKUP(Tabla4[[#This Row],[Cod Producto]],Tabla2[#All],3,0)</f>
        <v>2</v>
      </c>
      <c r="I677" s="10">
        <f>Tabla4[[#This Row],[Kilos]]*Tabla4[[#This Row],[Precio_sin_IGV]]</f>
        <v>1471.9649999999999</v>
      </c>
      <c r="J677" s="10">
        <f>Tabla4[[#This Row],[Ventas sin IGV]]*18%</f>
        <v>264.95369999999997</v>
      </c>
      <c r="K677" s="10">
        <f>Tabla4[[#This Row],[Ventas sin IGV]]+Tabla4[[#This Row],[IGV]]</f>
        <v>1736.9186999999999</v>
      </c>
    </row>
    <row r="678" spans="1:11" x14ac:dyDescent="0.3">
      <c r="A678">
        <v>12</v>
      </c>
      <c r="B678">
        <v>4</v>
      </c>
      <c r="C678" s="2">
        <v>37065</v>
      </c>
      <c r="D678">
        <v>2328</v>
      </c>
      <c r="E678" t="str">
        <f>VLOOKUP(Tabla4[[#This Row],[Cod Vendedor]],Tabla3[[IdVendedor]:[NombreVendedor]],2,0)</f>
        <v>Carla</v>
      </c>
      <c r="F678" t="str">
        <f>VLOOKUP(Tabla4[[#This Row],[Cod Producto]],Tabla2[[IdProducto]:[NomProducto]],2,0)</f>
        <v>Coles</v>
      </c>
      <c r="G678" s="10">
        <f>VLOOKUP(Tabla4[[#This Row],[Nombre_Producto]],Tabla2[[NomProducto]:[PrecioSinIGV]],3,0)</f>
        <v>0.60499999999999998</v>
      </c>
      <c r="H678">
        <f>VLOOKUP(Tabla4[[#This Row],[Cod Producto]],Tabla2[#All],3,0)</f>
        <v>2</v>
      </c>
      <c r="I678" s="10">
        <f>Tabla4[[#This Row],[Kilos]]*Tabla4[[#This Row],[Precio_sin_IGV]]</f>
        <v>1408.44</v>
      </c>
      <c r="J678" s="10">
        <f>Tabla4[[#This Row],[Ventas sin IGV]]*18%</f>
        <v>253.51920000000001</v>
      </c>
      <c r="K678" s="10">
        <f>Tabla4[[#This Row],[Ventas sin IGV]]+Tabla4[[#This Row],[IGV]]</f>
        <v>1661.9592</v>
      </c>
    </row>
    <row r="679" spans="1:11" x14ac:dyDescent="0.3">
      <c r="A679">
        <v>12</v>
      </c>
      <c r="B679">
        <v>4</v>
      </c>
      <c r="C679" s="2">
        <v>37256</v>
      </c>
      <c r="D679">
        <v>795</v>
      </c>
      <c r="E679" t="str">
        <f>VLOOKUP(Tabla4[[#This Row],[Cod Vendedor]],Tabla3[[IdVendedor]:[NombreVendedor]],2,0)</f>
        <v>Carla</v>
      </c>
      <c r="F679" t="str">
        <f>VLOOKUP(Tabla4[[#This Row],[Cod Producto]],Tabla2[[IdProducto]:[NomProducto]],2,0)</f>
        <v>Coles</v>
      </c>
      <c r="G679" s="10">
        <f>VLOOKUP(Tabla4[[#This Row],[Nombre_Producto]],Tabla2[[NomProducto]:[PrecioSinIGV]],3,0)</f>
        <v>0.60499999999999998</v>
      </c>
      <c r="H679">
        <f>VLOOKUP(Tabla4[[#This Row],[Cod Producto]],Tabla2[#All],3,0)</f>
        <v>2</v>
      </c>
      <c r="I679" s="10">
        <f>Tabla4[[#This Row],[Kilos]]*Tabla4[[#This Row],[Precio_sin_IGV]]</f>
        <v>480.97499999999997</v>
      </c>
      <c r="J679" s="10">
        <f>Tabla4[[#This Row],[Ventas sin IGV]]*18%</f>
        <v>86.575499999999991</v>
      </c>
      <c r="K679" s="10">
        <f>Tabla4[[#This Row],[Ventas sin IGV]]+Tabla4[[#This Row],[IGV]]</f>
        <v>567.55049999999994</v>
      </c>
    </row>
    <row r="680" spans="1:11" x14ac:dyDescent="0.3">
      <c r="A680">
        <v>12</v>
      </c>
      <c r="B680">
        <v>4</v>
      </c>
      <c r="C680" s="2">
        <v>37229</v>
      </c>
      <c r="D680">
        <v>777</v>
      </c>
      <c r="E680" t="str">
        <f>VLOOKUP(Tabla4[[#This Row],[Cod Vendedor]],Tabla3[[IdVendedor]:[NombreVendedor]],2,0)</f>
        <v>Carla</v>
      </c>
      <c r="F680" t="str">
        <f>VLOOKUP(Tabla4[[#This Row],[Cod Producto]],Tabla2[[IdProducto]:[NomProducto]],2,0)</f>
        <v>Coles</v>
      </c>
      <c r="G680" s="10">
        <f>VLOOKUP(Tabla4[[#This Row],[Nombre_Producto]],Tabla2[[NomProducto]:[PrecioSinIGV]],3,0)</f>
        <v>0.60499999999999998</v>
      </c>
      <c r="H680">
        <f>VLOOKUP(Tabla4[[#This Row],[Cod Producto]],Tabla2[#All],3,0)</f>
        <v>2</v>
      </c>
      <c r="I680" s="10">
        <f>Tabla4[[#This Row],[Kilos]]*Tabla4[[#This Row],[Precio_sin_IGV]]</f>
        <v>470.08499999999998</v>
      </c>
      <c r="J680" s="10">
        <f>Tabla4[[#This Row],[Ventas sin IGV]]*18%</f>
        <v>84.615299999999991</v>
      </c>
      <c r="K680" s="10">
        <f>Tabla4[[#This Row],[Ventas sin IGV]]+Tabla4[[#This Row],[IGV]]</f>
        <v>554.70029999999997</v>
      </c>
    </row>
    <row r="681" spans="1:11" x14ac:dyDescent="0.3">
      <c r="A681">
        <v>12</v>
      </c>
      <c r="B681">
        <v>4</v>
      </c>
      <c r="C681" s="2">
        <v>37103</v>
      </c>
      <c r="D681">
        <v>597</v>
      </c>
      <c r="E681" t="str">
        <f>VLOOKUP(Tabla4[[#This Row],[Cod Vendedor]],Tabla3[[IdVendedor]:[NombreVendedor]],2,0)</f>
        <v>Carla</v>
      </c>
      <c r="F681" t="str">
        <f>VLOOKUP(Tabla4[[#This Row],[Cod Producto]],Tabla2[[IdProducto]:[NomProducto]],2,0)</f>
        <v>Coles</v>
      </c>
      <c r="G681" s="10">
        <f>VLOOKUP(Tabla4[[#This Row],[Nombre_Producto]],Tabla2[[NomProducto]:[PrecioSinIGV]],3,0)</f>
        <v>0.60499999999999998</v>
      </c>
      <c r="H681">
        <f>VLOOKUP(Tabla4[[#This Row],[Cod Producto]],Tabla2[#All],3,0)</f>
        <v>2</v>
      </c>
      <c r="I681" s="10">
        <f>Tabla4[[#This Row],[Kilos]]*Tabla4[[#This Row],[Precio_sin_IGV]]</f>
        <v>361.185</v>
      </c>
      <c r="J681" s="10">
        <f>Tabla4[[#This Row],[Ventas sin IGV]]*18%</f>
        <v>65.013300000000001</v>
      </c>
      <c r="K681" s="10">
        <f>Tabla4[[#This Row],[Ventas sin IGV]]+Tabla4[[#This Row],[IGV]]</f>
        <v>426.19830000000002</v>
      </c>
    </row>
    <row r="682" spans="1:11" x14ac:dyDescent="0.3">
      <c r="A682">
        <v>12</v>
      </c>
      <c r="B682">
        <v>5</v>
      </c>
      <c r="C682" s="2">
        <v>37040</v>
      </c>
      <c r="D682">
        <v>2282</v>
      </c>
      <c r="E682" t="str">
        <f>VLOOKUP(Tabla4[[#This Row],[Cod Vendedor]],Tabla3[[IdVendedor]:[NombreVendedor]],2,0)</f>
        <v>Carla</v>
      </c>
      <c r="F682" t="str">
        <f>VLOOKUP(Tabla4[[#This Row],[Cod Producto]],Tabla2[[IdProducto]:[NomProducto]],2,0)</f>
        <v>Berenjenas</v>
      </c>
      <c r="G682" s="10">
        <f>VLOOKUP(Tabla4[[#This Row],[Nombre_Producto]],Tabla2[[NomProducto]:[PrecioSinIGV]],3,0)</f>
        <v>2.5409999999999999</v>
      </c>
      <c r="H682">
        <f>VLOOKUP(Tabla4[[#This Row],[Cod Producto]],Tabla2[#All],3,0)</f>
        <v>3</v>
      </c>
      <c r="I682" s="10">
        <f>Tabla4[[#This Row],[Kilos]]*Tabla4[[#This Row],[Precio_sin_IGV]]</f>
        <v>5798.5619999999999</v>
      </c>
      <c r="J682" s="10">
        <f>Tabla4[[#This Row],[Ventas sin IGV]]*18%</f>
        <v>1043.74116</v>
      </c>
      <c r="K682" s="10">
        <f>Tabla4[[#This Row],[Ventas sin IGV]]+Tabla4[[#This Row],[IGV]]</f>
        <v>6842.3031599999995</v>
      </c>
    </row>
    <row r="683" spans="1:11" x14ac:dyDescent="0.3">
      <c r="A683">
        <v>12</v>
      </c>
      <c r="B683">
        <v>5</v>
      </c>
      <c r="C683" s="2">
        <v>37108</v>
      </c>
      <c r="D683">
        <v>2135</v>
      </c>
      <c r="E683" t="str">
        <f>VLOOKUP(Tabla4[[#This Row],[Cod Vendedor]],Tabla3[[IdVendedor]:[NombreVendedor]],2,0)</f>
        <v>Carla</v>
      </c>
      <c r="F683" t="str">
        <f>VLOOKUP(Tabla4[[#This Row],[Cod Producto]],Tabla2[[IdProducto]:[NomProducto]],2,0)</f>
        <v>Berenjenas</v>
      </c>
      <c r="G683" s="10">
        <f>VLOOKUP(Tabla4[[#This Row],[Nombre_Producto]],Tabla2[[NomProducto]:[PrecioSinIGV]],3,0)</f>
        <v>2.5409999999999999</v>
      </c>
      <c r="H683">
        <f>VLOOKUP(Tabla4[[#This Row],[Cod Producto]],Tabla2[#All],3,0)</f>
        <v>3</v>
      </c>
      <c r="I683" s="10">
        <f>Tabla4[[#This Row],[Kilos]]*Tabla4[[#This Row],[Precio_sin_IGV]]</f>
        <v>5425.0349999999999</v>
      </c>
      <c r="J683" s="10">
        <f>Tabla4[[#This Row],[Ventas sin IGV]]*18%</f>
        <v>976.5062999999999</v>
      </c>
      <c r="K683" s="10">
        <f>Tabla4[[#This Row],[Ventas sin IGV]]+Tabla4[[#This Row],[IGV]]</f>
        <v>6401.5412999999999</v>
      </c>
    </row>
    <row r="684" spans="1:11" x14ac:dyDescent="0.3">
      <c r="A684">
        <v>12</v>
      </c>
      <c r="B684">
        <v>5</v>
      </c>
      <c r="C684" s="2">
        <v>36960</v>
      </c>
      <c r="D684">
        <v>1826</v>
      </c>
      <c r="E684" t="str">
        <f>VLOOKUP(Tabla4[[#This Row],[Cod Vendedor]],Tabla3[[IdVendedor]:[NombreVendedor]],2,0)</f>
        <v>Carla</v>
      </c>
      <c r="F684" t="str">
        <f>VLOOKUP(Tabla4[[#This Row],[Cod Producto]],Tabla2[[IdProducto]:[NomProducto]],2,0)</f>
        <v>Berenjenas</v>
      </c>
      <c r="G684" s="10">
        <f>VLOOKUP(Tabla4[[#This Row],[Nombre_Producto]],Tabla2[[NomProducto]:[PrecioSinIGV]],3,0)</f>
        <v>2.5409999999999999</v>
      </c>
      <c r="H684">
        <f>VLOOKUP(Tabla4[[#This Row],[Cod Producto]],Tabla2[#All],3,0)</f>
        <v>3</v>
      </c>
      <c r="I684" s="10">
        <f>Tabla4[[#This Row],[Kilos]]*Tabla4[[#This Row],[Precio_sin_IGV]]</f>
        <v>4639.866</v>
      </c>
      <c r="J684" s="10">
        <f>Tabla4[[#This Row],[Ventas sin IGV]]*18%</f>
        <v>835.17588000000001</v>
      </c>
      <c r="K684" s="10">
        <f>Tabla4[[#This Row],[Ventas sin IGV]]+Tabla4[[#This Row],[IGV]]</f>
        <v>5475.0418799999998</v>
      </c>
    </row>
    <row r="685" spans="1:11" x14ac:dyDescent="0.3">
      <c r="A685">
        <v>12</v>
      </c>
      <c r="B685">
        <v>5</v>
      </c>
      <c r="C685" s="2">
        <v>37152</v>
      </c>
      <c r="D685">
        <v>1648</v>
      </c>
      <c r="E685" t="str">
        <f>VLOOKUP(Tabla4[[#This Row],[Cod Vendedor]],Tabla3[[IdVendedor]:[NombreVendedor]],2,0)</f>
        <v>Carla</v>
      </c>
      <c r="F685" t="str">
        <f>VLOOKUP(Tabla4[[#This Row],[Cod Producto]],Tabla2[[IdProducto]:[NomProducto]],2,0)</f>
        <v>Berenjenas</v>
      </c>
      <c r="G685" s="10">
        <f>VLOOKUP(Tabla4[[#This Row],[Nombre_Producto]],Tabla2[[NomProducto]:[PrecioSinIGV]],3,0)</f>
        <v>2.5409999999999999</v>
      </c>
      <c r="H685">
        <f>VLOOKUP(Tabla4[[#This Row],[Cod Producto]],Tabla2[#All],3,0)</f>
        <v>3</v>
      </c>
      <c r="I685" s="10">
        <f>Tabla4[[#This Row],[Kilos]]*Tabla4[[#This Row],[Precio_sin_IGV]]</f>
        <v>4187.5680000000002</v>
      </c>
      <c r="J685" s="10">
        <f>Tabla4[[#This Row],[Ventas sin IGV]]*18%</f>
        <v>753.76224000000002</v>
      </c>
      <c r="K685" s="10">
        <f>Tabla4[[#This Row],[Ventas sin IGV]]+Tabla4[[#This Row],[IGV]]</f>
        <v>4941.3302400000002</v>
      </c>
    </row>
    <row r="686" spans="1:11" x14ac:dyDescent="0.3">
      <c r="A686">
        <v>12</v>
      </c>
      <c r="B686">
        <v>5</v>
      </c>
      <c r="C686" s="2">
        <v>37234</v>
      </c>
      <c r="D686">
        <v>1535</v>
      </c>
      <c r="E686" t="str">
        <f>VLOOKUP(Tabla4[[#This Row],[Cod Vendedor]],Tabla3[[IdVendedor]:[NombreVendedor]],2,0)</f>
        <v>Carla</v>
      </c>
      <c r="F686" t="str">
        <f>VLOOKUP(Tabla4[[#This Row],[Cod Producto]],Tabla2[[IdProducto]:[NomProducto]],2,0)</f>
        <v>Berenjenas</v>
      </c>
      <c r="G686" s="10">
        <f>VLOOKUP(Tabla4[[#This Row],[Nombre_Producto]],Tabla2[[NomProducto]:[PrecioSinIGV]],3,0)</f>
        <v>2.5409999999999999</v>
      </c>
      <c r="H686">
        <f>VLOOKUP(Tabla4[[#This Row],[Cod Producto]],Tabla2[#All],3,0)</f>
        <v>3</v>
      </c>
      <c r="I686" s="10">
        <f>Tabla4[[#This Row],[Kilos]]*Tabla4[[#This Row],[Precio_sin_IGV]]</f>
        <v>3900.4349999999999</v>
      </c>
      <c r="J686" s="10">
        <f>Tabla4[[#This Row],[Ventas sin IGV]]*18%</f>
        <v>702.07830000000001</v>
      </c>
      <c r="K686" s="10">
        <f>Tabla4[[#This Row],[Ventas sin IGV]]+Tabla4[[#This Row],[IGV]]</f>
        <v>4602.5132999999996</v>
      </c>
    </row>
    <row r="687" spans="1:11" x14ac:dyDescent="0.3">
      <c r="A687">
        <v>12</v>
      </c>
      <c r="B687">
        <v>5</v>
      </c>
      <c r="C687" s="2">
        <v>37048</v>
      </c>
      <c r="D687">
        <v>1518</v>
      </c>
      <c r="E687" t="str">
        <f>VLOOKUP(Tabla4[[#This Row],[Cod Vendedor]],Tabla3[[IdVendedor]:[NombreVendedor]],2,0)</f>
        <v>Carla</v>
      </c>
      <c r="F687" t="str">
        <f>VLOOKUP(Tabla4[[#This Row],[Cod Producto]],Tabla2[[IdProducto]:[NomProducto]],2,0)</f>
        <v>Berenjenas</v>
      </c>
      <c r="G687" s="10">
        <f>VLOOKUP(Tabla4[[#This Row],[Nombre_Producto]],Tabla2[[NomProducto]:[PrecioSinIGV]],3,0)</f>
        <v>2.5409999999999999</v>
      </c>
      <c r="H687">
        <f>VLOOKUP(Tabla4[[#This Row],[Cod Producto]],Tabla2[#All],3,0)</f>
        <v>3</v>
      </c>
      <c r="I687" s="10">
        <f>Tabla4[[#This Row],[Kilos]]*Tabla4[[#This Row],[Precio_sin_IGV]]</f>
        <v>3857.2379999999998</v>
      </c>
      <c r="J687" s="10">
        <f>Tabla4[[#This Row],[Ventas sin IGV]]*18%</f>
        <v>694.30283999999995</v>
      </c>
      <c r="K687" s="10">
        <f>Tabla4[[#This Row],[Ventas sin IGV]]+Tabla4[[#This Row],[IGV]]</f>
        <v>4551.5408399999997</v>
      </c>
    </row>
    <row r="688" spans="1:11" x14ac:dyDescent="0.3">
      <c r="A688">
        <v>12</v>
      </c>
      <c r="B688">
        <v>5</v>
      </c>
      <c r="C688" s="2">
        <v>36953</v>
      </c>
      <c r="D688">
        <v>1065</v>
      </c>
      <c r="E688" t="str">
        <f>VLOOKUP(Tabla4[[#This Row],[Cod Vendedor]],Tabla3[[IdVendedor]:[NombreVendedor]],2,0)</f>
        <v>Carla</v>
      </c>
      <c r="F688" t="str">
        <f>VLOOKUP(Tabla4[[#This Row],[Cod Producto]],Tabla2[[IdProducto]:[NomProducto]],2,0)</f>
        <v>Berenjenas</v>
      </c>
      <c r="G688" s="10">
        <f>VLOOKUP(Tabla4[[#This Row],[Nombre_Producto]],Tabla2[[NomProducto]:[PrecioSinIGV]],3,0)</f>
        <v>2.5409999999999999</v>
      </c>
      <c r="H688">
        <f>VLOOKUP(Tabla4[[#This Row],[Cod Producto]],Tabla2[#All],3,0)</f>
        <v>3</v>
      </c>
      <c r="I688" s="10">
        <f>Tabla4[[#This Row],[Kilos]]*Tabla4[[#This Row],[Precio_sin_IGV]]</f>
        <v>2706.165</v>
      </c>
      <c r="J688" s="10">
        <f>Tabla4[[#This Row],[Ventas sin IGV]]*18%</f>
        <v>487.10969999999998</v>
      </c>
      <c r="K688" s="10">
        <f>Tabla4[[#This Row],[Ventas sin IGV]]+Tabla4[[#This Row],[IGV]]</f>
        <v>3193.2746999999999</v>
      </c>
    </row>
    <row r="689" spans="1:11" x14ac:dyDescent="0.3">
      <c r="A689">
        <v>12</v>
      </c>
      <c r="B689">
        <v>5</v>
      </c>
      <c r="C689" s="2">
        <v>37216</v>
      </c>
      <c r="D689">
        <v>840</v>
      </c>
      <c r="E689" t="str">
        <f>VLOOKUP(Tabla4[[#This Row],[Cod Vendedor]],Tabla3[[IdVendedor]:[NombreVendedor]],2,0)</f>
        <v>Carla</v>
      </c>
      <c r="F689" t="str">
        <f>VLOOKUP(Tabla4[[#This Row],[Cod Producto]],Tabla2[[IdProducto]:[NomProducto]],2,0)</f>
        <v>Berenjenas</v>
      </c>
      <c r="G689" s="10">
        <f>VLOOKUP(Tabla4[[#This Row],[Nombre_Producto]],Tabla2[[NomProducto]:[PrecioSinIGV]],3,0)</f>
        <v>2.5409999999999999</v>
      </c>
      <c r="H689">
        <f>VLOOKUP(Tabla4[[#This Row],[Cod Producto]],Tabla2[#All],3,0)</f>
        <v>3</v>
      </c>
      <c r="I689" s="10">
        <f>Tabla4[[#This Row],[Kilos]]*Tabla4[[#This Row],[Precio_sin_IGV]]</f>
        <v>2134.44</v>
      </c>
      <c r="J689" s="10">
        <f>Tabla4[[#This Row],[Ventas sin IGV]]*18%</f>
        <v>384.19920000000002</v>
      </c>
      <c r="K689" s="10">
        <f>Tabla4[[#This Row],[Ventas sin IGV]]+Tabla4[[#This Row],[IGV]]</f>
        <v>2518.6392000000001</v>
      </c>
    </row>
    <row r="690" spans="1:11" x14ac:dyDescent="0.3">
      <c r="A690">
        <v>12</v>
      </c>
      <c r="B690">
        <v>5</v>
      </c>
      <c r="C690" s="2">
        <v>37093</v>
      </c>
      <c r="D690">
        <v>783</v>
      </c>
      <c r="E690" t="str">
        <f>VLOOKUP(Tabla4[[#This Row],[Cod Vendedor]],Tabla3[[IdVendedor]:[NombreVendedor]],2,0)</f>
        <v>Carla</v>
      </c>
      <c r="F690" t="str">
        <f>VLOOKUP(Tabla4[[#This Row],[Cod Producto]],Tabla2[[IdProducto]:[NomProducto]],2,0)</f>
        <v>Berenjenas</v>
      </c>
      <c r="G690" s="10">
        <f>VLOOKUP(Tabla4[[#This Row],[Nombre_Producto]],Tabla2[[NomProducto]:[PrecioSinIGV]],3,0)</f>
        <v>2.5409999999999999</v>
      </c>
      <c r="H690">
        <f>VLOOKUP(Tabla4[[#This Row],[Cod Producto]],Tabla2[#All],3,0)</f>
        <v>3</v>
      </c>
      <c r="I690" s="10">
        <f>Tabla4[[#This Row],[Kilos]]*Tabla4[[#This Row],[Precio_sin_IGV]]</f>
        <v>1989.6029999999998</v>
      </c>
      <c r="J690" s="10">
        <f>Tabla4[[#This Row],[Ventas sin IGV]]*18%</f>
        <v>358.12853999999993</v>
      </c>
      <c r="K690" s="10">
        <f>Tabla4[[#This Row],[Ventas sin IGV]]+Tabla4[[#This Row],[IGV]]</f>
        <v>2347.7315399999998</v>
      </c>
    </row>
    <row r="691" spans="1:11" x14ac:dyDescent="0.3">
      <c r="A691">
        <v>12</v>
      </c>
      <c r="B691">
        <v>5</v>
      </c>
      <c r="C691" s="2">
        <v>37175</v>
      </c>
      <c r="D691">
        <v>637</v>
      </c>
      <c r="E691" t="str">
        <f>VLOOKUP(Tabla4[[#This Row],[Cod Vendedor]],Tabla3[[IdVendedor]:[NombreVendedor]],2,0)</f>
        <v>Carla</v>
      </c>
      <c r="F691" t="str">
        <f>VLOOKUP(Tabla4[[#This Row],[Cod Producto]],Tabla2[[IdProducto]:[NomProducto]],2,0)</f>
        <v>Berenjenas</v>
      </c>
      <c r="G691" s="10">
        <f>VLOOKUP(Tabla4[[#This Row],[Nombre_Producto]],Tabla2[[NomProducto]:[PrecioSinIGV]],3,0)</f>
        <v>2.5409999999999999</v>
      </c>
      <c r="H691">
        <f>VLOOKUP(Tabla4[[#This Row],[Cod Producto]],Tabla2[#All],3,0)</f>
        <v>3</v>
      </c>
      <c r="I691" s="10">
        <f>Tabla4[[#This Row],[Kilos]]*Tabla4[[#This Row],[Precio_sin_IGV]]</f>
        <v>1618.617</v>
      </c>
      <c r="J691" s="10">
        <f>Tabla4[[#This Row],[Ventas sin IGV]]*18%</f>
        <v>291.35105999999996</v>
      </c>
      <c r="K691" s="10">
        <f>Tabla4[[#This Row],[Ventas sin IGV]]+Tabla4[[#This Row],[IGV]]</f>
        <v>1909.9680599999999</v>
      </c>
    </row>
    <row r="692" spans="1:11" x14ac:dyDescent="0.3">
      <c r="A692">
        <v>12</v>
      </c>
      <c r="B692">
        <v>11</v>
      </c>
      <c r="C692" s="2">
        <v>37365</v>
      </c>
      <c r="D692">
        <v>1987</v>
      </c>
      <c r="E692" t="str">
        <f>VLOOKUP(Tabla4[[#This Row],[Cod Vendedor]],Tabla3[[IdVendedor]:[NombreVendedor]],2,0)</f>
        <v>Carla</v>
      </c>
      <c r="F692" t="str">
        <f>VLOOKUP(Tabla4[[#This Row],[Cod Producto]],Tabla2[[IdProducto]:[NomProducto]],2,0)</f>
        <v>Naranjas</v>
      </c>
      <c r="G692" s="10">
        <f>VLOOKUP(Tabla4[[#This Row],[Nombre_Producto]],Tabla2[[NomProducto]:[PrecioSinIGV]],3,0)</f>
        <v>1.21</v>
      </c>
      <c r="H692">
        <f>VLOOKUP(Tabla4[[#This Row],[Cod Producto]],Tabla2[#All],3,0)</f>
        <v>1</v>
      </c>
      <c r="I692" s="10">
        <f>Tabla4[[#This Row],[Kilos]]*Tabla4[[#This Row],[Precio_sin_IGV]]</f>
        <v>2404.27</v>
      </c>
      <c r="J692" s="10">
        <f>Tabla4[[#This Row],[Ventas sin IGV]]*18%</f>
        <v>432.76859999999999</v>
      </c>
      <c r="K692" s="10">
        <f>Tabla4[[#This Row],[Ventas sin IGV]]+Tabla4[[#This Row],[IGV]]</f>
        <v>2837.0385999999999</v>
      </c>
    </row>
    <row r="693" spans="1:11" x14ac:dyDescent="0.3">
      <c r="A693">
        <v>12</v>
      </c>
      <c r="B693">
        <v>11</v>
      </c>
      <c r="C693" s="2">
        <v>37331</v>
      </c>
      <c r="D693">
        <v>1869</v>
      </c>
      <c r="E693" t="str">
        <f>VLOOKUP(Tabla4[[#This Row],[Cod Vendedor]],Tabla3[[IdVendedor]:[NombreVendedor]],2,0)</f>
        <v>Carla</v>
      </c>
      <c r="F693" t="str">
        <f>VLOOKUP(Tabla4[[#This Row],[Cod Producto]],Tabla2[[IdProducto]:[NomProducto]],2,0)</f>
        <v>Naranjas</v>
      </c>
      <c r="G693" s="10">
        <f>VLOOKUP(Tabla4[[#This Row],[Nombre_Producto]],Tabla2[[NomProducto]:[PrecioSinIGV]],3,0)</f>
        <v>1.21</v>
      </c>
      <c r="H693">
        <f>VLOOKUP(Tabla4[[#This Row],[Cod Producto]],Tabla2[#All],3,0)</f>
        <v>1</v>
      </c>
      <c r="I693" s="10">
        <f>Tabla4[[#This Row],[Kilos]]*Tabla4[[#This Row],[Precio_sin_IGV]]</f>
        <v>2261.4899999999998</v>
      </c>
      <c r="J693" s="10">
        <f>Tabla4[[#This Row],[Ventas sin IGV]]*18%</f>
        <v>407.06819999999993</v>
      </c>
      <c r="K693" s="10">
        <f>Tabla4[[#This Row],[Ventas sin IGV]]+Tabla4[[#This Row],[IGV]]</f>
        <v>2668.5581999999995</v>
      </c>
    </row>
    <row r="694" spans="1:11" x14ac:dyDescent="0.3">
      <c r="A694">
        <v>12</v>
      </c>
      <c r="B694">
        <v>11</v>
      </c>
      <c r="C694" s="2">
        <v>37320</v>
      </c>
      <c r="D694">
        <v>1415</v>
      </c>
      <c r="E694" t="str">
        <f>VLOOKUP(Tabla4[[#This Row],[Cod Vendedor]],Tabla3[[IdVendedor]:[NombreVendedor]],2,0)</f>
        <v>Carla</v>
      </c>
      <c r="F694" t="str">
        <f>VLOOKUP(Tabla4[[#This Row],[Cod Producto]],Tabla2[[IdProducto]:[NomProducto]],2,0)</f>
        <v>Naranjas</v>
      </c>
      <c r="G694" s="10">
        <f>VLOOKUP(Tabla4[[#This Row],[Nombre_Producto]],Tabla2[[NomProducto]:[PrecioSinIGV]],3,0)</f>
        <v>1.21</v>
      </c>
      <c r="H694">
        <f>VLOOKUP(Tabla4[[#This Row],[Cod Producto]],Tabla2[#All],3,0)</f>
        <v>1</v>
      </c>
      <c r="I694" s="10">
        <f>Tabla4[[#This Row],[Kilos]]*Tabla4[[#This Row],[Precio_sin_IGV]]</f>
        <v>1712.1499999999999</v>
      </c>
      <c r="J694" s="10">
        <f>Tabla4[[#This Row],[Ventas sin IGV]]*18%</f>
        <v>308.18699999999995</v>
      </c>
      <c r="K694" s="10">
        <f>Tabla4[[#This Row],[Ventas sin IGV]]+Tabla4[[#This Row],[IGV]]</f>
        <v>2020.3369999999998</v>
      </c>
    </row>
    <row r="695" spans="1:11" x14ac:dyDescent="0.3">
      <c r="A695">
        <v>12</v>
      </c>
      <c r="B695">
        <v>11</v>
      </c>
      <c r="C695" s="2">
        <v>37415</v>
      </c>
      <c r="D695">
        <v>1259</v>
      </c>
      <c r="E695" t="str">
        <f>VLOOKUP(Tabla4[[#This Row],[Cod Vendedor]],Tabla3[[IdVendedor]:[NombreVendedor]],2,0)</f>
        <v>Carla</v>
      </c>
      <c r="F695" t="str">
        <f>VLOOKUP(Tabla4[[#This Row],[Cod Producto]],Tabla2[[IdProducto]:[NomProducto]],2,0)</f>
        <v>Naranjas</v>
      </c>
      <c r="G695" s="10">
        <f>VLOOKUP(Tabla4[[#This Row],[Nombre_Producto]],Tabla2[[NomProducto]:[PrecioSinIGV]],3,0)</f>
        <v>1.21</v>
      </c>
      <c r="H695">
        <f>VLOOKUP(Tabla4[[#This Row],[Cod Producto]],Tabla2[#All],3,0)</f>
        <v>1</v>
      </c>
      <c r="I695" s="10">
        <f>Tabla4[[#This Row],[Kilos]]*Tabla4[[#This Row],[Precio_sin_IGV]]</f>
        <v>1523.3899999999999</v>
      </c>
      <c r="J695" s="10">
        <f>Tabla4[[#This Row],[Ventas sin IGV]]*18%</f>
        <v>274.21019999999999</v>
      </c>
      <c r="K695" s="10">
        <f>Tabla4[[#This Row],[Ventas sin IGV]]+Tabla4[[#This Row],[IGV]]</f>
        <v>1797.6001999999999</v>
      </c>
    </row>
    <row r="696" spans="1:11" x14ac:dyDescent="0.3">
      <c r="A696">
        <v>12</v>
      </c>
      <c r="B696">
        <v>11</v>
      </c>
      <c r="C696" s="2">
        <v>37503</v>
      </c>
      <c r="D696">
        <v>843</v>
      </c>
      <c r="E696" t="str">
        <f>VLOOKUP(Tabla4[[#This Row],[Cod Vendedor]],Tabla3[[IdVendedor]:[NombreVendedor]],2,0)</f>
        <v>Carla</v>
      </c>
      <c r="F696" t="str">
        <f>VLOOKUP(Tabla4[[#This Row],[Cod Producto]],Tabla2[[IdProducto]:[NomProducto]],2,0)</f>
        <v>Naranjas</v>
      </c>
      <c r="G696" s="10">
        <f>VLOOKUP(Tabla4[[#This Row],[Nombre_Producto]],Tabla2[[NomProducto]:[PrecioSinIGV]],3,0)</f>
        <v>1.21</v>
      </c>
      <c r="H696">
        <f>VLOOKUP(Tabla4[[#This Row],[Cod Producto]],Tabla2[#All],3,0)</f>
        <v>1</v>
      </c>
      <c r="I696" s="10">
        <f>Tabla4[[#This Row],[Kilos]]*Tabla4[[#This Row],[Precio_sin_IGV]]</f>
        <v>1020.03</v>
      </c>
      <c r="J696" s="10">
        <f>Tabla4[[#This Row],[Ventas sin IGV]]*18%</f>
        <v>183.60539999999997</v>
      </c>
      <c r="K696" s="10">
        <f>Tabla4[[#This Row],[Ventas sin IGV]]+Tabla4[[#This Row],[IGV]]</f>
        <v>1203.6353999999999</v>
      </c>
    </row>
    <row r="697" spans="1:11" x14ac:dyDescent="0.3">
      <c r="A697">
        <v>12</v>
      </c>
      <c r="B697">
        <v>11</v>
      </c>
      <c r="C697" s="2">
        <v>37366</v>
      </c>
      <c r="D697">
        <v>675</v>
      </c>
      <c r="E697" t="str">
        <f>VLOOKUP(Tabla4[[#This Row],[Cod Vendedor]],Tabla3[[IdVendedor]:[NombreVendedor]],2,0)</f>
        <v>Carla</v>
      </c>
      <c r="F697" t="str">
        <f>VLOOKUP(Tabla4[[#This Row],[Cod Producto]],Tabla2[[IdProducto]:[NomProducto]],2,0)</f>
        <v>Naranjas</v>
      </c>
      <c r="G697" s="10">
        <f>VLOOKUP(Tabla4[[#This Row],[Nombre_Producto]],Tabla2[[NomProducto]:[PrecioSinIGV]],3,0)</f>
        <v>1.21</v>
      </c>
      <c r="H697">
        <f>VLOOKUP(Tabla4[[#This Row],[Cod Producto]],Tabla2[#All],3,0)</f>
        <v>1</v>
      </c>
      <c r="I697" s="10">
        <f>Tabla4[[#This Row],[Kilos]]*Tabla4[[#This Row],[Precio_sin_IGV]]</f>
        <v>816.75</v>
      </c>
      <c r="J697" s="10">
        <f>Tabla4[[#This Row],[Ventas sin IGV]]*18%</f>
        <v>147.01499999999999</v>
      </c>
      <c r="K697" s="10">
        <f>Tabla4[[#This Row],[Ventas sin IGV]]+Tabla4[[#This Row],[IGV]]</f>
        <v>963.76499999999999</v>
      </c>
    </row>
    <row r="698" spans="1:11" x14ac:dyDescent="0.3">
      <c r="A698">
        <v>12</v>
      </c>
      <c r="B698">
        <v>12</v>
      </c>
      <c r="C698" s="2">
        <v>37564</v>
      </c>
      <c r="D698">
        <v>2060</v>
      </c>
      <c r="E698" t="str">
        <f>VLOOKUP(Tabla4[[#This Row],[Cod Vendedor]],Tabla3[[IdVendedor]:[NombreVendedor]],2,0)</f>
        <v>Carla</v>
      </c>
      <c r="F698" t="str">
        <f>VLOOKUP(Tabla4[[#This Row],[Cod Producto]],Tabla2[[IdProducto]:[NomProducto]],2,0)</f>
        <v>Malocoton</v>
      </c>
      <c r="G698" s="10">
        <f>VLOOKUP(Tabla4[[#This Row],[Nombre_Producto]],Tabla2[[NomProducto]:[PrecioSinIGV]],3,0)</f>
        <v>2.42</v>
      </c>
      <c r="H698">
        <f>VLOOKUP(Tabla4[[#This Row],[Cod Producto]],Tabla2[#All],3,0)</f>
        <v>1</v>
      </c>
      <c r="I698" s="10">
        <f>Tabla4[[#This Row],[Kilos]]*Tabla4[[#This Row],[Precio_sin_IGV]]</f>
        <v>4985.2</v>
      </c>
      <c r="J698" s="10">
        <f>Tabla4[[#This Row],[Ventas sin IGV]]*18%</f>
        <v>897.3359999999999</v>
      </c>
      <c r="K698" s="10">
        <f>Tabla4[[#This Row],[Ventas sin IGV]]+Tabla4[[#This Row],[IGV]]</f>
        <v>5882.5360000000001</v>
      </c>
    </row>
    <row r="699" spans="1:11" x14ac:dyDescent="0.3">
      <c r="A699">
        <v>12</v>
      </c>
      <c r="B699">
        <v>12</v>
      </c>
      <c r="C699" s="2">
        <v>37334</v>
      </c>
      <c r="D699">
        <v>1688</v>
      </c>
      <c r="E699" t="str">
        <f>VLOOKUP(Tabla4[[#This Row],[Cod Vendedor]],Tabla3[[IdVendedor]:[NombreVendedor]],2,0)</f>
        <v>Carla</v>
      </c>
      <c r="F699" t="str">
        <f>VLOOKUP(Tabla4[[#This Row],[Cod Producto]],Tabla2[[IdProducto]:[NomProducto]],2,0)</f>
        <v>Malocoton</v>
      </c>
      <c r="G699" s="10">
        <f>VLOOKUP(Tabla4[[#This Row],[Nombre_Producto]],Tabla2[[NomProducto]:[PrecioSinIGV]],3,0)</f>
        <v>2.42</v>
      </c>
      <c r="H699">
        <f>VLOOKUP(Tabla4[[#This Row],[Cod Producto]],Tabla2[#All],3,0)</f>
        <v>1</v>
      </c>
      <c r="I699" s="10">
        <f>Tabla4[[#This Row],[Kilos]]*Tabla4[[#This Row],[Precio_sin_IGV]]</f>
        <v>4084.96</v>
      </c>
      <c r="J699" s="10">
        <f>Tabla4[[#This Row],[Ventas sin IGV]]*18%</f>
        <v>735.29279999999994</v>
      </c>
      <c r="K699" s="10">
        <f>Tabla4[[#This Row],[Ventas sin IGV]]+Tabla4[[#This Row],[IGV]]</f>
        <v>4820.2528000000002</v>
      </c>
    </row>
    <row r="700" spans="1:11" x14ac:dyDescent="0.3">
      <c r="A700">
        <v>12</v>
      </c>
      <c r="B700">
        <v>12</v>
      </c>
      <c r="C700" s="2">
        <v>37610</v>
      </c>
      <c r="D700">
        <v>1401</v>
      </c>
      <c r="E700" t="str">
        <f>VLOOKUP(Tabla4[[#This Row],[Cod Vendedor]],Tabla3[[IdVendedor]:[NombreVendedor]],2,0)</f>
        <v>Carla</v>
      </c>
      <c r="F700" t="str">
        <f>VLOOKUP(Tabla4[[#This Row],[Cod Producto]],Tabla2[[IdProducto]:[NomProducto]],2,0)</f>
        <v>Malocoton</v>
      </c>
      <c r="G700" s="10">
        <f>VLOOKUP(Tabla4[[#This Row],[Nombre_Producto]],Tabla2[[NomProducto]:[PrecioSinIGV]],3,0)</f>
        <v>2.42</v>
      </c>
      <c r="H700">
        <f>VLOOKUP(Tabla4[[#This Row],[Cod Producto]],Tabla2[#All],3,0)</f>
        <v>1</v>
      </c>
      <c r="I700" s="10">
        <f>Tabla4[[#This Row],[Kilos]]*Tabla4[[#This Row],[Precio_sin_IGV]]</f>
        <v>3390.42</v>
      </c>
      <c r="J700" s="10">
        <f>Tabla4[[#This Row],[Ventas sin IGV]]*18%</f>
        <v>610.27559999999994</v>
      </c>
      <c r="K700" s="10">
        <f>Tabla4[[#This Row],[Ventas sin IGV]]+Tabla4[[#This Row],[IGV]]</f>
        <v>4000.6956</v>
      </c>
    </row>
    <row r="701" spans="1:11" x14ac:dyDescent="0.3">
      <c r="A701">
        <v>12</v>
      </c>
      <c r="B701">
        <v>12</v>
      </c>
      <c r="C701" s="2">
        <v>37594</v>
      </c>
      <c r="D701">
        <v>1357</v>
      </c>
      <c r="E701" t="str">
        <f>VLOOKUP(Tabla4[[#This Row],[Cod Vendedor]],Tabla3[[IdVendedor]:[NombreVendedor]],2,0)</f>
        <v>Carla</v>
      </c>
      <c r="F701" t="str">
        <f>VLOOKUP(Tabla4[[#This Row],[Cod Producto]],Tabla2[[IdProducto]:[NomProducto]],2,0)</f>
        <v>Malocoton</v>
      </c>
      <c r="G701" s="10">
        <f>VLOOKUP(Tabla4[[#This Row],[Nombre_Producto]],Tabla2[[NomProducto]:[PrecioSinIGV]],3,0)</f>
        <v>2.42</v>
      </c>
      <c r="H701">
        <f>VLOOKUP(Tabla4[[#This Row],[Cod Producto]],Tabla2[#All],3,0)</f>
        <v>1</v>
      </c>
      <c r="I701" s="10">
        <f>Tabla4[[#This Row],[Kilos]]*Tabla4[[#This Row],[Precio_sin_IGV]]</f>
        <v>3283.94</v>
      </c>
      <c r="J701" s="10">
        <f>Tabla4[[#This Row],[Ventas sin IGV]]*18%</f>
        <v>591.10919999999999</v>
      </c>
      <c r="K701" s="10">
        <f>Tabla4[[#This Row],[Ventas sin IGV]]+Tabla4[[#This Row],[IGV]]</f>
        <v>3875.0491999999999</v>
      </c>
    </row>
    <row r="702" spans="1:11" x14ac:dyDescent="0.3">
      <c r="A702">
        <v>12</v>
      </c>
      <c r="B702">
        <v>12</v>
      </c>
      <c r="C702" s="2">
        <v>37439</v>
      </c>
      <c r="D702">
        <v>1253</v>
      </c>
      <c r="E702" t="str">
        <f>VLOOKUP(Tabla4[[#This Row],[Cod Vendedor]],Tabla3[[IdVendedor]:[NombreVendedor]],2,0)</f>
        <v>Carla</v>
      </c>
      <c r="F702" t="str">
        <f>VLOOKUP(Tabla4[[#This Row],[Cod Producto]],Tabla2[[IdProducto]:[NomProducto]],2,0)</f>
        <v>Malocoton</v>
      </c>
      <c r="G702" s="10">
        <f>VLOOKUP(Tabla4[[#This Row],[Nombre_Producto]],Tabla2[[NomProducto]:[PrecioSinIGV]],3,0)</f>
        <v>2.42</v>
      </c>
      <c r="H702">
        <f>VLOOKUP(Tabla4[[#This Row],[Cod Producto]],Tabla2[#All],3,0)</f>
        <v>1</v>
      </c>
      <c r="I702" s="10">
        <f>Tabla4[[#This Row],[Kilos]]*Tabla4[[#This Row],[Precio_sin_IGV]]</f>
        <v>3032.2599999999998</v>
      </c>
      <c r="J702" s="10">
        <f>Tabla4[[#This Row],[Ventas sin IGV]]*18%</f>
        <v>545.80679999999995</v>
      </c>
      <c r="K702" s="10">
        <f>Tabla4[[#This Row],[Ventas sin IGV]]+Tabla4[[#This Row],[IGV]]</f>
        <v>3578.0667999999996</v>
      </c>
    </row>
    <row r="703" spans="1:11" x14ac:dyDescent="0.3">
      <c r="A703">
        <v>12</v>
      </c>
      <c r="B703">
        <v>12</v>
      </c>
      <c r="C703" s="2">
        <v>37346</v>
      </c>
      <c r="D703">
        <v>1101</v>
      </c>
      <c r="E703" t="str">
        <f>VLOOKUP(Tabla4[[#This Row],[Cod Vendedor]],Tabla3[[IdVendedor]:[NombreVendedor]],2,0)</f>
        <v>Carla</v>
      </c>
      <c r="F703" t="str">
        <f>VLOOKUP(Tabla4[[#This Row],[Cod Producto]],Tabla2[[IdProducto]:[NomProducto]],2,0)</f>
        <v>Malocoton</v>
      </c>
      <c r="G703" s="10">
        <f>VLOOKUP(Tabla4[[#This Row],[Nombre_Producto]],Tabla2[[NomProducto]:[PrecioSinIGV]],3,0)</f>
        <v>2.42</v>
      </c>
      <c r="H703">
        <f>VLOOKUP(Tabla4[[#This Row],[Cod Producto]],Tabla2[#All],3,0)</f>
        <v>1</v>
      </c>
      <c r="I703" s="10">
        <f>Tabla4[[#This Row],[Kilos]]*Tabla4[[#This Row],[Precio_sin_IGV]]</f>
        <v>2664.42</v>
      </c>
      <c r="J703" s="10">
        <f>Tabla4[[#This Row],[Ventas sin IGV]]*18%</f>
        <v>479.59559999999999</v>
      </c>
      <c r="K703" s="10">
        <f>Tabla4[[#This Row],[Ventas sin IGV]]+Tabla4[[#This Row],[IGV]]</f>
        <v>3144.0156000000002</v>
      </c>
    </row>
    <row r="704" spans="1:11" x14ac:dyDescent="0.3">
      <c r="A704">
        <v>12</v>
      </c>
      <c r="B704">
        <v>12</v>
      </c>
      <c r="C704" s="2">
        <v>37320</v>
      </c>
      <c r="D704">
        <v>1050</v>
      </c>
      <c r="E704" t="str">
        <f>VLOOKUP(Tabla4[[#This Row],[Cod Vendedor]],Tabla3[[IdVendedor]:[NombreVendedor]],2,0)</f>
        <v>Carla</v>
      </c>
      <c r="F704" t="str">
        <f>VLOOKUP(Tabla4[[#This Row],[Cod Producto]],Tabla2[[IdProducto]:[NomProducto]],2,0)</f>
        <v>Malocoton</v>
      </c>
      <c r="G704" s="10">
        <f>VLOOKUP(Tabla4[[#This Row],[Nombre_Producto]],Tabla2[[NomProducto]:[PrecioSinIGV]],3,0)</f>
        <v>2.42</v>
      </c>
      <c r="H704">
        <f>VLOOKUP(Tabla4[[#This Row],[Cod Producto]],Tabla2[#All],3,0)</f>
        <v>1</v>
      </c>
      <c r="I704" s="10">
        <f>Tabla4[[#This Row],[Kilos]]*Tabla4[[#This Row],[Precio_sin_IGV]]</f>
        <v>2541</v>
      </c>
      <c r="J704" s="10">
        <f>Tabla4[[#This Row],[Ventas sin IGV]]*18%</f>
        <v>457.38</v>
      </c>
      <c r="K704" s="10">
        <f>Tabla4[[#This Row],[Ventas sin IGV]]+Tabla4[[#This Row],[IGV]]</f>
        <v>2998.38</v>
      </c>
    </row>
    <row r="705" spans="1:11" x14ac:dyDescent="0.3">
      <c r="A705">
        <v>12</v>
      </c>
      <c r="B705">
        <v>9</v>
      </c>
      <c r="C705" s="2">
        <v>37459</v>
      </c>
      <c r="D705">
        <v>1754</v>
      </c>
      <c r="E705" t="str">
        <f>VLOOKUP(Tabla4[[#This Row],[Cod Vendedor]],Tabla3[[IdVendedor]:[NombreVendedor]],2,0)</f>
        <v>Carla</v>
      </c>
      <c r="F705" t="str">
        <f>VLOOKUP(Tabla4[[#This Row],[Cod Producto]],Tabla2[[IdProducto]:[NomProducto]],2,0)</f>
        <v>Esparragos</v>
      </c>
      <c r="G705" s="10">
        <f>VLOOKUP(Tabla4[[#This Row],[Nombre_Producto]],Tabla2[[NomProducto]:[PrecioSinIGV]],3,0)</f>
        <v>1.21</v>
      </c>
      <c r="H705">
        <f>VLOOKUP(Tabla4[[#This Row],[Cod Producto]],Tabla2[#All],3,0)</f>
        <v>3</v>
      </c>
      <c r="I705" s="10">
        <f>Tabla4[[#This Row],[Kilos]]*Tabla4[[#This Row],[Precio_sin_IGV]]</f>
        <v>2122.34</v>
      </c>
      <c r="J705" s="10">
        <f>Tabla4[[#This Row],[Ventas sin IGV]]*18%</f>
        <v>382.02120000000002</v>
      </c>
      <c r="K705" s="10">
        <f>Tabla4[[#This Row],[Ventas sin IGV]]+Tabla4[[#This Row],[IGV]]</f>
        <v>2504.3612000000003</v>
      </c>
    </row>
    <row r="706" spans="1:11" x14ac:dyDescent="0.3">
      <c r="A706">
        <v>12</v>
      </c>
      <c r="B706">
        <v>9</v>
      </c>
      <c r="C706" s="2">
        <v>37319</v>
      </c>
      <c r="D706">
        <v>948</v>
      </c>
      <c r="E706" t="str">
        <f>VLOOKUP(Tabla4[[#This Row],[Cod Vendedor]],Tabla3[[IdVendedor]:[NombreVendedor]],2,0)</f>
        <v>Carla</v>
      </c>
      <c r="F706" t="str">
        <f>VLOOKUP(Tabla4[[#This Row],[Cod Producto]],Tabla2[[IdProducto]:[NomProducto]],2,0)</f>
        <v>Esparragos</v>
      </c>
      <c r="G706" s="10">
        <f>VLOOKUP(Tabla4[[#This Row],[Nombre_Producto]],Tabla2[[NomProducto]:[PrecioSinIGV]],3,0)</f>
        <v>1.21</v>
      </c>
      <c r="H706">
        <f>VLOOKUP(Tabla4[[#This Row],[Cod Producto]],Tabla2[#All],3,0)</f>
        <v>3</v>
      </c>
      <c r="I706" s="10">
        <f>Tabla4[[#This Row],[Kilos]]*Tabla4[[#This Row],[Precio_sin_IGV]]</f>
        <v>1147.08</v>
      </c>
      <c r="J706" s="10">
        <f>Tabla4[[#This Row],[Ventas sin IGV]]*18%</f>
        <v>206.47439999999997</v>
      </c>
      <c r="K706" s="10">
        <f>Tabla4[[#This Row],[Ventas sin IGV]]+Tabla4[[#This Row],[IGV]]</f>
        <v>1353.5544</v>
      </c>
    </row>
    <row r="707" spans="1:11" x14ac:dyDescent="0.3">
      <c r="A707">
        <v>12</v>
      </c>
      <c r="B707">
        <v>7</v>
      </c>
      <c r="C707" s="2">
        <v>37422</v>
      </c>
      <c r="D707">
        <v>1615</v>
      </c>
      <c r="E707" t="str">
        <f>VLOOKUP(Tabla4[[#This Row],[Cod Vendedor]],Tabla3[[IdVendedor]:[NombreVendedor]],2,0)</f>
        <v>Carla</v>
      </c>
      <c r="F707" t="str">
        <f>VLOOKUP(Tabla4[[#This Row],[Cod Producto]],Tabla2[[IdProducto]:[NomProducto]],2,0)</f>
        <v>Tomates</v>
      </c>
      <c r="G707" s="10">
        <f>VLOOKUP(Tabla4[[#This Row],[Nombre_Producto]],Tabla2[[NomProducto]:[PrecioSinIGV]],3,0)</f>
        <v>0.96799999999999997</v>
      </c>
      <c r="H707">
        <f>VLOOKUP(Tabla4[[#This Row],[Cod Producto]],Tabla2[#All],3,0)</f>
        <v>2</v>
      </c>
      <c r="I707" s="10">
        <f>Tabla4[[#This Row],[Kilos]]*Tabla4[[#This Row],[Precio_sin_IGV]]</f>
        <v>1563.32</v>
      </c>
      <c r="J707" s="10">
        <f>Tabla4[[#This Row],[Ventas sin IGV]]*18%</f>
        <v>281.39759999999995</v>
      </c>
      <c r="K707" s="10">
        <f>Tabla4[[#This Row],[Ventas sin IGV]]+Tabla4[[#This Row],[IGV]]</f>
        <v>1844.7175999999999</v>
      </c>
    </row>
    <row r="708" spans="1:11" x14ac:dyDescent="0.3">
      <c r="A708">
        <v>12</v>
      </c>
      <c r="B708">
        <v>7</v>
      </c>
      <c r="C708" s="2">
        <v>37580</v>
      </c>
      <c r="D708">
        <v>1246</v>
      </c>
      <c r="E708" t="str">
        <f>VLOOKUP(Tabla4[[#This Row],[Cod Vendedor]],Tabla3[[IdVendedor]:[NombreVendedor]],2,0)</f>
        <v>Carla</v>
      </c>
      <c r="F708" t="str">
        <f>VLOOKUP(Tabla4[[#This Row],[Cod Producto]],Tabla2[[IdProducto]:[NomProducto]],2,0)</f>
        <v>Tomates</v>
      </c>
      <c r="G708" s="10">
        <f>VLOOKUP(Tabla4[[#This Row],[Nombre_Producto]],Tabla2[[NomProducto]:[PrecioSinIGV]],3,0)</f>
        <v>0.96799999999999997</v>
      </c>
      <c r="H708">
        <f>VLOOKUP(Tabla4[[#This Row],[Cod Producto]],Tabla2[#All],3,0)</f>
        <v>2</v>
      </c>
      <c r="I708" s="10">
        <f>Tabla4[[#This Row],[Kilos]]*Tabla4[[#This Row],[Precio_sin_IGV]]</f>
        <v>1206.1279999999999</v>
      </c>
      <c r="J708" s="10">
        <f>Tabla4[[#This Row],[Ventas sin IGV]]*18%</f>
        <v>217.10303999999999</v>
      </c>
      <c r="K708" s="10">
        <f>Tabla4[[#This Row],[Ventas sin IGV]]+Tabla4[[#This Row],[IGV]]</f>
        <v>1423.2310399999999</v>
      </c>
    </row>
    <row r="709" spans="1:11" x14ac:dyDescent="0.3">
      <c r="A709">
        <v>12</v>
      </c>
      <c r="B709">
        <v>7</v>
      </c>
      <c r="C709" s="2">
        <v>37375</v>
      </c>
      <c r="D709">
        <v>748</v>
      </c>
      <c r="E709" t="str">
        <f>VLOOKUP(Tabla4[[#This Row],[Cod Vendedor]],Tabla3[[IdVendedor]:[NombreVendedor]],2,0)</f>
        <v>Carla</v>
      </c>
      <c r="F709" t="str">
        <f>VLOOKUP(Tabla4[[#This Row],[Cod Producto]],Tabla2[[IdProducto]:[NomProducto]],2,0)</f>
        <v>Tomates</v>
      </c>
      <c r="G709" s="10">
        <f>VLOOKUP(Tabla4[[#This Row],[Nombre_Producto]],Tabla2[[NomProducto]:[PrecioSinIGV]],3,0)</f>
        <v>0.96799999999999997</v>
      </c>
      <c r="H709">
        <f>VLOOKUP(Tabla4[[#This Row],[Cod Producto]],Tabla2[#All],3,0)</f>
        <v>2</v>
      </c>
      <c r="I709" s="10">
        <f>Tabla4[[#This Row],[Kilos]]*Tabla4[[#This Row],[Precio_sin_IGV]]</f>
        <v>724.06399999999996</v>
      </c>
      <c r="J709" s="10">
        <f>Tabla4[[#This Row],[Ventas sin IGV]]*18%</f>
        <v>130.33151999999998</v>
      </c>
      <c r="K709" s="10">
        <f>Tabla4[[#This Row],[Ventas sin IGV]]+Tabla4[[#This Row],[IGV]]</f>
        <v>854.39551999999992</v>
      </c>
    </row>
    <row r="710" spans="1:11" x14ac:dyDescent="0.3">
      <c r="A710">
        <v>12</v>
      </c>
      <c r="B710">
        <v>7</v>
      </c>
      <c r="C710" s="2">
        <v>37322</v>
      </c>
      <c r="D710">
        <v>725</v>
      </c>
      <c r="E710" t="str">
        <f>VLOOKUP(Tabla4[[#This Row],[Cod Vendedor]],Tabla3[[IdVendedor]:[NombreVendedor]],2,0)</f>
        <v>Carla</v>
      </c>
      <c r="F710" t="str">
        <f>VLOOKUP(Tabla4[[#This Row],[Cod Producto]],Tabla2[[IdProducto]:[NomProducto]],2,0)</f>
        <v>Tomates</v>
      </c>
      <c r="G710" s="10">
        <f>VLOOKUP(Tabla4[[#This Row],[Nombre_Producto]],Tabla2[[NomProducto]:[PrecioSinIGV]],3,0)</f>
        <v>0.96799999999999997</v>
      </c>
      <c r="H710">
        <f>VLOOKUP(Tabla4[[#This Row],[Cod Producto]],Tabla2[#All],3,0)</f>
        <v>2</v>
      </c>
      <c r="I710" s="10">
        <f>Tabla4[[#This Row],[Kilos]]*Tabla4[[#This Row],[Precio_sin_IGV]]</f>
        <v>701.8</v>
      </c>
      <c r="J710" s="10">
        <f>Tabla4[[#This Row],[Ventas sin IGV]]*18%</f>
        <v>126.32399999999998</v>
      </c>
      <c r="K710" s="10">
        <f>Tabla4[[#This Row],[Ventas sin IGV]]+Tabla4[[#This Row],[IGV]]</f>
        <v>828.12399999999991</v>
      </c>
    </row>
    <row r="711" spans="1:11" x14ac:dyDescent="0.3">
      <c r="A711">
        <v>12</v>
      </c>
      <c r="B711">
        <v>7</v>
      </c>
      <c r="C711" s="2">
        <v>37378</v>
      </c>
      <c r="D711">
        <v>541</v>
      </c>
      <c r="E711" t="str">
        <f>VLOOKUP(Tabla4[[#This Row],[Cod Vendedor]],Tabla3[[IdVendedor]:[NombreVendedor]],2,0)</f>
        <v>Carla</v>
      </c>
      <c r="F711" t="str">
        <f>VLOOKUP(Tabla4[[#This Row],[Cod Producto]],Tabla2[[IdProducto]:[NomProducto]],2,0)</f>
        <v>Tomates</v>
      </c>
      <c r="G711" s="10">
        <f>VLOOKUP(Tabla4[[#This Row],[Nombre_Producto]],Tabla2[[NomProducto]:[PrecioSinIGV]],3,0)</f>
        <v>0.96799999999999997</v>
      </c>
      <c r="H711">
        <f>VLOOKUP(Tabla4[[#This Row],[Cod Producto]],Tabla2[#All],3,0)</f>
        <v>2</v>
      </c>
      <c r="I711" s="10">
        <f>Tabla4[[#This Row],[Kilos]]*Tabla4[[#This Row],[Precio_sin_IGV]]</f>
        <v>523.68799999999999</v>
      </c>
      <c r="J711" s="10">
        <f>Tabla4[[#This Row],[Ventas sin IGV]]*18%</f>
        <v>94.263839999999988</v>
      </c>
      <c r="K711" s="10">
        <f>Tabla4[[#This Row],[Ventas sin IGV]]+Tabla4[[#This Row],[IGV]]</f>
        <v>617.95183999999995</v>
      </c>
    </row>
    <row r="712" spans="1:11" x14ac:dyDescent="0.3">
      <c r="A712">
        <v>12</v>
      </c>
      <c r="B712">
        <v>7</v>
      </c>
      <c r="C712" s="2">
        <v>37535</v>
      </c>
      <c r="D712">
        <v>457</v>
      </c>
      <c r="E712" t="str">
        <f>VLOOKUP(Tabla4[[#This Row],[Cod Vendedor]],Tabla3[[IdVendedor]:[NombreVendedor]],2,0)</f>
        <v>Carla</v>
      </c>
      <c r="F712" t="str">
        <f>VLOOKUP(Tabla4[[#This Row],[Cod Producto]],Tabla2[[IdProducto]:[NomProducto]],2,0)</f>
        <v>Tomates</v>
      </c>
      <c r="G712" s="10">
        <f>VLOOKUP(Tabla4[[#This Row],[Nombre_Producto]],Tabla2[[NomProducto]:[PrecioSinIGV]],3,0)</f>
        <v>0.96799999999999997</v>
      </c>
      <c r="H712">
        <f>VLOOKUP(Tabla4[[#This Row],[Cod Producto]],Tabla2[#All],3,0)</f>
        <v>2</v>
      </c>
      <c r="I712" s="10">
        <f>Tabla4[[#This Row],[Kilos]]*Tabla4[[#This Row],[Precio_sin_IGV]]</f>
        <v>442.37599999999998</v>
      </c>
      <c r="J712" s="10">
        <f>Tabla4[[#This Row],[Ventas sin IGV]]*18%</f>
        <v>79.627679999999998</v>
      </c>
      <c r="K712" s="10">
        <f>Tabla4[[#This Row],[Ventas sin IGV]]+Tabla4[[#This Row],[IGV]]</f>
        <v>522.00368000000003</v>
      </c>
    </row>
    <row r="713" spans="1:11" x14ac:dyDescent="0.3">
      <c r="A713">
        <v>12</v>
      </c>
      <c r="B713">
        <v>3</v>
      </c>
      <c r="C713" s="2">
        <v>37301</v>
      </c>
      <c r="D713">
        <v>1863</v>
      </c>
      <c r="E713" t="str">
        <f>VLOOKUP(Tabla4[[#This Row],[Cod Vendedor]],Tabla3[[IdVendedor]:[NombreVendedor]],2,0)</f>
        <v>Carla</v>
      </c>
      <c r="F713" t="str">
        <f>VLOOKUP(Tabla4[[#This Row],[Cod Producto]],Tabla2[[IdProducto]:[NomProducto]],2,0)</f>
        <v>Melones</v>
      </c>
      <c r="G713" s="10">
        <f>VLOOKUP(Tabla4[[#This Row],[Nombre_Producto]],Tabla2[[NomProducto]:[PrecioSinIGV]],3,0)</f>
        <v>1.9359999999999999</v>
      </c>
      <c r="H713">
        <f>VLOOKUP(Tabla4[[#This Row],[Cod Producto]],Tabla2[#All],3,0)</f>
        <v>1</v>
      </c>
      <c r="I713" s="10">
        <f>Tabla4[[#This Row],[Kilos]]*Tabla4[[#This Row],[Precio_sin_IGV]]</f>
        <v>3606.768</v>
      </c>
      <c r="J713" s="10">
        <f>Tabla4[[#This Row],[Ventas sin IGV]]*18%</f>
        <v>649.21824000000004</v>
      </c>
      <c r="K713" s="10">
        <f>Tabla4[[#This Row],[Ventas sin IGV]]+Tabla4[[#This Row],[IGV]]</f>
        <v>4255.9862400000002</v>
      </c>
    </row>
    <row r="714" spans="1:11" x14ac:dyDescent="0.3">
      <c r="A714">
        <v>12</v>
      </c>
      <c r="B714">
        <v>3</v>
      </c>
      <c r="C714" s="2">
        <v>37506</v>
      </c>
      <c r="D714">
        <v>1824</v>
      </c>
      <c r="E714" t="str">
        <f>VLOOKUP(Tabla4[[#This Row],[Cod Vendedor]],Tabla3[[IdVendedor]:[NombreVendedor]],2,0)</f>
        <v>Carla</v>
      </c>
      <c r="F714" t="str">
        <f>VLOOKUP(Tabla4[[#This Row],[Cod Producto]],Tabla2[[IdProducto]:[NomProducto]],2,0)</f>
        <v>Melones</v>
      </c>
      <c r="G714" s="10">
        <f>VLOOKUP(Tabla4[[#This Row],[Nombre_Producto]],Tabla2[[NomProducto]:[PrecioSinIGV]],3,0)</f>
        <v>1.9359999999999999</v>
      </c>
      <c r="H714">
        <f>VLOOKUP(Tabla4[[#This Row],[Cod Producto]],Tabla2[#All],3,0)</f>
        <v>1</v>
      </c>
      <c r="I714" s="10">
        <f>Tabla4[[#This Row],[Kilos]]*Tabla4[[#This Row],[Precio_sin_IGV]]</f>
        <v>3531.2640000000001</v>
      </c>
      <c r="J714" s="10">
        <f>Tabla4[[#This Row],[Ventas sin IGV]]*18%</f>
        <v>635.62752</v>
      </c>
      <c r="K714" s="10">
        <f>Tabla4[[#This Row],[Ventas sin IGV]]+Tabla4[[#This Row],[IGV]]</f>
        <v>4166.8915200000001</v>
      </c>
    </row>
    <row r="715" spans="1:11" x14ac:dyDescent="0.3">
      <c r="A715">
        <v>12</v>
      </c>
      <c r="B715">
        <v>3</v>
      </c>
      <c r="C715" s="2">
        <v>37388</v>
      </c>
      <c r="D715">
        <v>1227</v>
      </c>
      <c r="E715" t="str">
        <f>VLOOKUP(Tabla4[[#This Row],[Cod Vendedor]],Tabla3[[IdVendedor]:[NombreVendedor]],2,0)</f>
        <v>Carla</v>
      </c>
      <c r="F715" t="str">
        <f>VLOOKUP(Tabla4[[#This Row],[Cod Producto]],Tabla2[[IdProducto]:[NomProducto]],2,0)</f>
        <v>Melones</v>
      </c>
      <c r="G715" s="10">
        <f>VLOOKUP(Tabla4[[#This Row],[Nombre_Producto]],Tabla2[[NomProducto]:[PrecioSinIGV]],3,0)</f>
        <v>1.9359999999999999</v>
      </c>
      <c r="H715">
        <f>VLOOKUP(Tabla4[[#This Row],[Cod Producto]],Tabla2[#All],3,0)</f>
        <v>1</v>
      </c>
      <c r="I715" s="10">
        <f>Tabla4[[#This Row],[Kilos]]*Tabla4[[#This Row],[Precio_sin_IGV]]</f>
        <v>2375.4719999999998</v>
      </c>
      <c r="J715" s="10">
        <f>Tabla4[[#This Row],[Ventas sin IGV]]*18%</f>
        <v>427.58495999999997</v>
      </c>
      <c r="K715" s="10">
        <f>Tabla4[[#This Row],[Ventas sin IGV]]+Tabla4[[#This Row],[IGV]]</f>
        <v>2803.0569599999999</v>
      </c>
    </row>
    <row r="716" spans="1:11" x14ac:dyDescent="0.3">
      <c r="A716">
        <v>12</v>
      </c>
      <c r="B716">
        <v>3</v>
      </c>
      <c r="C716" s="2">
        <v>37589</v>
      </c>
      <c r="D716">
        <v>742</v>
      </c>
      <c r="E716" t="str">
        <f>VLOOKUP(Tabla4[[#This Row],[Cod Vendedor]],Tabla3[[IdVendedor]:[NombreVendedor]],2,0)</f>
        <v>Carla</v>
      </c>
      <c r="F716" t="str">
        <f>VLOOKUP(Tabla4[[#This Row],[Cod Producto]],Tabla2[[IdProducto]:[NomProducto]],2,0)</f>
        <v>Melones</v>
      </c>
      <c r="G716" s="10">
        <f>VLOOKUP(Tabla4[[#This Row],[Nombre_Producto]],Tabla2[[NomProducto]:[PrecioSinIGV]],3,0)</f>
        <v>1.9359999999999999</v>
      </c>
      <c r="H716">
        <f>VLOOKUP(Tabla4[[#This Row],[Cod Producto]],Tabla2[#All],3,0)</f>
        <v>1</v>
      </c>
      <c r="I716" s="10">
        <f>Tabla4[[#This Row],[Kilos]]*Tabla4[[#This Row],[Precio_sin_IGV]]</f>
        <v>1436.5119999999999</v>
      </c>
      <c r="J716" s="10">
        <f>Tabla4[[#This Row],[Ventas sin IGV]]*18%</f>
        <v>258.57216</v>
      </c>
      <c r="K716" s="10">
        <f>Tabla4[[#This Row],[Ventas sin IGV]]+Tabla4[[#This Row],[IGV]]</f>
        <v>1695.0841599999999</v>
      </c>
    </row>
    <row r="717" spans="1:11" x14ac:dyDescent="0.3">
      <c r="A717">
        <v>12</v>
      </c>
      <c r="B717">
        <v>1</v>
      </c>
      <c r="C717" s="2">
        <v>37397</v>
      </c>
      <c r="D717">
        <v>1937</v>
      </c>
      <c r="E717" t="str">
        <f>VLOOKUP(Tabla4[[#This Row],[Cod Vendedor]],Tabla3[[IdVendedor]:[NombreVendedor]],2,0)</f>
        <v>Carla</v>
      </c>
      <c r="F717" t="str">
        <f>VLOOKUP(Tabla4[[#This Row],[Cod Producto]],Tabla2[[IdProducto]:[NomProducto]],2,0)</f>
        <v>Mandarinas</v>
      </c>
      <c r="G717" s="10">
        <f>VLOOKUP(Tabla4[[#This Row],[Nombre_Producto]],Tabla2[[NomProducto]:[PrecioSinIGV]],3,0)</f>
        <v>3.9325000000000001</v>
      </c>
      <c r="H717">
        <f>VLOOKUP(Tabla4[[#This Row],[Cod Producto]],Tabla2[#All],3,0)</f>
        <v>1</v>
      </c>
      <c r="I717" s="10">
        <f>Tabla4[[#This Row],[Kilos]]*Tabla4[[#This Row],[Precio_sin_IGV]]</f>
        <v>7617.2525000000005</v>
      </c>
      <c r="J717" s="10">
        <f>Tabla4[[#This Row],[Ventas sin IGV]]*18%</f>
        <v>1371.10545</v>
      </c>
      <c r="K717" s="10">
        <f>Tabla4[[#This Row],[Ventas sin IGV]]+Tabla4[[#This Row],[IGV]]</f>
        <v>8988.3579500000014</v>
      </c>
    </row>
    <row r="718" spans="1:11" x14ac:dyDescent="0.3">
      <c r="A718">
        <v>12</v>
      </c>
      <c r="B718">
        <v>1</v>
      </c>
      <c r="C718" s="2">
        <v>37485</v>
      </c>
      <c r="D718">
        <v>1379</v>
      </c>
      <c r="E718" t="str">
        <f>VLOOKUP(Tabla4[[#This Row],[Cod Vendedor]],Tabla3[[IdVendedor]:[NombreVendedor]],2,0)</f>
        <v>Carla</v>
      </c>
      <c r="F718" t="str">
        <f>VLOOKUP(Tabla4[[#This Row],[Cod Producto]],Tabla2[[IdProducto]:[NomProducto]],2,0)</f>
        <v>Mandarinas</v>
      </c>
      <c r="G718" s="10">
        <f>VLOOKUP(Tabla4[[#This Row],[Nombre_Producto]],Tabla2[[NomProducto]:[PrecioSinIGV]],3,0)</f>
        <v>3.9325000000000001</v>
      </c>
      <c r="H718">
        <f>VLOOKUP(Tabla4[[#This Row],[Cod Producto]],Tabla2[#All],3,0)</f>
        <v>1</v>
      </c>
      <c r="I718" s="10">
        <f>Tabla4[[#This Row],[Kilos]]*Tabla4[[#This Row],[Precio_sin_IGV]]</f>
        <v>5422.9175000000005</v>
      </c>
      <c r="J718" s="10">
        <f>Tabla4[[#This Row],[Ventas sin IGV]]*18%</f>
        <v>976.12515000000008</v>
      </c>
      <c r="K718" s="10">
        <f>Tabla4[[#This Row],[Ventas sin IGV]]+Tabla4[[#This Row],[IGV]]</f>
        <v>6399.0426500000003</v>
      </c>
    </row>
    <row r="719" spans="1:11" x14ac:dyDescent="0.3">
      <c r="A719">
        <v>12</v>
      </c>
      <c r="B719">
        <v>1</v>
      </c>
      <c r="C719" s="2">
        <v>37421</v>
      </c>
      <c r="D719">
        <v>395</v>
      </c>
      <c r="E719" t="str">
        <f>VLOOKUP(Tabla4[[#This Row],[Cod Vendedor]],Tabla3[[IdVendedor]:[NombreVendedor]],2,0)</f>
        <v>Carla</v>
      </c>
      <c r="F719" t="str">
        <f>VLOOKUP(Tabla4[[#This Row],[Cod Producto]],Tabla2[[IdProducto]:[NomProducto]],2,0)</f>
        <v>Mandarinas</v>
      </c>
      <c r="G719" s="10">
        <f>VLOOKUP(Tabla4[[#This Row],[Nombre_Producto]],Tabla2[[NomProducto]:[PrecioSinIGV]],3,0)</f>
        <v>3.9325000000000001</v>
      </c>
      <c r="H719">
        <f>VLOOKUP(Tabla4[[#This Row],[Cod Producto]],Tabla2[#All],3,0)</f>
        <v>1</v>
      </c>
      <c r="I719" s="10">
        <f>Tabla4[[#This Row],[Kilos]]*Tabla4[[#This Row],[Precio_sin_IGV]]</f>
        <v>1553.3375000000001</v>
      </c>
      <c r="J719" s="10">
        <f>Tabla4[[#This Row],[Ventas sin IGV]]*18%</f>
        <v>279.60075000000001</v>
      </c>
      <c r="K719" s="10">
        <f>Tabla4[[#This Row],[Ventas sin IGV]]+Tabla4[[#This Row],[IGV]]</f>
        <v>1832.9382500000002</v>
      </c>
    </row>
    <row r="720" spans="1:11" x14ac:dyDescent="0.3">
      <c r="A720">
        <v>12</v>
      </c>
      <c r="B720">
        <v>1</v>
      </c>
      <c r="C720" s="2">
        <v>37308</v>
      </c>
      <c r="D720">
        <v>365</v>
      </c>
      <c r="E720" t="str">
        <f>VLOOKUP(Tabla4[[#This Row],[Cod Vendedor]],Tabla3[[IdVendedor]:[NombreVendedor]],2,0)</f>
        <v>Carla</v>
      </c>
      <c r="F720" t="str">
        <f>VLOOKUP(Tabla4[[#This Row],[Cod Producto]],Tabla2[[IdProducto]:[NomProducto]],2,0)</f>
        <v>Mandarinas</v>
      </c>
      <c r="G720" s="10">
        <f>VLOOKUP(Tabla4[[#This Row],[Nombre_Producto]],Tabla2[[NomProducto]:[PrecioSinIGV]],3,0)</f>
        <v>3.9325000000000001</v>
      </c>
      <c r="H720">
        <f>VLOOKUP(Tabla4[[#This Row],[Cod Producto]],Tabla2[#All],3,0)</f>
        <v>1</v>
      </c>
      <c r="I720" s="10">
        <f>Tabla4[[#This Row],[Kilos]]*Tabla4[[#This Row],[Precio_sin_IGV]]</f>
        <v>1435.3625</v>
      </c>
      <c r="J720" s="10">
        <f>Tabla4[[#This Row],[Ventas sin IGV]]*18%</f>
        <v>258.36525</v>
      </c>
      <c r="K720" s="10">
        <f>Tabla4[[#This Row],[Ventas sin IGV]]+Tabla4[[#This Row],[IGV]]</f>
        <v>1693.72775</v>
      </c>
    </row>
    <row r="721" spans="1:11" x14ac:dyDescent="0.3">
      <c r="A721">
        <v>12</v>
      </c>
      <c r="B721">
        <v>8</v>
      </c>
      <c r="C721" s="2">
        <v>37429</v>
      </c>
      <c r="D721">
        <v>2245</v>
      </c>
      <c r="E721" t="str">
        <f>VLOOKUP(Tabla4[[#This Row],[Cod Vendedor]],Tabla3[[IdVendedor]:[NombreVendedor]],2,0)</f>
        <v>Carla</v>
      </c>
      <c r="F721" t="str">
        <f>VLOOKUP(Tabla4[[#This Row],[Cod Producto]],Tabla2[[IdProducto]:[NomProducto]],2,0)</f>
        <v>Uvas</v>
      </c>
      <c r="G721" s="10">
        <f>VLOOKUP(Tabla4[[#This Row],[Nombre_Producto]],Tabla2[[NomProducto]:[PrecioSinIGV]],3,0)</f>
        <v>3.63</v>
      </c>
      <c r="H721">
        <f>VLOOKUP(Tabla4[[#This Row],[Cod Producto]],Tabla2[#All],3,0)</f>
        <v>1</v>
      </c>
      <c r="I721" s="10">
        <f>Tabla4[[#This Row],[Kilos]]*Tabla4[[#This Row],[Precio_sin_IGV]]</f>
        <v>8149.3499999999995</v>
      </c>
      <c r="J721" s="10">
        <f>Tabla4[[#This Row],[Ventas sin IGV]]*18%</f>
        <v>1466.8829999999998</v>
      </c>
      <c r="K721" s="10">
        <f>Tabla4[[#This Row],[Ventas sin IGV]]+Tabla4[[#This Row],[IGV]]</f>
        <v>9616.2330000000002</v>
      </c>
    </row>
    <row r="722" spans="1:11" x14ac:dyDescent="0.3">
      <c r="A722">
        <v>12</v>
      </c>
      <c r="B722">
        <v>8</v>
      </c>
      <c r="C722" s="2">
        <v>37473</v>
      </c>
      <c r="D722">
        <v>2074</v>
      </c>
      <c r="E722" t="str">
        <f>VLOOKUP(Tabla4[[#This Row],[Cod Vendedor]],Tabla3[[IdVendedor]:[NombreVendedor]],2,0)</f>
        <v>Carla</v>
      </c>
      <c r="F722" t="str">
        <f>VLOOKUP(Tabla4[[#This Row],[Cod Producto]],Tabla2[[IdProducto]:[NomProducto]],2,0)</f>
        <v>Uvas</v>
      </c>
      <c r="G722" s="10">
        <f>VLOOKUP(Tabla4[[#This Row],[Nombre_Producto]],Tabla2[[NomProducto]:[PrecioSinIGV]],3,0)</f>
        <v>3.63</v>
      </c>
      <c r="H722">
        <f>VLOOKUP(Tabla4[[#This Row],[Cod Producto]],Tabla2[#All],3,0)</f>
        <v>1</v>
      </c>
      <c r="I722" s="10">
        <f>Tabla4[[#This Row],[Kilos]]*Tabla4[[#This Row],[Precio_sin_IGV]]</f>
        <v>7528.62</v>
      </c>
      <c r="J722" s="10">
        <f>Tabla4[[#This Row],[Ventas sin IGV]]*18%</f>
        <v>1355.1515999999999</v>
      </c>
      <c r="K722" s="10">
        <f>Tabla4[[#This Row],[Ventas sin IGV]]+Tabla4[[#This Row],[IGV]]</f>
        <v>8883.7716</v>
      </c>
    </row>
    <row r="723" spans="1:11" x14ac:dyDescent="0.3">
      <c r="A723">
        <v>12</v>
      </c>
      <c r="B723">
        <v>8</v>
      </c>
      <c r="C723" s="2">
        <v>37479</v>
      </c>
      <c r="D723">
        <v>1474</v>
      </c>
      <c r="E723" t="str">
        <f>VLOOKUP(Tabla4[[#This Row],[Cod Vendedor]],Tabla3[[IdVendedor]:[NombreVendedor]],2,0)</f>
        <v>Carla</v>
      </c>
      <c r="F723" t="str">
        <f>VLOOKUP(Tabla4[[#This Row],[Cod Producto]],Tabla2[[IdProducto]:[NomProducto]],2,0)</f>
        <v>Uvas</v>
      </c>
      <c r="G723" s="10">
        <f>VLOOKUP(Tabla4[[#This Row],[Nombre_Producto]],Tabla2[[NomProducto]:[PrecioSinIGV]],3,0)</f>
        <v>3.63</v>
      </c>
      <c r="H723">
        <f>VLOOKUP(Tabla4[[#This Row],[Cod Producto]],Tabla2[#All],3,0)</f>
        <v>1</v>
      </c>
      <c r="I723" s="10">
        <f>Tabla4[[#This Row],[Kilos]]*Tabla4[[#This Row],[Precio_sin_IGV]]</f>
        <v>5350.62</v>
      </c>
      <c r="J723" s="10">
        <f>Tabla4[[#This Row],[Ventas sin IGV]]*18%</f>
        <v>963.11159999999995</v>
      </c>
      <c r="K723" s="10">
        <f>Tabla4[[#This Row],[Ventas sin IGV]]+Tabla4[[#This Row],[IGV]]</f>
        <v>6313.7316000000001</v>
      </c>
    </row>
    <row r="724" spans="1:11" x14ac:dyDescent="0.3">
      <c r="A724">
        <v>12</v>
      </c>
      <c r="B724">
        <v>8</v>
      </c>
      <c r="C724" s="2">
        <v>37607</v>
      </c>
      <c r="D724">
        <v>1473</v>
      </c>
      <c r="E724" t="str">
        <f>VLOOKUP(Tabla4[[#This Row],[Cod Vendedor]],Tabla3[[IdVendedor]:[NombreVendedor]],2,0)</f>
        <v>Carla</v>
      </c>
      <c r="F724" t="str">
        <f>VLOOKUP(Tabla4[[#This Row],[Cod Producto]],Tabla2[[IdProducto]:[NomProducto]],2,0)</f>
        <v>Uvas</v>
      </c>
      <c r="G724" s="10">
        <f>VLOOKUP(Tabla4[[#This Row],[Nombre_Producto]],Tabla2[[NomProducto]:[PrecioSinIGV]],3,0)</f>
        <v>3.63</v>
      </c>
      <c r="H724">
        <f>VLOOKUP(Tabla4[[#This Row],[Cod Producto]],Tabla2[#All],3,0)</f>
        <v>1</v>
      </c>
      <c r="I724" s="10">
        <f>Tabla4[[#This Row],[Kilos]]*Tabla4[[#This Row],[Precio_sin_IGV]]</f>
        <v>5346.99</v>
      </c>
      <c r="J724" s="10">
        <f>Tabla4[[#This Row],[Ventas sin IGV]]*18%</f>
        <v>962.45819999999992</v>
      </c>
      <c r="K724" s="10">
        <f>Tabla4[[#This Row],[Ventas sin IGV]]+Tabla4[[#This Row],[IGV]]</f>
        <v>6309.4481999999998</v>
      </c>
    </row>
    <row r="725" spans="1:11" x14ac:dyDescent="0.3">
      <c r="A725">
        <v>12</v>
      </c>
      <c r="B725">
        <v>8</v>
      </c>
      <c r="C725" s="2">
        <v>37383</v>
      </c>
      <c r="D725">
        <v>1152</v>
      </c>
      <c r="E725" t="str">
        <f>VLOOKUP(Tabla4[[#This Row],[Cod Vendedor]],Tabla3[[IdVendedor]:[NombreVendedor]],2,0)</f>
        <v>Carla</v>
      </c>
      <c r="F725" t="str">
        <f>VLOOKUP(Tabla4[[#This Row],[Cod Producto]],Tabla2[[IdProducto]:[NomProducto]],2,0)</f>
        <v>Uvas</v>
      </c>
      <c r="G725" s="10">
        <f>VLOOKUP(Tabla4[[#This Row],[Nombre_Producto]],Tabla2[[NomProducto]:[PrecioSinIGV]],3,0)</f>
        <v>3.63</v>
      </c>
      <c r="H725">
        <f>VLOOKUP(Tabla4[[#This Row],[Cod Producto]],Tabla2[#All],3,0)</f>
        <v>1</v>
      </c>
      <c r="I725" s="10">
        <f>Tabla4[[#This Row],[Kilos]]*Tabla4[[#This Row],[Precio_sin_IGV]]</f>
        <v>4181.76</v>
      </c>
      <c r="J725" s="10">
        <f>Tabla4[[#This Row],[Ventas sin IGV]]*18%</f>
        <v>752.71680000000003</v>
      </c>
      <c r="K725" s="10">
        <f>Tabla4[[#This Row],[Ventas sin IGV]]+Tabla4[[#This Row],[IGV]]</f>
        <v>4934.4768000000004</v>
      </c>
    </row>
    <row r="726" spans="1:11" x14ac:dyDescent="0.3">
      <c r="A726">
        <v>12</v>
      </c>
      <c r="B726">
        <v>8</v>
      </c>
      <c r="C726" s="2">
        <v>37500</v>
      </c>
      <c r="D726">
        <v>963</v>
      </c>
      <c r="E726" t="str">
        <f>VLOOKUP(Tabla4[[#This Row],[Cod Vendedor]],Tabla3[[IdVendedor]:[NombreVendedor]],2,0)</f>
        <v>Carla</v>
      </c>
      <c r="F726" t="str">
        <f>VLOOKUP(Tabla4[[#This Row],[Cod Producto]],Tabla2[[IdProducto]:[NomProducto]],2,0)</f>
        <v>Uvas</v>
      </c>
      <c r="G726" s="10">
        <f>VLOOKUP(Tabla4[[#This Row],[Nombre_Producto]],Tabla2[[NomProducto]:[PrecioSinIGV]],3,0)</f>
        <v>3.63</v>
      </c>
      <c r="H726">
        <f>VLOOKUP(Tabla4[[#This Row],[Cod Producto]],Tabla2[#All],3,0)</f>
        <v>1</v>
      </c>
      <c r="I726" s="10">
        <f>Tabla4[[#This Row],[Kilos]]*Tabla4[[#This Row],[Precio_sin_IGV]]</f>
        <v>3495.69</v>
      </c>
      <c r="J726" s="10">
        <f>Tabla4[[#This Row],[Ventas sin IGV]]*18%</f>
        <v>629.2242</v>
      </c>
      <c r="K726" s="10">
        <f>Tabla4[[#This Row],[Ventas sin IGV]]+Tabla4[[#This Row],[IGV]]</f>
        <v>4124.9142000000002</v>
      </c>
    </row>
    <row r="727" spans="1:11" x14ac:dyDescent="0.3">
      <c r="A727">
        <v>12</v>
      </c>
      <c r="B727">
        <v>8</v>
      </c>
      <c r="C727" s="2">
        <v>37412</v>
      </c>
      <c r="D727">
        <v>849</v>
      </c>
      <c r="E727" t="str">
        <f>VLOOKUP(Tabla4[[#This Row],[Cod Vendedor]],Tabla3[[IdVendedor]:[NombreVendedor]],2,0)</f>
        <v>Carla</v>
      </c>
      <c r="F727" t="str">
        <f>VLOOKUP(Tabla4[[#This Row],[Cod Producto]],Tabla2[[IdProducto]:[NomProducto]],2,0)</f>
        <v>Uvas</v>
      </c>
      <c r="G727" s="10">
        <f>VLOOKUP(Tabla4[[#This Row],[Nombre_Producto]],Tabla2[[NomProducto]:[PrecioSinIGV]],3,0)</f>
        <v>3.63</v>
      </c>
      <c r="H727">
        <f>VLOOKUP(Tabla4[[#This Row],[Cod Producto]],Tabla2[#All],3,0)</f>
        <v>1</v>
      </c>
      <c r="I727" s="10">
        <f>Tabla4[[#This Row],[Kilos]]*Tabla4[[#This Row],[Precio_sin_IGV]]</f>
        <v>3081.87</v>
      </c>
      <c r="J727" s="10">
        <f>Tabla4[[#This Row],[Ventas sin IGV]]*18%</f>
        <v>554.73659999999995</v>
      </c>
      <c r="K727" s="10">
        <f>Tabla4[[#This Row],[Ventas sin IGV]]+Tabla4[[#This Row],[IGV]]</f>
        <v>3636.6066000000001</v>
      </c>
    </row>
    <row r="728" spans="1:11" x14ac:dyDescent="0.3">
      <c r="A728">
        <v>12</v>
      </c>
      <c r="B728">
        <v>8</v>
      </c>
      <c r="C728" s="2">
        <v>37548</v>
      </c>
      <c r="D728">
        <v>794</v>
      </c>
      <c r="E728" t="str">
        <f>VLOOKUP(Tabla4[[#This Row],[Cod Vendedor]],Tabla3[[IdVendedor]:[NombreVendedor]],2,0)</f>
        <v>Carla</v>
      </c>
      <c r="F728" t="str">
        <f>VLOOKUP(Tabla4[[#This Row],[Cod Producto]],Tabla2[[IdProducto]:[NomProducto]],2,0)</f>
        <v>Uvas</v>
      </c>
      <c r="G728" s="10">
        <f>VLOOKUP(Tabla4[[#This Row],[Nombre_Producto]],Tabla2[[NomProducto]:[PrecioSinIGV]],3,0)</f>
        <v>3.63</v>
      </c>
      <c r="H728">
        <f>VLOOKUP(Tabla4[[#This Row],[Cod Producto]],Tabla2[#All],3,0)</f>
        <v>1</v>
      </c>
      <c r="I728" s="10">
        <f>Tabla4[[#This Row],[Kilos]]*Tabla4[[#This Row],[Precio_sin_IGV]]</f>
        <v>2882.22</v>
      </c>
      <c r="J728" s="10">
        <f>Tabla4[[#This Row],[Ventas sin IGV]]*18%</f>
        <v>518.79959999999994</v>
      </c>
      <c r="K728" s="10">
        <f>Tabla4[[#This Row],[Ventas sin IGV]]+Tabla4[[#This Row],[IGV]]</f>
        <v>3401.0195999999996</v>
      </c>
    </row>
    <row r="729" spans="1:11" x14ac:dyDescent="0.3">
      <c r="A729">
        <v>12</v>
      </c>
      <c r="B729">
        <v>6</v>
      </c>
      <c r="C729" s="2">
        <v>37511</v>
      </c>
      <c r="D729">
        <v>1775</v>
      </c>
      <c r="E729" t="str">
        <f>VLOOKUP(Tabla4[[#This Row],[Cod Vendedor]],Tabla3[[IdVendedor]:[NombreVendedor]],2,0)</f>
        <v>Carla</v>
      </c>
      <c r="F729" t="str">
        <f>VLOOKUP(Tabla4[[#This Row],[Cod Producto]],Tabla2[[IdProducto]:[NomProducto]],2,0)</f>
        <v>Platanos</v>
      </c>
      <c r="G729" s="10">
        <f>VLOOKUP(Tabla4[[#This Row],[Nombre_Producto]],Tabla2[[NomProducto]:[PrecioSinIGV]],3,0)</f>
        <v>2.42</v>
      </c>
      <c r="H729">
        <f>VLOOKUP(Tabla4[[#This Row],[Cod Producto]],Tabla2[#All],3,0)</f>
        <v>1</v>
      </c>
      <c r="I729" s="10">
        <f>Tabla4[[#This Row],[Kilos]]*Tabla4[[#This Row],[Precio_sin_IGV]]</f>
        <v>4295.5</v>
      </c>
      <c r="J729" s="10">
        <f>Tabla4[[#This Row],[Ventas sin IGV]]*18%</f>
        <v>773.18999999999994</v>
      </c>
      <c r="K729" s="10">
        <f>Tabla4[[#This Row],[Ventas sin IGV]]+Tabla4[[#This Row],[IGV]]</f>
        <v>5068.6899999999996</v>
      </c>
    </row>
    <row r="730" spans="1:11" x14ac:dyDescent="0.3">
      <c r="A730">
        <v>12</v>
      </c>
      <c r="B730">
        <v>6</v>
      </c>
      <c r="C730" s="2">
        <v>37389</v>
      </c>
      <c r="D730">
        <v>1648</v>
      </c>
      <c r="E730" t="str">
        <f>VLOOKUP(Tabla4[[#This Row],[Cod Vendedor]],Tabla3[[IdVendedor]:[NombreVendedor]],2,0)</f>
        <v>Carla</v>
      </c>
      <c r="F730" t="str">
        <f>VLOOKUP(Tabla4[[#This Row],[Cod Producto]],Tabla2[[IdProducto]:[NomProducto]],2,0)</f>
        <v>Platanos</v>
      </c>
      <c r="G730" s="10">
        <f>VLOOKUP(Tabla4[[#This Row],[Nombre_Producto]],Tabla2[[NomProducto]:[PrecioSinIGV]],3,0)</f>
        <v>2.42</v>
      </c>
      <c r="H730">
        <f>VLOOKUP(Tabla4[[#This Row],[Cod Producto]],Tabla2[#All],3,0)</f>
        <v>1</v>
      </c>
      <c r="I730" s="10">
        <f>Tabla4[[#This Row],[Kilos]]*Tabla4[[#This Row],[Precio_sin_IGV]]</f>
        <v>3988.16</v>
      </c>
      <c r="J730" s="10">
        <f>Tabla4[[#This Row],[Ventas sin IGV]]*18%</f>
        <v>717.86879999999996</v>
      </c>
      <c r="K730" s="10">
        <f>Tabla4[[#This Row],[Ventas sin IGV]]+Tabla4[[#This Row],[IGV]]</f>
        <v>4706.0288</v>
      </c>
    </row>
    <row r="731" spans="1:11" x14ac:dyDescent="0.3">
      <c r="A731">
        <v>12</v>
      </c>
      <c r="B731">
        <v>6</v>
      </c>
      <c r="C731" s="2">
        <v>37543</v>
      </c>
      <c r="D731">
        <v>1332</v>
      </c>
      <c r="E731" t="str">
        <f>VLOOKUP(Tabla4[[#This Row],[Cod Vendedor]],Tabla3[[IdVendedor]:[NombreVendedor]],2,0)</f>
        <v>Carla</v>
      </c>
      <c r="F731" t="str">
        <f>VLOOKUP(Tabla4[[#This Row],[Cod Producto]],Tabla2[[IdProducto]:[NomProducto]],2,0)</f>
        <v>Platanos</v>
      </c>
      <c r="G731" s="10">
        <f>VLOOKUP(Tabla4[[#This Row],[Nombre_Producto]],Tabla2[[NomProducto]:[PrecioSinIGV]],3,0)</f>
        <v>2.42</v>
      </c>
      <c r="H731">
        <f>VLOOKUP(Tabla4[[#This Row],[Cod Producto]],Tabla2[#All],3,0)</f>
        <v>1</v>
      </c>
      <c r="I731" s="10">
        <f>Tabla4[[#This Row],[Kilos]]*Tabla4[[#This Row],[Precio_sin_IGV]]</f>
        <v>3223.44</v>
      </c>
      <c r="J731" s="10">
        <f>Tabla4[[#This Row],[Ventas sin IGV]]*18%</f>
        <v>580.2192</v>
      </c>
      <c r="K731" s="10">
        <f>Tabla4[[#This Row],[Ventas sin IGV]]+Tabla4[[#This Row],[IGV]]</f>
        <v>3803.6592000000001</v>
      </c>
    </row>
    <row r="732" spans="1:11" x14ac:dyDescent="0.3">
      <c r="A732">
        <v>12</v>
      </c>
      <c r="B732">
        <v>6</v>
      </c>
      <c r="C732" s="2">
        <v>37518</v>
      </c>
      <c r="D732">
        <v>822</v>
      </c>
      <c r="E732" t="str">
        <f>VLOOKUP(Tabla4[[#This Row],[Cod Vendedor]],Tabla3[[IdVendedor]:[NombreVendedor]],2,0)</f>
        <v>Carla</v>
      </c>
      <c r="F732" t="str">
        <f>VLOOKUP(Tabla4[[#This Row],[Cod Producto]],Tabla2[[IdProducto]:[NomProducto]],2,0)</f>
        <v>Platanos</v>
      </c>
      <c r="G732" s="10">
        <f>VLOOKUP(Tabla4[[#This Row],[Nombre_Producto]],Tabla2[[NomProducto]:[PrecioSinIGV]],3,0)</f>
        <v>2.42</v>
      </c>
      <c r="H732">
        <f>VLOOKUP(Tabla4[[#This Row],[Cod Producto]],Tabla2[#All],3,0)</f>
        <v>1</v>
      </c>
      <c r="I732" s="10">
        <f>Tabla4[[#This Row],[Kilos]]*Tabla4[[#This Row],[Precio_sin_IGV]]</f>
        <v>1989.24</v>
      </c>
      <c r="J732" s="10">
        <f>Tabla4[[#This Row],[Ventas sin IGV]]*18%</f>
        <v>358.06319999999999</v>
      </c>
      <c r="K732" s="10">
        <f>Tabla4[[#This Row],[Ventas sin IGV]]+Tabla4[[#This Row],[IGV]]</f>
        <v>2347.3031999999998</v>
      </c>
    </row>
    <row r="733" spans="1:11" x14ac:dyDescent="0.3">
      <c r="A733">
        <v>12</v>
      </c>
      <c r="B733">
        <v>6</v>
      </c>
      <c r="C733" s="2">
        <v>37481</v>
      </c>
      <c r="D733">
        <v>752</v>
      </c>
      <c r="E733" t="str">
        <f>VLOOKUP(Tabla4[[#This Row],[Cod Vendedor]],Tabla3[[IdVendedor]:[NombreVendedor]],2,0)</f>
        <v>Carla</v>
      </c>
      <c r="F733" t="str">
        <f>VLOOKUP(Tabla4[[#This Row],[Cod Producto]],Tabla2[[IdProducto]:[NomProducto]],2,0)</f>
        <v>Platanos</v>
      </c>
      <c r="G733" s="10">
        <f>VLOOKUP(Tabla4[[#This Row],[Nombre_Producto]],Tabla2[[NomProducto]:[PrecioSinIGV]],3,0)</f>
        <v>2.42</v>
      </c>
      <c r="H733">
        <f>VLOOKUP(Tabla4[[#This Row],[Cod Producto]],Tabla2[#All],3,0)</f>
        <v>1</v>
      </c>
      <c r="I733" s="10">
        <f>Tabla4[[#This Row],[Kilos]]*Tabla4[[#This Row],[Precio_sin_IGV]]</f>
        <v>1819.84</v>
      </c>
      <c r="J733" s="10">
        <f>Tabla4[[#This Row],[Ventas sin IGV]]*18%</f>
        <v>327.57119999999998</v>
      </c>
      <c r="K733" s="10">
        <f>Tabla4[[#This Row],[Ventas sin IGV]]+Tabla4[[#This Row],[IGV]]</f>
        <v>2147.4112</v>
      </c>
    </row>
    <row r="734" spans="1:11" x14ac:dyDescent="0.3">
      <c r="A734">
        <v>12</v>
      </c>
      <c r="B734">
        <v>6</v>
      </c>
      <c r="C734" s="2">
        <v>37364</v>
      </c>
      <c r="D734">
        <v>257</v>
      </c>
      <c r="E734" t="str">
        <f>VLOOKUP(Tabla4[[#This Row],[Cod Vendedor]],Tabla3[[IdVendedor]:[NombreVendedor]],2,0)</f>
        <v>Carla</v>
      </c>
      <c r="F734" t="str">
        <f>VLOOKUP(Tabla4[[#This Row],[Cod Producto]],Tabla2[[IdProducto]:[NomProducto]],2,0)</f>
        <v>Platanos</v>
      </c>
      <c r="G734" s="10">
        <f>VLOOKUP(Tabla4[[#This Row],[Nombre_Producto]],Tabla2[[NomProducto]:[PrecioSinIGV]],3,0)</f>
        <v>2.42</v>
      </c>
      <c r="H734">
        <f>VLOOKUP(Tabla4[[#This Row],[Cod Producto]],Tabla2[#All],3,0)</f>
        <v>1</v>
      </c>
      <c r="I734" s="10">
        <f>Tabla4[[#This Row],[Kilos]]*Tabla4[[#This Row],[Precio_sin_IGV]]</f>
        <v>621.93999999999994</v>
      </c>
      <c r="J734" s="10">
        <f>Tabla4[[#This Row],[Ventas sin IGV]]*18%</f>
        <v>111.94919999999999</v>
      </c>
      <c r="K734" s="10">
        <f>Tabla4[[#This Row],[Ventas sin IGV]]+Tabla4[[#This Row],[IGV]]</f>
        <v>733.88919999999996</v>
      </c>
    </row>
    <row r="735" spans="1:11" x14ac:dyDescent="0.3">
      <c r="A735">
        <v>12</v>
      </c>
      <c r="B735">
        <v>13</v>
      </c>
      <c r="C735" s="2">
        <v>37269</v>
      </c>
      <c r="D735">
        <v>2221</v>
      </c>
      <c r="E735" t="str">
        <f>VLOOKUP(Tabla4[[#This Row],[Cod Vendedor]],Tabla3[[IdVendedor]:[NombreVendedor]],2,0)</f>
        <v>Carla</v>
      </c>
      <c r="F735" t="str">
        <f>VLOOKUP(Tabla4[[#This Row],[Cod Producto]],Tabla2[[IdProducto]:[NomProducto]],2,0)</f>
        <v>Pimientos</v>
      </c>
      <c r="G735" s="10">
        <f>VLOOKUP(Tabla4[[#This Row],[Nombre_Producto]],Tabla2[[NomProducto]:[PrecioSinIGV]],3,0)</f>
        <v>0.24199999999999999</v>
      </c>
      <c r="H735">
        <f>VLOOKUP(Tabla4[[#This Row],[Cod Producto]],Tabla2[#All],3,0)</f>
        <v>3</v>
      </c>
      <c r="I735" s="10">
        <f>Tabla4[[#This Row],[Kilos]]*Tabla4[[#This Row],[Precio_sin_IGV]]</f>
        <v>537.48199999999997</v>
      </c>
      <c r="J735" s="10">
        <f>Tabla4[[#This Row],[Ventas sin IGV]]*18%</f>
        <v>96.746759999999995</v>
      </c>
      <c r="K735" s="10">
        <f>Tabla4[[#This Row],[Ventas sin IGV]]+Tabla4[[#This Row],[IGV]]</f>
        <v>634.22875999999997</v>
      </c>
    </row>
    <row r="736" spans="1:11" x14ac:dyDescent="0.3">
      <c r="A736">
        <v>12</v>
      </c>
      <c r="B736">
        <v>13</v>
      </c>
      <c r="C736" s="2">
        <v>37480</v>
      </c>
      <c r="D736">
        <v>1764</v>
      </c>
      <c r="E736" t="str">
        <f>VLOOKUP(Tabla4[[#This Row],[Cod Vendedor]],Tabla3[[IdVendedor]:[NombreVendedor]],2,0)</f>
        <v>Carla</v>
      </c>
      <c r="F736" t="str">
        <f>VLOOKUP(Tabla4[[#This Row],[Cod Producto]],Tabla2[[IdProducto]:[NomProducto]],2,0)</f>
        <v>Pimientos</v>
      </c>
      <c r="G736" s="10">
        <f>VLOOKUP(Tabla4[[#This Row],[Nombre_Producto]],Tabla2[[NomProducto]:[PrecioSinIGV]],3,0)</f>
        <v>0.24199999999999999</v>
      </c>
      <c r="H736">
        <f>VLOOKUP(Tabla4[[#This Row],[Cod Producto]],Tabla2[#All],3,0)</f>
        <v>3</v>
      </c>
      <c r="I736" s="10">
        <f>Tabla4[[#This Row],[Kilos]]*Tabla4[[#This Row],[Precio_sin_IGV]]</f>
        <v>426.88799999999998</v>
      </c>
      <c r="J736" s="10">
        <f>Tabla4[[#This Row],[Ventas sin IGV]]*18%</f>
        <v>76.839839999999995</v>
      </c>
      <c r="K736" s="10">
        <f>Tabla4[[#This Row],[Ventas sin IGV]]+Tabla4[[#This Row],[IGV]]</f>
        <v>503.72783999999996</v>
      </c>
    </row>
    <row r="737" spans="1:11" x14ac:dyDescent="0.3">
      <c r="A737">
        <v>12</v>
      </c>
      <c r="B737">
        <v>13</v>
      </c>
      <c r="C737" s="2">
        <v>37336</v>
      </c>
      <c r="D737">
        <v>1453</v>
      </c>
      <c r="E737" t="str">
        <f>VLOOKUP(Tabla4[[#This Row],[Cod Vendedor]],Tabla3[[IdVendedor]:[NombreVendedor]],2,0)</f>
        <v>Carla</v>
      </c>
      <c r="F737" t="str">
        <f>VLOOKUP(Tabla4[[#This Row],[Cod Producto]],Tabla2[[IdProducto]:[NomProducto]],2,0)</f>
        <v>Pimientos</v>
      </c>
      <c r="G737" s="10">
        <f>VLOOKUP(Tabla4[[#This Row],[Nombre_Producto]],Tabla2[[NomProducto]:[PrecioSinIGV]],3,0)</f>
        <v>0.24199999999999999</v>
      </c>
      <c r="H737">
        <f>VLOOKUP(Tabla4[[#This Row],[Cod Producto]],Tabla2[#All],3,0)</f>
        <v>3</v>
      </c>
      <c r="I737" s="10">
        <f>Tabla4[[#This Row],[Kilos]]*Tabla4[[#This Row],[Precio_sin_IGV]]</f>
        <v>351.62599999999998</v>
      </c>
      <c r="J737" s="10">
        <f>Tabla4[[#This Row],[Ventas sin IGV]]*18%</f>
        <v>63.29267999999999</v>
      </c>
      <c r="K737" s="10">
        <f>Tabla4[[#This Row],[Ventas sin IGV]]+Tabla4[[#This Row],[IGV]]</f>
        <v>414.91867999999999</v>
      </c>
    </row>
    <row r="738" spans="1:11" x14ac:dyDescent="0.3">
      <c r="A738">
        <v>12</v>
      </c>
      <c r="B738">
        <v>13</v>
      </c>
      <c r="C738" s="2">
        <v>37370</v>
      </c>
      <c r="D738">
        <v>671</v>
      </c>
      <c r="E738" t="str">
        <f>VLOOKUP(Tabla4[[#This Row],[Cod Vendedor]],Tabla3[[IdVendedor]:[NombreVendedor]],2,0)</f>
        <v>Carla</v>
      </c>
      <c r="F738" t="str">
        <f>VLOOKUP(Tabla4[[#This Row],[Cod Producto]],Tabla2[[IdProducto]:[NomProducto]],2,0)</f>
        <v>Pimientos</v>
      </c>
      <c r="G738" s="10">
        <f>VLOOKUP(Tabla4[[#This Row],[Nombre_Producto]],Tabla2[[NomProducto]:[PrecioSinIGV]],3,0)</f>
        <v>0.24199999999999999</v>
      </c>
      <c r="H738">
        <f>VLOOKUP(Tabla4[[#This Row],[Cod Producto]],Tabla2[#All],3,0)</f>
        <v>3</v>
      </c>
      <c r="I738" s="10">
        <f>Tabla4[[#This Row],[Kilos]]*Tabla4[[#This Row],[Precio_sin_IGV]]</f>
        <v>162.38200000000001</v>
      </c>
      <c r="J738" s="10">
        <f>Tabla4[[#This Row],[Ventas sin IGV]]*18%</f>
        <v>29.228760000000001</v>
      </c>
      <c r="K738" s="10">
        <f>Tabla4[[#This Row],[Ventas sin IGV]]+Tabla4[[#This Row],[IGV]]</f>
        <v>191.61076</v>
      </c>
    </row>
    <row r="739" spans="1:11" x14ac:dyDescent="0.3">
      <c r="A739">
        <v>12</v>
      </c>
      <c r="B739">
        <v>2</v>
      </c>
      <c r="C739" s="2">
        <v>37384</v>
      </c>
      <c r="D739">
        <v>2174</v>
      </c>
      <c r="E739" t="str">
        <f>VLOOKUP(Tabla4[[#This Row],[Cod Vendedor]],Tabla3[[IdVendedor]:[NombreVendedor]],2,0)</f>
        <v>Carla</v>
      </c>
      <c r="F739" t="str">
        <f>VLOOKUP(Tabla4[[#This Row],[Cod Producto]],Tabla2[[IdProducto]:[NomProducto]],2,0)</f>
        <v>Lechugas</v>
      </c>
      <c r="G739" s="10">
        <f>VLOOKUP(Tabla4[[#This Row],[Nombre_Producto]],Tabla2[[NomProducto]:[PrecioSinIGV]],3,0)</f>
        <v>1.6335</v>
      </c>
      <c r="H739">
        <f>VLOOKUP(Tabla4[[#This Row],[Cod Producto]],Tabla2[#All],3,0)</f>
        <v>2</v>
      </c>
      <c r="I739" s="10">
        <f>Tabla4[[#This Row],[Kilos]]*Tabla4[[#This Row],[Precio_sin_IGV]]</f>
        <v>3551.2289999999998</v>
      </c>
      <c r="J739" s="10">
        <f>Tabla4[[#This Row],[Ventas sin IGV]]*18%</f>
        <v>639.2212199999999</v>
      </c>
      <c r="K739" s="10">
        <f>Tabla4[[#This Row],[Ventas sin IGV]]+Tabla4[[#This Row],[IGV]]</f>
        <v>4190.4502199999997</v>
      </c>
    </row>
    <row r="740" spans="1:11" x14ac:dyDescent="0.3">
      <c r="A740">
        <v>12</v>
      </c>
      <c r="B740">
        <v>2</v>
      </c>
      <c r="C740" s="2">
        <v>37525</v>
      </c>
      <c r="D740">
        <v>1726</v>
      </c>
      <c r="E740" t="str">
        <f>VLOOKUP(Tabla4[[#This Row],[Cod Vendedor]],Tabla3[[IdVendedor]:[NombreVendedor]],2,0)</f>
        <v>Carla</v>
      </c>
      <c r="F740" t="str">
        <f>VLOOKUP(Tabla4[[#This Row],[Cod Producto]],Tabla2[[IdProducto]:[NomProducto]],2,0)</f>
        <v>Lechugas</v>
      </c>
      <c r="G740" s="10">
        <f>VLOOKUP(Tabla4[[#This Row],[Nombre_Producto]],Tabla2[[NomProducto]:[PrecioSinIGV]],3,0)</f>
        <v>1.6335</v>
      </c>
      <c r="H740">
        <f>VLOOKUP(Tabla4[[#This Row],[Cod Producto]],Tabla2[#All],3,0)</f>
        <v>2</v>
      </c>
      <c r="I740" s="10">
        <f>Tabla4[[#This Row],[Kilos]]*Tabla4[[#This Row],[Precio_sin_IGV]]</f>
        <v>2819.4209999999998</v>
      </c>
      <c r="J740" s="10">
        <f>Tabla4[[#This Row],[Ventas sin IGV]]*18%</f>
        <v>507.49577999999997</v>
      </c>
      <c r="K740" s="10">
        <f>Tabla4[[#This Row],[Ventas sin IGV]]+Tabla4[[#This Row],[IGV]]</f>
        <v>3326.9167799999996</v>
      </c>
    </row>
    <row r="741" spans="1:11" x14ac:dyDescent="0.3">
      <c r="A741">
        <v>12</v>
      </c>
      <c r="B741">
        <v>10</v>
      </c>
      <c r="C741" s="2">
        <v>37437</v>
      </c>
      <c r="D741">
        <v>2279</v>
      </c>
      <c r="E741" t="str">
        <f>VLOOKUP(Tabla4[[#This Row],[Cod Vendedor]],Tabla3[[IdVendedor]:[NombreVendedor]],2,0)</f>
        <v>Carla</v>
      </c>
      <c r="F741" t="str">
        <f>VLOOKUP(Tabla4[[#This Row],[Cod Producto]],Tabla2[[IdProducto]:[NomProducto]],2,0)</f>
        <v>Zanahorias</v>
      </c>
      <c r="G741" s="10">
        <f>VLOOKUP(Tabla4[[#This Row],[Nombre_Producto]],Tabla2[[NomProducto]:[PrecioSinIGV]],3,0)</f>
        <v>0.60499999999999998</v>
      </c>
      <c r="H741">
        <f>VLOOKUP(Tabla4[[#This Row],[Cod Producto]],Tabla2[#All],3,0)</f>
        <v>3</v>
      </c>
      <c r="I741" s="10">
        <f>Tabla4[[#This Row],[Kilos]]*Tabla4[[#This Row],[Precio_sin_IGV]]</f>
        <v>1378.7950000000001</v>
      </c>
      <c r="J741" s="10">
        <f>Tabla4[[#This Row],[Ventas sin IGV]]*18%</f>
        <v>248.1831</v>
      </c>
      <c r="K741" s="10">
        <f>Tabla4[[#This Row],[Ventas sin IGV]]+Tabla4[[#This Row],[IGV]]</f>
        <v>1626.9781</v>
      </c>
    </row>
    <row r="742" spans="1:11" x14ac:dyDescent="0.3">
      <c r="A742">
        <v>12</v>
      </c>
      <c r="B742">
        <v>10</v>
      </c>
      <c r="C742" s="2">
        <v>37292</v>
      </c>
      <c r="D742">
        <v>2142</v>
      </c>
      <c r="E742" t="str">
        <f>VLOOKUP(Tabla4[[#This Row],[Cod Vendedor]],Tabla3[[IdVendedor]:[NombreVendedor]],2,0)</f>
        <v>Carla</v>
      </c>
      <c r="F742" t="str">
        <f>VLOOKUP(Tabla4[[#This Row],[Cod Producto]],Tabla2[[IdProducto]:[NomProducto]],2,0)</f>
        <v>Zanahorias</v>
      </c>
      <c r="G742" s="10">
        <f>VLOOKUP(Tabla4[[#This Row],[Nombre_Producto]],Tabla2[[NomProducto]:[PrecioSinIGV]],3,0)</f>
        <v>0.60499999999999998</v>
      </c>
      <c r="H742">
        <f>VLOOKUP(Tabla4[[#This Row],[Cod Producto]],Tabla2[#All],3,0)</f>
        <v>3</v>
      </c>
      <c r="I742" s="10">
        <f>Tabla4[[#This Row],[Kilos]]*Tabla4[[#This Row],[Precio_sin_IGV]]</f>
        <v>1295.9099999999999</v>
      </c>
      <c r="J742" s="10">
        <f>Tabla4[[#This Row],[Ventas sin IGV]]*18%</f>
        <v>233.26379999999997</v>
      </c>
      <c r="K742" s="10">
        <f>Tabla4[[#This Row],[Ventas sin IGV]]+Tabla4[[#This Row],[IGV]]</f>
        <v>1529.1737999999998</v>
      </c>
    </row>
    <row r="743" spans="1:11" x14ac:dyDescent="0.3">
      <c r="A743">
        <v>12</v>
      </c>
      <c r="B743">
        <v>10</v>
      </c>
      <c r="C743" s="2">
        <v>37526</v>
      </c>
      <c r="D743">
        <v>1234</v>
      </c>
      <c r="E743" t="str">
        <f>VLOOKUP(Tabla4[[#This Row],[Cod Vendedor]],Tabla3[[IdVendedor]:[NombreVendedor]],2,0)</f>
        <v>Carla</v>
      </c>
      <c r="F743" t="str">
        <f>VLOOKUP(Tabla4[[#This Row],[Cod Producto]],Tabla2[[IdProducto]:[NomProducto]],2,0)</f>
        <v>Zanahorias</v>
      </c>
      <c r="G743" s="10">
        <f>VLOOKUP(Tabla4[[#This Row],[Nombre_Producto]],Tabla2[[NomProducto]:[PrecioSinIGV]],3,0)</f>
        <v>0.60499999999999998</v>
      </c>
      <c r="H743">
        <f>VLOOKUP(Tabla4[[#This Row],[Cod Producto]],Tabla2[#All],3,0)</f>
        <v>3</v>
      </c>
      <c r="I743" s="10">
        <f>Tabla4[[#This Row],[Kilos]]*Tabla4[[#This Row],[Precio_sin_IGV]]</f>
        <v>746.56999999999994</v>
      </c>
      <c r="J743" s="10">
        <f>Tabla4[[#This Row],[Ventas sin IGV]]*18%</f>
        <v>134.3826</v>
      </c>
      <c r="K743" s="10">
        <f>Tabla4[[#This Row],[Ventas sin IGV]]+Tabla4[[#This Row],[IGV]]</f>
        <v>880.95259999999996</v>
      </c>
    </row>
    <row r="744" spans="1:11" x14ac:dyDescent="0.3">
      <c r="A744">
        <v>12</v>
      </c>
      <c r="B744">
        <v>10</v>
      </c>
      <c r="C744" s="2">
        <v>37403</v>
      </c>
      <c r="D744">
        <v>409</v>
      </c>
      <c r="E744" t="str">
        <f>VLOOKUP(Tabla4[[#This Row],[Cod Vendedor]],Tabla3[[IdVendedor]:[NombreVendedor]],2,0)</f>
        <v>Carla</v>
      </c>
      <c r="F744" t="str">
        <f>VLOOKUP(Tabla4[[#This Row],[Cod Producto]],Tabla2[[IdProducto]:[NomProducto]],2,0)</f>
        <v>Zanahorias</v>
      </c>
      <c r="G744" s="10">
        <f>VLOOKUP(Tabla4[[#This Row],[Nombre_Producto]],Tabla2[[NomProducto]:[PrecioSinIGV]],3,0)</f>
        <v>0.60499999999999998</v>
      </c>
      <c r="H744">
        <f>VLOOKUP(Tabla4[[#This Row],[Cod Producto]],Tabla2[#All],3,0)</f>
        <v>3</v>
      </c>
      <c r="I744" s="10">
        <f>Tabla4[[#This Row],[Kilos]]*Tabla4[[#This Row],[Precio_sin_IGV]]</f>
        <v>247.44499999999999</v>
      </c>
      <c r="J744" s="10">
        <f>Tabla4[[#This Row],[Ventas sin IGV]]*18%</f>
        <v>44.540099999999995</v>
      </c>
      <c r="K744" s="10">
        <f>Tabla4[[#This Row],[Ventas sin IGV]]+Tabla4[[#This Row],[IGV]]</f>
        <v>291.98509999999999</v>
      </c>
    </row>
    <row r="745" spans="1:11" x14ac:dyDescent="0.3">
      <c r="A745">
        <v>12</v>
      </c>
      <c r="B745">
        <v>14</v>
      </c>
      <c r="C745" s="2">
        <v>37591</v>
      </c>
      <c r="D745">
        <v>1855</v>
      </c>
      <c r="E745" t="str">
        <f>VLOOKUP(Tabla4[[#This Row],[Cod Vendedor]],Tabla3[[IdVendedor]:[NombreVendedor]],2,0)</f>
        <v>Carla</v>
      </c>
      <c r="F745" t="str">
        <f>VLOOKUP(Tabla4[[#This Row],[Cod Producto]],Tabla2[[IdProducto]:[NomProducto]],2,0)</f>
        <v>Manzana</v>
      </c>
      <c r="G745" s="10">
        <f>VLOOKUP(Tabla4[[#This Row],[Nombre_Producto]],Tabla2[[NomProducto]:[PrecioSinIGV]],3,0)</f>
        <v>3.63</v>
      </c>
      <c r="H745">
        <f>VLOOKUP(Tabla4[[#This Row],[Cod Producto]],Tabla2[#All],3,0)</f>
        <v>1</v>
      </c>
      <c r="I745" s="10">
        <f>Tabla4[[#This Row],[Kilos]]*Tabla4[[#This Row],[Precio_sin_IGV]]</f>
        <v>6733.65</v>
      </c>
      <c r="J745" s="10">
        <f>Tabla4[[#This Row],[Ventas sin IGV]]*18%</f>
        <v>1212.0569999999998</v>
      </c>
      <c r="K745" s="10">
        <f>Tabla4[[#This Row],[Ventas sin IGV]]+Tabla4[[#This Row],[IGV]]</f>
        <v>7945.7069999999994</v>
      </c>
    </row>
    <row r="746" spans="1:11" x14ac:dyDescent="0.3">
      <c r="A746">
        <v>12</v>
      </c>
      <c r="B746">
        <v>14</v>
      </c>
      <c r="C746" s="2">
        <v>37363</v>
      </c>
      <c r="D746">
        <v>1410</v>
      </c>
      <c r="E746" t="str">
        <f>VLOOKUP(Tabla4[[#This Row],[Cod Vendedor]],Tabla3[[IdVendedor]:[NombreVendedor]],2,0)</f>
        <v>Carla</v>
      </c>
      <c r="F746" t="str">
        <f>VLOOKUP(Tabla4[[#This Row],[Cod Producto]],Tabla2[[IdProducto]:[NomProducto]],2,0)</f>
        <v>Manzana</v>
      </c>
      <c r="G746" s="10">
        <f>VLOOKUP(Tabla4[[#This Row],[Nombre_Producto]],Tabla2[[NomProducto]:[PrecioSinIGV]],3,0)</f>
        <v>3.63</v>
      </c>
      <c r="H746">
        <f>VLOOKUP(Tabla4[[#This Row],[Cod Producto]],Tabla2[#All],3,0)</f>
        <v>1</v>
      </c>
      <c r="I746" s="10">
        <f>Tabla4[[#This Row],[Kilos]]*Tabla4[[#This Row],[Precio_sin_IGV]]</f>
        <v>5118.3</v>
      </c>
      <c r="J746" s="10">
        <f>Tabla4[[#This Row],[Ventas sin IGV]]*18%</f>
        <v>921.29399999999998</v>
      </c>
      <c r="K746" s="10">
        <f>Tabla4[[#This Row],[Ventas sin IGV]]+Tabla4[[#This Row],[IGV]]</f>
        <v>6039.5940000000001</v>
      </c>
    </row>
    <row r="747" spans="1:11" x14ac:dyDescent="0.3">
      <c r="A747">
        <v>12</v>
      </c>
      <c r="B747">
        <v>14</v>
      </c>
      <c r="C747" s="2">
        <v>37618</v>
      </c>
      <c r="D747">
        <v>931</v>
      </c>
      <c r="E747" t="str">
        <f>VLOOKUP(Tabla4[[#This Row],[Cod Vendedor]],Tabla3[[IdVendedor]:[NombreVendedor]],2,0)</f>
        <v>Carla</v>
      </c>
      <c r="F747" t="str">
        <f>VLOOKUP(Tabla4[[#This Row],[Cod Producto]],Tabla2[[IdProducto]:[NomProducto]],2,0)</f>
        <v>Manzana</v>
      </c>
      <c r="G747" s="10">
        <f>VLOOKUP(Tabla4[[#This Row],[Nombre_Producto]],Tabla2[[NomProducto]:[PrecioSinIGV]],3,0)</f>
        <v>3.63</v>
      </c>
      <c r="H747">
        <f>VLOOKUP(Tabla4[[#This Row],[Cod Producto]],Tabla2[#All],3,0)</f>
        <v>1</v>
      </c>
      <c r="I747" s="10">
        <f>Tabla4[[#This Row],[Kilos]]*Tabla4[[#This Row],[Precio_sin_IGV]]</f>
        <v>3379.5299999999997</v>
      </c>
      <c r="J747" s="10">
        <f>Tabla4[[#This Row],[Ventas sin IGV]]*18%</f>
        <v>608.31539999999995</v>
      </c>
      <c r="K747" s="10">
        <f>Tabla4[[#This Row],[Ventas sin IGV]]+Tabla4[[#This Row],[IGV]]</f>
        <v>3987.8453999999997</v>
      </c>
    </row>
    <row r="748" spans="1:11" x14ac:dyDescent="0.3">
      <c r="A748">
        <v>12</v>
      </c>
      <c r="B748">
        <v>4</v>
      </c>
      <c r="C748" s="2">
        <v>37495</v>
      </c>
      <c r="D748">
        <v>1948</v>
      </c>
      <c r="E748" t="str">
        <f>VLOOKUP(Tabla4[[#This Row],[Cod Vendedor]],Tabla3[[IdVendedor]:[NombreVendedor]],2,0)</f>
        <v>Carla</v>
      </c>
      <c r="F748" t="str">
        <f>VLOOKUP(Tabla4[[#This Row],[Cod Producto]],Tabla2[[IdProducto]:[NomProducto]],2,0)</f>
        <v>Coles</v>
      </c>
      <c r="G748" s="10">
        <f>VLOOKUP(Tabla4[[#This Row],[Nombre_Producto]],Tabla2[[NomProducto]:[PrecioSinIGV]],3,0)</f>
        <v>0.60499999999999998</v>
      </c>
      <c r="H748">
        <f>VLOOKUP(Tabla4[[#This Row],[Cod Producto]],Tabla2[#All],3,0)</f>
        <v>2</v>
      </c>
      <c r="I748" s="10">
        <f>Tabla4[[#This Row],[Kilos]]*Tabla4[[#This Row],[Precio_sin_IGV]]</f>
        <v>1178.54</v>
      </c>
      <c r="J748" s="10">
        <f>Tabla4[[#This Row],[Ventas sin IGV]]*18%</f>
        <v>212.13719999999998</v>
      </c>
      <c r="K748" s="10">
        <f>Tabla4[[#This Row],[Ventas sin IGV]]+Tabla4[[#This Row],[IGV]]</f>
        <v>1390.6771999999999</v>
      </c>
    </row>
    <row r="749" spans="1:11" x14ac:dyDescent="0.3">
      <c r="A749">
        <v>12</v>
      </c>
      <c r="B749">
        <v>4</v>
      </c>
      <c r="C749" s="2">
        <v>37508</v>
      </c>
      <c r="D749">
        <v>1798</v>
      </c>
      <c r="E749" t="str">
        <f>VLOOKUP(Tabla4[[#This Row],[Cod Vendedor]],Tabla3[[IdVendedor]:[NombreVendedor]],2,0)</f>
        <v>Carla</v>
      </c>
      <c r="F749" t="str">
        <f>VLOOKUP(Tabla4[[#This Row],[Cod Producto]],Tabla2[[IdProducto]:[NomProducto]],2,0)</f>
        <v>Coles</v>
      </c>
      <c r="G749" s="10">
        <f>VLOOKUP(Tabla4[[#This Row],[Nombre_Producto]],Tabla2[[NomProducto]:[PrecioSinIGV]],3,0)</f>
        <v>0.60499999999999998</v>
      </c>
      <c r="H749">
        <f>VLOOKUP(Tabla4[[#This Row],[Cod Producto]],Tabla2[#All],3,0)</f>
        <v>2</v>
      </c>
      <c r="I749" s="10">
        <f>Tabla4[[#This Row],[Kilos]]*Tabla4[[#This Row],[Precio_sin_IGV]]</f>
        <v>1087.79</v>
      </c>
      <c r="J749" s="10">
        <f>Tabla4[[#This Row],[Ventas sin IGV]]*18%</f>
        <v>195.8022</v>
      </c>
      <c r="K749" s="10">
        <f>Tabla4[[#This Row],[Ventas sin IGV]]+Tabla4[[#This Row],[IGV]]</f>
        <v>1283.5922</v>
      </c>
    </row>
    <row r="750" spans="1:11" x14ac:dyDescent="0.3">
      <c r="A750">
        <v>12</v>
      </c>
      <c r="B750">
        <v>5</v>
      </c>
      <c r="C750" s="2">
        <v>37311</v>
      </c>
      <c r="D750">
        <v>2477</v>
      </c>
      <c r="E750" t="str">
        <f>VLOOKUP(Tabla4[[#This Row],[Cod Vendedor]],Tabla3[[IdVendedor]:[NombreVendedor]],2,0)</f>
        <v>Carla</v>
      </c>
      <c r="F750" t="str">
        <f>VLOOKUP(Tabla4[[#This Row],[Cod Producto]],Tabla2[[IdProducto]:[NomProducto]],2,0)</f>
        <v>Berenjenas</v>
      </c>
      <c r="G750" s="10">
        <f>VLOOKUP(Tabla4[[#This Row],[Nombre_Producto]],Tabla2[[NomProducto]:[PrecioSinIGV]],3,0)</f>
        <v>2.5409999999999999</v>
      </c>
      <c r="H750">
        <f>VLOOKUP(Tabla4[[#This Row],[Cod Producto]],Tabla2[#All],3,0)</f>
        <v>3</v>
      </c>
      <c r="I750" s="10">
        <f>Tabla4[[#This Row],[Kilos]]*Tabla4[[#This Row],[Precio_sin_IGV]]</f>
        <v>6294.0569999999998</v>
      </c>
      <c r="J750" s="10">
        <f>Tabla4[[#This Row],[Ventas sin IGV]]*18%</f>
        <v>1132.9302599999999</v>
      </c>
      <c r="K750" s="10">
        <f>Tabla4[[#This Row],[Ventas sin IGV]]+Tabla4[[#This Row],[IGV]]</f>
        <v>7426.9872599999999</v>
      </c>
    </row>
    <row r="751" spans="1:11" x14ac:dyDescent="0.3">
      <c r="A751">
        <v>12</v>
      </c>
      <c r="B751">
        <v>5</v>
      </c>
      <c r="C751" s="2">
        <v>37357</v>
      </c>
      <c r="D751">
        <v>2233</v>
      </c>
      <c r="E751" t="str">
        <f>VLOOKUP(Tabla4[[#This Row],[Cod Vendedor]],Tabla3[[IdVendedor]:[NombreVendedor]],2,0)</f>
        <v>Carla</v>
      </c>
      <c r="F751" t="str">
        <f>VLOOKUP(Tabla4[[#This Row],[Cod Producto]],Tabla2[[IdProducto]:[NomProducto]],2,0)</f>
        <v>Berenjenas</v>
      </c>
      <c r="G751" s="10">
        <f>VLOOKUP(Tabla4[[#This Row],[Nombre_Producto]],Tabla2[[NomProducto]:[PrecioSinIGV]],3,0)</f>
        <v>2.5409999999999999</v>
      </c>
      <c r="H751">
        <f>VLOOKUP(Tabla4[[#This Row],[Cod Producto]],Tabla2[#All],3,0)</f>
        <v>3</v>
      </c>
      <c r="I751" s="10">
        <f>Tabla4[[#This Row],[Kilos]]*Tabla4[[#This Row],[Precio_sin_IGV]]</f>
        <v>5674.0529999999999</v>
      </c>
      <c r="J751" s="10">
        <f>Tabla4[[#This Row],[Ventas sin IGV]]*18%</f>
        <v>1021.32954</v>
      </c>
      <c r="K751" s="10">
        <f>Tabla4[[#This Row],[Ventas sin IGV]]+Tabla4[[#This Row],[IGV]]</f>
        <v>6695.3825399999996</v>
      </c>
    </row>
    <row r="752" spans="1:11" x14ac:dyDescent="0.3">
      <c r="A752">
        <v>12</v>
      </c>
      <c r="B752">
        <v>5</v>
      </c>
      <c r="C752" s="2">
        <v>37330</v>
      </c>
      <c r="D752">
        <v>2168</v>
      </c>
      <c r="E752" t="str">
        <f>VLOOKUP(Tabla4[[#This Row],[Cod Vendedor]],Tabla3[[IdVendedor]:[NombreVendedor]],2,0)</f>
        <v>Carla</v>
      </c>
      <c r="F752" t="str">
        <f>VLOOKUP(Tabla4[[#This Row],[Cod Producto]],Tabla2[[IdProducto]:[NomProducto]],2,0)</f>
        <v>Berenjenas</v>
      </c>
      <c r="G752" s="10">
        <f>VLOOKUP(Tabla4[[#This Row],[Nombre_Producto]],Tabla2[[NomProducto]:[PrecioSinIGV]],3,0)</f>
        <v>2.5409999999999999</v>
      </c>
      <c r="H752">
        <f>VLOOKUP(Tabla4[[#This Row],[Cod Producto]],Tabla2[#All],3,0)</f>
        <v>3</v>
      </c>
      <c r="I752" s="10">
        <f>Tabla4[[#This Row],[Kilos]]*Tabla4[[#This Row],[Precio_sin_IGV]]</f>
        <v>5508.8879999999999</v>
      </c>
      <c r="J752" s="10">
        <f>Tabla4[[#This Row],[Ventas sin IGV]]*18%</f>
        <v>991.59983999999997</v>
      </c>
      <c r="K752" s="10">
        <f>Tabla4[[#This Row],[Ventas sin IGV]]+Tabla4[[#This Row],[IGV]]</f>
        <v>6500.4878399999998</v>
      </c>
    </row>
    <row r="753" spans="1:11" x14ac:dyDescent="0.3">
      <c r="A753">
        <v>12</v>
      </c>
      <c r="B753">
        <v>5</v>
      </c>
      <c r="C753" s="2">
        <v>37428</v>
      </c>
      <c r="D753">
        <v>2156</v>
      </c>
      <c r="E753" t="str">
        <f>VLOOKUP(Tabla4[[#This Row],[Cod Vendedor]],Tabla3[[IdVendedor]:[NombreVendedor]],2,0)</f>
        <v>Carla</v>
      </c>
      <c r="F753" t="str">
        <f>VLOOKUP(Tabla4[[#This Row],[Cod Producto]],Tabla2[[IdProducto]:[NomProducto]],2,0)</f>
        <v>Berenjenas</v>
      </c>
      <c r="G753" s="10">
        <f>VLOOKUP(Tabla4[[#This Row],[Nombre_Producto]],Tabla2[[NomProducto]:[PrecioSinIGV]],3,0)</f>
        <v>2.5409999999999999</v>
      </c>
      <c r="H753">
        <f>VLOOKUP(Tabla4[[#This Row],[Cod Producto]],Tabla2[#All],3,0)</f>
        <v>3</v>
      </c>
      <c r="I753" s="10">
        <f>Tabla4[[#This Row],[Kilos]]*Tabla4[[#This Row],[Precio_sin_IGV]]</f>
        <v>5478.3959999999997</v>
      </c>
      <c r="J753" s="10">
        <f>Tabla4[[#This Row],[Ventas sin IGV]]*18%</f>
        <v>986.11127999999997</v>
      </c>
      <c r="K753" s="10">
        <f>Tabla4[[#This Row],[Ventas sin IGV]]+Tabla4[[#This Row],[IGV]]</f>
        <v>6464.5072799999998</v>
      </c>
    </row>
    <row r="754" spans="1:11" x14ac:dyDescent="0.3">
      <c r="A754">
        <v>12</v>
      </c>
      <c r="B754">
        <v>5</v>
      </c>
      <c r="C754" s="2">
        <v>37387</v>
      </c>
      <c r="D754">
        <v>1949</v>
      </c>
      <c r="E754" t="str">
        <f>VLOOKUP(Tabla4[[#This Row],[Cod Vendedor]],Tabla3[[IdVendedor]:[NombreVendedor]],2,0)</f>
        <v>Carla</v>
      </c>
      <c r="F754" t="str">
        <f>VLOOKUP(Tabla4[[#This Row],[Cod Producto]],Tabla2[[IdProducto]:[NomProducto]],2,0)</f>
        <v>Berenjenas</v>
      </c>
      <c r="G754" s="10">
        <f>VLOOKUP(Tabla4[[#This Row],[Nombre_Producto]],Tabla2[[NomProducto]:[PrecioSinIGV]],3,0)</f>
        <v>2.5409999999999999</v>
      </c>
      <c r="H754">
        <f>VLOOKUP(Tabla4[[#This Row],[Cod Producto]],Tabla2[#All],3,0)</f>
        <v>3</v>
      </c>
      <c r="I754" s="10">
        <f>Tabla4[[#This Row],[Kilos]]*Tabla4[[#This Row],[Precio_sin_IGV]]</f>
        <v>4952.4089999999997</v>
      </c>
      <c r="J754" s="10">
        <f>Tabla4[[#This Row],[Ventas sin IGV]]*18%</f>
        <v>891.43361999999991</v>
      </c>
      <c r="K754" s="10">
        <f>Tabla4[[#This Row],[Ventas sin IGV]]+Tabla4[[#This Row],[IGV]]</f>
        <v>5843.8426199999994</v>
      </c>
    </row>
    <row r="755" spans="1:11" x14ac:dyDescent="0.3">
      <c r="A755">
        <v>12</v>
      </c>
      <c r="B755">
        <v>5</v>
      </c>
      <c r="C755" s="2">
        <v>37413</v>
      </c>
      <c r="D755">
        <v>1729</v>
      </c>
      <c r="E755" t="str">
        <f>VLOOKUP(Tabla4[[#This Row],[Cod Vendedor]],Tabla3[[IdVendedor]:[NombreVendedor]],2,0)</f>
        <v>Carla</v>
      </c>
      <c r="F755" t="str">
        <f>VLOOKUP(Tabla4[[#This Row],[Cod Producto]],Tabla2[[IdProducto]:[NomProducto]],2,0)</f>
        <v>Berenjenas</v>
      </c>
      <c r="G755" s="10">
        <f>VLOOKUP(Tabla4[[#This Row],[Nombre_Producto]],Tabla2[[NomProducto]:[PrecioSinIGV]],3,0)</f>
        <v>2.5409999999999999</v>
      </c>
      <c r="H755">
        <f>VLOOKUP(Tabla4[[#This Row],[Cod Producto]],Tabla2[#All],3,0)</f>
        <v>3</v>
      </c>
      <c r="I755" s="10">
        <f>Tabla4[[#This Row],[Kilos]]*Tabla4[[#This Row],[Precio_sin_IGV]]</f>
        <v>4393.3890000000001</v>
      </c>
      <c r="J755" s="10">
        <f>Tabla4[[#This Row],[Ventas sin IGV]]*18%</f>
        <v>790.81002000000001</v>
      </c>
      <c r="K755" s="10">
        <f>Tabla4[[#This Row],[Ventas sin IGV]]+Tabla4[[#This Row],[IGV]]</f>
        <v>5184.19902</v>
      </c>
    </row>
    <row r="756" spans="1:11" x14ac:dyDescent="0.3">
      <c r="A756">
        <v>12</v>
      </c>
      <c r="B756">
        <v>5</v>
      </c>
      <c r="C756" s="2">
        <v>37557</v>
      </c>
      <c r="D756">
        <v>1199</v>
      </c>
      <c r="E756" t="str">
        <f>VLOOKUP(Tabla4[[#This Row],[Cod Vendedor]],Tabla3[[IdVendedor]:[NombreVendedor]],2,0)</f>
        <v>Carla</v>
      </c>
      <c r="F756" t="str">
        <f>VLOOKUP(Tabla4[[#This Row],[Cod Producto]],Tabla2[[IdProducto]:[NomProducto]],2,0)</f>
        <v>Berenjenas</v>
      </c>
      <c r="G756" s="10">
        <f>VLOOKUP(Tabla4[[#This Row],[Nombre_Producto]],Tabla2[[NomProducto]:[PrecioSinIGV]],3,0)</f>
        <v>2.5409999999999999</v>
      </c>
      <c r="H756">
        <f>VLOOKUP(Tabla4[[#This Row],[Cod Producto]],Tabla2[#All],3,0)</f>
        <v>3</v>
      </c>
      <c r="I756" s="10">
        <f>Tabla4[[#This Row],[Kilos]]*Tabla4[[#This Row],[Precio_sin_IGV]]</f>
        <v>3046.6590000000001</v>
      </c>
      <c r="J756" s="10">
        <f>Tabla4[[#This Row],[Ventas sin IGV]]*18%</f>
        <v>548.39862000000005</v>
      </c>
      <c r="K756" s="10">
        <f>Tabla4[[#This Row],[Ventas sin IGV]]+Tabla4[[#This Row],[IGV]]</f>
        <v>3595.05762</v>
      </c>
    </row>
    <row r="757" spans="1:11" x14ac:dyDescent="0.3">
      <c r="A757">
        <v>12</v>
      </c>
      <c r="B757">
        <v>11</v>
      </c>
      <c r="C757" s="2">
        <v>37935</v>
      </c>
      <c r="D757">
        <v>1689</v>
      </c>
      <c r="E757" t="str">
        <f>VLOOKUP(Tabla4[[#This Row],[Cod Vendedor]],Tabla3[[IdVendedor]:[NombreVendedor]],2,0)</f>
        <v>Carla</v>
      </c>
      <c r="F757" t="str">
        <f>VLOOKUP(Tabla4[[#This Row],[Cod Producto]],Tabla2[[IdProducto]:[NomProducto]],2,0)</f>
        <v>Naranjas</v>
      </c>
      <c r="G757" s="10">
        <f>VLOOKUP(Tabla4[[#This Row],[Nombre_Producto]],Tabla2[[NomProducto]:[PrecioSinIGV]],3,0)</f>
        <v>1.21</v>
      </c>
      <c r="H757">
        <f>VLOOKUP(Tabla4[[#This Row],[Cod Producto]],Tabla2[#All],3,0)</f>
        <v>1</v>
      </c>
      <c r="I757" s="10">
        <f>Tabla4[[#This Row],[Kilos]]*Tabla4[[#This Row],[Precio_sin_IGV]]</f>
        <v>2043.6899999999998</v>
      </c>
      <c r="J757" s="10">
        <f>Tabla4[[#This Row],[Ventas sin IGV]]*18%</f>
        <v>367.86419999999998</v>
      </c>
      <c r="K757" s="10">
        <f>Tabla4[[#This Row],[Ventas sin IGV]]+Tabla4[[#This Row],[IGV]]</f>
        <v>2411.5541999999996</v>
      </c>
    </row>
    <row r="758" spans="1:11" x14ac:dyDescent="0.3">
      <c r="A758">
        <v>12</v>
      </c>
      <c r="B758">
        <v>11</v>
      </c>
      <c r="C758" s="2">
        <v>37904</v>
      </c>
      <c r="D758">
        <v>1042</v>
      </c>
      <c r="E758" t="str">
        <f>VLOOKUP(Tabla4[[#This Row],[Cod Vendedor]],Tabla3[[IdVendedor]:[NombreVendedor]],2,0)</f>
        <v>Carla</v>
      </c>
      <c r="F758" t="str">
        <f>VLOOKUP(Tabla4[[#This Row],[Cod Producto]],Tabla2[[IdProducto]:[NomProducto]],2,0)</f>
        <v>Naranjas</v>
      </c>
      <c r="G758" s="10">
        <f>VLOOKUP(Tabla4[[#This Row],[Nombre_Producto]],Tabla2[[NomProducto]:[PrecioSinIGV]],3,0)</f>
        <v>1.21</v>
      </c>
      <c r="H758">
        <f>VLOOKUP(Tabla4[[#This Row],[Cod Producto]],Tabla2[#All],3,0)</f>
        <v>1</v>
      </c>
      <c r="I758" s="10">
        <f>Tabla4[[#This Row],[Kilos]]*Tabla4[[#This Row],[Precio_sin_IGV]]</f>
        <v>1260.82</v>
      </c>
      <c r="J758" s="10">
        <f>Tabla4[[#This Row],[Ventas sin IGV]]*18%</f>
        <v>226.94759999999999</v>
      </c>
      <c r="K758" s="10">
        <f>Tabla4[[#This Row],[Ventas sin IGV]]+Tabla4[[#This Row],[IGV]]</f>
        <v>1487.7675999999999</v>
      </c>
    </row>
    <row r="759" spans="1:11" x14ac:dyDescent="0.3">
      <c r="A759">
        <v>12</v>
      </c>
      <c r="B759">
        <v>11</v>
      </c>
      <c r="C759" s="2">
        <v>37981</v>
      </c>
      <c r="D759">
        <v>1013</v>
      </c>
      <c r="E759" t="str">
        <f>VLOOKUP(Tabla4[[#This Row],[Cod Vendedor]],Tabla3[[IdVendedor]:[NombreVendedor]],2,0)</f>
        <v>Carla</v>
      </c>
      <c r="F759" t="str">
        <f>VLOOKUP(Tabla4[[#This Row],[Cod Producto]],Tabla2[[IdProducto]:[NomProducto]],2,0)</f>
        <v>Naranjas</v>
      </c>
      <c r="G759" s="10">
        <f>VLOOKUP(Tabla4[[#This Row],[Nombre_Producto]],Tabla2[[NomProducto]:[PrecioSinIGV]],3,0)</f>
        <v>1.21</v>
      </c>
      <c r="H759">
        <f>VLOOKUP(Tabla4[[#This Row],[Cod Producto]],Tabla2[#All],3,0)</f>
        <v>1</v>
      </c>
      <c r="I759" s="10">
        <f>Tabla4[[#This Row],[Kilos]]*Tabla4[[#This Row],[Precio_sin_IGV]]</f>
        <v>1225.73</v>
      </c>
      <c r="J759" s="10">
        <f>Tabla4[[#This Row],[Ventas sin IGV]]*18%</f>
        <v>220.63139999999999</v>
      </c>
      <c r="K759" s="10">
        <f>Tabla4[[#This Row],[Ventas sin IGV]]+Tabla4[[#This Row],[IGV]]</f>
        <v>1446.3614</v>
      </c>
    </row>
    <row r="760" spans="1:11" x14ac:dyDescent="0.3">
      <c r="A760">
        <v>12</v>
      </c>
      <c r="B760">
        <v>11</v>
      </c>
      <c r="C760" s="2">
        <v>37724</v>
      </c>
      <c r="D760">
        <v>609</v>
      </c>
      <c r="E760" t="str">
        <f>VLOOKUP(Tabla4[[#This Row],[Cod Vendedor]],Tabla3[[IdVendedor]:[NombreVendedor]],2,0)</f>
        <v>Carla</v>
      </c>
      <c r="F760" t="str">
        <f>VLOOKUP(Tabla4[[#This Row],[Cod Producto]],Tabla2[[IdProducto]:[NomProducto]],2,0)</f>
        <v>Naranjas</v>
      </c>
      <c r="G760" s="10">
        <f>VLOOKUP(Tabla4[[#This Row],[Nombre_Producto]],Tabla2[[NomProducto]:[PrecioSinIGV]],3,0)</f>
        <v>1.21</v>
      </c>
      <c r="H760">
        <f>VLOOKUP(Tabla4[[#This Row],[Cod Producto]],Tabla2[#All],3,0)</f>
        <v>1</v>
      </c>
      <c r="I760" s="10">
        <f>Tabla4[[#This Row],[Kilos]]*Tabla4[[#This Row],[Precio_sin_IGV]]</f>
        <v>736.89</v>
      </c>
      <c r="J760" s="10">
        <f>Tabla4[[#This Row],[Ventas sin IGV]]*18%</f>
        <v>132.64019999999999</v>
      </c>
      <c r="K760" s="10">
        <f>Tabla4[[#This Row],[Ventas sin IGV]]+Tabla4[[#This Row],[IGV]]</f>
        <v>869.53019999999992</v>
      </c>
    </row>
    <row r="761" spans="1:11" x14ac:dyDescent="0.3">
      <c r="A761">
        <v>12</v>
      </c>
      <c r="B761">
        <v>12</v>
      </c>
      <c r="C761" s="2">
        <v>37828</v>
      </c>
      <c r="D761">
        <v>2237</v>
      </c>
      <c r="E761" t="str">
        <f>VLOOKUP(Tabla4[[#This Row],[Cod Vendedor]],Tabla3[[IdVendedor]:[NombreVendedor]],2,0)</f>
        <v>Carla</v>
      </c>
      <c r="F761" t="str">
        <f>VLOOKUP(Tabla4[[#This Row],[Cod Producto]],Tabla2[[IdProducto]:[NomProducto]],2,0)</f>
        <v>Malocoton</v>
      </c>
      <c r="G761" s="10">
        <f>VLOOKUP(Tabla4[[#This Row],[Nombre_Producto]],Tabla2[[NomProducto]:[PrecioSinIGV]],3,0)</f>
        <v>2.42</v>
      </c>
      <c r="H761">
        <f>VLOOKUP(Tabla4[[#This Row],[Cod Producto]],Tabla2[#All],3,0)</f>
        <v>1</v>
      </c>
      <c r="I761" s="10">
        <f>Tabla4[[#This Row],[Kilos]]*Tabla4[[#This Row],[Precio_sin_IGV]]</f>
        <v>5413.54</v>
      </c>
      <c r="J761" s="10">
        <f>Tabla4[[#This Row],[Ventas sin IGV]]*18%</f>
        <v>974.43719999999996</v>
      </c>
      <c r="K761" s="10">
        <f>Tabla4[[#This Row],[Ventas sin IGV]]+Tabla4[[#This Row],[IGV]]</f>
        <v>6387.9772000000003</v>
      </c>
    </row>
    <row r="762" spans="1:11" x14ac:dyDescent="0.3">
      <c r="A762">
        <v>12</v>
      </c>
      <c r="B762">
        <v>12</v>
      </c>
      <c r="C762" s="2">
        <v>37854</v>
      </c>
      <c r="D762">
        <v>1739</v>
      </c>
      <c r="E762" t="str">
        <f>VLOOKUP(Tabla4[[#This Row],[Cod Vendedor]],Tabla3[[IdVendedor]:[NombreVendedor]],2,0)</f>
        <v>Carla</v>
      </c>
      <c r="F762" t="str">
        <f>VLOOKUP(Tabla4[[#This Row],[Cod Producto]],Tabla2[[IdProducto]:[NomProducto]],2,0)</f>
        <v>Malocoton</v>
      </c>
      <c r="G762" s="10">
        <f>VLOOKUP(Tabla4[[#This Row],[Nombre_Producto]],Tabla2[[NomProducto]:[PrecioSinIGV]],3,0)</f>
        <v>2.42</v>
      </c>
      <c r="H762">
        <f>VLOOKUP(Tabla4[[#This Row],[Cod Producto]],Tabla2[#All],3,0)</f>
        <v>1</v>
      </c>
      <c r="I762" s="10">
        <f>Tabla4[[#This Row],[Kilos]]*Tabla4[[#This Row],[Precio_sin_IGV]]</f>
        <v>4208.38</v>
      </c>
      <c r="J762" s="10">
        <f>Tabla4[[#This Row],[Ventas sin IGV]]*18%</f>
        <v>757.50839999999994</v>
      </c>
      <c r="K762" s="10">
        <f>Tabla4[[#This Row],[Ventas sin IGV]]+Tabla4[[#This Row],[IGV]]</f>
        <v>4965.8883999999998</v>
      </c>
    </row>
    <row r="763" spans="1:11" x14ac:dyDescent="0.3">
      <c r="A763">
        <v>12</v>
      </c>
      <c r="B763">
        <v>12</v>
      </c>
      <c r="C763" s="2">
        <v>37903</v>
      </c>
      <c r="D763">
        <v>1127</v>
      </c>
      <c r="E763" t="str">
        <f>VLOOKUP(Tabla4[[#This Row],[Cod Vendedor]],Tabla3[[IdVendedor]:[NombreVendedor]],2,0)</f>
        <v>Carla</v>
      </c>
      <c r="F763" t="str">
        <f>VLOOKUP(Tabla4[[#This Row],[Cod Producto]],Tabla2[[IdProducto]:[NomProducto]],2,0)</f>
        <v>Malocoton</v>
      </c>
      <c r="G763" s="10">
        <f>VLOOKUP(Tabla4[[#This Row],[Nombre_Producto]],Tabla2[[NomProducto]:[PrecioSinIGV]],3,0)</f>
        <v>2.42</v>
      </c>
      <c r="H763">
        <f>VLOOKUP(Tabla4[[#This Row],[Cod Producto]],Tabla2[#All],3,0)</f>
        <v>1</v>
      </c>
      <c r="I763" s="10">
        <f>Tabla4[[#This Row],[Kilos]]*Tabla4[[#This Row],[Precio_sin_IGV]]</f>
        <v>2727.34</v>
      </c>
      <c r="J763" s="10">
        <f>Tabla4[[#This Row],[Ventas sin IGV]]*18%</f>
        <v>490.9212</v>
      </c>
      <c r="K763" s="10">
        <f>Tabla4[[#This Row],[Ventas sin IGV]]+Tabla4[[#This Row],[IGV]]</f>
        <v>3218.2611999999999</v>
      </c>
    </row>
    <row r="764" spans="1:11" x14ac:dyDescent="0.3">
      <c r="A764">
        <v>12</v>
      </c>
      <c r="B764">
        <v>12</v>
      </c>
      <c r="C764" s="2">
        <v>37629</v>
      </c>
      <c r="D764">
        <v>516</v>
      </c>
      <c r="E764" t="str">
        <f>VLOOKUP(Tabla4[[#This Row],[Cod Vendedor]],Tabla3[[IdVendedor]:[NombreVendedor]],2,0)</f>
        <v>Carla</v>
      </c>
      <c r="F764" t="str">
        <f>VLOOKUP(Tabla4[[#This Row],[Cod Producto]],Tabla2[[IdProducto]:[NomProducto]],2,0)</f>
        <v>Malocoton</v>
      </c>
      <c r="G764" s="10">
        <f>VLOOKUP(Tabla4[[#This Row],[Nombre_Producto]],Tabla2[[NomProducto]:[PrecioSinIGV]],3,0)</f>
        <v>2.42</v>
      </c>
      <c r="H764">
        <f>VLOOKUP(Tabla4[[#This Row],[Cod Producto]],Tabla2[#All],3,0)</f>
        <v>1</v>
      </c>
      <c r="I764" s="10">
        <f>Tabla4[[#This Row],[Kilos]]*Tabla4[[#This Row],[Precio_sin_IGV]]</f>
        <v>1248.72</v>
      </c>
      <c r="J764" s="10">
        <f>Tabla4[[#This Row],[Ventas sin IGV]]*18%</f>
        <v>224.7696</v>
      </c>
      <c r="K764" s="10">
        <f>Tabla4[[#This Row],[Ventas sin IGV]]+Tabla4[[#This Row],[IGV]]</f>
        <v>1473.4896000000001</v>
      </c>
    </row>
    <row r="765" spans="1:11" x14ac:dyDescent="0.3">
      <c r="A765">
        <v>12</v>
      </c>
      <c r="B765">
        <v>12</v>
      </c>
      <c r="C765" s="2">
        <v>37667</v>
      </c>
      <c r="D765">
        <v>276</v>
      </c>
      <c r="E765" t="str">
        <f>VLOOKUP(Tabla4[[#This Row],[Cod Vendedor]],Tabla3[[IdVendedor]:[NombreVendedor]],2,0)</f>
        <v>Carla</v>
      </c>
      <c r="F765" t="str">
        <f>VLOOKUP(Tabla4[[#This Row],[Cod Producto]],Tabla2[[IdProducto]:[NomProducto]],2,0)</f>
        <v>Malocoton</v>
      </c>
      <c r="G765" s="10">
        <f>VLOOKUP(Tabla4[[#This Row],[Nombre_Producto]],Tabla2[[NomProducto]:[PrecioSinIGV]],3,0)</f>
        <v>2.42</v>
      </c>
      <c r="H765">
        <f>VLOOKUP(Tabla4[[#This Row],[Cod Producto]],Tabla2[#All],3,0)</f>
        <v>1</v>
      </c>
      <c r="I765" s="10">
        <f>Tabla4[[#This Row],[Kilos]]*Tabla4[[#This Row],[Precio_sin_IGV]]</f>
        <v>667.92</v>
      </c>
      <c r="J765" s="10">
        <f>Tabla4[[#This Row],[Ventas sin IGV]]*18%</f>
        <v>120.22559999999999</v>
      </c>
      <c r="K765" s="10">
        <f>Tabla4[[#This Row],[Ventas sin IGV]]+Tabla4[[#This Row],[IGV]]</f>
        <v>788.14559999999994</v>
      </c>
    </row>
    <row r="766" spans="1:11" x14ac:dyDescent="0.3">
      <c r="A766">
        <v>12</v>
      </c>
      <c r="B766">
        <v>9</v>
      </c>
      <c r="C766" s="2">
        <v>37668</v>
      </c>
      <c r="D766">
        <v>2252</v>
      </c>
      <c r="E766" t="str">
        <f>VLOOKUP(Tabla4[[#This Row],[Cod Vendedor]],Tabla3[[IdVendedor]:[NombreVendedor]],2,0)</f>
        <v>Carla</v>
      </c>
      <c r="F766" t="str">
        <f>VLOOKUP(Tabla4[[#This Row],[Cod Producto]],Tabla2[[IdProducto]:[NomProducto]],2,0)</f>
        <v>Esparragos</v>
      </c>
      <c r="G766" s="10">
        <f>VLOOKUP(Tabla4[[#This Row],[Nombre_Producto]],Tabla2[[NomProducto]:[PrecioSinIGV]],3,0)</f>
        <v>1.21</v>
      </c>
      <c r="H766">
        <f>VLOOKUP(Tabla4[[#This Row],[Cod Producto]],Tabla2[#All],3,0)</f>
        <v>3</v>
      </c>
      <c r="I766" s="10">
        <f>Tabla4[[#This Row],[Kilos]]*Tabla4[[#This Row],[Precio_sin_IGV]]</f>
        <v>2724.92</v>
      </c>
      <c r="J766" s="10">
        <f>Tabla4[[#This Row],[Ventas sin IGV]]*18%</f>
        <v>490.48559999999998</v>
      </c>
      <c r="K766" s="10">
        <f>Tabla4[[#This Row],[Ventas sin IGV]]+Tabla4[[#This Row],[IGV]]</f>
        <v>3215.4056</v>
      </c>
    </row>
    <row r="767" spans="1:11" x14ac:dyDescent="0.3">
      <c r="A767">
        <v>12</v>
      </c>
      <c r="B767">
        <v>9</v>
      </c>
      <c r="C767" s="2">
        <v>37902</v>
      </c>
      <c r="D767">
        <v>1952</v>
      </c>
      <c r="E767" t="str">
        <f>VLOOKUP(Tabla4[[#This Row],[Cod Vendedor]],Tabla3[[IdVendedor]:[NombreVendedor]],2,0)</f>
        <v>Carla</v>
      </c>
      <c r="F767" t="str">
        <f>VLOOKUP(Tabla4[[#This Row],[Cod Producto]],Tabla2[[IdProducto]:[NomProducto]],2,0)</f>
        <v>Esparragos</v>
      </c>
      <c r="G767" s="10">
        <f>VLOOKUP(Tabla4[[#This Row],[Nombre_Producto]],Tabla2[[NomProducto]:[PrecioSinIGV]],3,0)</f>
        <v>1.21</v>
      </c>
      <c r="H767">
        <f>VLOOKUP(Tabla4[[#This Row],[Cod Producto]],Tabla2[#All],3,0)</f>
        <v>3</v>
      </c>
      <c r="I767" s="10">
        <f>Tabla4[[#This Row],[Kilos]]*Tabla4[[#This Row],[Precio_sin_IGV]]</f>
        <v>2361.92</v>
      </c>
      <c r="J767" s="10">
        <f>Tabla4[[#This Row],[Ventas sin IGV]]*18%</f>
        <v>425.1456</v>
      </c>
      <c r="K767" s="10">
        <f>Tabla4[[#This Row],[Ventas sin IGV]]+Tabla4[[#This Row],[IGV]]</f>
        <v>2787.0655999999999</v>
      </c>
    </row>
    <row r="768" spans="1:11" x14ac:dyDescent="0.3">
      <c r="A768">
        <v>12</v>
      </c>
      <c r="B768">
        <v>9</v>
      </c>
      <c r="C768" s="2">
        <v>37668</v>
      </c>
      <c r="D768">
        <v>456</v>
      </c>
      <c r="E768" t="str">
        <f>VLOOKUP(Tabla4[[#This Row],[Cod Vendedor]],Tabla3[[IdVendedor]:[NombreVendedor]],2,0)</f>
        <v>Carla</v>
      </c>
      <c r="F768" t="str">
        <f>VLOOKUP(Tabla4[[#This Row],[Cod Producto]],Tabla2[[IdProducto]:[NomProducto]],2,0)</f>
        <v>Esparragos</v>
      </c>
      <c r="G768" s="10">
        <f>VLOOKUP(Tabla4[[#This Row],[Nombre_Producto]],Tabla2[[NomProducto]:[PrecioSinIGV]],3,0)</f>
        <v>1.21</v>
      </c>
      <c r="H768">
        <f>VLOOKUP(Tabla4[[#This Row],[Cod Producto]],Tabla2[#All],3,0)</f>
        <v>3</v>
      </c>
      <c r="I768" s="10">
        <f>Tabla4[[#This Row],[Kilos]]*Tabla4[[#This Row],[Precio_sin_IGV]]</f>
        <v>551.76</v>
      </c>
      <c r="J768" s="10">
        <f>Tabla4[[#This Row],[Ventas sin IGV]]*18%</f>
        <v>99.316800000000001</v>
      </c>
      <c r="K768" s="10">
        <f>Tabla4[[#This Row],[Ventas sin IGV]]+Tabla4[[#This Row],[IGV]]</f>
        <v>651.07680000000005</v>
      </c>
    </row>
    <row r="769" spans="1:11" x14ac:dyDescent="0.3">
      <c r="A769">
        <v>12</v>
      </c>
      <c r="B769">
        <v>7</v>
      </c>
      <c r="C769" s="2">
        <v>37643</v>
      </c>
      <c r="D769">
        <v>2313</v>
      </c>
      <c r="E769" t="str">
        <f>VLOOKUP(Tabla4[[#This Row],[Cod Vendedor]],Tabla3[[IdVendedor]:[NombreVendedor]],2,0)</f>
        <v>Carla</v>
      </c>
      <c r="F769" t="str">
        <f>VLOOKUP(Tabla4[[#This Row],[Cod Producto]],Tabla2[[IdProducto]:[NomProducto]],2,0)</f>
        <v>Tomates</v>
      </c>
      <c r="G769" s="10">
        <f>VLOOKUP(Tabla4[[#This Row],[Nombre_Producto]],Tabla2[[NomProducto]:[PrecioSinIGV]],3,0)</f>
        <v>0.96799999999999997</v>
      </c>
      <c r="H769">
        <f>VLOOKUP(Tabla4[[#This Row],[Cod Producto]],Tabla2[#All],3,0)</f>
        <v>2</v>
      </c>
      <c r="I769" s="10">
        <f>Tabla4[[#This Row],[Kilos]]*Tabla4[[#This Row],[Precio_sin_IGV]]</f>
        <v>2238.9839999999999</v>
      </c>
      <c r="J769" s="10">
        <f>Tabla4[[#This Row],[Ventas sin IGV]]*18%</f>
        <v>403.01711999999998</v>
      </c>
      <c r="K769" s="10">
        <f>Tabla4[[#This Row],[Ventas sin IGV]]+Tabla4[[#This Row],[IGV]]</f>
        <v>2642.0011199999999</v>
      </c>
    </row>
    <row r="770" spans="1:11" x14ac:dyDescent="0.3">
      <c r="A770">
        <v>12</v>
      </c>
      <c r="B770">
        <v>7</v>
      </c>
      <c r="C770" s="2">
        <v>37700</v>
      </c>
      <c r="D770">
        <v>1457</v>
      </c>
      <c r="E770" t="str">
        <f>VLOOKUP(Tabla4[[#This Row],[Cod Vendedor]],Tabla3[[IdVendedor]:[NombreVendedor]],2,0)</f>
        <v>Carla</v>
      </c>
      <c r="F770" t="str">
        <f>VLOOKUP(Tabla4[[#This Row],[Cod Producto]],Tabla2[[IdProducto]:[NomProducto]],2,0)</f>
        <v>Tomates</v>
      </c>
      <c r="G770" s="10">
        <f>VLOOKUP(Tabla4[[#This Row],[Nombre_Producto]],Tabla2[[NomProducto]:[PrecioSinIGV]],3,0)</f>
        <v>0.96799999999999997</v>
      </c>
      <c r="H770">
        <f>VLOOKUP(Tabla4[[#This Row],[Cod Producto]],Tabla2[#All],3,0)</f>
        <v>2</v>
      </c>
      <c r="I770" s="10">
        <f>Tabla4[[#This Row],[Kilos]]*Tabla4[[#This Row],[Precio_sin_IGV]]</f>
        <v>1410.376</v>
      </c>
      <c r="J770" s="10">
        <f>Tabla4[[#This Row],[Ventas sin IGV]]*18%</f>
        <v>253.86767999999998</v>
      </c>
      <c r="K770" s="10">
        <f>Tabla4[[#This Row],[Ventas sin IGV]]+Tabla4[[#This Row],[IGV]]</f>
        <v>1664.24368</v>
      </c>
    </row>
    <row r="771" spans="1:11" x14ac:dyDescent="0.3">
      <c r="A771">
        <v>12</v>
      </c>
      <c r="B771">
        <v>7</v>
      </c>
      <c r="C771" s="2">
        <v>37699</v>
      </c>
      <c r="D771">
        <v>881</v>
      </c>
      <c r="E771" t="str">
        <f>VLOOKUP(Tabla4[[#This Row],[Cod Vendedor]],Tabla3[[IdVendedor]:[NombreVendedor]],2,0)</f>
        <v>Carla</v>
      </c>
      <c r="F771" t="str">
        <f>VLOOKUP(Tabla4[[#This Row],[Cod Producto]],Tabla2[[IdProducto]:[NomProducto]],2,0)</f>
        <v>Tomates</v>
      </c>
      <c r="G771" s="10">
        <f>VLOOKUP(Tabla4[[#This Row],[Nombre_Producto]],Tabla2[[NomProducto]:[PrecioSinIGV]],3,0)</f>
        <v>0.96799999999999997</v>
      </c>
      <c r="H771">
        <f>VLOOKUP(Tabla4[[#This Row],[Cod Producto]],Tabla2[#All],3,0)</f>
        <v>2</v>
      </c>
      <c r="I771" s="10">
        <f>Tabla4[[#This Row],[Kilos]]*Tabla4[[#This Row],[Precio_sin_IGV]]</f>
        <v>852.80799999999999</v>
      </c>
      <c r="J771" s="10">
        <f>Tabla4[[#This Row],[Ventas sin IGV]]*18%</f>
        <v>153.50543999999999</v>
      </c>
      <c r="K771" s="10">
        <f>Tabla4[[#This Row],[Ventas sin IGV]]+Tabla4[[#This Row],[IGV]]</f>
        <v>1006.31344</v>
      </c>
    </row>
    <row r="772" spans="1:11" x14ac:dyDescent="0.3">
      <c r="A772">
        <v>12</v>
      </c>
      <c r="B772">
        <v>7</v>
      </c>
      <c r="C772" s="2">
        <v>37971</v>
      </c>
      <c r="D772">
        <v>837</v>
      </c>
      <c r="E772" t="str">
        <f>VLOOKUP(Tabla4[[#This Row],[Cod Vendedor]],Tabla3[[IdVendedor]:[NombreVendedor]],2,0)</f>
        <v>Carla</v>
      </c>
      <c r="F772" t="str">
        <f>VLOOKUP(Tabla4[[#This Row],[Cod Producto]],Tabla2[[IdProducto]:[NomProducto]],2,0)</f>
        <v>Tomates</v>
      </c>
      <c r="G772" s="10">
        <f>VLOOKUP(Tabla4[[#This Row],[Nombre_Producto]],Tabla2[[NomProducto]:[PrecioSinIGV]],3,0)</f>
        <v>0.96799999999999997</v>
      </c>
      <c r="H772">
        <f>VLOOKUP(Tabla4[[#This Row],[Cod Producto]],Tabla2[#All],3,0)</f>
        <v>2</v>
      </c>
      <c r="I772" s="10">
        <f>Tabla4[[#This Row],[Kilos]]*Tabla4[[#This Row],[Precio_sin_IGV]]</f>
        <v>810.21600000000001</v>
      </c>
      <c r="J772" s="10">
        <f>Tabla4[[#This Row],[Ventas sin IGV]]*18%</f>
        <v>145.83887999999999</v>
      </c>
      <c r="K772" s="10">
        <f>Tabla4[[#This Row],[Ventas sin IGV]]+Tabla4[[#This Row],[IGV]]</f>
        <v>956.05488000000003</v>
      </c>
    </row>
    <row r="773" spans="1:11" x14ac:dyDescent="0.3">
      <c r="A773">
        <v>12</v>
      </c>
      <c r="B773">
        <v>3</v>
      </c>
      <c r="C773" s="2">
        <v>37797</v>
      </c>
      <c r="D773">
        <v>1954</v>
      </c>
      <c r="E773" t="str">
        <f>VLOOKUP(Tabla4[[#This Row],[Cod Vendedor]],Tabla3[[IdVendedor]:[NombreVendedor]],2,0)</f>
        <v>Carla</v>
      </c>
      <c r="F773" t="str">
        <f>VLOOKUP(Tabla4[[#This Row],[Cod Producto]],Tabla2[[IdProducto]:[NomProducto]],2,0)</f>
        <v>Melones</v>
      </c>
      <c r="G773" s="10">
        <f>VLOOKUP(Tabla4[[#This Row],[Nombre_Producto]],Tabla2[[NomProducto]:[PrecioSinIGV]],3,0)</f>
        <v>1.9359999999999999</v>
      </c>
      <c r="H773">
        <f>VLOOKUP(Tabla4[[#This Row],[Cod Producto]],Tabla2[#All],3,0)</f>
        <v>1</v>
      </c>
      <c r="I773" s="10">
        <f>Tabla4[[#This Row],[Kilos]]*Tabla4[[#This Row],[Precio_sin_IGV]]</f>
        <v>3782.944</v>
      </c>
      <c r="J773" s="10">
        <f>Tabla4[[#This Row],[Ventas sin IGV]]*18%</f>
        <v>680.92991999999992</v>
      </c>
      <c r="K773" s="10">
        <f>Tabla4[[#This Row],[Ventas sin IGV]]+Tabla4[[#This Row],[IGV]]</f>
        <v>4463.87392</v>
      </c>
    </row>
    <row r="774" spans="1:11" x14ac:dyDescent="0.3">
      <c r="A774">
        <v>12</v>
      </c>
      <c r="B774">
        <v>3</v>
      </c>
      <c r="C774" s="2">
        <v>37764</v>
      </c>
      <c r="D774">
        <v>1889</v>
      </c>
      <c r="E774" t="str">
        <f>VLOOKUP(Tabla4[[#This Row],[Cod Vendedor]],Tabla3[[IdVendedor]:[NombreVendedor]],2,0)</f>
        <v>Carla</v>
      </c>
      <c r="F774" t="str">
        <f>VLOOKUP(Tabla4[[#This Row],[Cod Producto]],Tabla2[[IdProducto]:[NomProducto]],2,0)</f>
        <v>Melones</v>
      </c>
      <c r="G774" s="10">
        <f>VLOOKUP(Tabla4[[#This Row],[Nombre_Producto]],Tabla2[[NomProducto]:[PrecioSinIGV]],3,0)</f>
        <v>1.9359999999999999</v>
      </c>
      <c r="H774">
        <f>VLOOKUP(Tabla4[[#This Row],[Cod Producto]],Tabla2[#All],3,0)</f>
        <v>1</v>
      </c>
      <c r="I774" s="10">
        <f>Tabla4[[#This Row],[Kilos]]*Tabla4[[#This Row],[Precio_sin_IGV]]</f>
        <v>3657.1039999999998</v>
      </c>
      <c r="J774" s="10">
        <f>Tabla4[[#This Row],[Ventas sin IGV]]*18%</f>
        <v>658.27871999999991</v>
      </c>
      <c r="K774" s="10">
        <f>Tabla4[[#This Row],[Ventas sin IGV]]+Tabla4[[#This Row],[IGV]]</f>
        <v>4315.3827199999996</v>
      </c>
    </row>
    <row r="775" spans="1:11" x14ac:dyDescent="0.3">
      <c r="A775">
        <v>12</v>
      </c>
      <c r="B775">
        <v>3</v>
      </c>
      <c r="C775" s="2">
        <v>37788</v>
      </c>
      <c r="D775">
        <v>1446</v>
      </c>
      <c r="E775" t="str">
        <f>VLOOKUP(Tabla4[[#This Row],[Cod Vendedor]],Tabla3[[IdVendedor]:[NombreVendedor]],2,0)</f>
        <v>Carla</v>
      </c>
      <c r="F775" t="str">
        <f>VLOOKUP(Tabla4[[#This Row],[Cod Producto]],Tabla2[[IdProducto]:[NomProducto]],2,0)</f>
        <v>Melones</v>
      </c>
      <c r="G775" s="10">
        <f>VLOOKUP(Tabla4[[#This Row],[Nombre_Producto]],Tabla2[[NomProducto]:[PrecioSinIGV]],3,0)</f>
        <v>1.9359999999999999</v>
      </c>
      <c r="H775">
        <f>VLOOKUP(Tabla4[[#This Row],[Cod Producto]],Tabla2[#All],3,0)</f>
        <v>1</v>
      </c>
      <c r="I775" s="10">
        <f>Tabla4[[#This Row],[Kilos]]*Tabla4[[#This Row],[Precio_sin_IGV]]</f>
        <v>2799.4560000000001</v>
      </c>
      <c r="J775" s="10">
        <f>Tabla4[[#This Row],[Ventas sin IGV]]*18%</f>
        <v>503.90208000000001</v>
      </c>
      <c r="K775" s="10">
        <f>Tabla4[[#This Row],[Ventas sin IGV]]+Tabla4[[#This Row],[IGV]]</f>
        <v>3303.35808</v>
      </c>
    </row>
    <row r="776" spans="1:11" x14ac:dyDescent="0.3">
      <c r="A776">
        <v>12</v>
      </c>
      <c r="B776">
        <v>3</v>
      </c>
      <c r="C776" s="2">
        <v>37638</v>
      </c>
      <c r="D776">
        <v>1426</v>
      </c>
      <c r="E776" t="str">
        <f>VLOOKUP(Tabla4[[#This Row],[Cod Vendedor]],Tabla3[[IdVendedor]:[NombreVendedor]],2,0)</f>
        <v>Carla</v>
      </c>
      <c r="F776" t="str">
        <f>VLOOKUP(Tabla4[[#This Row],[Cod Producto]],Tabla2[[IdProducto]:[NomProducto]],2,0)</f>
        <v>Melones</v>
      </c>
      <c r="G776" s="10">
        <f>VLOOKUP(Tabla4[[#This Row],[Nombre_Producto]],Tabla2[[NomProducto]:[PrecioSinIGV]],3,0)</f>
        <v>1.9359999999999999</v>
      </c>
      <c r="H776">
        <f>VLOOKUP(Tabla4[[#This Row],[Cod Producto]],Tabla2[#All],3,0)</f>
        <v>1</v>
      </c>
      <c r="I776" s="10">
        <f>Tabla4[[#This Row],[Kilos]]*Tabla4[[#This Row],[Precio_sin_IGV]]</f>
        <v>2760.7359999999999</v>
      </c>
      <c r="J776" s="10">
        <f>Tabla4[[#This Row],[Ventas sin IGV]]*18%</f>
        <v>496.93247999999994</v>
      </c>
      <c r="K776" s="10">
        <f>Tabla4[[#This Row],[Ventas sin IGV]]+Tabla4[[#This Row],[IGV]]</f>
        <v>3257.6684799999998</v>
      </c>
    </row>
    <row r="777" spans="1:11" x14ac:dyDescent="0.3">
      <c r="A777">
        <v>12</v>
      </c>
      <c r="B777">
        <v>3</v>
      </c>
      <c r="C777" s="2">
        <v>37959</v>
      </c>
      <c r="D777">
        <v>535</v>
      </c>
      <c r="E777" t="str">
        <f>VLOOKUP(Tabla4[[#This Row],[Cod Vendedor]],Tabla3[[IdVendedor]:[NombreVendedor]],2,0)</f>
        <v>Carla</v>
      </c>
      <c r="F777" t="str">
        <f>VLOOKUP(Tabla4[[#This Row],[Cod Producto]],Tabla2[[IdProducto]:[NomProducto]],2,0)</f>
        <v>Melones</v>
      </c>
      <c r="G777" s="10">
        <f>VLOOKUP(Tabla4[[#This Row],[Nombre_Producto]],Tabla2[[NomProducto]:[PrecioSinIGV]],3,0)</f>
        <v>1.9359999999999999</v>
      </c>
      <c r="H777">
        <f>VLOOKUP(Tabla4[[#This Row],[Cod Producto]],Tabla2[#All],3,0)</f>
        <v>1</v>
      </c>
      <c r="I777" s="10">
        <f>Tabla4[[#This Row],[Kilos]]*Tabla4[[#This Row],[Precio_sin_IGV]]</f>
        <v>1035.76</v>
      </c>
      <c r="J777" s="10">
        <f>Tabla4[[#This Row],[Ventas sin IGV]]*18%</f>
        <v>186.43680000000001</v>
      </c>
      <c r="K777" s="10">
        <f>Tabla4[[#This Row],[Ventas sin IGV]]+Tabla4[[#This Row],[IGV]]</f>
        <v>1222.1967999999999</v>
      </c>
    </row>
    <row r="778" spans="1:11" x14ac:dyDescent="0.3">
      <c r="A778">
        <v>12</v>
      </c>
      <c r="B778">
        <v>3</v>
      </c>
      <c r="C778" s="2">
        <v>37839</v>
      </c>
      <c r="D778">
        <v>302</v>
      </c>
      <c r="E778" t="str">
        <f>VLOOKUP(Tabla4[[#This Row],[Cod Vendedor]],Tabla3[[IdVendedor]:[NombreVendedor]],2,0)</f>
        <v>Carla</v>
      </c>
      <c r="F778" t="str">
        <f>VLOOKUP(Tabla4[[#This Row],[Cod Producto]],Tabla2[[IdProducto]:[NomProducto]],2,0)</f>
        <v>Melones</v>
      </c>
      <c r="G778" s="10">
        <f>VLOOKUP(Tabla4[[#This Row],[Nombre_Producto]],Tabla2[[NomProducto]:[PrecioSinIGV]],3,0)</f>
        <v>1.9359999999999999</v>
      </c>
      <c r="H778">
        <f>VLOOKUP(Tabla4[[#This Row],[Cod Producto]],Tabla2[#All],3,0)</f>
        <v>1</v>
      </c>
      <c r="I778" s="10">
        <f>Tabla4[[#This Row],[Kilos]]*Tabla4[[#This Row],[Precio_sin_IGV]]</f>
        <v>584.67200000000003</v>
      </c>
      <c r="J778" s="10">
        <f>Tabla4[[#This Row],[Ventas sin IGV]]*18%</f>
        <v>105.24096</v>
      </c>
      <c r="K778" s="10">
        <f>Tabla4[[#This Row],[Ventas sin IGV]]+Tabla4[[#This Row],[IGV]]</f>
        <v>689.91296</v>
      </c>
    </row>
    <row r="779" spans="1:11" x14ac:dyDescent="0.3">
      <c r="A779">
        <v>12</v>
      </c>
      <c r="B779">
        <v>1</v>
      </c>
      <c r="C779" s="2">
        <v>37936</v>
      </c>
      <c r="D779">
        <v>1648</v>
      </c>
      <c r="E779" t="str">
        <f>VLOOKUP(Tabla4[[#This Row],[Cod Vendedor]],Tabla3[[IdVendedor]:[NombreVendedor]],2,0)</f>
        <v>Carla</v>
      </c>
      <c r="F779" t="str">
        <f>VLOOKUP(Tabla4[[#This Row],[Cod Producto]],Tabla2[[IdProducto]:[NomProducto]],2,0)</f>
        <v>Mandarinas</v>
      </c>
      <c r="G779" s="10">
        <f>VLOOKUP(Tabla4[[#This Row],[Nombre_Producto]],Tabla2[[NomProducto]:[PrecioSinIGV]],3,0)</f>
        <v>3.9325000000000001</v>
      </c>
      <c r="H779">
        <f>VLOOKUP(Tabla4[[#This Row],[Cod Producto]],Tabla2[#All],3,0)</f>
        <v>1</v>
      </c>
      <c r="I779" s="10">
        <f>Tabla4[[#This Row],[Kilos]]*Tabla4[[#This Row],[Precio_sin_IGV]]</f>
        <v>6480.76</v>
      </c>
      <c r="J779" s="10">
        <f>Tabla4[[#This Row],[Ventas sin IGV]]*18%</f>
        <v>1166.5368000000001</v>
      </c>
      <c r="K779" s="10">
        <f>Tabla4[[#This Row],[Ventas sin IGV]]+Tabla4[[#This Row],[IGV]]</f>
        <v>7647.2968000000001</v>
      </c>
    </row>
    <row r="780" spans="1:11" x14ac:dyDescent="0.3">
      <c r="A780">
        <v>12</v>
      </c>
      <c r="B780">
        <v>1</v>
      </c>
      <c r="C780" s="2">
        <v>37839</v>
      </c>
      <c r="D780">
        <v>1402</v>
      </c>
      <c r="E780" t="str">
        <f>VLOOKUP(Tabla4[[#This Row],[Cod Vendedor]],Tabla3[[IdVendedor]:[NombreVendedor]],2,0)</f>
        <v>Carla</v>
      </c>
      <c r="F780" t="str">
        <f>VLOOKUP(Tabla4[[#This Row],[Cod Producto]],Tabla2[[IdProducto]:[NomProducto]],2,0)</f>
        <v>Mandarinas</v>
      </c>
      <c r="G780" s="10">
        <f>VLOOKUP(Tabla4[[#This Row],[Nombre_Producto]],Tabla2[[NomProducto]:[PrecioSinIGV]],3,0)</f>
        <v>3.9325000000000001</v>
      </c>
      <c r="H780">
        <f>VLOOKUP(Tabla4[[#This Row],[Cod Producto]],Tabla2[#All],3,0)</f>
        <v>1</v>
      </c>
      <c r="I780" s="10">
        <f>Tabla4[[#This Row],[Kilos]]*Tabla4[[#This Row],[Precio_sin_IGV]]</f>
        <v>5513.3649999999998</v>
      </c>
      <c r="J780" s="10">
        <f>Tabla4[[#This Row],[Ventas sin IGV]]*18%</f>
        <v>992.40569999999991</v>
      </c>
      <c r="K780" s="10">
        <f>Tabla4[[#This Row],[Ventas sin IGV]]+Tabla4[[#This Row],[IGV]]</f>
        <v>6505.7707</v>
      </c>
    </row>
    <row r="781" spans="1:11" x14ac:dyDescent="0.3">
      <c r="A781">
        <v>12</v>
      </c>
      <c r="B781">
        <v>1</v>
      </c>
      <c r="C781" s="2">
        <v>37930</v>
      </c>
      <c r="D781">
        <v>1130</v>
      </c>
      <c r="E781" t="str">
        <f>VLOOKUP(Tabla4[[#This Row],[Cod Vendedor]],Tabla3[[IdVendedor]:[NombreVendedor]],2,0)</f>
        <v>Carla</v>
      </c>
      <c r="F781" t="str">
        <f>VLOOKUP(Tabla4[[#This Row],[Cod Producto]],Tabla2[[IdProducto]:[NomProducto]],2,0)</f>
        <v>Mandarinas</v>
      </c>
      <c r="G781" s="10">
        <f>VLOOKUP(Tabla4[[#This Row],[Nombre_Producto]],Tabla2[[NomProducto]:[PrecioSinIGV]],3,0)</f>
        <v>3.9325000000000001</v>
      </c>
      <c r="H781">
        <f>VLOOKUP(Tabla4[[#This Row],[Cod Producto]],Tabla2[#All],3,0)</f>
        <v>1</v>
      </c>
      <c r="I781" s="10">
        <f>Tabla4[[#This Row],[Kilos]]*Tabla4[[#This Row],[Precio_sin_IGV]]</f>
        <v>4443.7250000000004</v>
      </c>
      <c r="J781" s="10">
        <f>Tabla4[[#This Row],[Ventas sin IGV]]*18%</f>
        <v>799.87049999999999</v>
      </c>
      <c r="K781" s="10">
        <f>Tabla4[[#This Row],[Ventas sin IGV]]+Tabla4[[#This Row],[IGV]]</f>
        <v>5243.5955000000004</v>
      </c>
    </row>
    <row r="782" spans="1:11" x14ac:dyDescent="0.3">
      <c r="A782">
        <v>12</v>
      </c>
      <c r="B782">
        <v>1</v>
      </c>
      <c r="C782" s="2">
        <v>37886</v>
      </c>
      <c r="D782">
        <v>421</v>
      </c>
      <c r="E782" t="str">
        <f>VLOOKUP(Tabla4[[#This Row],[Cod Vendedor]],Tabla3[[IdVendedor]:[NombreVendedor]],2,0)</f>
        <v>Carla</v>
      </c>
      <c r="F782" t="str">
        <f>VLOOKUP(Tabla4[[#This Row],[Cod Producto]],Tabla2[[IdProducto]:[NomProducto]],2,0)</f>
        <v>Mandarinas</v>
      </c>
      <c r="G782" s="10">
        <f>VLOOKUP(Tabla4[[#This Row],[Nombre_Producto]],Tabla2[[NomProducto]:[PrecioSinIGV]],3,0)</f>
        <v>3.9325000000000001</v>
      </c>
      <c r="H782">
        <f>VLOOKUP(Tabla4[[#This Row],[Cod Producto]],Tabla2[#All],3,0)</f>
        <v>1</v>
      </c>
      <c r="I782" s="10">
        <f>Tabla4[[#This Row],[Kilos]]*Tabla4[[#This Row],[Precio_sin_IGV]]</f>
        <v>1655.5825</v>
      </c>
      <c r="J782" s="10">
        <f>Tabla4[[#This Row],[Ventas sin IGV]]*18%</f>
        <v>298.00484999999998</v>
      </c>
      <c r="K782" s="10">
        <f>Tabla4[[#This Row],[Ventas sin IGV]]+Tabla4[[#This Row],[IGV]]</f>
        <v>1953.58735</v>
      </c>
    </row>
    <row r="783" spans="1:11" x14ac:dyDescent="0.3">
      <c r="A783">
        <v>12</v>
      </c>
      <c r="B783">
        <v>1</v>
      </c>
      <c r="C783" s="2">
        <v>37686</v>
      </c>
      <c r="D783">
        <v>397</v>
      </c>
      <c r="E783" t="str">
        <f>VLOOKUP(Tabla4[[#This Row],[Cod Vendedor]],Tabla3[[IdVendedor]:[NombreVendedor]],2,0)</f>
        <v>Carla</v>
      </c>
      <c r="F783" t="str">
        <f>VLOOKUP(Tabla4[[#This Row],[Cod Producto]],Tabla2[[IdProducto]:[NomProducto]],2,0)</f>
        <v>Mandarinas</v>
      </c>
      <c r="G783" s="10">
        <f>VLOOKUP(Tabla4[[#This Row],[Nombre_Producto]],Tabla2[[NomProducto]:[PrecioSinIGV]],3,0)</f>
        <v>3.9325000000000001</v>
      </c>
      <c r="H783">
        <f>VLOOKUP(Tabla4[[#This Row],[Cod Producto]],Tabla2[#All],3,0)</f>
        <v>1</v>
      </c>
      <c r="I783" s="10">
        <f>Tabla4[[#This Row],[Kilos]]*Tabla4[[#This Row],[Precio_sin_IGV]]</f>
        <v>1561.2025000000001</v>
      </c>
      <c r="J783" s="10">
        <f>Tabla4[[#This Row],[Ventas sin IGV]]*18%</f>
        <v>281.01645000000002</v>
      </c>
      <c r="K783" s="10">
        <f>Tabla4[[#This Row],[Ventas sin IGV]]+Tabla4[[#This Row],[IGV]]</f>
        <v>1842.2189500000002</v>
      </c>
    </row>
    <row r="784" spans="1:11" x14ac:dyDescent="0.3">
      <c r="A784">
        <v>12</v>
      </c>
      <c r="B784">
        <v>8</v>
      </c>
      <c r="C784" s="2">
        <v>37791</v>
      </c>
      <c r="D784">
        <v>2454</v>
      </c>
      <c r="E784" t="str">
        <f>VLOOKUP(Tabla4[[#This Row],[Cod Vendedor]],Tabla3[[IdVendedor]:[NombreVendedor]],2,0)</f>
        <v>Carla</v>
      </c>
      <c r="F784" t="str">
        <f>VLOOKUP(Tabla4[[#This Row],[Cod Producto]],Tabla2[[IdProducto]:[NomProducto]],2,0)</f>
        <v>Uvas</v>
      </c>
      <c r="G784" s="10">
        <f>VLOOKUP(Tabla4[[#This Row],[Nombre_Producto]],Tabla2[[NomProducto]:[PrecioSinIGV]],3,0)</f>
        <v>3.63</v>
      </c>
      <c r="H784">
        <f>VLOOKUP(Tabla4[[#This Row],[Cod Producto]],Tabla2[#All],3,0)</f>
        <v>1</v>
      </c>
      <c r="I784" s="10">
        <f>Tabla4[[#This Row],[Kilos]]*Tabla4[[#This Row],[Precio_sin_IGV]]</f>
        <v>8908.02</v>
      </c>
      <c r="J784" s="10">
        <f>Tabla4[[#This Row],[Ventas sin IGV]]*18%</f>
        <v>1603.4436000000001</v>
      </c>
      <c r="K784" s="10">
        <f>Tabla4[[#This Row],[Ventas sin IGV]]+Tabla4[[#This Row],[IGV]]</f>
        <v>10511.463600000001</v>
      </c>
    </row>
    <row r="785" spans="1:11" x14ac:dyDescent="0.3">
      <c r="A785">
        <v>12</v>
      </c>
      <c r="B785">
        <v>8</v>
      </c>
      <c r="C785" s="2">
        <v>37936</v>
      </c>
      <c r="D785">
        <v>2420</v>
      </c>
      <c r="E785" t="str">
        <f>VLOOKUP(Tabla4[[#This Row],[Cod Vendedor]],Tabla3[[IdVendedor]:[NombreVendedor]],2,0)</f>
        <v>Carla</v>
      </c>
      <c r="F785" t="str">
        <f>VLOOKUP(Tabla4[[#This Row],[Cod Producto]],Tabla2[[IdProducto]:[NomProducto]],2,0)</f>
        <v>Uvas</v>
      </c>
      <c r="G785" s="10">
        <f>VLOOKUP(Tabla4[[#This Row],[Nombre_Producto]],Tabla2[[NomProducto]:[PrecioSinIGV]],3,0)</f>
        <v>3.63</v>
      </c>
      <c r="H785">
        <f>VLOOKUP(Tabla4[[#This Row],[Cod Producto]],Tabla2[#All],3,0)</f>
        <v>1</v>
      </c>
      <c r="I785" s="10">
        <f>Tabla4[[#This Row],[Kilos]]*Tabla4[[#This Row],[Precio_sin_IGV]]</f>
        <v>8784.6</v>
      </c>
      <c r="J785" s="10">
        <f>Tabla4[[#This Row],[Ventas sin IGV]]*18%</f>
        <v>1581.2280000000001</v>
      </c>
      <c r="K785" s="10">
        <f>Tabla4[[#This Row],[Ventas sin IGV]]+Tabla4[[#This Row],[IGV]]</f>
        <v>10365.828000000001</v>
      </c>
    </row>
    <row r="786" spans="1:11" x14ac:dyDescent="0.3">
      <c r="A786">
        <v>12</v>
      </c>
      <c r="B786">
        <v>8</v>
      </c>
      <c r="C786" s="2">
        <v>37635</v>
      </c>
      <c r="D786">
        <v>2342</v>
      </c>
      <c r="E786" t="str">
        <f>VLOOKUP(Tabla4[[#This Row],[Cod Vendedor]],Tabla3[[IdVendedor]:[NombreVendedor]],2,0)</f>
        <v>Carla</v>
      </c>
      <c r="F786" t="str">
        <f>VLOOKUP(Tabla4[[#This Row],[Cod Producto]],Tabla2[[IdProducto]:[NomProducto]],2,0)</f>
        <v>Uvas</v>
      </c>
      <c r="G786" s="10">
        <f>VLOOKUP(Tabla4[[#This Row],[Nombre_Producto]],Tabla2[[NomProducto]:[PrecioSinIGV]],3,0)</f>
        <v>3.63</v>
      </c>
      <c r="H786">
        <f>VLOOKUP(Tabla4[[#This Row],[Cod Producto]],Tabla2[#All],3,0)</f>
        <v>1</v>
      </c>
      <c r="I786" s="10">
        <f>Tabla4[[#This Row],[Kilos]]*Tabla4[[#This Row],[Precio_sin_IGV]]</f>
        <v>8501.4599999999991</v>
      </c>
      <c r="J786" s="10">
        <f>Tabla4[[#This Row],[Ventas sin IGV]]*18%</f>
        <v>1530.2627999999997</v>
      </c>
      <c r="K786" s="10">
        <f>Tabla4[[#This Row],[Ventas sin IGV]]+Tabla4[[#This Row],[IGV]]</f>
        <v>10031.7228</v>
      </c>
    </row>
    <row r="787" spans="1:11" x14ac:dyDescent="0.3">
      <c r="A787">
        <v>12</v>
      </c>
      <c r="B787">
        <v>8</v>
      </c>
      <c r="C787" s="2">
        <v>37852</v>
      </c>
      <c r="D787">
        <v>2150</v>
      </c>
      <c r="E787" t="str">
        <f>VLOOKUP(Tabla4[[#This Row],[Cod Vendedor]],Tabla3[[IdVendedor]:[NombreVendedor]],2,0)</f>
        <v>Carla</v>
      </c>
      <c r="F787" t="str">
        <f>VLOOKUP(Tabla4[[#This Row],[Cod Producto]],Tabla2[[IdProducto]:[NomProducto]],2,0)</f>
        <v>Uvas</v>
      </c>
      <c r="G787" s="10">
        <f>VLOOKUP(Tabla4[[#This Row],[Nombre_Producto]],Tabla2[[NomProducto]:[PrecioSinIGV]],3,0)</f>
        <v>3.63</v>
      </c>
      <c r="H787">
        <f>VLOOKUP(Tabla4[[#This Row],[Cod Producto]],Tabla2[#All],3,0)</f>
        <v>1</v>
      </c>
      <c r="I787" s="10">
        <f>Tabla4[[#This Row],[Kilos]]*Tabla4[[#This Row],[Precio_sin_IGV]]</f>
        <v>7804.5</v>
      </c>
      <c r="J787" s="10">
        <f>Tabla4[[#This Row],[Ventas sin IGV]]*18%</f>
        <v>1404.81</v>
      </c>
      <c r="K787" s="10">
        <f>Tabla4[[#This Row],[Ventas sin IGV]]+Tabla4[[#This Row],[IGV]]</f>
        <v>9209.31</v>
      </c>
    </row>
    <row r="788" spans="1:11" x14ac:dyDescent="0.3">
      <c r="A788">
        <v>12</v>
      </c>
      <c r="B788">
        <v>8</v>
      </c>
      <c r="C788" s="2">
        <v>37830</v>
      </c>
      <c r="D788">
        <v>1913</v>
      </c>
      <c r="E788" t="str">
        <f>VLOOKUP(Tabla4[[#This Row],[Cod Vendedor]],Tabla3[[IdVendedor]:[NombreVendedor]],2,0)</f>
        <v>Carla</v>
      </c>
      <c r="F788" t="str">
        <f>VLOOKUP(Tabla4[[#This Row],[Cod Producto]],Tabla2[[IdProducto]:[NomProducto]],2,0)</f>
        <v>Uvas</v>
      </c>
      <c r="G788" s="10">
        <f>VLOOKUP(Tabla4[[#This Row],[Nombre_Producto]],Tabla2[[NomProducto]:[PrecioSinIGV]],3,0)</f>
        <v>3.63</v>
      </c>
      <c r="H788">
        <f>VLOOKUP(Tabla4[[#This Row],[Cod Producto]],Tabla2[#All],3,0)</f>
        <v>1</v>
      </c>
      <c r="I788" s="10">
        <f>Tabla4[[#This Row],[Kilos]]*Tabla4[[#This Row],[Precio_sin_IGV]]</f>
        <v>6944.19</v>
      </c>
      <c r="J788" s="10">
        <f>Tabla4[[#This Row],[Ventas sin IGV]]*18%</f>
        <v>1249.9541999999999</v>
      </c>
      <c r="K788" s="10">
        <f>Tabla4[[#This Row],[Ventas sin IGV]]+Tabla4[[#This Row],[IGV]]</f>
        <v>8194.1441999999988</v>
      </c>
    </row>
    <row r="789" spans="1:11" x14ac:dyDescent="0.3">
      <c r="A789">
        <v>12</v>
      </c>
      <c r="B789">
        <v>8</v>
      </c>
      <c r="C789" s="2">
        <v>37666</v>
      </c>
      <c r="D789">
        <v>1163</v>
      </c>
      <c r="E789" t="str">
        <f>VLOOKUP(Tabla4[[#This Row],[Cod Vendedor]],Tabla3[[IdVendedor]:[NombreVendedor]],2,0)</f>
        <v>Carla</v>
      </c>
      <c r="F789" t="str">
        <f>VLOOKUP(Tabla4[[#This Row],[Cod Producto]],Tabla2[[IdProducto]:[NomProducto]],2,0)</f>
        <v>Uvas</v>
      </c>
      <c r="G789" s="10">
        <f>VLOOKUP(Tabla4[[#This Row],[Nombre_Producto]],Tabla2[[NomProducto]:[PrecioSinIGV]],3,0)</f>
        <v>3.63</v>
      </c>
      <c r="H789">
        <f>VLOOKUP(Tabla4[[#This Row],[Cod Producto]],Tabla2[#All],3,0)</f>
        <v>1</v>
      </c>
      <c r="I789" s="10">
        <f>Tabla4[[#This Row],[Kilos]]*Tabla4[[#This Row],[Precio_sin_IGV]]</f>
        <v>4221.6899999999996</v>
      </c>
      <c r="J789" s="10">
        <f>Tabla4[[#This Row],[Ventas sin IGV]]*18%</f>
        <v>759.90419999999995</v>
      </c>
      <c r="K789" s="10">
        <f>Tabla4[[#This Row],[Ventas sin IGV]]+Tabla4[[#This Row],[IGV]]</f>
        <v>4981.5941999999995</v>
      </c>
    </row>
    <row r="790" spans="1:11" x14ac:dyDescent="0.3">
      <c r="A790">
        <v>12</v>
      </c>
      <c r="B790">
        <v>8</v>
      </c>
      <c r="C790" s="2">
        <v>37969</v>
      </c>
      <c r="D790">
        <v>270</v>
      </c>
      <c r="E790" t="str">
        <f>VLOOKUP(Tabla4[[#This Row],[Cod Vendedor]],Tabla3[[IdVendedor]:[NombreVendedor]],2,0)</f>
        <v>Carla</v>
      </c>
      <c r="F790" t="str">
        <f>VLOOKUP(Tabla4[[#This Row],[Cod Producto]],Tabla2[[IdProducto]:[NomProducto]],2,0)</f>
        <v>Uvas</v>
      </c>
      <c r="G790" s="10">
        <f>VLOOKUP(Tabla4[[#This Row],[Nombre_Producto]],Tabla2[[NomProducto]:[PrecioSinIGV]],3,0)</f>
        <v>3.63</v>
      </c>
      <c r="H790">
        <f>VLOOKUP(Tabla4[[#This Row],[Cod Producto]],Tabla2[#All],3,0)</f>
        <v>1</v>
      </c>
      <c r="I790" s="10">
        <f>Tabla4[[#This Row],[Kilos]]*Tabla4[[#This Row],[Precio_sin_IGV]]</f>
        <v>980.1</v>
      </c>
      <c r="J790" s="10">
        <f>Tabla4[[#This Row],[Ventas sin IGV]]*18%</f>
        <v>176.41800000000001</v>
      </c>
      <c r="K790" s="10">
        <f>Tabla4[[#This Row],[Ventas sin IGV]]+Tabla4[[#This Row],[IGV]]</f>
        <v>1156.518</v>
      </c>
    </row>
    <row r="791" spans="1:11" x14ac:dyDescent="0.3">
      <c r="A791">
        <v>12</v>
      </c>
      <c r="B791">
        <v>6</v>
      </c>
      <c r="C791" s="2">
        <v>37725</v>
      </c>
      <c r="D791">
        <v>2164</v>
      </c>
      <c r="E791" t="str">
        <f>VLOOKUP(Tabla4[[#This Row],[Cod Vendedor]],Tabla3[[IdVendedor]:[NombreVendedor]],2,0)</f>
        <v>Carla</v>
      </c>
      <c r="F791" t="str">
        <f>VLOOKUP(Tabla4[[#This Row],[Cod Producto]],Tabla2[[IdProducto]:[NomProducto]],2,0)</f>
        <v>Platanos</v>
      </c>
      <c r="G791" s="10">
        <f>VLOOKUP(Tabla4[[#This Row],[Nombre_Producto]],Tabla2[[NomProducto]:[PrecioSinIGV]],3,0)</f>
        <v>2.42</v>
      </c>
      <c r="H791">
        <f>VLOOKUP(Tabla4[[#This Row],[Cod Producto]],Tabla2[#All],3,0)</f>
        <v>1</v>
      </c>
      <c r="I791" s="10">
        <f>Tabla4[[#This Row],[Kilos]]*Tabla4[[#This Row],[Precio_sin_IGV]]</f>
        <v>5236.88</v>
      </c>
      <c r="J791" s="10">
        <f>Tabla4[[#This Row],[Ventas sin IGV]]*18%</f>
        <v>942.63839999999993</v>
      </c>
      <c r="K791" s="10">
        <f>Tabla4[[#This Row],[Ventas sin IGV]]+Tabla4[[#This Row],[IGV]]</f>
        <v>6179.5183999999999</v>
      </c>
    </row>
    <row r="792" spans="1:11" x14ac:dyDescent="0.3">
      <c r="A792">
        <v>12</v>
      </c>
      <c r="B792">
        <v>6</v>
      </c>
      <c r="C792" s="2">
        <v>37857</v>
      </c>
      <c r="D792">
        <v>2095</v>
      </c>
      <c r="E792" t="str">
        <f>VLOOKUP(Tabla4[[#This Row],[Cod Vendedor]],Tabla3[[IdVendedor]:[NombreVendedor]],2,0)</f>
        <v>Carla</v>
      </c>
      <c r="F792" t="str">
        <f>VLOOKUP(Tabla4[[#This Row],[Cod Producto]],Tabla2[[IdProducto]:[NomProducto]],2,0)</f>
        <v>Platanos</v>
      </c>
      <c r="G792" s="10">
        <f>VLOOKUP(Tabla4[[#This Row],[Nombre_Producto]],Tabla2[[NomProducto]:[PrecioSinIGV]],3,0)</f>
        <v>2.42</v>
      </c>
      <c r="H792">
        <f>VLOOKUP(Tabla4[[#This Row],[Cod Producto]],Tabla2[#All],3,0)</f>
        <v>1</v>
      </c>
      <c r="I792" s="10">
        <f>Tabla4[[#This Row],[Kilos]]*Tabla4[[#This Row],[Precio_sin_IGV]]</f>
        <v>5069.8999999999996</v>
      </c>
      <c r="J792" s="10">
        <f>Tabla4[[#This Row],[Ventas sin IGV]]*18%</f>
        <v>912.58199999999988</v>
      </c>
      <c r="K792" s="10">
        <f>Tabla4[[#This Row],[Ventas sin IGV]]+Tabla4[[#This Row],[IGV]]</f>
        <v>5982.482</v>
      </c>
    </row>
    <row r="793" spans="1:11" x14ac:dyDescent="0.3">
      <c r="A793">
        <v>12</v>
      </c>
      <c r="B793">
        <v>6</v>
      </c>
      <c r="C793" s="2">
        <v>37971</v>
      </c>
      <c r="D793">
        <v>1557</v>
      </c>
      <c r="E793" t="str">
        <f>VLOOKUP(Tabla4[[#This Row],[Cod Vendedor]],Tabla3[[IdVendedor]:[NombreVendedor]],2,0)</f>
        <v>Carla</v>
      </c>
      <c r="F793" t="str">
        <f>VLOOKUP(Tabla4[[#This Row],[Cod Producto]],Tabla2[[IdProducto]:[NomProducto]],2,0)</f>
        <v>Platanos</v>
      </c>
      <c r="G793" s="10">
        <f>VLOOKUP(Tabla4[[#This Row],[Nombre_Producto]],Tabla2[[NomProducto]:[PrecioSinIGV]],3,0)</f>
        <v>2.42</v>
      </c>
      <c r="H793">
        <f>VLOOKUP(Tabla4[[#This Row],[Cod Producto]],Tabla2[#All],3,0)</f>
        <v>1</v>
      </c>
      <c r="I793" s="10">
        <f>Tabla4[[#This Row],[Kilos]]*Tabla4[[#This Row],[Precio_sin_IGV]]</f>
        <v>3767.94</v>
      </c>
      <c r="J793" s="10">
        <f>Tabla4[[#This Row],[Ventas sin IGV]]*18%</f>
        <v>678.22919999999999</v>
      </c>
      <c r="K793" s="10">
        <f>Tabla4[[#This Row],[Ventas sin IGV]]+Tabla4[[#This Row],[IGV]]</f>
        <v>4446.1692000000003</v>
      </c>
    </row>
    <row r="794" spans="1:11" x14ac:dyDescent="0.3">
      <c r="A794">
        <v>12</v>
      </c>
      <c r="B794">
        <v>6</v>
      </c>
      <c r="C794" s="2">
        <v>37831</v>
      </c>
      <c r="D794">
        <v>1471</v>
      </c>
      <c r="E794" t="str">
        <f>VLOOKUP(Tabla4[[#This Row],[Cod Vendedor]],Tabla3[[IdVendedor]:[NombreVendedor]],2,0)</f>
        <v>Carla</v>
      </c>
      <c r="F794" t="str">
        <f>VLOOKUP(Tabla4[[#This Row],[Cod Producto]],Tabla2[[IdProducto]:[NomProducto]],2,0)</f>
        <v>Platanos</v>
      </c>
      <c r="G794" s="10">
        <f>VLOOKUP(Tabla4[[#This Row],[Nombre_Producto]],Tabla2[[NomProducto]:[PrecioSinIGV]],3,0)</f>
        <v>2.42</v>
      </c>
      <c r="H794">
        <f>VLOOKUP(Tabla4[[#This Row],[Cod Producto]],Tabla2[#All],3,0)</f>
        <v>1</v>
      </c>
      <c r="I794" s="10">
        <f>Tabla4[[#This Row],[Kilos]]*Tabla4[[#This Row],[Precio_sin_IGV]]</f>
        <v>3559.8199999999997</v>
      </c>
      <c r="J794" s="10">
        <f>Tabla4[[#This Row],[Ventas sin IGV]]*18%</f>
        <v>640.7675999999999</v>
      </c>
      <c r="K794" s="10">
        <f>Tabla4[[#This Row],[Ventas sin IGV]]+Tabla4[[#This Row],[IGV]]</f>
        <v>4200.5875999999998</v>
      </c>
    </row>
    <row r="795" spans="1:11" x14ac:dyDescent="0.3">
      <c r="A795">
        <v>12</v>
      </c>
      <c r="B795">
        <v>6</v>
      </c>
      <c r="C795" s="2">
        <v>37865</v>
      </c>
      <c r="D795">
        <v>1249</v>
      </c>
      <c r="E795" t="str">
        <f>VLOOKUP(Tabla4[[#This Row],[Cod Vendedor]],Tabla3[[IdVendedor]:[NombreVendedor]],2,0)</f>
        <v>Carla</v>
      </c>
      <c r="F795" t="str">
        <f>VLOOKUP(Tabla4[[#This Row],[Cod Producto]],Tabla2[[IdProducto]:[NomProducto]],2,0)</f>
        <v>Platanos</v>
      </c>
      <c r="G795" s="10">
        <f>VLOOKUP(Tabla4[[#This Row],[Nombre_Producto]],Tabla2[[NomProducto]:[PrecioSinIGV]],3,0)</f>
        <v>2.42</v>
      </c>
      <c r="H795">
        <f>VLOOKUP(Tabla4[[#This Row],[Cod Producto]],Tabla2[#All],3,0)</f>
        <v>1</v>
      </c>
      <c r="I795" s="10">
        <f>Tabla4[[#This Row],[Kilos]]*Tabla4[[#This Row],[Precio_sin_IGV]]</f>
        <v>3022.58</v>
      </c>
      <c r="J795" s="10">
        <f>Tabla4[[#This Row],[Ventas sin IGV]]*18%</f>
        <v>544.06439999999998</v>
      </c>
      <c r="K795" s="10">
        <f>Tabla4[[#This Row],[Ventas sin IGV]]+Tabla4[[#This Row],[IGV]]</f>
        <v>3566.6444000000001</v>
      </c>
    </row>
    <row r="796" spans="1:11" x14ac:dyDescent="0.3">
      <c r="A796">
        <v>12</v>
      </c>
      <c r="B796">
        <v>6</v>
      </c>
      <c r="C796" s="2">
        <v>37903</v>
      </c>
      <c r="D796">
        <v>327</v>
      </c>
      <c r="E796" t="str">
        <f>VLOOKUP(Tabla4[[#This Row],[Cod Vendedor]],Tabla3[[IdVendedor]:[NombreVendedor]],2,0)</f>
        <v>Carla</v>
      </c>
      <c r="F796" t="str">
        <f>VLOOKUP(Tabla4[[#This Row],[Cod Producto]],Tabla2[[IdProducto]:[NomProducto]],2,0)</f>
        <v>Platanos</v>
      </c>
      <c r="G796" s="10">
        <f>VLOOKUP(Tabla4[[#This Row],[Nombre_Producto]],Tabla2[[NomProducto]:[PrecioSinIGV]],3,0)</f>
        <v>2.42</v>
      </c>
      <c r="H796">
        <f>VLOOKUP(Tabla4[[#This Row],[Cod Producto]],Tabla2[#All],3,0)</f>
        <v>1</v>
      </c>
      <c r="I796" s="10">
        <f>Tabla4[[#This Row],[Kilos]]*Tabla4[[#This Row],[Precio_sin_IGV]]</f>
        <v>791.34</v>
      </c>
      <c r="J796" s="10">
        <f>Tabla4[[#This Row],[Ventas sin IGV]]*18%</f>
        <v>142.44120000000001</v>
      </c>
      <c r="K796" s="10">
        <f>Tabla4[[#This Row],[Ventas sin IGV]]+Tabla4[[#This Row],[IGV]]</f>
        <v>933.78120000000001</v>
      </c>
    </row>
    <row r="797" spans="1:11" x14ac:dyDescent="0.3">
      <c r="A797">
        <v>12</v>
      </c>
      <c r="B797">
        <v>13</v>
      </c>
      <c r="C797" s="2">
        <v>37643</v>
      </c>
      <c r="D797">
        <v>2268</v>
      </c>
      <c r="E797" t="str">
        <f>VLOOKUP(Tabla4[[#This Row],[Cod Vendedor]],Tabla3[[IdVendedor]:[NombreVendedor]],2,0)</f>
        <v>Carla</v>
      </c>
      <c r="F797" t="str">
        <f>VLOOKUP(Tabla4[[#This Row],[Cod Producto]],Tabla2[[IdProducto]:[NomProducto]],2,0)</f>
        <v>Pimientos</v>
      </c>
      <c r="G797" s="10">
        <f>VLOOKUP(Tabla4[[#This Row],[Nombre_Producto]],Tabla2[[NomProducto]:[PrecioSinIGV]],3,0)</f>
        <v>0.24199999999999999</v>
      </c>
      <c r="H797">
        <f>VLOOKUP(Tabla4[[#This Row],[Cod Producto]],Tabla2[#All],3,0)</f>
        <v>3</v>
      </c>
      <c r="I797" s="10">
        <f>Tabla4[[#This Row],[Kilos]]*Tabla4[[#This Row],[Precio_sin_IGV]]</f>
        <v>548.85599999999999</v>
      </c>
      <c r="J797" s="10">
        <f>Tabla4[[#This Row],[Ventas sin IGV]]*18%</f>
        <v>98.794079999999994</v>
      </c>
      <c r="K797" s="10">
        <f>Tabla4[[#This Row],[Ventas sin IGV]]+Tabla4[[#This Row],[IGV]]</f>
        <v>647.65008</v>
      </c>
    </row>
    <row r="798" spans="1:11" x14ac:dyDescent="0.3">
      <c r="A798">
        <v>12</v>
      </c>
      <c r="B798">
        <v>13</v>
      </c>
      <c r="C798" s="2">
        <v>37784</v>
      </c>
      <c r="D798">
        <v>2255</v>
      </c>
      <c r="E798" t="str">
        <f>VLOOKUP(Tabla4[[#This Row],[Cod Vendedor]],Tabla3[[IdVendedor]:[NombreVendedor]],2,0)</f>
        <v>Carla</v>
      </c>
      <c r="F798" t="str">
        <f>VLOOKUP(Tabla4[[#This Row],[Cod Producto]],Tabla2[[IdProducto]:[NomProducto]],2,0)</f>
        <v>Pimientos</v>
      </c>
      <c r="G798" s="10">
        <f>VLOOKUP(Tabla4[[#This Row],[Nombre_Producto]],Tabla2[[NomProducto]:[PrecioSinIGV]],3,0)</f>
        <v>0.24199999999999999</v>
      </c>
      <c r="H798">
        <f>VLOOKUP(Tabla4[[#This Row],[Cod Producto]],Tabla2[#All],3,0)</f>
        <v>3</v>
      </c>
      <c r="I798" s="10">
        <f>Tabla4[[#This Row],[Kilos]]*Tabla4[[#This Row],[Precio_sin_IGV]]</f>
        <v>545.71</v>
      </c>
      <c r="J798" s="10">
        <f>Tabla4[[#This Row],[Ventas sin IGV]]*18%</f>
        <v>98.227800000000002</v>
      </c>
      <c r="K798" s="10">
        <f>Tabla4[[#This Row],[Ventas sin IGV]]+Tabla4[[#This Row],[IGV]]</f>
        <v>643.93780000000004</v>
      </c>
    </row>
    <row r="799" spans="1:11" x14ac:dyDescent="0.3">
      <c r="A799">
        <v>12</v>
      </c>
      <c r="B799">
        <v>13</v>
      </c>
      <c r="C799" s="2">
        <v>37779</v>
      </c>
      <c r="D799">
        <v>1886</v>
      </c>
      <c r="E799" t="str">
        <f>VLOOKUP(Tabla4[[#This Row],[Cod Vendedor]],Tabla3[[IdVendedor]:[NombreVendedor]],2,0)</f>
        <v>Carla</v>
      </c>
      <c r="F799" t="str">
        <f>VLOOKUP(Tabla4[[#This Row],[Cod Producto]],Tabla2[[IdProducto]:[NomProducto]],2,0)</f>
        <v>Pimientos</v>
      </c>
      <c r="G799" s="10">
        <f>VLOOKUP(Tabla4[[#This Row],[Nombre_Producto]],Tabla2[[NomProducto]:[PrecioSinIGV]],3,0)</f>
        <v>0.24199999999999999</v>
      </c>
      <c r="H799">
        <f>VLOOKUP(Tabla4[[#This Row],[Cod Producto]],Tabla2[#All],3,0)</f>
        <v>3</v>
      </c>
      <c r="I799" s="10">
        <f>Tabla4[[#This Row],[Kilos]]*Tabla4[[#This Row],[Precio_sin_IGV]]</f>
        <v>456.41199999999998</v>
      </c>
      <c r="J799" s="10">
        <f>Tabla4[[#This Row],[Ventas sin IGV]]*18%</f>
        <v>82.15415999999999</v>
      </c>
      <c r="K799" s="10">
        <f>Tabla4[[#This Row],[Ventas sin IGV]]+Tabla4[[#This Row],[IGV]]</f>
        <v>538.56615999999997</v>
      </c>
    </row>
    <row r="800" spans="1:11" x14ac:dyDescent="0.3">
      <c r="A800">
        <v>12</v>
      </c>
      <c r="B800">
        <v>13</v>
      </c>
      <c r="C800" s="2">
        <v>37751</v>
      </c>
      <c r="D800">
        <v>1547</v>
      </c>
      <c r="E800" t="str">
        <f>VLOOKUP(Tabla4[[#This Row],[Cod Vendedor]],Tabla3[[IdVendedor]:[NombreVendedor]],2,0)</f>
        <v>Carla</v>
      </c>
      <c r="F800" t="str">
        <f>VLOOKUP(Tabla4[[#This Row],[Cod Producto]],Tabla2[[IdProducto]:[NomProducto]],2,0)</f>
        <v>Pimientos</v>
      </c>
      <c r="G800" s="10">
        <f>VLOOKUP(Tabla4[[#This Row],[Nombre_Producto]],Tabla2[[NomProducto]:[PrecioSinIGV]],3,0)</f>
        <v>0.24199999999999999</v>
      </c>
      <c r="H800">
        <f>VLOOKUP(Tabla4[[#This Row],[Cod Producto]],Tabla2[#All],3,0)</f>
        <v>3</v>
      </c>
      <c r="I800" s="10">
        <f>Tabla4[[#This Row],[Kilos]]*Tabla4[[#This Row],[Precio_sin_IGV]]</f>
        <v>374.37399999999997</v>
      </c>
      <c r="J800" s="10">
        <f>Tabla4[[#This Row],[Ventas sin IGV]]*18%</f>
        <v>67.387319999999988</v>
      </c>
      <c r="K800" s="10">
        <f>Tabla4[[#This Row],[Ventas sin IGV]]+Tabla4[[#This Row],[IGV]]</f>
        <v>441.76131999999996</v>
      </c>
    </row>
    <row r="801" spans="1:11" x14ac:dyDescent="0.3">
      <c r="A801">
        <v>12</v>
      </c>
      <c r="B801">
        <v>13</v>
      </c>
      <c r="C801" s="2">
        <v>37826</v>
      </c>
      <c r="D801">
        <v>1423</v>
      </c>
      <c r="E801" t="str">
        <f>VLOOKUP(Tabla4[[#This Row],[Cod Vendedor]],Tabla3[[IdVendedor]:[NombreVendedor]],2,0)</f>
        <v>Carla</v>
      </c>
      <c r="F801" t="str">
        <f>VLOOKUP(Tabla4[[#This Row],[Cod Producto]],Tabla2[[IdProducto]:[NomProducto]],2,0)</f>
        <v>Pimientos</v>
      </c>
      <c r="G801" s="10">
        <f>VLOOKUP(Tabla4[[#This Row],[Nombre_Producto]],Tabla2[[NomProducto]:[PrecioSinIGV]],3,0)</f>
        <v>0.24199999999999999</v>
      </c>
      <c r="H801">
        <f>VLOOKUP(Tabla4[[#This Row],[Cod Producto]],Tabla2[#All],3,0)</f>
        <v>3</v>
      </c>
      <c r="I801" s="10">
        <f>Tabla4[[#This Row],[Kilos]]*Tabla4[[#This Row],[Precio_sin_IGV]]</f>
        <v>344.36599999999999</v>
      </c>
      <c r="J801" s="10">
        <f>Tabla4[[#This Row],[Ventas sin IGV]]*18%</f>
        <v>61.985879999999995</v>
      </c>
      <c r="K801" s="10">
        <f>Tabla4[[#This Row],[Ventas sin IGV]]+Tabla4[[#This Row],[IGV]]</f>
        <v>406.35187999999999</v>
      </c>
    </row>
    <row r="802" spans="1:11" x14ac:dyDescent="0.3">
      <c r="A802">
        <v>12</v>
      </c>
      <c r="B802">
        <v>13</v>
      </c>
      <c r="C802" s="2">
        <v>37658</v>
      </c>
      <c r="D802">
        <v>1233</v>
      </c>
      <c r="E802" t="str">
        <f>VLOOKUP(Tabla4[[#This Row],[Cod Vendedor]],Tabla3[[IdVendedor]:[NombreVendedor]],2,0)</f>
        <v>Carla</v>
      </c>
      <c r="F802" t="str">
        <f>VLOOKUP(Tabla4[[#This Row],[Cod Producto]],Tabla2[[IdProducto]:[NomProducto]],2,0)</f>
        <v>Pimientos</v>
      </c>
      <c r="G802" s="10">
        <f>VLOOKUP(Tabla4[[#This Row],[Nombre_Producto]],Tabla2[[NomProducto]:[PrecioSinIGV]],3,0)</f>
        <v>0.24199999999999999</v>
      </c>
      <c r="H802">
        <f>VLOOKUP(Tabla4[[#This Row],[Cod Producto]],Tabla2[#All],3,0)</f>
        <v>3</v>
      </c>
      <c r="I802" s="10">
        <f>Tabla4[[#This Row],[Kilos]]*Tabla4[[#This Row],[Precio_sin_IGV]]</f>
        <v>298.38599999999997</v>
      </c>
      <c r="J802" s="10">
        <f>Tabla4[[#This Row],[Ventas sin IGV]]*18%</f>
        <v>53.709479999999992</v>
      </c>
      <c r="K802" s="10">
        <f>Tabla4[[#This Row],[Ventas sin IGV]]+Tabla4[[#This Row],[IGV]]</f>
        <v>352.09547999999995</v>
      </c>
    </row>
    <row r="803" spans="1:11" x14ac:dyDescent="0.3">
      <c r="A803">
        <v>12</v>
      </c>
      <c r="B803">
        <v>13</v>
      </c>
      <c r="C803" s="2">
        <v>37940</v>
      </c>
      <c r="D803">
        <v>1113</v>
      </c>
      <c r="E803" t="str">
        <f>VLOOKUP(Tabla4[[#This Row],[Cod Vendedor]],Tabla3[[IdVendedor]:[NombreVendedor]],2,0)</f>
        <v>Carla</v>
      </c>
      <c r="F803" t="str">
        <f>VLOOKUP(Tabla4[[#This Row],[Cod Producto]],Tabla2[[IdProducto]:[NomProducto]],2,0)</f>
        <v>Pimientos</v>
      </c>
      <c r="G803" s="10">
        <f>VLOOKUP(Tabla4[[#This Row],[Nombre_Producto]],Tabla2[[NomProducto]:[PrecioSinIGV]],3,0)</f>
        <v>0.24199999999999999</v>
      </c>
      <c r="H803">
        <f>VLOOKUP(Tabla4[[#This Row],[Cod Producto]],Tabla2[#All],3,0)</f>
        <v>3</v>
      </c>
      <c r="I803" s="10">
        <f>Tabla4[[#This Row],[Kilos]]*Tabla4[[#This Row],[Precio_sin_IGV]]</f>
        <v>269.346</v>
      </c>
      <c r="J803" s="10">
        <f>Tabla4[[#This Row],[Ventas sin IGV]]*18%</f>
        <v>48.482279999999996</v>
      </c>
      <c r="K803" s="10">
        <f>Tabla4[[#This Row],[Ventas sin IGV]]+Tabla4[[#This Row],[IGV]]</f>
        <v>317.82828000000001</v>
      </c>
    </row>
    <row r="804" spans="1:11" x14ac:dyDescent="0.3">
      <c r="A804">
        <v>12</v>
      </c>
      <c r="B804">
        <v>2</v>
      </c>
      <c r="C804" s="2">
        <v>37969</v>
      </c>
      <c r="D804">
        <v>1638</v>
      </c>
      <c r="E804" t="str">
        <f>VLOOKUP(Tabla4[[#This Row],[Cod Vendedor]],Tabla3[[IdVendedor]:[NombreVendedor]],2,0)</f>
        <v>Carla</v>
      </c>
      <c r="F804" t="str">
        <f>VLOOKUP(Tabla4[[#This Row],[Cod Producto]],Tabla2[[IdProducto]:[NomProducto]],2,0)</f>
        <v>Lechugas</v>
      </c>
      <c r="G804" s="10">
        <f>VLOOKUP(Tabla4[[#This Row],[Nombre_Producto]],Tabla2[[NomProducto]:[PrecioSinIGV]],3,0)</f>
        <v>1.6335</v>
      </c>
      <c r="H804">
        <f>VLOOKUP(Tabla4[[#This Row],[Cod Producto]],Tabla2[#All],3,0)</f>
        <v>2</v>
      </c>
      <c r="I804" s="10">
        <f>Tabla4[[#This Row],[Kilos]]*Tabla4[[#This Row],[Precio_sin_IGV]]</f>
        <v>2675.6729999999998</v>
      </c>
      <c r="J804" s="10">
        <f>Tabla4[[#This Row],[Ventas sin IGV]]*18%</f>
        <v>481.62113999999997</v>
      </c>
      <c r="K804" s="10">
        <f>Tabla4[[#This Row],[Ventas sin IGV]]+Tabla4[[#This Row],[IGV]]</f>
        <v>3157.29414</v>
      </c>
    </row>
    <row r="805" spans="1:11" x14ac:dyDescent="0.3">
      <c r="A805">
        <v>12</v>
      </c>
      <c r="B805">
        <v>2</v>
      </c>
      <c r="C805" s="2">
        <v>37964</v>
      </c>
      <c r="D805">
        <v>1433</v>
      </c>
      <c r="E805" t="str">
        <f>VLOOKUP(Tabla4[[#This Row],[Cod Vendedor]],Tabla3[[IdVendedor]:[NombreVendedor]],2,0)</f>
        <v>Carla</v>
      </c>
      <c r="F805" t="str">
        <f>VLOOKUP(Tabla4[[#This Row],[Cod Producto]],Tabla2[[IdProducto]:[NomProducto]],2,0)</f>
        <v>Lechugas</v>
      </c>
      <c r="G805" s="10">
        <f>VLOOKUP(Tabla4[[#This Row],[Nombre_Producto]],Tabla2[[NomProducto]:[PrecioSinIGV]],3,0)</f>
        <v>1.6335</v>
      </c>
      <c r="H805">
        <f>VLOOKUP(Tabla4[[#This Row],[Cod Producto]],Tabla2[#All],3,0)</f>
        <v>2</v>
      </c>
      <c r="I805" s="10">
        <f>Tabla4[[#This Row],[Kilos]]*Tabla4[[#This Row],[Precio_sin_IGV]]</f>
        <v>2340.8054999999999</v>
      </c>
      <c r="J805" s="10">
        <f>Tabla4[[#This Row],[Ventas sin IGV]]*18%</f>
        <v>421.34499</v>
      </c>
      <c r="K805" s="10">
        <f>Tabla4[[#This Row],[Ventas sin IGV]]+Tabla4[[#This Row],[IGV]]</f>
        <v>2762.15049</v>
      </c>
    </row>
    <row r="806" spans="1:11" x14ac:dyDescent="0.3">
      <c r="A806">
        <v>12</v>
      </c>
      <c r="B806">
        <v>2</v>
      </c>
      <c r="C806" s="2">
        <v>37823</v>
      </c>
      <c r="D806">
        <v>745</v>
      </c>
      <c r="E806" t="str">
        <f>VLOOKUP(Tabla4[[#This Row],[Cod Vendedor]],Tabla3[[IdVendedor]:[NombreVendedor]],2,0)</f>
        <v>Carla</v>
      </c>
      <c r="F806" t="str">
        <f>VLOOKUP(Tabla4[[#This Row],[Cod Producto]],Tabla2[[IdProducto]:[NomProducto]],2,0)</f>
        <v>Lechugas</v>
      </c>
      <c r="G806" s="10">
        <f>VLOOKUP(Tabla4[[#This Row],[Nombre_Producto]],Tabla2[[NomProducto]:[PrecioSinIGV]],3,0)</f>
        <v>1.6335</v>
      </c>
      <c r="H806">
        <f>VLOOKUP(Tabla4[[#This Row],[Cod Producto]],Tabla2[#All],3,0)</f>
        <v>2</v>
      </c>
      <c r="I806" s="10">
        <f>Tabla4[[#This Row],[Kilos]]*Tabla4[[#This Row],[Precio_sin_IGV]]</f>
        <v>1216.9575</v>
      </c>
      <c r="J806" s="10">
        <f>Tabla4[[#This Row],[Ventas sin IGV]]*18%</f>
        <v>219.05234999999999</v>
      </c>
      <c r="K806" s="10">
        <f>Tabla4[[#This Row],[Ventas sin IGV]]+Tabla4[[#This Row],[IGV]]</f>
        <v>1436.0098499999999</v>
      </c>
    </row>
    <row r="807" spans="1:11" x14ac:dyDescent="0.3">
      <c r="A807">
        <v>12</v>
      </c>
      <c r="B807">
        <v>10</v>
      </c>
      <c r="C807" s="2">
        <v>37956</v>
      </c>
      <c r="D807">
        <v>2162</v>
      </c>
      <c r="E807" t="str">
        <f>VLOOKUP(Tabla4[[#This Row],[Cod Vendedor]],Tabla3[[IdVendedor]:[NombreVendedor]],2,0)</f>
        <v>Carla</v>
      </c>
      <c r="F807" t="str">
        <f>VLOOKUP(Tabla4[[#This Row],[Cod Producto]],Tabla2[[IdProducto]:[NomProducto]],2,0)</f>
        <v>Zanahorias</v>
      </c>
      <c r="G807" s="10">
        <f>VLOOKUP(Tabla4[[#This Row],[Nombre_Producto]],Tabla2[[NomProducto]:[PrecioSinIGV]],3,0)</f>
        <v>0.60499999999999998</v>
      </c>
      <c r="H807">
        <f>VLOOKUP(Tabla4[[#This Row],[Cod Producto]],Tabla2[#All],3,0)</f>
        <v>3</v>
      </c>
      <c r="I807" s="10">
        <f>Tabla4[[#This Row],[Kilos]]*Tabla4[[#This Row],[Precio_sin_IGV]]</f>
        <v>1308.01</v>
      </c>
      <c r="J807" s="10">
        <f>Tabla4[[#This Row],[Ventas sin IGV]]*18%</f>
        <v>235.4418</v>
      </c>
      <c r="K807" s="10">
        <f>Tabla4[[#This Row],[Ventas sin IGV]]+Tabla4[[#This Row],[IGV]]</f>
        <v>1543.4518</v>
      </c>
    </row>
    <row r="808" spans="1:11" x14ac:dyDescent="0.3">
      <c r="A808">
        <v>12</v>
      </c>
      <c r="B808">
        <v>10</v>
      </c>
      <c r="C808" s="2">
        <v>37912</v>
      </c>
      <c r="D808">
        <v>1933</v>
      </c>
      <c r="E808" t="str">
        <f>VLOOKUP(Tabla4[[#This Row],[Cod Vendedor]],Tabla3[[IdVendedor]:[NombreVendedor]],2,0)</f>
        <v>Carla</v>
      </c>
      <c r="F808" t="str">
        <f>VLOOKUP(Tabla4[[#This Row],[Cod Producto]],Tabla2[[IdProducto]:[NomProducto]],2,0)</f>
        <v>Zanahorias</v>
      </c>
      <c r="G808" s="10">
        <f>VLOOKUP(Tabla4[[#This Row],[Nombre_Producto]],Tabla2[[NomProducto]:[PrecioSinIGV]],3,0)</f>
        <v>0.60499999999999998</v>
      </c>
      <c r="H808">
        <f>VLOOKUP(Tabla4[[#This Row],[Cod Producto]],Tabla2[#All],3,0)</f>
        <v>3</v>
      </c>
      <c r="I808" s="10">
        <f>Tabla4[[#This Row],[Kilos]]*Tabla4[[#This Row],[Precio_sin_IGV]]</f>
        <v>1169.4649999999999</v>
      </c>
      <c r="J808" s="10">
        <f>Tabla4[[#This Row],[Ventas sin IGV]]*18%</f>
        <v>210.50369999999998</v>
      </c>
      <c r="K808" s="10">
        <f>Tabla4[[#This Row],[Ventas sin IGV]]+Tabla4[[#This Row],[IGV]]</f>
        <v>1379.9686999999999</v>
      </c>
    </row>
    <row r="809" spans="1:11" x14ac:dyDescent="0.3">
      <c r="A809">
        <v>12</v>
      </c>
      <c r="B809">
        <v>10</v>
      </c>
      <c r="C809" s="2">
        <v>37782</v>
      </c>
      <c r="D809">
        <v>1631</v>
      </c>
      <c r="E809" t="str">
        <f>VLOOKUP(Tabla4[[#This Row],[Cod Vendedor]],Tabla3[[IdVendedor]:[NombreVendedor]],2,0)</f>
        <v>Carla</v>
      </c>
      <c r="F809" t="str">
        <f>VLOOKUP(Tabla4[[#This Row],[Cod Producto]],Tabla2[[IdProducto]:[NomProducto]],2,0)</f>
        <v>Zanahorias</v>
      </c>
      <c r="G809" s="10">
        <f>VLOOKUP(Tabla4[[#This Row],[Nombre_Producto]],Tabla2[[NomProducto]:[PrecioSinIGV]],3,0)</f>
        <v>0.60499999999999998</v>
      </c>
      <c r="H809">
        <f>VLOOKUP(Tabla4[[#This Row],[Cod Producto]],Tabla2[#All],3,0)</f>
        <v>3</v>
      </c>
      <c r="I809" s="10">
        <f>Tabla4[[#This Row],[Kilos]]*Tabla4[[#This Row],[Precio_sin_IGV]]</f>
        <v>986.755</v>
      </c>
      <c r="J809" s="10">
        <f>Tabla4[[#This Row],[Ventas sin IGV]]*18%</f>
        <v>177.61589999999998</v>
      </c>
      <c r="K809" s="10">
        <f>Tabla4[[#This Row],[Ventas sin IGV]]+Tabla4[[#This Row],[IGV]]</f>
        <v>1164.3708999999999</v>
      </c>
    </row>
    <row r="810" spans="1:11" x14ac:dyDescent="0.3">
      <c r="A810">
        <v>12</v>
      </c>
      <c r="B810">
        <v>10</v>
      </c>
      <c r="C810" s="2">
        <v>37628</v>
      </c>
      <c r="D810">
        <v>1446</v>
      </c>
      <c r="E810" t="str">
        <f>VLOOKUP(Tabla4[[#This Row],[Cod Vendedor]],Tabla3[[IdVendedor]:[NombreVendedor]],2,0)</f>
        <v>Carla</v>
      </c>
      <c r="F810" t="str">
        <f>VLOOKUP(Tabla4[[#This Row],[Cod Producto]],Tabla2[[IdProducto]:[NomProducto]],2,0)</f>
        <v>Zanahorias</v>
      </c>
      <c r="G810" s="10">
        <f>VLOOKUP(Tabla4[[#This Row],[Nombre_Producto]],Tabla2[[NomProducto]:[PrecioSinIGV]],3,0)</f>
        <v>0.60499999999999998</v>
      </c>
      <c r="H810">
        <f>VLOOKUP(Tabla4[[#This Row],[Cod Producto]],Tabla2[#All],3,0)</f>
        <v>3</v>
      </c>
      <c r="I810" s="10">
        <f>Tabla4[[#This Row],[Kilos]]*Tabla4[[#This Row],[Precio_sin_IGV]]</f>
        <v>874.82999999999993</v>
      </c>
      <c r="J810" s="10">
        <f>Tabla4[[#This Row],[Ventas sin IGV]]*18%</f>
        <v>157.46939999999998</v>
      </c>
      <c r="K810" s="10">
        <f>Tabla4[[#This Row],[Ventas sin IGV]]+Tabla4[[#This Row],[IGV]]</f>
        <v>1032.2993999999999</v>
      </c>
    </row>
    <row r="811" spans="1:11" x14ac:dyDescent="0.3">
      <c r="A811">
        <v>12</v>
      </c>
      <c r="B811">
        <v>10</v>
      </c>
      <c r="C811" s="2">
        <v>37637</v>
      </c>
      <c r="D811">
        <v>1249</v>
      </c>
      <c r="E811" t="str">
        <f>VLOOKUP(Tabla4[[#This Row],[Cod Vendedor]],Tabla3[[IdVendedor]:[NombreVendedor]],2,0)</f>
        <v>Carla</v>
      </c>
      <c r="F811" t="str">
        <f>VLOOKUP(Tabla4[[#This Row],[Cod Producto]],Tabla2[[IdProducto]:[NomProducto]],2,0)</f>
        <v>Zanahorias</v>
      </c>
      <c r="G811" s="10">
        <f>VLOOKUP(Tabla4[[#This Row],[Nombre_Producto]],Tabla2[[NomProducto]:[PrecioSinIGV]],3,0)</f>
        <v>0.60499999999999998</v>
      </c>
      <c r="H811">
        <f>VLOOKUP(Tabla4[[#This Row],[Cod Producto]],Tabla2[#All],3,0)</f>
        <v>3</v>
      </c>
      <c r="I811" s="10">
        <f>Tabla4[[#This Row],[Kilos]]*Tabla4[[#This Row],[Precio_sin_IGV]]</f>
        <v>755.64499999999998</v>
      </c>
      <c r="J811" s="10">
        <f>Tabla4[[#This Row],[Ventas sin IGV]]*18%</f>
        <v>136.01609999999999</v>
      </c>
      <c r="K811" s="10">
        <f>Tabla4[[#This Row],[Ventas sin IGV]]+Tabla4[[#This Row],[IGV]]</f>
        <v>891.66110000000003</v>
      </c>
    </row>
    <row r="812" spans="1:11" x14ac:dyDescent="0.3">
      <c r="A812">
        <v>12</v>
      </c>
      <c r="B812">
        <v>10</v>
      </c>
      <c r="C812" s="2">
        <v>37737</v>
      </c>
      <c r="D812">
        <v>1076</v>
      </c>
      <c r="E812" t="str">
        <f>VLOOKUP(Tabla4[[#This Row],[Cod Vendedor]],Tabla3[[IdVendedor]:[NombreVendedor]],2,0)</f>
        <v>Carla</v>
      </c>
      <c r="F812" t="str">
        <f>VLOOKUP(Tabla4[[#This Row],[Cod Producto]],Tabla2[[IdProducto]:[NomProducto]],2,0)</f>
        <v>Zanahorias</v>
      </c>
      <c r="G812" s="10">
        <f>VLOOKUP(Tabla4[[#This Row],[Nombre_Producto]],Tabla2[[NomProducto]:[PrecioSinIGV]],3,0)</f>
        <v>0.60499999999999998</v>
      </c>
      <c r="H812">
        <f>VLOOKUP(Tabla4[[#This Row],[Cod Producto]],Tabla2[#All],3,0)</f>
        <v>3</v>
      </c>
      <c r="I812" s="10">
        <f>Tabla4[[#This Row],[Kilos]]*Tabla4[[#This Row],[Precio_sin_IGV]]</f>
        <v>650.98</v>
      </c>
      <c r="J812" s="10">
        <f>Tabla4[[#This Row],[Ventas sin IGV]]*18%</f>
        <v>117.1764</v>
      </c>
      <c r="K812" s="10">
        <f>Tabla4[[#This Row],[Ventas sin IGV]]+Tabla4[[#This Row],[IGV]]</f>
        <v>768.15640000000008</v>
      </c>
    </row>
    <row r="813" spans="1:11" x14ac:dyDescent="0.3">
      <c r="A813">
        <v>12</v>
      </c>
      <c r="B813">
        <v>14</v>
      </c>
      <c r="C813" s="2">
        <v>37679</v>
      </c>
      <c r="D813">
        <v>1883</v>
      </c>
      <c r="E813" t="str">
        <f>VLOOKUP(Tabla4[[#This Row],[Cod Vendedor]],Tabla3[[IdVendedor]:[NombreVendedor]],2,0)</f>
        <v>Carla</v>
      </c>
      <c r="F813" t="str">
        <f>VLOOKUP(Tabla4[[#This Row],[Cod Producto]],Tabla2[[IdProducto]:[NomProducto]],2,0)</f>
        <v>Manzana</v>
      </c>
      <c r="G813" s="10">
        <f>VLOOKUP(Tabla4[[#This Row],[Nombre_Producto]],Tabla2[[NomProducto]:[PrecioSinIGV]],3,0)</f>
        <v>3.63</v>
      </c>
      <c r="H813">
        <f>VLOOKUP(Tabla4[[#This Row],[Cod Producto]],Tabla2[#All],3,0)</f>
        <v>1</v>
      </c>
      <c r="I813" s="10">
        <f>Tabla4[[#This Row],[Kilos]]*Tabla4[[#This Row],[Precio_sin_IGV]]</f>
        <v>6835.29</v>
      </c>
      <c r="J813" s="10">
        <f>Tabla4[[#This Row],[Ventas sin IGV]]*18%</f>
        <v>1230.3522</v>
      </c>
      <c r="K813" s="10">
        <f>Tabla4[[#This Row],[Ventas sin IGV]]+Tabla4[[#This Row],[IGV]]</f>
        <v>8065.6422000000002</v>
      </c>
    </row>
    <row r="814" spans="1:11" x14ac:dyDescent="0.3">
      <c r="A814">
        <v>12</v>
      </c>
      <c r="B814">
        <v>14</v>
      </c>
      <c r="C814" s="2">
        <v>37936</v>
      </c>
      <c r="D814">
        <v>411</v>
      </c>
      <c r="E814" t="str">
        <f>VLOOKUP(Tabla4[[#This Row],[Cod Vendedor]],Tabla3[[IdVendedor]:[NombreVendedor]],2,0)</f>
        <v>Carla</v>
      </c>
      <c r="F814" t="str">
        <f>VLOOKUP(Tabla4[[#This Row],[Cod Producto]],Tabla2[[IdProducto]:[NomProducto]],2,0)</f>
        <v>Manzana</v>
      </c>
      <c r="G814" s="10">
        <f>VLOOKUP(Tabla4[[#This Row],[Nombre_Producto]],Tabla2[[NomProducto]:[PrecioSinIGV]],3,0)</f>
        <v>3.63</v>
      </c>
      <c r="H814">
        <f>VLOOKUP(Tabla4[[#This Row],[Cod Producto]],Tabla2[#All],3,0)</f>
        <v>1</v>
      </c>
      <c r="I814" s="10">
        <f>Tabla4[[#This Row],[Kilos]]*Tabla4[[#This Row],[Precio_sin_IGV]]</f>
        <v>1491.93</v>
      </c>
      <c r="J814" s="10">
        <f>Tabla4[[#This Row],[Ventas sin IGV]]*18%</f>
        <v>268.54739999999998</v>
      </c>
      <c r="K814" s="10">
        <f>Tabla4[[#This Row],[Ventas sin IGV]]+Tabla4[[#This Row],[IGV]]</f>
        <v>1760.4774</v>
      </c>
    </row>
    <row r="815" spans="1:11" x14ac:dyDescent="0.3">
      <c r="A815">
        <v>12</v>
      </c>
      <c r="B815">
        <v>4</v>
      </c>
      <c r="C815" s="2">
        <v>37683</v>
      </c>
      <c r="D815">
        <v>2263</v>
      </c>
      <c r="E815" t="str">
        <f>VLOOKUP(Tabla4[[#This Row],[Cod Vendedor]],Tabla3[[IdVendedor]:[NombreVendedor]],2,0)</f>
        <v>Carla</v>
      </c>
      <c r="F815" t="str">
        <f>VLOOKUP(Tabla4[[#This Row],[Cod Producto]],Tabla2[[IdProducto]:[NomProducto]],2,0)</f>
        <v>Coles</v>
      </c>
      <c r="G815" s="10">
        <f>VLOOKUP(Tabla4[[#This Row],[Nombre_Producto]],Tabla2[[NomProducto]:[PrecioSinIGV]],3,0)</f>
        <v>0.60499999999999998</v>
      </c>
      <c r="H815">
        <f>VLOOKUP(Tabla4[[#This Row],[Cod Producto]],Tabla2[#All],3,0)</f>
        <v>2</v>
      </c>
      <c r="I815" s="10">
        <f>Tabla4[[#This Row],[Kilos]]*Tabla4[[#This Row],[Precio_sin_IGV]]</f>
        <v>1369.115</v>
      </c>
      <c r="J815" s="10">
        <f>Tabla4[[#This Row],[Ventas sin IGV]]*18%</f>
        <v>246.44069999999999</v>
      </c>
      <c r="K815" s="10">
        <f>Tabla4[[#This Row],[Ventas sin IGV]]+Tabla4[[#This Row],[IGV]]</f>
        <v>1615.5556999999999</v>
      </c>
    </row>
    <row r="816" spans="1:11" x14ac:dyDescent="0.3">
      <c r="A816">
        <v>12</v>
      </c>
      <c r="B816">
        <v>4</v>
      </c>
      <c r="C816" s="2">
        <v>37742</v>
      </c>
      <c r="D816">
        <v>2024</v>
      </c>
      <c r="E816" t="str">
        <f>VLOOKUP(Tabla4[[#This Row],[Cod Vendedor]],Tabla3[[IdVendedor]:[NombreVendedor]],2,0)</f>
        <v>Carla</v>
      </c>
      <c r="F816" t="str">
        <f>VLOOKUP(Tabla4[[#This Row],[Cod Producto]],Tabla2[[IdProducto]:[NomProducto]],2,0)</f>
        <v>Coles</v>
      </c>
      <c r="G816" s="10">
        <f>VLOOKUP(Tabla4[[#This Row],[Nombre_Producto]],Tabla2[[NomProducto]:[PrecioSinIGV]],3,0)</f>
        <v>0.60499999999999998</v>
      </c>
      <c r="H816">
        <f>VLOOKUP(Tabla4[[#This Row],[Cod Producto]],Tabla2[#All],3,0)</f>
        <v>2</v>
      </c>
      <c r="I816" s="10">
        <f>Tabla4[[#This Row],[Kilos]]*Tabla4[[#This Row],[Precio_sin_IGV]]</f>
        <v>1224.52</v>
      </c>
      <c r="J816" s="10">
        <f>Tabla4[[#This Row],[Ventas sin IGV]]*18%</f>
        <v>220.4136</v>
      </c>
      <c r="K816" s="10">
        <f>Tabla4[[#This Row],[Ventas sin IGV]]+Tabla4[[#This Row],[IGV]]</f>
        <v>1444.9336000000001</v>
      </c>
    </row>
    <row r="817" spans="1:11" x14ac:dyDescent="0.3">
      <c r="A817">
        <v>12</v>
      </c>
      <c r="B817">
        <v>4</v>
      </c>
      <c r="C817" s="2">
        <v>37795</v>
      </c>
      <c r="D817">
        <v>1995</v>
      </c>
      <c r="E817" t="str">
        <f>VLOOKUP(Tabla4[[#This Row],[Cod Vendedor]],Tabla3[[IdVendedor]:[NombreVendedor]],2,0)</f>
        <v>Carla</v>
      </c>
      <c r="F817" t="str">
        <f>VLOOKUP(Tabla4[[#This Row],[Cod Producto]],Tabla2[[IdProducto]:[NomProducto]],2,0)</f>
        <v>Coles</v>
      </c>
      <c r="G817" s="10">
        <f>VLOOKUP(Tabla4[[#This Row],[Nombre_Producto]],Tabla2[[NomProducto]:[PrecioSinIGV]],3,0)</f>
        <v>0.60499999999999998</v>
      </c>
      <c r="H817">
        <f>VLOOKUP(Tabla4[[#This Row],[Cod Producto]],Tabla2[#All],3,0)</f>
        <v>2</v>
      </c>
      <c r="I817" s="10">
        <f>Tabla4[[#This Row],[Kilos]]*Tabla4[[#This Row],[Precio_sin_IGV]]</f>
        <v>1206.9749999999999</v>
      </c>
      <c r="J817" s="10">
        <f>Tabla4[[#This Row],[Ventas sin IGV]]*18%</f>
        <v>217.25549999999998</v>
      </c>
      <c r="K817" s="10">
        <f>Tabla4[[#This Row],[Ventas sin IGV]]+Tabla4[[#This Row],[IGV]]</f>
        <v>1424.2304999999999</v>
      </c>
    </row>
    <row r="818" spans="1:11" x14ac:dyDescent="0.3">
      <c r="A818">
        <v>12</v>
      </c>
      <c r="B818">
        <v>4</v>
      </c>
      <c r="C818" s="2">
        <v>37967</v>
      </c>
      <c r="D818">
        <v>1647</v>
      </c>
      <c r="E818" t="str">
        <f>VLOOKUP(Tabla4[[#This Row],[Cod Vendedor]],Tabla3[[IdVendedor]:[NombreVendedor]],2,0)</f>
        <v>Carla</v>
      </c>
      <c r="F818" t="str">
        <f>VLOOKUP(Tabla4[[#This Row],[Cod Producto]],Tabla2[[IdProducto]:[NomProducto]],2,0)</f>
        <v>Coles</v>
      </c>
      <c r="G818" s="10">
        <f>VLOOKUP(Tabla4[[#This Row],[Nombre_Producto]],Tabla2[[NomProducto]:[PrecioSinIGV]],3,0)</f>
        <v>0.60499999999999998</v>
      </c>
      <c r="H818">
        <f>VLOOKUP(Tabla4[[#This Row],[Cod Producto]],Tabla2[#All],3,0)</f>
        <v>2</v>
      </c>
      <c r="I818" s="10">
        <f>Tabla4[[#This Row],[Kilos]]*Tabla4[[#This Row],[Precio_sin_IGV]]</f>
        <v>996.43499999999995</v>
      </c>
      <c r="J818" s="10">
        <f>Tabla4[[#This Row],[Ventas sin IGV]]*18%</f>
        <v>179.35829999999999</v>
      </c>
      <c r="K818" s="10">
        <f>Tabla4[[#This Row],[Ventas sin IGV]]+Tabla4[[#This Row],[IGV]]</f>
        <v>1175.7932999999998</v>
      </c>
    </row>
    <row r="819" spans="1:11" x14ac:dyDescent="0.3">
      <c r="A819">
        <v>12</v>
      </c>
      <c r="B819">
        <v>4</v>
      </c>
      <c r="C819" s="2">
        <v>37966</v>
      </c>
      <c r="D819">
        <v>647</v>
      </c>
      <c r="E819" t="str">
        <f>VLOOKUP(Tabla4[[#This Row],[Cod Vendedor]],Tabla3[[IdVendedor]:[NombreVendedor]],2,0)</f>
        <v>Carla</v>
      </c>
      <c r="F819" t="str">
        <f>VLOOKUP(Tabla4[[#This Row],[Cod Producto]],Tabla2[[IdProducto]:[NomProducto]],2,0)</f>
        <v>Coles</v>
      </c>
      <c r="G819" s="10">
        <f>VLOOKUP(Tabla4[[#This Row],[Nombre_Producto]],Tabla2[[NomProducto]:[PrecioSinIGV]],3,0)</f>
        <v>0.60499999999999998</v>
      </c>
      <c r="H819">
        <f>VLOOKUP(Tabla4[[#This Row],[Cod Producto]],Tabla2[#All],3,0)</f>
        <v>2</v>
      </c>
      <c r="I819" s="10">
        <f>Tabla4[[#This Row],[Kilos]]*Tabla4[[#This Row],[Precio_sin_IGV]]</f>
        <v>391.435</v>
      </c>
      <c r="J819" s="10">
        <f>Tabla4[[#This Row],[Ventas sin IGV]]*18%</f>
        <v>70.458299999999994</v>
      </c>
      <c r="K819" s="10">
        <f>Tabla4[[#This Row],[Ventas sin IGV]]+Tabla4[[#This Row],[IGV]]</f>
        <v>461.89330000000001</v>
      </c>
    </row>
    <row r="820" spans="1:11" x14ac:dyDescent="0.3">
      <c r="A820">
        <v>12</v>
      </c>
      <c r="B820">
        <v>5</v>
      </c>
      <c r="C820" s="2">
        <v>37810</v>
      </c>
      <c r="D820">
        <v>1581</v>
      </c>
      <c r="E820" t="str">
        <f>VLOOKUP(Tabla4[[#This Row],[Cod Vendedor]],Tabla3[[IdVendedor]:[NombreVendedor]],2,0)</f>
        <v>Carla</v>
      </c>
      <c r="F820" t="str">
        <f>VLOOKUP(Tabla4[[#This Row],[Cod Producto]],Tabla2[[IdProducto]:[NomProducto]],2,0)</f>
        <v>Berenjenas</v>
      </c>
      <c r="G820" s="10">
        <f>VLOOKUP(Tabla4[[#This Row],[Nombre_Producto]],Tabla2[[NomProducto]:[PrecioSinIGV]],3,0)</f>
        <v>2.5409999999999999</v>
      </c>
      <c r="H820">
        <f>VLOOKUP(Tabla4[[#This Row],[Cod Producto]],Tabla2[#All],3,0)</f>
        <v>3</v>
      </c>
      <c r="I820" s="10">
        <f>Tabla4[[#This Row],[Kilos]]*Tabla4[[#This Row],[Precio_sin_IGV]]</f>
        <v>4017.3209999999999</v>
      </c>
      <c r="J820" s="10">
        <f>Tabla4[[#This Row],[Ventas sin IGV]]*18%</f>
        <v>723.11777999999993</v>
      </c>
      <c r="K820" s="10">
        <f>Tabla4[[#This Row],[Ventas sin IGV]]+Tabla4[[#This Row],[IGV]]</f>
        <v>4740.4387799999995</v>
      </c>
    </row>
    <row r="821" spans="1:11" x14ac:dyDescent="0.3">
      <c r="A821">
        <v>12</v>
      </c>
      <c r="B821">
        <v>5</v>
      </c>
      <c r="C821" s="2">
        <v>37763</v>
      </c>
      <c r="D821">
        <v>846</v>
      </c>
      <c r="E821" t="str">
        <f>VLOOKUP(Tabla4[[#This Row],[Cod Vendedor]],Tabla3[[IdVendedor]:[NombreVendedor]],2,0)</f>
        <v>Carla</v>
      </c>
      <c r="F821" t="str">
        <f>VLOOKUP(Tabla4[[#This Row],[Cod Producto]],Tabla2[[IdProducto]:[NomProducto]],2,0)</f>
        <v>Berenjenas</v>
      </c>
      <c r="G821" s="10">
        <f>VLOOKUP(Tabla4[[#This Row],[Nombre_Producto]],Tabla2[[NomProducto]:[PrecioSinIGV]],3,0)</f>
        <v>2.5409999999999999</v>
      </c>
      <c r="H821">
        <f>VLOOKUP(Tabla4[[#This Row],[Cod Producto]],Tabla2[#All],3,0)</f>
        <v>3</v>
      </c>
      <c r="I821" s="10">
        <f>Tabla4[[#This Row],[Kilos]]*Tabla4[[#This Row],[Precio_sin_IGV]]</f>
        <v>2149.6860000000001</v>
      </c>
      <c r="J821" s="10">
        <f>Tabla4[[#This Row],[Ventas sin IGV]]*18%</f>
        <v>386.94348000000002</v>
      </c>
      <c r="K821" s="10">
        <f>Tabla4[[#This Row],[Ventas sin IGV]]+Tabla4[[#This Row],[IGV]]</f>
        <v>2536.6294800000001</v>
      </c>
    </row>
    <row r="822" spans="1:11" x14ac:dyDescent="0.3">
      <c r="A822">
        <v>12</v>
      </c>
      <c r="B822">
        <v>5</v>
      </c>
      <c r="C822" s="2">
        <v>37957</v>
      </c>
      <c r="D822">
        <v>285</v>
      </c>
      <c r="E822" t="str">
        <f>VLOOKUP(Tabla4[[#This Row],[Cod Vendedor]],Tabla3[[IdVendedor]:[NombreVendedor]],2,0)</f>
        <v>Carla</v>
      </c>
      <c r="F822" t="str">
        <f>VLOOKUP(Tabla4[[#This Row],[Cod Producto]],Tabla2[[IdProducto]:[NomProducto]],2,0)</f>
        <v>Berenjenas</v>
      </c>
      <c r="G822" s="10">
        <f>VLOOKUP(Tabla4[[#This Row],[Nombre_Producto]],Tabla2[[NomProducto]:[PrecioSinIGV]],3,0)</f>
        <v>2.5409999999999999</v>
      </c>
      <c r="H822">
        <f>VLOOKUP(Tabla4[[#This Row],[Cod Producto]],Tabla2[#All],3,0)</f>
        <v>3</v>
      </c>
      <c r="I822" s="10">
        <f>Tabla4[[#This Row],[Kilos]]*Tabla4[[#This Row],[Precio_sin_IGV]]</f>
        <v>724.18499999999995</v>
      </c>
      <c r="J822" s="10">
        <f>Tabla4[[#This Row],[Ventas sin IGV]]*18%</f>
        <v>130.35329999999999</v>
      </c>
      <c r="K822" s="10">
        <f>Tabla4[[#This Row],[Ventas sin IGV]]+Tabla4[[#This Row],[IGV]]</f>
        <v>854.53829999999994</v>
      </c>
    </row>
    <row r="823" spans="1:11" x14ac:dyDescent="0.3">
      <c r="A823">
        <v>1</v>
      </c>
      <c r="B823">
        <v>11</v>
      </c>
      <c r="C823" s="2">
        <v>35949</v>
      </c>
      <c r="D823">
        <v>2319</v>
      </c>
      <c r="E823" t="str">
        <f>VLOOKUP(Tabla4[[#This Row],[Cod Vendedor]],Tabla3[[IdVendedor]:[NombreVendedor]],2,0)</f>
        <v>Pepito</v>
      </c>
      <c r="F823" t="str">
        <f>VLOOKUP(Tabla4[[#This Row],[Cod Producto]],Tabla2[[IdProducto]:[NomProducto]],2,0)</f>
        <v>Naranjas</v>
      </c>
      <c r="G823" s="10">
        <f>VLOOKUP(Tabla4[[#This Row],[Nombre_Producto]],Tabla2[[NomProducto]:[PrecioSinIGV]],3,0)</f>
        <v>1.21</v>
      </c>
      <c r="H823">
        <f>VLOOKUP(Tabla4[[#This Row],[Cod Producto]],Tabla2[#All],3,0)</f>
        <v>1</v>
      </c>
      <c r="I823" s="10">
        <f>Tabla4[[#This Row],[Kilos]]*Tabla4[[#This Row],[Precio_sin_IGV]]</f>
        <v>2805.99</v>
      </c>
      <c r="J823" s="10">
        <f>Tabla4[[#This Row],[Ventas sin IGV]]*18%</f>
        <v>505.07819999999992</v>
      </c>
      <c r="K823" s="10">
        <f>Tabla4[[#This Row],[Ventas sin IGV]]+Tabla4[[#This Row],[IGV]]</f>
        <v>3311.0681999999997</v>
      </c>
    </row>
    <row r="824" spans="1:11" x14ac:dyDescent="0.3">
      <c r="A824">
        <v>1</v>
      </c>
      <c r="B824">
        <v>11</v>
      </c>
      <c r="C824" s="2">
        <v>36089</v>
      </c>
      <c r="D824">
        <v>2143</v>
      </c>
      <c r="E824" t="str">
        <f>VLOOKUP(Tabla4[[#This Row],[Cod Vendedor]],Tabla3[[IdVendedor]:[NombreVendedor]],2,0)</f>
        <v>Pepito</v>
      </c>
      <c r="F824" t="str">
        <f>VLOOKUP(Tabla4[[#This Row],[Cod Producto]],Tabla2[[IdProducto]:[NomProducto]],2,0)</f>
        <v>Naranjas</v>
      </c>
      <c r="G824" s="10">
        <f>VLOOKUP(Tabla4[[#This Row],[Nombre_Producto]],Tabla2[[NomProducto]:[PrecioSinIGV]],3,0)</f>
        <v>1.21</v>
      </c>
      <c r="H824">
        <f>VLOOKUP(Tabla4[[#This Row],[Cod Producto]],Tabla2[#All],3,0)</f>
        <v>1</v>
      </c>
      <c r="I824" s="10">
        <f>Tabla4[[#This Row],[Kilos]]*Tabla4[[#This Row],[Precio_sin_IGV]]</f>
        <v>2593.0299999999997</v>
      </c>
      <c r="J824" s="10">
        <f>Tabla4[[#This Row],[Ventas sin IGV]]*18%</f>
        <v>466.74539999999996</v>
      </c>
      <c r="K824" s="10">
        <f>Tabla4[[#This Row],[Ventas sin IGV]]+Tabla4[[#This Row],[IGV]]</f>
        <v>3059.7753999999995</v>
      </c>
    </row>
    <row r="825" spans="1:11" x14ac:dyDescent="0.3">
      <c r="A825">
        <v>1</v>
      </c>
      <c r="B825">
        <v>11</v>
      </c>
      <c r="C825" s="2">
        <v>35938</v>
      </c>
      <c r="D825">
        <v>265</v>
      </c>
      <c r="E825" t="str">
        <f>VLOOKUP(Tabla4[[#This Row],[Cod Vendedor]],Tabla3[[IdVendedor]:[NombreVendedor]],2,0)</f>
        <v>Pepito</v>
      </c>
      <c r="F825" t="str">
        <f>VLOOKUP(Tabla4[[#This Row],[Cod Producto]],Tabla2[[IdProducto]:[NomProducto]],2,0)</f>
        <v>Naranjas</v>
      </c>
      <c r="G825" s="10">
        <f>VLOOKUP(Tabla4[[#This Row],[Nombre_Producto]],Tabla2[[NomProducto]:[PrecioSinIGV]],3,0)</f>
        <v>1.21</v>
      </c>
      <c r="H825">
        <f>VLOOKUP(Tabla4[[#This Row],[Cod Producto]],Tabla2[#All],3,0)</f>
        <v>1</v>
      </c>
      <c r="I825" s="10">
        <f>Tabla4[[#This Row],[Kilos]]*Tabla4[[#This Row],[Precio_sin_IGV]]</f>
        <v>320.64999999999998</v>
      </c>
      <c r="J825" s="10">
        <f>Tabla4[[#This Row],[Ventas sin IGV]]*18%</f>
        <v>57.716999999999992</v>
      </c>
      <c r="K825" s="10">
        <f>Tabla4[[#This Row],[Ventas sin IGV]]+Tabla4[[#This Row],[IGV]]</f>
        <v>378.36699999999996</v>
      </c>
    </row>
    <row r="826" spans="1:11" x14ac:dyDescent="0.3">
      <c r="A826">
        <v>1</v>
      </c>
      <c r="B826">
        <v>12</v>
      </c>
      <c r="C826" s="2">
        <v>35884</v>
      </c>
      <c r="D826">
        <v>1999</v>
      </c>
      <c r="E826" t="str">
        <f>VLOOKUP(Tabla4[[#This Row],[Cod Vendedor]],Tabla3[[IdVendedor]:[NombreVendedor]],2,0)</f>
        <v>Pepito</v>
      </c>
      <c r="F826" t="str">
        <f>VLOOKUP(Tabla4[[#This Row],[Cod Producto]],Tabla2[[IdProducto]:[NomProducto]],2,0)</f>
        <v>Malocoton</v>
      </c>
      <c r="G826" s="10">
        <f>VLOOKUP(Tabla4[[#This Row],[Nombre_Producto]],Tabla2[[NomProducto]:[PrecioSinIGV]],3,0)</f>
        <v>2.42</v>
      </c>
      <c r="H826">
        <f>VLOOKUP(Tabla4[[#This Row],[Cod Producto]],Tabla2[#All],3,0)</f>
        <v>1</v>
      </c>
      <c r="I826" s="10">
        <f>Tabla4[[#This Row],[Kilos]]*Tabla4[[#This Row],[Precio_sin_IGV]]</f>
        <v>4837.58</v>
      </c>
      <c r="J826" s="10">
        <f>Tabla4[[#This Row],[Ventas sin IGV]]*18%</f>
        <v>870.76439999999991</v>
      </c>
      <c r="K826" s="10">
        <f>Tabla4[[#This Row],[Ventas sin IGV]]+Tabla4[[#This Row],[IGV]]</f>
        <v>5708.3444</v>
      </c>
    </row>
    <row r="827" spans="1:11" x14ac:dyDescent="0.3">
      <c r="A827">
        <v>1</v>
      </c>
      <c r="B827">
        <v>12</v>
      </c>
      <c r="C827" s="2">
        <v>36064</v>
      </c>
      <c r="D827">
        <v>1508</v>
      </c>
      <c r="E827" t="str">
        <f>VLOOKUP(Tabla4[[#This Row],[Cod Vendedor]],Tabla3[[IdVendedor]:[NombreVendedor]],2,0)</f>
        <v>Pepito</v>
      </c>
      <c r="F827" t="str">
        <f>VLOOKUP(Tabla4[[#This Row],[Cod Producto]],Tabla2[[IdProducto]:[NomProducto]],2,0)</f>
        <v>Malocoton</v>
      </c>
      <c r="G827" s="10">
        <f>VLOOKUP(Tabla4[[#This Row],[Nombre_Producto]],Tabla2[[NomProducto]:[PrecioSinIGV]],3,0)</f>
        <v>2.42</v>
      </c>
      <c r="H827">
        <f>VLOOKUP(Tabla4[[#This Row],[Cod Producto]],Tabla2[#All],3,0)</f>
        <v>1</v>
      </c>
      <c r="I827" s="10">
        <f>Tabla4[[#This Row],[Kilos]]*Tabla4[[#This Row],[Precio_sin_IGV]]</f>
        <v>3649.3599999999997</v>
      </c>
      <c r="J827" s="10">
        <f>Tabla4[[#This Row],[Ventas sin IGV]]*18%</f>
        <v>656.88479999999993</v>
      </c>
      <c r="K827" s="10">
        <f>Tabla4[[#This Row],[Ventas sin IGV]]+Tabla4[[#This Row],[IGV]]</f>
        <v>4306.2447999999995</v>
      </c>
    </row>
    <row r="828" spans="1:11" x14ac:dyDescent="0.3">
      <c r="A828">
        <v>1</v>
      </c>
      <c r="B828">
        <v>12</v>
      </c>
      <c r="C828" s="2">
        <v>36141</v>
      </c>
      <c r="D828">
        <v>974</v>
      </c>
      <c r="E828" t="str">
        <f>VLOOKUP(Tabla4[[#This Row],[Cod Vendedor]],Tabla3[[IdVendedor]:[NombreVendedor]],2,0)</f>
        <v>Pepito</v>
      </c>
      <c r="F828" t="str">
        <f>VLOOKUP(Tabla4[[#This Row],[Cod Producto]],Tabla2[[IdProducto]:[NomProducto]],2,0)</f>
        <v>Malocoton</v>
      </c>
      <c r="G828" s="10">
        <f>VLOOKUP(Tabla4[[#This Row],[Nombre_Producto]],Tabla2[[NomProducto]:[PrecioSinIGV]],3,0)</f>
        <v>2.42</v>
      </c>
      <c r="H828">
        <f>VLOOKUP(Tabla4[[#This Row],[Cod Producto]],Tabla2[#All],3,0)</f>
        <v>1</v>
      </c>
      <c r="I828" s="10">
        <f>Tabla4[[#This Row],[Kilos]]*Tabla4[[#This Row],[Precio_sin_IGV]]</f>
        <v>2357.08</v>
      </c>
      <c r="J828" s="10">
        <f>Tabla4[[#This Row],[Ventas sin IGV]]*18%</f>
        <v>424.27439999999996</v>
      </c>
      <c r="K828" s="10">
        <f>Tabla4[[#This Row],[Ventas sin IGV]]+Tabla4[[#This Row],[IGV]]</f>
        <v>2781.3543999999997</v>
      </c>
    </row>
    <row r="829" spans="1:11" x14ac:dyDescent="0.3">
      <c r="A829">
        <v>1</v>
      </c>
      <c r="B829">
        <v>12</v>
      </c>
      <c r="C829" s="2">
        <v>35897</v>
      </c>
      <c r="D829">
        <v>833</v>
      </c>
      <c r="E829" t="str">
        <f>VLOOKUP(Tabla4[[#This Row],[Cod Vendedor]],Tabla3[[IdVendedor]:[NombreVendedor]],2,0)</f>
        <v>Pepito</v>
      </c>
      <c r="F829" t="str">
        <f>VLOOKUP(Tabla4[[#This Row],[Cod Producto]],Tabla2[[IdProducto]:[NomProducto]],2,0)</f>
        <v>Malocoton</v>
      </c>
      <c r="G829" s="10">
        <f>VLOOKUP(Tabla4[[#This Row],[Nombre_Producto]],Tabla2[[NomProducto]:[PrecioSinIGV]],3,0)</f>
        <v>2.42</v>
      </c>
      <c r="H829">
        <f>VLOOKUP(Tabla4[[#This Row],[Cod Producto]],Tabla2[#All],3,0)</f>
        <v>1</v>
      </c>
      <c r="I829" s="10">
        <f>Tabla4[[#This Row],[Kilos]]*Tabla4[[#This Row],[Precio_sin_IGV]]</f>
        <v>2015.86</v>
      </c>
      <c r="J829" s="10">
        <f>Tabla4[[#This Row],[Ventas sin IGV]]*18%</f>
        <v>362.85479999999995</v>
      </c>
      <c r="K829" s="10">
        <f>Tabla4[[#This Row],[Ventas sin IGV]]+Tabla4[[#This Row],[IGV]]</f>
        <v>2378.7147999999997</v>
      </c>
    </row>
    <row r="830" spans="1:11" x14ac:dyDescent="0.3">
      <c r="A830">
        <v>1</v>
      </c>
      <c r="B830">
        <v>9</v>
      </c>
      <c r="C830" s="2">
        <v>35994</v>
      </c>
      <c r="D830">
        <v>2437</v>
      </c>
      <c r="E830" t="str">
        <f>VLOOKUP(Tabla4[[#This Row],[Cod Vendedor]],Tabla3[[IdVendedor]:[NombreVendedor]],2,0)</f>
        <v>Pepito</v>
      </c>
      <c r="F830" t="str">
        <f>VLOOKUP(Tabla4[[#This Row],[Cod Producto]],Tabla2[[IdProducto]:[NomProducto]],2,0)</f>
        <v>Esparragos</v>
      </c>
      <c r="G830" s="10">
        <f>VLOOKUP(Tabla4[[#This Row],[Nombre_Producto]],Tabla2[[NomProducto]:[PrecioSinIGV]],3,0)</f>
        <v>1.21</v>
      </c>
      <c r="H830">
        <f>VLOOKUP(Tabla4[[#This Row],[Cod Producto]],Tabla2[#All],3,0)</f>
        <v>3</v>
      </c>
      <c r="I830" s="10">
        <f>Tabla4[[#This Row],[Kilos]]*Tabla4[[#This Row],[Precio_sin_IGV]]</f>
        <v>2948.77</v>
      </c>
      <c r="J830" s="10">
        <f>Tabla4[[#This Row],[Ventas sin IGV]]*18%</f>
        <v>530.77859999999998</v>
      </c>
      <c r="K830" s="10">
        <f>Tabla4[[#This Row],[Ventas sin IGV]]+Tabla4[[#This Row],[IGV]]</f>
        <v>3479.5486000000001</v>
      </c>
    </row>
    <row r="831" spans="1:11" x14ac:dyDescent="0.3">
      <c r="A831">
        <v>1</v>
      </c>
      <c r="B831">
        <v>9</v>
      </c>
      <c r="C831" s="2">
        <v>36080</v>
      </c>
      <c r="D831">
        <v>2086</v>
      </c>
      <c r="E831" t="str">
        <f>VLOOKUP(Tabla4[[#This Row],[Cod Vendedor]],Tabla3[[IdVendedor]:[NombreVendedor]],2,0)</f>
        <v>Pepito</v>
      </c>
      <c r="F831" t="str">
        <f>VLOOKUP(Tabla4[[#This Row],[Cod Producto]],Tabla2[[IdProducto]:[NomProducto]],2,0)</f>
        <v>Esparragos</v>
      </c>
      <c r="G831" s="10">
        <f>VLOOKUP(Tabla4[[#This Row],[Nombre_Producto]],Tabla2[[NomProducto]:[PrecioSinIGV]],3,0)</f>
        <v>1.21</v>
      </c>
      <c r="H831">
        <f>VLOOKUP(Tabla4[[#This Row],[Cod Producto]],Tabla2[#All],3,0)</f>
        <v>3</v>
      </c>
      <c r="I831" s="10">
        <f>Tabla4[[#This Row],[Kilos]]*Tabla4[[#This Row],[Precio_sin_IGV]]</f>
        <v>2524.06</v>
      </c>
      <c r="J831" s="10">
        <f>Tabla4[[#This Row],[Ventas sin IGV]]*18%</f>
        <v>454.33079999999995</v>
      </c>
      <c r="K831" s="10">
        <f>Tabla4[[#This Row],[Ventas sin IGV]]+Tabla4[[#This Row],[IGV]]</f>
        <v>2978.3908000000001</v>
      </c>
    </row>
    <row r="832" spans="1:11" x14ac:dyDescent="0.3">
      <c r="A832">
        <v>1</v>
      </c>
      <c r="B832">
        <v>9</v>
      </c>
      <c r="C832" s="2">
        <v>36115</v>
      </c>
      <c r="D832">
        <v>1422</v>
      </c>
      <c r="E832" t="str">
        <f>VLOOKUP(Tabla4[[#This Row],[Cod Vendedor]],Tabla3[[IdVendedor]:[NombreVendedor]],2,0)</f>
        <v>Pepito</v>
      </c>
      <c r="F832" t="str">
        <f>VLOOKUP(Tabla4[[#This Row],[Cod Producto]],Tabla2[[IdProducto]:[NomProducto]],2,0)</f>
        <v>Esparragos</v>
      </c>
      <c r="G832" s="10">
        <f>VLOOKUP(Tabla4[[#This Row],[Nombre_Producto]],Tabla2[[NomProducto]:[PrecioSinIGV]],3,0)</f>
        <v>1.21</v>
      </c>
      <c r="H832">
        <f>VLOOKUP(Tabla4[[#This Row],[Cod Producto]],Tabla2[#All],3,0)</f>
        <v>3</v>
      </c>
      <c r="I832" s="10">
        <f>Tabla4[[#This Row],[Kilos]]*Tabla4[[#This Row],[Precio_sin_IGV]]</f>
        <v>1720.62</v>
      </c>
      <c r="J832" s="10">
        <f>Tabla4[[#This Row],[Ventas sin IGV]]*18%</f>
        <v>309.71159999999998</v>
      </c>
      <c r="K832" s="10">
        <f>Tabla4[[#This Row],[Ventas sin IGV]]+Tabla4[[#This Row],[IGV]]</f>
        <v>2030.3316</v>
      </c>
    </row>
    <row r="833" spans="1:11" x14ac:dyDescent="0.3">
      <c r="A833">
        <v>1</v>
      </c>
      <c r="B833">
        <v>9</v>
      </c>
      <c r="C833" s="2">
        <v>35948</v>
      </c>
      <c r="D833">
        <v>1315</v>
      </c>
      <c r="E833" t="str">
        <f>VLOOKUP(Tabla4[[#This Row],[Cod Vendedor]],Tabla3[[IdVendedor]:[NombreVendedor]],2,0)</f>
        <v>Pepito</v>
      </c>
      <c r="F833" t="str">
        <f>VLOOKUP(Tabla4[[#This Row],[Cod Producto]],Tabla2[[IdProducto]:[NomProducto]],2,0)</f>
        <v>Esparragos</v>
      </c>
      <c r="G833" s="10">
        <f>VLOOKUP(Tabla4[[#This Row],[Nombre_Producto]],Tabla2[[NomProducto]:[PrecioSinIGV]],3,0)</f>
        <v>1.21</v>
      </c>
      <c r="H833">
        <f>VLOOKUP(Tabla4[[#This Row],[Cod Producto]],Tabla2[#All],3,0)</f>
        <v>3</v>
      </c>
      <c r="I833" s="10">
        <f>Tabla4[[#This Row],[Kilos]]*Tabla4[[#This Row],[Precio_sin_IGV]]</f>
        <v>1591.1499999999999</v>
      </c>
      <c r="J833" s="10">
        <f>Tabla4[[#This Row],[Ventas sin IGV]]*18%</f>
        <v>286.40699999999998</v>
      </c>
      <c r="K833" s="10">
        <f>Tabla4[[#This Row],[Ventas sin IGV]]+Tabla4[[#This Row],[IGV]]</f>
        <v>1877.5569999999998</v>
      </c>
    </row>
    <row r="834" spans="1:11" x14ac:dyDescent="0.3">
      <c r="A834">
        <v>1</v>
      </c>
      <c r="B834">
        <v>7</v>
      </c>
      <c r="C834" s="2">
        <v>35974</v>
      </c>
      <c r="D834">
        <v>460</v>
      </c>
      <c r="E834" t="str">
        <f>VLOOKUP(Tabla4[[#This Row],[Cod Vendedor]],Tabla3[[IdVendedor]:[NombreVendedor]],2,0)</f>
        <v>Pepito</v>
      </c>
      <c r="F834" t="str">
        <f>VLOOKUP(Tabla4[[#This Row],[Cod Producto]],Tabla2[[IdProducto]:[NomProducto]],2,0)</f>
        <v>Tomates</v>
      </c>
      <c r="G834" s="10">
        <f>VLOOKUP(Tabla4[[#This Row],[Nombre_Producto]],Tabla2[[NomProducto]:[PrecioSinIGV]],3,0)</f>
        <v>0.96799999999999997</v>
      </c>
      <c r="H834">
        <f>VLOOKUP(Tabla4[[#This Row],[Cod Producto]],Tabla2[#All],3,0)</f>
        <v>2</v>
      </c>
      <c r="I834" s="10">
        <f>Tabla4[[#This Row],[Kilos]]*Tabla4[[#This Row],[Precio_sin_IGV]]</f>
        <v>445.28</v>
      </c>
      <c r="J834" s="10">
        <f>Tabla4[[#This Row],[Ventas sin IGV]]*18%</f>
        <v>80.150399999999991</v>
      </c>
      <c r="K834" s="10">
        <f>Tabla4[[#This Row],[Ventas sin IGV]]+Tabla4[[#This Row],[IGV]]</f>
        <v>525.43039999999996</v>
      </c>
    </row>
    <row r="835" spans="1:11" x14ac:dyDescent="0.3">
      <c r="A835">
        <v>1</v>
      </c>
      <c r="B835">
        <v>3</v>
      </c>
      <c r="C835" s="2">
        <v>36054</v>
      </c>
      <c r="D835">
        <v>2477</v>
      </c>
      <c r="E835" t="str">
        <f>VLOOKUP(Tabla4[[#This Row],[Cod Vendedor]],Tabla3[[IdVendedor]:[NombreVendedor]],2,0)</f>
        <v>Pepito</v>
      </c>
      <c r="F835" t="str">
        <f>VLOOKUP(Tabla4[[#This Row],[Cod Producto]],Tabla2[[IdProducto]:[NomProducto]],2,0)</f>
        <v>Melones</v>
      </c>
      <c r="G835" s="10">
        <f>VLOOKUP(Tabla4[[#This Row],[Nombre_Producto]],Tabla2[[NomProducto]:[PrecioSinIGV]],3,0)</f>
        <v>1.9359999999999999</v>
      </c>
      <c r="H835">
        <f>VLOOKUP(Tabla4[[#This Row],[Cod Producto]],Tabla2[#All],3,0)</f>
        <v>1</v>
      </c>
      <c r="I835" s="10">
        <f>Tabla4[[#This Row],[Kilos]]*Tabla4[[#This Row],[Precio_sin_IGV]]</f>
        <v>4795.4719999999998</v>
      </c>
      <c r="J835" s="10">
        <f>Tabla4[[#This Row],[Ventas sin IGV]]*18%</f>
        <v>863.18495999999993</v>
      </c>
      <c r="K835" s="10">
        <f>Tabla4[[#This Row],[Ventas sin IGV]]+Tabla4[[#This Row],[IGV]]</f>
        <v>5658.6569599999993</v>
      </c>
    </row>
    <row r="836" spans="1:11" x14ac:dyDescent="0.3">
      <c r="A836">
        <v>1</v>
      </c>
      <c r="B836">
        <v>3</v>
      </c>
      <c r="C836" s="2">
        <v>36142</v>
      </c>
      <c r="D836">
        <v>2182</v>
      </c>
      <c r="E836" t="str">
        <f>VLOOKUP(Tabla4[[#This Row],[Cod Vendedor]],Tabla3[[IdVendedor]:[NombreVendedor]],2,0)</f>
        <v>Pepito</v>
      </c>
      <c r="F836" t="str">
        <f>VLOOKUP(Tabla4[[#This Row],[Cod Producto]],Tabla2[[IdProducto]:[NomProducto]],2,0)</f>
        <v>Melones</v>
      </c>
      <c r="G836" s="10">
        <f>VLOOKUP(Tabla4[[#This Row],[Nombre_Producto]],Tabla2[[NomProducto]:[PrecioSinIGV]],3,0)</f>
        <v>1.9359999999999999</v>
      </c>
      <c r="H836">
        <f>VLOOKUP(Tabla4[[#This Row],[Cod Producto]],Tabla2[#All],3,0)</f>
        <v>1</v>
      </c>
      <c r="I836" s="10">
        <f>Tabla4[[#This Row],[Kilos]]*Tabla4[[#This Row],[Precio_sin_IGV]]</f>
        <v>4224.3519999999999</v>
      </c>
      <c r="J836" s="10">
        <f>Tabla4[[#This Row],[Ventas sin IGV]]*18%</f>
        <v>760.38335999999993</v>
      </c>
      <c r="K836" s="10">
        <f>Tabla4[[#This Row],[Ventas sin IGV]]+Tabla4[[#This Row],[IGV]]</f>
        <v>4984.7353599999997</v>
      </c>
    </row>
    <row r="837" spans="1:11" x14ac:dyDescent="0.3">
      <c r="A837">
        <v>1</v>
      </c>
      <c r="B837">
        <v>3</v>
      </c>
      <c r="C837" s="2">
        <v>35885</v>
      </c>
      <c r="D837">
        <v>1741</v>
      </c>
      <c r="E837" t="str">
        <f>VLOOKUP(Tabla4[[#This Row],[Cod Vendedor]],Tabla3[[IdVendedor]:[NombreVendedor]],2,0)</f>
        <v>Pepito</v>
      </c>
      <c r="F837" t="str">
        <f>VLOOKUP(Tabla4[[#This Row],[Cod Producto]],Tabla2[[IdProducto]:[NomProducto]],2,0)</f>
        <v>Melones</v>
      </c>
      <c r="G837" s="10">
        <f>VLOOKUP(Tabla4[[#This Row],[Nombre_Producto]],Tabla2[[NomProducto]:[PrecioSinIGV]],3,0)</f>
        <v>1.9359999999999999</v>
      </c>
      <c r="H837">
        <f>VLOOKUP(Tabla4[[#This Row],[Cod Producto]],Tabla2[#All],3,0)</f>
        <v>1</v>
      </c>
      <c r="I837" s="10">
        <f>Tabla4[[#This Row],[Kilos]]*Tabla4[[#This Row],[Precio_sin_IGV]]</f>
        <v>3370.576</v>
      </c>
      <c r="J837" s="10">
        <f>Tabla4[[#This Row],[Ventas sin IGV]]*18%</f>
        <v>606.70367999999996</v>
      </c>
      <c r="K837" s="10">
        <f>Tabla4[[#This Row],[Ventas sin IGV]]+Tabla4[[#This Row],[IGV]]</f>
        <v>3977.2796800000001</v>
      </c>
    </row>
    <row r="838" spans="1:11" x14ac:dyDescent="0.3">
      <c r="A838">
        <v>1</v>
      </c>
      <c r="B838">
        <v>3</v>
      </c>
      <c r="C838" s="2">
        <v>36086</v>
      </c>
      <c r="D838">
        <v>1568</v>
      </c>
      <c r="E838" t="str">
        <f>VLOOKUP(Tabla4[[#This Row],[Cod Vendedor]],Tabla3[[IdVendedor]:[NombreVendedor]],2,0)</f>
        <v>Pepito</v>
      </c>
      <c r="F838" t="str">
        <f>VLOOKUP(Tabla4[[#This Row],[Cod Producto]],Tabla2[[IdProducto]:[NomProducto]],2,0)</f>
        <v>Melones</v>
      </c>
      <c r="G838" s="10">
        <f>VLOOKUP(Tabla4[[#This Row],[Nombre_Producto]],Tabla2[[NomProducto]:[PrecioSinIGV]],3,0)</f>
        <v>1.9359999999999999</v>
      </c>
      <c r="H838">
        <f>VLOOKUP(Tabla4[[#This Row],[Cod Producto]],Tabla2[#All],3,0)</f>
        <v>1</v>
      </c>
      <c r="I838" s="10">
        <f>Tabla4[[#This Row],[Kilos]]*Tabla4[[#This Row],[Precio_sin_IGV]]</f>
        <v>3035.6480000000001</v>
      </c>
      <c r="J838" s="10">
        <f>Tabla4[[#This Row],[Ventas sin IGV]]*18%</f>
        <v>546.41664000000003</v>
      </c>
      <c r="K838" s="10">
        <f>Tabla4[[#This Row],[Ventas sin IGV]]+Tabla4[[#This Row],[IGV]]</f>
        <v>3582.0646400000001</v>
      </c>
    </row>
    <row r="839" spans="1:11" x14ac:dyDescent="0.3">
      <c r="A839">
        <v>1</v>
      </c>
      <c r="B839">
        <v>3</v>
      </c>
      <c r="C839" s="2">
        <v>35897</v>
      </c>
      <c r="D839">
        <v>1493</v>
      </c>
      <c r="E839" t="str">
        <f>VLOOKUP(Tabla4[[#This Row],[Cod Vendedor]],Tabla3[[IdVendedor]:[NombreVendedor]],2,0)</f>
        <v>Pepito</v>
      </c>
      <c r="F839" t="str">
        <f>VLOOKUP(Tabla4[[#This Row],[Cod Producto]],Tabla2[[IdProducto]:[NomProducto]],2,0)</f>
        <v>Melones</v>
      </c>
      <c r="G839" s="10">
        <f>VLOOKUP(Tabla4[[#This Row],[Nombre_Producto]],Tabla2[[NomProducto]:[PrecioSinIGV]],3,0)</f>
        <v>1.9359999999999999</v>
      </c>
      <c r="H839">
        <f>VLOOKUP(Tabla4[[#This Row],[Cod Producto]],Tabla2[#All],3,0)</f>
        <v>1</v>
      </c>
      <c r="I839" s="10">
        <f>Tabla4[[#This Row],[Kilos]]*Tabla4[[#This Row],[Precio_sin_IGV]]</f>
        <v>2890.4479999999999</v>
      </c>
      <c r="J839" s="10">
        <f>Tabla4[[#This Row],[Ventas sin IGV]]*18%</f>
        <v>520.28063999999995</v>
      </c>
      <c r="K839" s="10">
        <f>Tabla4[[#This Row],[Ventas sin IGV]]+Tabla4[[#This Row],[IGV]]</f>
        <v>3410.7286399999998</v>
      </c>
    </row>
    <row r="840" spans="1:11" x14ac:dyDescent="0.3">
      <c r="A840">
        <v>1</v>
      </c>
      <c r="B840">
        <v>3</v>
      </c>
      <c r="C840" s="2">
        <v>35823</v>
      </c>
      <c r="D840">
        <v>1327</v>
      </c>
      <c r="E840" t="str">
        <f>VLOOKUP(Tabla4[[#This Row],[Cod Vendedor]],Tabla3[[IdVendedor]:[NombreVendedor]],2,0)</f>
        <v>Pepito</v>
      </c>
      <c r="F840" t="str">
        <f>VLOOKUP(Tabla4[[#This Row],[Cod Producto]],Tabla2[[IdProducto]:[NomProducto]],2,0)</f>
        <v>Melones</v>
      </c>
      <c r="G840" s="10">
        <f>VLOOKUP(Tabla4[[#This Row],[Nombre_Producto]],Tabla2[[NomProducto]:[PrecioSinIGV]],3,0)</f>
        <v>1.9359999999999999</v>
      </c>
      <c r="H840">
        <f>VLOOKUP(Tabla4[[#This Row],[Cod Producto]],Tabla2[#All],3,0)</f>
        <v>1</v>
      </c>
      <c r="I840" s="10">
        <f>Tabla4[[#This Row],[Kilos]]*Tabla4[[#This Row],[Precio_sin_IGV]]</f>
        <v>2569.0720000000001</v>
      </c>
      <c r="J840" s="10">
        <f>Tabla4[[#This Row],[Ventas sin IGV]]*18%</f>
        <v>462.43295999999998</v>
      </c>
      <c r="K840" s="10">
        <f>Tabla4[[#This Row],[Ventas sin IGV]]+Tabla4[[#This Row],[IGV]]</f>
        <v>3031.5049600000002</v>
      </c>
    </row>
    <row r="841" spans="1:11" x14ac:dyDescent="0.3">
      <c r="A841">
        <v>1</v>
      </c>
      <c r="B841">
        <v>3</v>
      </c>
      <c r="C841" s="2">
        <v>35868</v>
      </c>
      <c r="D841">
        <v>933</v>
      </c>
      <c r="E841" t="str">
        <f>VLOOKUP(Tabla4[[#This Row],[Cod Vendedor]],Tabla3[[IdVendedor]:[NombreVendedor]],2,0)</f>
        <v>Pepito</v>
      </c>
      <c r="F841" t="str">
        <f>VLOOKUP(Tabla4[[#This Row],[Cod Producto]],Tabla2[[IdProducto]:[NomProducto]],2,0)</f>
        <v>Melones</v>
      </c>
      <c r="G841" s="10">
        <f>VLOOKUP(Tabla4[[#This Row],[Nombre_Producto]],Tabla2[[NomProducto]:[PrecioSinIGV]],3,0)</f>
        <v>1.9359999999999999</v>
      </c>
      <c r="H841">
        <f>VLOOKUP(Tabla4[[#This Row],[Cod Producto]],Tabla2[#All],3,0)</f>
        <v>1</v>
      </c>
      <c r="I841" s="10">
        <f>Tabla4[[#This Row],[Kilos]]*Tabla4[[#This Row],[Precio_sin_IGV]]</f>
        <v>1806.288</v>
      </c>
      <c r="J841" s="10">
        <f>Tabla4[[#This Row],[Ventas sin IGV]]*18%</f>
        <v>325.13184000000001</v>
      </c>
      <c r="K841" s="10">
        <f>Tabla4[[#This Row],[Ventas sin IGV]]+Tabla4[[#This Row],[IGV]]</f>
        <v>2131.41984</v>
      </c>
    </row>
    <row r="842" spans="1:11" x14ac:dyDescent="0.3">
      <c r="A842">
        <v>1</v>
      </c>
      <c r="B842">
        <v>3</v>
      </c>
      <c r="C842" s="2">
        <v>35877</v>
      </c>
      <c r="D842">
        <v>744</v>
      </c>
      <c r="E842" t="str">
        <f>VLOOKUP(Tabla4[[#This Row],[Cod Vendedor]],Tabla3[[IdVendedor]:[NombreVendedor]],2,0)</f>
        <v>Pepito</v>
      </c>
      <c r="F842" t="str">
        <f>VLOOKUP(Tabla4[[#This Row],[Cod Producto]],Tabla2[[IdProducto]:[NomProducto]],2,0)</f>
        <v>Melones</v>
      </c>
      <c r="G842" s="10">
        <f>VLOOKUP(Tabla4[[#This Row],[Nombre_Producto]],Tabla2[[NomProducto]:[PrecioSinIGV]],3,0)</f>
        <v>1.9359999999999999</v>
      </c>
      <c r="H842">
        <f>VLOOKUP(Tabla4[[#This Row],[Cod Producto]],Tabla2[#All],3,0)</f>
        <v>1</v>
      </c>
      <c r="I842" s="10">
        <f>Tabla4[[#This Row],[Kilos]]*Tabla4[[#This Row],[Precio_sin_IGV]]</f>
        <v>1440.384</v>
      </c>
      <c r="J842" s="10">
        <f>Tabla4[[#This Row],[Ventas sin IGV]]*18%</f>
        <v>259.26911999999999</v>
      </c>
      <c r="K842" s="10">
        <f>Tabla4[[#This Row],[Ventas sin IGV]]+Tabla4[[#This Row],[IGV]]</f>
        <v>1699.6531199999999</v>
      </c>
    </row>
    <row r="843" spans="1:11" x14ac:dyDescent="0.3">
      <c r="A843">
        <v>1</v>
      </c>
      <c r="B843">
        <v>3</v>
      </c>
      <c r="C843" s="2">
        <v>35971</v>
      </c>
      <c r="D843">
        <v>735</v>
      </c>
      <c r="E843" t="str">
        <f>VLOOKUP(Tabla4[[#This Row],[Cod Vendedor]],Tabla3[[IdVendedor]:[NombreVendedor]],2,0)</f>
        <v>Pepito</v>
      </c>
      <c r="F843" t="str">
        <f>VLOOKUP(Tabla4[[#This Row],[Cod Producto]],Tabla2[[IdProducto]:[NomProducto]],2,0)</f>
        <v>Melones</v>
      </c>
      <c r="G843" s="10">
        <f>VLOOKUP(Tabla4[[#This Row],[Nombre_Producto]],Tabla2[[NomProducto]:[PrecioSinIGV]],3,0)</f>
        <v>1.9359999999999999</v>
      </c>
      <c r="H843">
        <f>VLOOKUP(Tabla4[[#This Row],[Cod Producto]],Tabla2[#All],3,0)</f>
        <v>1</v>
      </c>
      <c r="I843" s="10">
        <f>Tabla4[[#This Row],[Kilos]]*Tabla4[[#This Row],[Precio_sin_IGV]]</f>
        <v>1422.96</v>
      </c>
      <c r="J843" s="10">
        <f>Tabla4[[#This Row],[Ventas sin IGV]]*18%</f>
        <v>256.13279999999997</v>
      </c>
      <c r="K843" s="10">
        <f>Tabla4[[#This Row],[Ventas sin IGV]]+Tabla4[[#This Row],[IGV]]</f>
        <v>1679.0927999999999</v>
      </c>
    </row>
    <row r="844" spans="1:11" x14ac:dyDescent="0.3">
      <c r="A844">
        <v>1</v>
      </c>
      <c r="B844">
        <v>3</v>
      </c>
      <c r="C844" s="2">
        <v>36059</v>
      </c>
      <c r="D844">
        <v>731</v>
      </c>
      <c r="E844" t="str">
        <f>VLOOKUP(Tabla4[[#This Row],[Cod Vendedor]],Tabla3[[IdVendedor]:[NombreVendedor]],2,0)</f>
        <v>Pepito</v>
      </c>
      <c r="F844" t="str">
        <f>VLOOKUP(Tabla4[[#This Row],[Cod Producto]],Tabla2[[IdProducto]:[NomProducto]],2,0)</f>
        <v>Melones</v>
      </c>
      <c r="G844" s="10">
        <f>VLOOKUP(Tabla4[[#This Row],[Nombre_Producto]],Tabla2[[NomProducto]:[PrecioSinIGV]],3,0)</f>
        <v>1.9359999999999999</v>
      </c>
      <c r="H844">
        <f>VLOOKUP(Tabla4[[#This Row],[Cod Producto]],Tabla2[#All],3,0)</f>
        <v>1</v>
      </c>
      <c r="I844" s="10">
        <f>Tabla4[[#This Row],[Kilos]]*Tabla4[[#This Row],[Precio_sin_IGV]]</f>
        <v>1415.2159999999999</v>
      </c>
      <c r="J844" s="10">
        <f>Tabla4[[#This Row],[Ventas sin IGV]]*18%</f>
        <v>254.73887999999997</v>
      </c>
      <c r="K844" s="10">
        <f>Tabla4[[#This Row],[Ventas sin IGV]]+Tabla4[[#This Row],[IGV]]</f>
        <v>1669.9548799999998</v>
      </c>
    </row>
    <row r="845" spans="1:11" x14ac:dyDescent="0.3">
      <c r="A845">
        <v>1</v>
      </c>
      <c r="B845">
        <v>3</v>
      </c>
      <c r="C845" s="2">
        <v>35804</v>
      </c>
      <c r="D845">
        <v>277</v>
      </c>
      <c r="E845" t="str">
        <f>VLOOKUP(Tabla4[[#This Row],[Cod Vendedor]],Tabla3[[IdVendedor]:[NombreVendedor]],2,0)</f>
        <v>Pepito</v>
      </c>
      <c r="F845" t="str">
        <f>VLOOKUP(Tabla4[[#This Row],[Cod Producto]],Tabla2[[IdProducto]:[NomProducto]],2,0)</f>
        <v>Melones</v>
      </c>
      <c r="G845" s="10">
        <f>VLOOKUP(Tabla4[[#This Row],[Nombre_Producto]],Tabla2[[NomProducto]:[PrecioSinIGV]],3,0)</f>
        <v>1.9359999999999999</v>
      </c>
      <c r="H845">
        <f>VLOOKUP(Tabla4[[#This Row],[Cod Producto]],Tabla2[#All],3,0)</f>
        <v>1</v>
      </c>
      <c r="I845" s="10">
        <f>Tabla4[[#This Row],[Kilos]]*Tabla4[[#This Row],[Precio_sin_IGV]]</f>
        <v>536.27199999999993</v>
      </c>
      <c r="J845" s="10">
        <f>Tabla4[[#This Row],[Ventas sin IGV]]*18%</f>
        <v>96.528959999999984</v>
      </c>
      <c r="K845" s="10">
        <f>Tabla4[[#This Row],[Ventas sin IGV]]+Tabla4[[#This Row],[IGV]]</f>
        <v>632.80095999999992</v>
      </c>
    </row>
    <row r="846" spans="1:11" x14ac:dyDescent="0.3">
      <c r="A846">
        <v>1</v>
      </c>
      <c r="B846">
        <v>1</v>
      </c>
      <c r="C846" s="2">
        <v>35994</v>
      </c>
      <c r="D846">
        <v>2066</v>
      </c>
      <c r="E846" t="str">
        <f>VLOOKUP(Tabla4[[#This Row],[Cod Vendedor]],Tabla3[[IdVendedor]:[NombreVendedor]],2,0)</f>
        <v>Pepito</v>
      </c>
      <c r="F846" t="str">
        <f>VLOOKUP(Tabla4[[#This Row],[Cod Producto]],Tabla2[[IdProducto]:[NomProducto]],2,0)</f>
        <v>Mandarinas</v>
      </c>
      <c r="G846" s="10">
        <f>VLOOKUP(Tabla4[[#This Row],[Nombre_Producto]],Tabla2[[NomProducto]:[PrecioSinIGV]],3,0)</f>
        <v>3.9325000000000001</v>
      </c>
      <c r="H846">
        <f>VLOOKUP(Tabla4[[#This Row],[Cod Producto]],Tabla2[#All],3,0)</f>
        <v>1</v>
      </c>
      <c r="I846" s="10">
        <f>Tabla4[[#This Row],[Kilos]]*Tabla4[[#This Row],[Precio_sin_IGV]]</f>
        <v>8124.5450000000001</v>
      </c>
      <c r="J846" s="10">
        <f>Tabla4[[#This Row],[Ventas sin IGV]]*18%</f>
        <v>1462.4180999999999</v>
      </c>
      <c r="K846" s="10">
        <f>Tabla4[[#This Row],[Ventas sin IGV]]+Tabla4[[#This Row],[IGV]]</f>
        <v>9586.9631000000008</v>
      </c>
    </row>
    <row r="847" spans="1:11" x14ac:dyDescent="0.3">
      <c r="A847">
        <v>1</v>
      </c>
      <c r="B847">
        <v>1</v>
      </c>
      <c r="C847" s="2">
        <v>35920</v>
      </c>
      <c r="D847">
        <v>1945</v>
      </c>
      <c r="E847" t="str">
        <f>VLOOKUP(Tabla4[[#This Row],[Cod Vendedor]],Tabla3[[IdVendedor]:[NombreVendedor]],2,0)</f>
        <v>Pepito</v>
      </c>
      <c r="F847" t="str">
        <f>VLOOKUP(Tabla4[[#This Row],[Cod Producto]],Tabla2[[IdProducto]:[NomProducto]],2,0)</f>
        <v>Mandarinas</v>
      </c>
      <c r="G847" s="10">
        <f>VLOOKUP(Tabla4[[#This Row],[Nombre_Producto]],Tabla2[[NomProducto]:[PrecioSinIGV]],3,0)</f>
        <v>3.9325000000000001</v>
      </c>
      <c r="H847">
        <f>VLOOKUP(Tabla4[[#This Row],[Cod Producto]],Tabla2[#All],3,0)</f>
        <v>1</v>
      </c>
      <c r="I847" s="10">
        <f>Tabla4[[#This Row],[Kilos]]*Tabla4[[#This Row],[Precio_sin_IGV]]</f>
        <v>7648.7125000000005</v>
      </c>
      <c r="J847" s="10">
        <f>Tabla4[[#This Row],[Ventas sin IGV]]*18%</f>
        <v>1376.7682500000001</v>
      </c>
      <c r="K847" s="10">
        <f>Tabla4[[#This Row],[Ventas sin IGV]]+Tabla4[[#This Row],[IGV]]</f>
        <v>9025.4807500000006</v>
      </c>
    </row>
    <row r="848" spans="1:11" x14ac:dyDescent="0.3">
      <c r="A848">
        <v>1</v>
      </c>
      <c r="B848">
        <v>1</v>
      </c>
      <c r="C848" s="2">
        <v>36138</v>
      </c>
      <c r="D848">
        <v>1838</v>
      </c>
      <c r="E848" t="str">
        <f>VLOOKUP(Tabla4[[#This Row],[Cod Vendedor]],Tabla3[[IdVendedor]:[NombreVendedor]],2,0)</f>
        <v>Pepito</v>
      </c>
      <c r="F848" t="str">
        <f>VLOOKUP(Tabla4[[#This Row],[Cod Producto]],Tabla2[[IdProducto]:[NomProducto]],2,0)</f>
        <v>Mandarinas</v>
      </c>
      <c r="G848" s="10">
        <f>VLOOKUP(Tabla4[[#This Row],[Nombre_Producto]],Tabla2[[NomProducto]:[PrecioSinIGV]],3,0)</f>
        <v>3.9325000000000001</v>
      </c>
      <c r="H848">
        <f>VLOOKUP(Tabla4[[#This Row],[Cod Producto]],Tabla2[#All],3,0)</f>
        <v>1</v>
      </c>
      <c r="I848" s="10">
        <f>Tabla4[[#This Row],[Kilos]]*Tabla4[[#This Row],[Precio_sin_IGV]]</f>
        <v>7227.9350000000004</v>
      </c>
      <c r="J848" s="10">
        <f>Tabla4[[#This Row],[Ventas sin IGV]]*18%</f>
        <v>1301.0282999999999</v>
      </c>
      <c r="K848" s="10">
        <f>Tabla4[[#This Row],[Ventas sin IGV]]+Tabla4[[#This Row],[IGV]]</f>
        <v>8528.9632999999994</v>
      </c>
    </row>
    <row r="849" spans="1:11" x14ac:dyDescent="0.3">
      <c r="A849">
        <v>1</v>
      </c>
      <c r="B849">
        <v>1</v>
      </c>
      <c r="C849" s="2">
        <v>36044</v>
      </c>
      <c r="D849">
        <v>1400</v>
      </c>
      <c r="E849" t="str">
        <f>VLOOKUP(Tabla4[[#This Row],[Cod Vendedor]],Tabla3[[IdVendedor]:[NombreVendedor]],2,0)</f>
        <v>Pepito</v>
      </c>
      <c r="F849" t="str">
        <f>VLOOKUP(Tabla4[[#This Row],[Cod Producto]],Tabla2[[IdProducto]:[NomProducto]],2,0)</f>
        <v>Mandarinas</v>
      </c>
      <c r="G849" s="10">
        <f>VLOOKUP(Tabla4[[#This Row],[Nombre_Producto]],Tabla2[[NomProducto]:[PrecioSinIGV]],3,0)</f>
        <v>3.9325000000000001</v>
      </c>
      <c r="H849">
        <f>VLOOKUP(Tabla4[[#This Row],[Cod Producto]],Tabla2[#All],3,0)</f>
        <v>1</v>
      </c>
      <c r="I849" s="10">
        <f>Tabla4[[#This Row],[Kilos]]*Tabla4[[#This Row],[Precio_sin_IGV]]</f>
        <v>5505.5</v>
      </c>
      <c r="J849" s="10">
        <f>Tabla4[[#This Row],[Ventas sin IGV]]*18%</f>
        <v>990.99</v>
      </c>
      <c r="K849" s="10">
        <f>Tabla4[[#This Row],[Ventas sin IGV]]+Tabla4[[#This Row],[IGV]]</f>
        <v>6496.49</v>
      </c>
    </row>
    <row r="850" spans="1:11" x14ac:dyDescent="0.3">
      <c r="A850">
        <v>1</v>
      </c>
      <c r="B850">
        <v>1</v>
      </c>
      <c r="C850" s="2">
        <v>35964</v>
      </c>
      <c r="D850">
        <v>774</v>
      </c>
      <c r="E850" t="str">
        <f>VLOOKUP(Tabla4[[#This Row],[Cod Vendedor]],Tabla3[[IdVendedor]:[NombreVendedor]],2,0)</f>
        <v>Pepito</v>
      </c>
      <c r="F850" t="str">
        <f>VLOOKUP(Tabla4[[#This Row],[Cod Producto]],Tabla2[[IdProducto]:[NomProducto]],2,0)</f>
        <v>Mandarinas</v>
      </c>
      <c r="G850" s="10">
        <f>VLOOKUP(Tabla4[[#This Row],[Nombre_Producto]],Tabla2[[NomProducto]:[PrecioSinIGV]],3,0)</f>
        <v>3.9325000000000001</v>
      </c>
      <c r="H850">
        <f>VLOOKUP(Tabla4[[#This Row],[Cod Producto]],Tabla2[#All],3,0)</f>
        <v>1</v>
      </c>
      <c r="I850" s="10">
        <f>Tabla4[[#This Row],[Kilos]]*Tabla4[[#This Row],[Precio_sin_IGV]]</f>
        <v>3043.7550000000001</v>
      </c>
      <c r="J850" s="10">
        <f>Tabla4[[#This Row],[Ventas sin IGV]]*18%</f>
        <v>547.8759</v>
      </c>
      <c r="K850" s="10">
        <f>Tabla4[[#This Row],[Ventas sin IGV]]+Tabla4[[#This Row],[IGV]]</f>
        <v>3591.6309000000001</v>
      </c>
    </row>
    <row r="851" spans="1:11" x14ac:dyDescent="0.3">
      <c r="A851">
        <v>1</v>
      </c>
      <c r="B851">
        <v>8</v>
      </c>
      <c r="C851" s="2">
        <v>36066</v>
      </c>
      <c r="D851">
        <v>2064</v>
      </c>
      <c r="E851" t="str">
        <f>VLOOKUP(Tabla4[[#This Row],[Cod Vendedor]],Tabla3[[IdVendedor]:[NombreVendedor]],2,0)</f>
        <v>Pepito</v>
      </c>
      <c r="F851" t="str">
        <f>VLOOKUP(Tabla4[[#This Row],[Cod Producto]],Tabla2[[IdProducto]:[NomProducto]],2,0)</f>
        <v>Uvas</v>
      </c>
      <c r="G851" s="10">
        <f>VLOOKUP(Tabla4[[#This Row],[Nombre_Producto]],Tabla2[[NomProducto]:[PrecioSinIGV]],3,0)</f>
        <v>3.63</v>
      </c>
      <c r="H851">
        <f>VLOOKUP(Tabla4[[#This Row],[Cod Producto]],Tabla2[#All],3,0)</f>
        <v>1</v>
      </c>
      <c r="I851" s="10">
        <f>Tabla4[[#This Row],[Kilos]]*Tabla4[[#This Row],[Precio_sin_IGV]]</f>
        <v>7492.32</v>
      </c>
      <c r="J851" s="10">
        <f>Tabla4[[#This Row],[Ventas sin IGV]]*18%</f>
        <v>1348.6175999999998</v>
      </c>
      <c r="K851" s="10">
        <f>Tabla4[[#This Row],[Ventas sin IGV]]+Tabla4[[#This Row],[IGV]]</f>
        <v>8840.9375999999993</v>
      </c>
    </row>
    <row r="852" spans="1:11" x14ac:dyDescent="0.3">
      <c r="A852">
        <v>1</v>
      </c>
      <c r="B852">
        <v>8</v>
      </c>
      <c r="C852" s="2">
        <v>36052</v>
      </c>
      <c r="D852">
        <v>1298</v>
      </c>
      <c r="E852" t="str">
        <f>VLOOKUP(Tabla4[[#This Row],[Cod Vendedor]],Tabla3[[IdVendedor]:[NombreVendedor]],2,0)</f>
        <v>Pepito</v>
      </c>
      <c r="F852" t="str">
        <f>VLOOKUP(Tabla4[[#This Row],[Cod Producto]],Tabla2[[IdProducto]:[NomProducto]],2,0)</f>
        <v>Uvas</v>
      </c>
      <c r="G852" s="10">
        <f>VLOOKUP(Tabla4[[#This Row],[Nombre_Producto]],Tabla2[[NomProducto]:[PrecioSinIGV]],3,0)</f>
        <v>3.63</v>
      </c>
      <c r="H852">
        <f>VLOOKUP(Tabla4[[#This Row],[Cod Producto]],Tabla2[#All],3,0)</f>
        <v>1</v>
      </c>
      <c r="I852" s="10">
        <f>Tabla4[[#This Row],[Kilos]]*Tabla4[[#This Row],[Precio_sin_IGV]]</f>
        <v>4711.74</v>
      </c>
      <c r="J852" s="10">
        <f>Tabla4[[#This Row],[Ventas sin IGV]]*18%</f>
        <v>848.11319999999989</v>
      </c>
      <c r="K852" s="10">
        <f>Tabla4[[#This Row],[Ventas sin IGV]]+Tabla4[[#This Row],[IGV]]</f>
        <v>5559.8531999999996</v>
      </c>
    </row>
    <row r="853" spans="1:11" x14ac:dyDescent="0.3">
      <c r="A853">
        <v>1</v>
      </c>
      <c r="B853">
        <v>8</v>
      </c>
      <c r="C853" s="2">
        <v>36107</v>
      </c>
      <c r="D853">
        <v>1164</v>
      </c>
      <c r="E853" t="str">
        <f>VLOOKUP(Tabla4[[#This Row],[Cod Vendedor]],Tabla3[[IdVendedor]:[NombreVendedor]],2,0)</f>
        <v>Pepito</v>
      </c>
      <c r="F853" t="str">
        <f>VLOOKUP(Tabla4[[#This Row],[Cod Producto]],Tabla2[[IdProducto]:[NomProducto]],2,0)</f>
        <v>Uvas</v>
      </c>
      <c r="G853" s="10">
        <f>VLOOKUP(Tabla4[[#This Row],[Nombre_Producto]],Tabla2[[NomProducto]:[PrecioSinIGV]],3,0)</f>
        <v>3.63</v>
      </c>
      <c r="H853">
        <f>VLOOKUP(Tabla4[[#This Row],[Cod Producto]],Tabla2[#All],3,0)</f>
        <v>1</v>
      </c>
      <c r="I853" s="10">
        <f>Tabla4[[#This Row],[Kilos]]*Tabla4[[#This Row],[Precio_sin_IGV]]</f>
        <v>4225.32</v>
      </c>
      <c r="J853" s="10">
        <f>Tabla4[[#This Row],[Ventas sin IGV]]*18%</f>
        <v>760.55759999999987</v>
      </c>
      <c r="K853" s="10">
        <f>Tabla4[[#This Row],[Ventas sin IGV]]+Tabla4[[#This Row],[IGV]]</f>
        <v>4985.8775999999998</v>
      </c>
    </row>
    <row r="854" spans="1:11" x14ac:dyDescent="0.3">
      <c r="A854">
        <v>1</v>
      </c>
      <c r="B854">
        <v>8</v>
      </c>
      <c r="C854" s="2">
        <v>35806</v>
      </c>
      <c r="D854">
        <v>547</v>
      </c>
      <c r="E854" t="str">
        <f>VLOOKUP(Tabla4[[#This Row],[Cod Vendedor]],Tabla3[[IdVendedor]:[NombreVendedor]],2,0)</f>
        <v>Pepito</v>
      </c>
      <c r="F854" t="str">
        <f>VLOOKUP(Tabla4[[#This Row],[Cod Producto]],Tabla2[[IdProducto]:[NomProducto]],2,0)</f>
        <v>Uvas</v>
      </c>
      <c r="G854" s="10">
        <f>VLOOKUP(Tabla4[[#This Row],[Nombre_Producto]],Tabla2[[NomProducto]:[PrecioSinIGV]],3,0)</f>
        <v>3.63</v>
      </c>
      <c r="H854">
        <f>VLOOKUP(Tabla4[[#This Row],[Cod Producto]],Tabla2[#All],3,0)</f>
        <v>1</v>
      </c>
      <c r="I854" s="10">
        <f>Tabla4[[#This Row],[Kilos]]*Tabla4[[#This Row],[Precio_sin_IGV]]</f>
        <v>1985.61</v>
      </c>
      <c r="J854" s="10">
        <f>Tabla4[[#This Row],[Ventas sin IGV]]*18%</f>
        <v>357.40979999999996</v>
      </c>
      <c r="K854" s="10">
        <f>Tabla4[[#This Row],[Ventas sin IGV]]+Tabla4[[#This Row],[IGV]]</f>
        <v>2343.0198</v>
      </c>
    </row>
    <row r="855" spans="1:11" x14ac:dyDescent="0.3">
      <c r="A855">
        <v>1</v>
      </c>
      <c r="B855">
        <v>6</v>
      </c>
      <c r="C855" s="2">
        <v>35810</v>
      </c>
      <c r="D855">
        <v>1928</v>
      </c>
      <c r="E855" t="str">
        <f>VLOOKUP(Tabla4[[#This Row],[Cod Vendedor]],Tabla3[[IdVendedor]:[NombreVendedor]],2,0)</f>
        <v>Pepito</v>
      </c>
      <c r="F855" t="str">
        <f>VLOOKUP(Tabla4[[#This Row],[Cod Producto]],Tabla2[[IdProducto]:[NomProducto]],2,0)</f>
        <v>Platanos</v>
      </c>
      <c r="G855" s="10">
        <f>VLOOKUP(Tabla4[[#This Row],[Nombre_Producto]],Tabla2[[NomProducto]:[PrecioSinIGV]],3,0)</f>
        <v>2.42</v>
      </c>
      <c r="H855">
        <f>VLOOKUP(Tabla4[[#This Row],[Cod Producto]],Tabla2[#All],3,0)</f>
        <v>1</v>
      </c>
      <c r="I855" s="10">
        <f>Tabla4[[#This Row],[Kilos]]*Tabla4[[#This Row],[Precio_sin_IGV]]</f>
        <v>4665.76</v>
      </c>
      <c r="J855" s="10">
        <f>Tabla4[[#This Row],[Ventas sin IGV]]*18%</f>
        <v>839.83680000000004</v>
      </c>
      <c r="K855" s="10">
        <f>Tabla4[[#This Row],[Ventas sin IGV]]+Tabla4[[#This Row],[IGV]]</f>
        <v>5505.5968000000003</v>
      </c>
    </row>
    <row r="856" spans="1:11" x14ac:dyDescent="0.3">
      <c r="A856">
        <v>1</v>
      </c>
      <c r="B856">
        <v>6</v>
      </c>
      <c r="C856" s="2">
        <v>36023</v>
      </c>
      <c r="D856">
        <v>1533</v>
      </c>
      <c r="E856" t="str">
        <f>VLOOKUP(Tabla4[[#This Row],[Cod Vendedor]],Tabla3[[IdVendedor]:[NombreVendedor]],2,0)</f>
        <v>Pepito</v>
      </c>
      <c r="F856" t="str">
        <f>VLOOKUP(Tabla4[[#This Row],[Cod Producto]],Tabla2[[IdProducto]:[NomProducto]],2,0)</f>
        <v>Platanos</v>
      </c>
      <c r="G856" s="10">
        <f>VLOOKUP(Tabla4[[#This Row],[Nombre_Producto]],Tabla2[[NomProducto]:[PrecioSinIGV]],3,0)</f>
        <v>2.42</v>
      </c>
      <c r="H856">
        <f>VLOOKUP(Tabla4[[#This Row],[Cod Producto]],Tabla2[#All],3,0)</f>
        <v>1</v>
      </c>
      <c r="I856" s="10">
        <f>Tabla4[[#This Row],[Kilos]]*Tabla4[[#This Row],[Precio_sin_IGV]]</f>
        <v>3709.8599999999997</v>
      </c>
      <c r="J856" s="10">
        <f>Tabla4[[#This Row],[Ventas sin IGV]]*18%</f>
        <v>667.77479999999991</v>
      </c>
      <c r="K856" s="10">
        <f>Tabla4[[#This Row],[Ventas sin IGV]]+Tabla4[[#This Row],[IGV]]</f>
        <v>4377.6347999999998</v>
      </c>
    </row>
    <row r="857" spans="1:11" x14ac:dyDescent="0.3">
      <c r="A857">
        <v>1</v>
      </c>
      <c r="B857">
        <v>6</v>
      </c>
      <c r="C857" s="2">
        <v>35827</v>
      </c>
      <c r="D857">
        <v>1516</v>
      </c>
      <c r="E857" t="str">
        <f>VLOOKUP(Tabla4[[#This Row],[Cod Vendedor]],Tabla3[[IdVendedor]:[NombreVendedor]],2,0)</f>
        <v>Pepito</v>
      </c>
      <c r="F857" t="str">
        <f>VLOOKUP(Tabla4[[#This Row],[Cod Producto]],Tabla2[[IdProducto]:[NomProducto]],2,0)</f>
        <v>Platanos</v>
      </c>
      <c r="G857" s="10">
        <f>VLOOKUP(Tabla4[[#This Row],[Nombre_Producto]],Tabla2[[NomProducto]:[PrecioSinIGV]],3,0)</f>
        <v>2.42</v>
      </c>
      <c r="H857">
        <f>VLOOKUP(Tabla4[[#This Row],[Cod Producto]],Tabla2[#All],3,0)</f>
        <v>1</v>
      </c>
      <c r="I857" s="10">
        <f>Tabla4[[#This Row],[Kilos]]*Tabla4[[#This Row],[Precio_sin_IGV]]</f>
        <v>3668.72</v>
      </c>
      <c r="J857" s="10">
        <f>Tabla4[[#This Row],[Ventas sin IGV]]*18%</f>
        <v>660.36959999999999</v>
      </c>
      <c r="K857" s="10">
        <f>Tabla4[[#This Row],[Ventas sin IGV]]+Tabla4[[#This Row],[IGV]]</f>
        <v>4329.0895999999993</v>
      </c>
    </row>
    <row r="858" spans="1:11" x14ac:dyDescent="0.3">
      <c r="A858">
        <v>1</v>
      </c>
      <c r="B858">
        <v>6</v>
      </c>
      <c r="C858" s="2">
        <v>35926</v>
      </c>
      <c r="D858">
        <v>1459</v>
      </c>
      <c r="E858" t="str">
        <f>VLOOKUP(Tabla4[[#This Row],[Cod Vendedor]],Tabla3[[IdVendedor]:[NombreVendedor]],2,0)</f>
        <v>Pepito</v>
      </c>
      <c r="F858" t="str">
        <f>VLOOKUP(Tabla4[[#This Row],[Cod Producto]],Tabla2[[IdProducto]:[NomProducto]],2,0)</f>
        <v>Platanos</v>
      </c>
      <c r="G858" s="10">
        <f>VLOOKUP(Tabla4[[#This Row],[Nombre_Producto]],Tabla2[[NomProducto]:[PrecioSinIGV]],3,0)</f>
        <v>2.42</v>
      </c>
      <c r="H858">
        <f>VLOOKUP(Tabla4[[#This Row],[Cod Producto]],Tabla2[#All],3,0)</f>
        <v>1</v>
      </c>
      <c r="I858" s="10">
        <f>Tabla4[[#This Row],[Kilos]]*Tabla4[[#This Row],[Precio_sin_IGV]]</f>
        <v>3530.7799999999997</v>
      </c>
      <c r="J858" s="10">
        <f>Tabla4[[#This Row],[Ventas sin IGV]]*18%</f>
        <v>635.54039999999998</v>
      </c>
      <c r="K858" s="10">
        <f>Tabla4[[#This Row],[Ventas sin IGV]]+Tabla4[[#This Row],[IGV]]</f>
        <v>4166.3203999999996</v>
      </c>
    </row>
    <row r="859" spans="1:11" x14ac:dyDescent="0.3">
      <c r="A859">
        <v>1</v>
      </c>
      <c r="B859">
        <v>13</v>
      </c>
      <c r="C859" s="2">
        <v>35867</v>
      </c>
      <c r="D859">
        <v>2021</v>
      </c>
      <c r="E859" t="str">
        <f>VLOOKUP(Tabla4[[#This Row],[Cod Vendedor]],Tabla3[[IdVendedor]:[NombreVendedor]],2,0)</f>
        <v>Pepito</v>
      </c>
      <c r="F859" t="str">
        <f>VLOOKUP(Tabla4[[#This Row],[Cod Producto]],Tabla2[[IdProducto]:[NomProducto]],2,0)</f>
        <v>Pimientos</v>
      </c>
      <c r="G859" s="10">
        <f>VLOOKUP(Tabla4[[#This Row],[Nombre_Producto]],Tabla2[[NomProducto]:[PrecioSinIGV]],3,0)</f>
        <v>0.24199999999999999</v>
      </c>
      <c r="H859">
        <f>VLOOKUP(Tabla4[[#This Row],[Cod Producto]],Tabla2[#All],3,0)</f>
        <v>3</v>
      </c>
      <c r="I859" s="10">
        <f>Tabla4[[#This Row],[Kilos]]*Tabla4[[#This Row],[Precio_sin_IGV]]</f>
        <v>489.08199999999999</v>
      </c>
      <c r="J859" s="10">
        <f>Tabla4[[#This Row],[Ventas sin IGV]]*18%</f>
        <v>88.034759999999991</v>
      </c>
      <c r="K859" s="10">
        <f>Tabla4[[#This Row],[Ventas sin IGV]]+Tabla4[[#This Row],[IGV]]</f>
        <v>577.11676</v>
      </c>
    </row>
    <row r="860" spans="1:11" x14ac:dyDescent="0.3">
      <c r="A860">
        <v>1</v>
      </c>
      <c r="B860">
        <v>13</v>
      </c>
      <c r="C860" s="2">
        <v>35892</v>
      </c>
      <c r="D860">
        <v>1911</v>
      </c>
      <c r="E860" t="str">
        <f>VLOOKUP(Tabla4[[#This Row],[Cod Vendedor]],Tabla3[[IdVendedor]:[NombreVendedor]],2,0)</f>
        <v>Pepito</v>
      </c>
      <c r="F860" t="str">
        <f>VLOOKUP(Tabla4[[#This Row],[Cod Producto]],Tabla2[[IdProducto]:[NomProducto]],2,0)</f>
        <v>Pimientos</v>
      </c>
      <c r="G860" s="10">
        <f>VLOOKUP(Tabla4[[#This Row],[Nombre_Producto]],Tabla2[[NomProducto]:[PrecioSinIGV]],3,0)</f>
        <v>0.24199999999999999</v>
      </c>
      <c r="H860">
        <f>VLOOKUP(Tabla4[[#This Row],[Cod Producto]],Tabla2[#All],3,0)</f>
        <v>3</v>
      </c>
      <c r="I860" s="10">
        <f>Tabla4[[#This Row],[Kilos]]*Tabla4[[#This Row],[Precio_sin_IGV]]</f>
        <v>462.46199999999999</v>
      </c>
      <c r="J860" s="10">
        <f>Tabla4[[#This Row],[Ventas sin IGV]]*18%</f>
        <v>83.243159999999989</v>
      </c>
      <c r="K860" s="10">
        <f>Tabla4[[#This Row],[Ventas sin IGV]]+Tabla4[[#This Row],[IGV]]</f>
        <v>545.70515999999998</v>
      </c>
    </row>
    <row r="861" spans="1:11" x14ac:dyDescent="0.3">
      <c r="A861">
        <v>1</v>
      </c>
      <c r="B861">
        <v>13</v>
      </c>
      <c r="C861" s="2">
        <v>35860</v>
      </c>
      <c r="D861">
        <v>1128</v>
      </c>
      <c r="E861" t="str">
        <f>VLOOKUP(Tabla4[[#This Row],[Cod Vendedor]],Tabla3[[IdVendedor]:[NombreVendedor]],2,0)</f>
        <v>Pepito</v>
      </c>
      <c r="F861" t="str">
        <f>VLOOKUP(Tabla4[[#This Row],[Cod Producto]],Tabla2[[IdProducto]:[NomProducto]],2,0)</f>
        <v>Pimientos</v>
      </c>
      <c r="G861" s="10">
        <f>VLOOKUP(Tabla4[[#This Row],[Nombre_Producto]],Tabla2[[NomProducto]:[PrecioSinIGV]],3,0)</f>
        <v>0.24199999999999999</v>
      </c>
      <c r="H861">
        <f>VLOOKUP(Tabla4[[#This Row],[Cod Producto]],Tabla2[#All],3,0)</f>
        <v>3</v>
      </c>
      <c r="I861" s="10">
        <f>Tabla4[[#This Row],[Kilos]]*Tabla4[[#This Row],[Precio_sin_IGV]]</f>
        <v>272.976</v>
      </c>
      <c r="J861" s="10">
        <f>Tabla4[[#This Row],[Ventas sin IGV]]*18%</f>
        <v>49.135680000000001</v>
      </c>
      <c r="K861" s="10">
        <f>Tabla4[[#This Row],[Ventas sin IGV]]+Tabla4[[#This Row],[IGV]]</f>
        <v>322.11167999999998</v>
      </c>
    </row>
    <row r="862" spans="1:11" x14ac:dyDescent="0.3">
      <c r="A862">
        <v>1</v>
      </c>
      <c r="B862">
        <v>13</v>
      </c>
      <c r="C862" s="2">
        <v>36048</v>
      </c>
      <c r="D862">
        <v>359</v>
      </c>
      <c r="E862" t="str">
        <f>VLOOKUP(Tabla4[[#This Row],[Cod Vendedor]],Tabla3[[IdVendedor]:[NombreVendedor]],2,0)</f>
        <v>Pepito</v>
      </c>
      <c r="F862" t="str">
        <f>VLOOKUP(Tabla4[[#This Row],[Cod Producto]],Tabla2[[IdProducto]:[NomProducto]],2,0)</f>
        <v>Pimientos</v>
      </c>
      <c r="G862" s="10">
        <f>VLOOKUP(Tabla4[[#This Row],[Nombre_Producto]],Tabla2[[NomProducto]:[PrecioSinIGV]],3,0)</f>
        <v>0.24199999999999999</v>
      </c>
      <c r="H862">
        <f>VLOOKUP(Tabla4[[#This Row],[Cod Producto]],Tabla2[#All],3,0)</f>
        <v>3</v>
      </c>
      <c r="I862" s="10">
        <f>Tabla4[[#This Row],[Kilos]]*Tabla4[[#This Row],[Precio_sin_IGV]]</f>
        <v>86.878</v>
      </c>
      <c r="J862" s="10">
        <f>Tabla4[[#This Row],[Ventas sin IGV]]*18%</f>
        <v>15.63804</v>
      </c>
      <c r="K862" s="10">
        <f>Tabla4[[#This Row],[Ventas sin IGV]]+Tabla4[[#This Row],[IGV]]</f>
        <v>102.51604</v>
      </c>
    </row>
    <row r="863" spans="1:11" x14ac:dyDescent="0.3">
      <c r="A863">
        <v>1</v>
      </c>
      <c r="B863">
        <v>13</v>
      </c>
      <c r="C863" s="2">
        <v>36038</v>
      </c>
      <c r="D863">
        <v>351</v>
      </c>
      <c r="E863" t="str">
        <f>VLOOKUP(Tabla4[[#This Row],[Cod Vendedor]],Tabla3[[IdVendedor]:[NombreVendedor]],2,0)</f>
        <v>Pepito</v>
      </c>
      <c r="F863" t="str">
        <f>VLOOKUP(Tabla4[[#This Row],[Cod Producto]],Tabla2[[IdProducto]:[NomProducto]],2,0)</f>
        <v>Pimientos</v>
      </c>
      <c r="G863" s="10">
        <f>VLOOKUP(Tabla4[[#This Row],[Nombre_Producto]],Tabla2[[NomProducto]:[PrecioSinIGV]],3,0)</f>
        <v>0.24199999999999999</v>
      </c>
      <c r="H863">
        <f>VLOOKUP(Tabla4[[#This Row],[Cod Producto]],Tabla2[#All],3,0)</f>
        <v>3</v>
      </c>
      <c r="I863" s="10">
        <f>Tabla4[[#This Row],[Kilos]]*Tabla4[[#This Row],[Precio_sin_IGV]]</f>
        <v>84.941999999999993</v>
      </c>
      <c r="J863" s="10">
        <f>Tabla4[[#This Row],[Ventas sin IGV]]*18%</f>
        <v>15.289559999999998</v>
      </c>
      <c r="K863" s="10">
        <f>Tabla4[[#This Row],[Ventas sin IGV]]+Tabla4[[#This Row],[IGV]]</f>
        <v>100.23155999999999</v>
      </c>
    </row>
    <row r="864" spans="1:11" x14ac:dyDescent="0.3">
      <c r="A864">
        <v>1</v>
      </c>
      <c r="B864">
        <v>2</v>
      </c>
      <c r="C864" s="2">
        <v>36042</v>
      </c>
      <c r="D864">
        <v>1220</v>
      </c>
      <c r="E864" t="str">
        <f>VLOOKUP(Tabla4[[#This Row],[Cod Vendedor]],Tabla3[[IdVendedor]:[NombreVendedor]],2,0)</f>
        <v>Pepito</v>
      </c>
      <c r="F864" t="str">
        <f>VLOOKUP(Tabla4[[#This Row],[Cod Producto]],Tabla2[[IdProducto]:[NomProducto]],2,0)</f>
        <v>Lechugas</v>
      </c>
      <c r="G864" s="10">
        <f>VLOOKUP(Tabla4[[#This Row],[Nombre_Producto]],Tabla2[[NomProducto]:[PrecioSinIGV]],3,0)</f>
        <v>1.6335</v>
      </c>
      <c r="H864">
        <f>VLOOKUP(Tabla4[[#This Row],[Cod Producto]],Tabla2[#All],3,0)</f>
        <v>2</v>
      </c>
      <c r="I864" s="10">
        <f>Tabla4[[#This Row],[Kilos]]*Tabla4[[#This Row],[Precio_sin_IGV]]</f>
        <v>1992.87</v>
      </c>
      <c r="J864" s="10">
        <f>Tabla4[[#This Row],[Ventas sin IGV]]*18%</f>
        <v>358.71659999999997</v>
      </c>
      <c r="K864" s="10">
        <f>Tabla4[[#This Row],[Ventas sin IGV]]+Tabla4[[#This Row],[IGV]]</f>
        <v>2351.5865999999996</v>
      </c>
    </row>
    <row r="865" spans="1:11" x14ac:dyDescent="0.3">
      <c r="A865">
        <v>1</v>
      </c>
      <c r="B865">
        <v>2</v>
      </c>
      <c r="C865" s="2">
        <v>35845</v>
      </c>
      <c r="D865">
        <v>1059</v>
      </c>
      <c r="E865" t="str">
        <f>VLOOKUP(Tabla4[[#This Row],[Cod Vendedor]],Tabla3[[IdVendedor]:[NombreVendedor]],2,0)</f>
        <v>Pepito</v>
      </c>
      <c r="F865" t="str">
        <f>VLOOKUP(Tabla4[[#This Row],[Cod Producto]],Tabla2[[IdProducto]:[NomProducto]],2,0)</f>
        <v>Lechugas</v>
      </c>
      <c r="G865" s="10">
        <f>VLOOKUP(Tabla4[[#This Row],[Nombre_Producto]],Tabla2[[NomProducto]:[PrecioSinIGV]],3,0)</f>
        <v>1.6335</v>
      </c>
      <c r="H865">
        <f>VLOOKUP(Tabla4[[#This Row],[Cod Producto]],Tabla2[#All],3,0)</f>
        <v>2</v>
      </c>
      <c r="I865" s="10">
        <f>Tabla4[[#This Row],[Kilos]]*Tabla4[[#This Row],[Precio_sin_IGV]]</f>
        <v>1729.8764999999999</v>
      </c>
      <c r="J865" s="10">
        <f>Tabla4[[#This Row],[Ventas sin IGV]]*18%</f>
        <v>311.37776999999994</v>
      </c>
      <c r="K865" s="10">
        <f>Tabla4[[#This Row],[Ventas sin IGV]]+Tabla4[[#This Row],[IGV]]</f>
        <v>2041.2542699999999</v>
      </c>
    </row>
    <row r="866" spans="1:11" x14ac:dyDescent="0.3">
      <c r="A866">
        <v>1</v>
      </c>
      <c r="B866">
        <v>2</v>
      </c>
      <c r="C866" s="2">
        <v>36157</v>
      </c>
      <c r="D866">
        <v>543</v>
      </c>
      <c r="E866" t="str">
        <f>VLOOKUP(Tabla4[[#This Row],[Cod Vendedor]],Tabla3[[IdVendedor]:[NombreVendedor]],2,0)</f>
        <v>Pepito</v>
      </c>
      <c r="F866" t="str">
        <f>VLOOKUP(Tabla4[[#This Row],[Cod Producto]],Tabla2[[IdProducto]:[NomProducto]],2,0)</f>
        <v>Lechugas</v>
      </c>
      <c r="G866" s="10">
        <f>VLOOKUP(Tabla4[[#This Row],[Nombre_Producto]],Tabla2[[NomProducto]:[PrecioSinIGV]],3,0)</f>
        <v>1.6335</v>
      </c>
      <c r="H866">
        <f>VLOOKUP(Tabla4[[#This Row],[Cod Producto]],Tabla2[#All],3,0)</f>
        <v>2</v>
      </c>
      <c r="I866" s="10">
        <f>Tabla4[[#This Row],[Kilos]]*Tabla4[[#This Row],[Precio_sin_IGV]]</f>
        <v>886.9905</v>
      </c>
      <c r="J866" s="10">
        <f>Tabla4[[#This Row],[Ventas sin IGV]]*18%</f>
        <v>159.65828999999999</v>
      </c>
      <c r="K866" s="10">
        <f>Tabla4[[#This Row],[Ventas sin IGV]]+Tabla4[[#This Row],[IGV]]</f>
        <v>1046.64879</v>
      </c>
    </row>
    <row r="867" spans="1:11" x14ac:dyDescent="0.3">
      <c r="A867">
        <v>1</v>
      </c>
      <c r="B867">
        <v>2</v>
      </c>
      <c r="C867" s="2">
        <v>35959</v>
      </c>
      <c r="D867">
        <v>375</v>
      </c>
      <c r="E867" t="str">
        <f>VLOOKUP(Tabla4[[#This Row],[Cod Vendedor]],Tabla3[[IdVendedor]:[NombreVendedor]],2,0)</f>
        <v>Pepito</v>
      </c>
      <c r="F867" t="str">
        <f>VLOOKUP(Tabla4[[#This Row],[Cod Producto]],Tabla2[[IdProducto]:[NomProducto]],2,0)</f>
        <v>Lechugas</v>
      </c>
      <c r="G867" s="10">
        <f>VLOOKUP(Tabla4[[#This Row],[Nombre_Producto]],Tabla2[[NomProducto]:[PrecioSinIGV]],3,0)</f>
        <v>1.6335</v>
      </c>
      <c r="H867">
        <f>VLOOKUP(Tabla4[[#This Row],[Cod Producto]],Tabla2[#All],3,0)</f>
        <v>2</v>
      </c>
      <c r="I867" s="10">
        <f>Tabla4[[#This Row],[Kilos]]*Tabla4[[#This Row],[Precio_sin_IGV]]</f>
        <v>612.5625</v>
      </c>
      <c r="J867" s="10">
        <f>Tabla4[[#This Row],[Ventas sin IGV]]*18%</f>
        <v>110.26124999999999</v>
      </c>
      <c r="K867" s="10">
        <f>Tabla4[[#This Row],[Ventas sin IGV]]+Tabla4[[#This Row],[IGV]]</f>
        <v>722.82375000000002</v>
      </c>
    </row>
    <row r="868" spans="1:11" x14ac:dyDescent="0.3">
      <c r="A868">
        <v>1</v>
      </c>
      <c r="B868">
        <v>2</v>
      </c>
      <c r="C868" s="2">
        <v>35884</v>
      </c>
      <c r="D868">
        <v>311</v>
      </c>
      <c r="E868" t="str">
        <f>VLOOKUP(Tabla4[[#This Row],[Cod Vendedor]],Tabla3[[IdVendedor]:[NombreVendedor]],2,0)</f>
        <v>Pepito</v>
      </c>
      <c r="F868" t="str">
        <f>VLOOKUP(Tabla4[[#This Row],[Cod Producto]],Tabla2[[IdProducto]:[NomProducto]],2,0)</f>
        <v>Lechugas</v>
      </c>
      <c r="G868" s="10">
        <f>VLOOKUP(Tabla4[[#This Row],[Nombre_Producto]],Tabla2[[NomProducto]:[PrecioSinIGV]],3,0)</f>
        <v>1.6335</v>
      </c>
      <c r="H868">
        <f>VLOOKUP(Tabla4[[#This Row],[Cod Producto]],Tabla2[#All],3,0)</f>
        <v>2</v>
      </c>
      <c r="I868" s="10">
        <f>Tabla4[[#This Row],[Kilos]]*Tabla4[[#This Row],[Precio_sin_IGV]]</f>
        <v>508.01849999999996</v>
      </c>
      <c r="J868" s="10">
        <f>Tabla4[[#This Row],[Ventas sin IGV]]*18%</f>
        <v>91.443329999999989</v>
      </c>
      <c r="K868" s="10">
        <f>Tabla4[[#This Row],[Ventas sin IGV]]+Tabla4[[#This Row],[IGV]]</f>
        <v>599.46182999999996</v>
      </c>
    </row>
    <row r="869" spans="1:11" x14ac:dyDescent="0.3">
      <c r="A869">
        <v>1</v>
      </c>
      <c r="B869">
        <v>10</v>
      </c>
      <c r="C869" s="2">
        <v>35797</v>
      </c>
      <c r="D869">
        <v>2308</v>
      </c>
      <c r="E869" t="str">
        <f>VLOOKUP(Tabla4[[#This Row],[Cod Vendedor]],Tabla3[[IdVendedor]:[NombreVendedor]],2,0)</f>
        <v>Pepito</v>
      </c>
      <c r="F869" t="str">
        <f>VLOOKUP(Tabla4[[#This Row],[Cod Producto]],Tabla2[[IdProducto]:[NomProducto]],2,0)</f>
        <v>Zanahorias</v>
      </c>
      <c r="G869" s="10">
        <f>VLOOKUP(Tabla4[[#This Row],[Nombre_Producto]],Tabla2[[NomProducto]:[PrecioSinIGV]],3,0)</f>
        <v>0.60499999999999998</v>
      </c>
      <c r="H869">
        <f>VLOOKUP(Tabla4[[#This Row],[Cod Producto]],Tabla2[#All],3,0)</f>
        <v>3</v>
      </c>
      <c r="I869" s="10">
        <f>Tabla4[[#This Row],[Kilos]]*Tabla4[[#This Row],[Precio_sin_IGV]]</f>
        <v>1396.34</v>
      </c>
      <c r="J869" s="10">
        <f>Tabla4[[#This Row],[Ventas sin IGV]]*18%</f>
        <v>251.34119999999999</v>
      </c>
      <c r="K869" s="10">
        <f>Tabla4[[#This Row],[Ventas sin IGV]]+Tabla4[[#This Row],[IGV]]</f>
        <v>1647.6812</v>
      </c>
    </row>
    <row r="870" spans="1:11" x14ac:dyDescent="0.3">
      <c r="A870">
        <v>1</v>
      </c>
      <c r="B870">
        <v>10</v>
      </c>
      <c r="C870" s="2">
        <v>35994</v>
      </c>
      <c r="D870">
        <v>1446</v>
      </c>
      <c r="E870" t="str">
        <f>VLOOKUP(Tabla4[[#This Row],[Cod Vendedor]],Tabla3[[IdVendedor]:[NombreVendedor]],2,0)</f>
        <v>Pepito</v>
      </c>
      <c r="F870" t="str">
        <f>VLOOKUP(Tabla4[[#This Row],[Cod Producto]],Tabla2[[IdProducto]:[NomProducto]],2,0)</f>
        <v>Zanahorias</v>
      </c>
      <c r="G870" s="10">
        <f>VLOOKUP(Tabla4[[#This Row],[Nombre_Producto]],Tabla2[[NomProducto]:[PrecioSinIGV]],3,0)</f>
        <v>0.60499999999999998</v>
      </c>
      <c r="H870">
        <f>VLOOKUP(Tabla4[[#This Row],[Cod Producto]],Tabla2[#All],3,0)</f>
        <v>3</v>
      </c>
      <c r="I870" s="10">
        <f>Tabla4[[#This Row],[Kilos]]*Tabla4[[#This Row],[Precio_sin_IGV]]</f>
        <v>874.82999999999993</v>
      </c>
      <c r="J870" s="10">
        <f>Tabla4[[#This Row],[Ventas sin IGV]]*18%</f>
        <v>157.46939999999998</v>
      </c>
      <c r="K870" s="10">
        <f>Tabla4[[#This Row],[Ventas sin IGV]]+Tabla4[[#This Row],[IGV]]</f>
        <v>1032.2993999999999</v>
      </c>
    </row>
    <row r="871" spans="1:11" x14ac:dyDescent="0.3">
      <c r="A871">
        <v>1</v>
      </c>
      <c r="B871">
        <v>10</v>
      </c>
      <c r="C871" s="2">
        <v>36110</v>
      </c>
      <c r="D871">
        <v>1210</v>
      </c>
      <c r="E871" t="str">
        <f>VLOOKUP(Tabla4[[#This Row],[Cod Vendedor]],Tabla3[[IdVendedor]:[NombreVendedor]],2,0)</f>
        <v>Pepito</v>
      </c>
      <c r="F871" t="str">
        <f>VLOOKUP(Tabla4[[#This Row],[Cod Producto]],Tabla2[[IdProducto]:[NomProducto]],2,0)</f>
        <v>Zanahorias</v>
      </c>
      <c r="G871" s="10">
        <f>VLOOKUP(Tabla4[[#This Row],[Nombre_Producto]],Tabla2[[NomProducto]:[PrecioSinIGV]],3,0)</f>
        <v>0.60499999999999998</v>
      </c>
      <c r="H871">
        <f>VLOOKUP(Tabla4[[#This Row],[Cod Producto]],Tabla2[#All],3,0)</f>
        <v>3</v>
      </c>
      <c r="I871" s="10">
        <f>Tabla4[[#This Row],[Kilos]]*Tabla4[[#This Row],[Precio_sin_IGV]]</f>
        <v>732.05</v>
      </c>
      <c r="J871" s="10">
        <f>Tabla4[[#This Row],[Ventas sin IGV]]*18%</f>
        <v>131.76899999999998</v>
      </c>
      <c r="K871" s="10">
        <f>Tabla4[[#This Row],[Ventas sin IGV]]+Tabla4[[#This Row],[IGV]]</f>
        <v>863.81899999999996</v>
      </c>
    </row>
    <row r="872" spans="1:11" x14ac:dyDescent="0.3">
      <c r="A872">
        <v>1</v>
      </c>
      <c r="B872">
        <v>10</v>
      </c>
      <c r="C872" s="2">
        <v>35842</v>
      </c>
      <c r="D872">
        <v>645</v>
      </c>
      <c r="E872" t="str">
        <f>VLOOKUP(Tabla4[[#This Row],[Cod Vendedor]],Tabla3[[IdVendedor]:[NombreVendedor]],2,0)</f>
        <v>Pepito</v>
      </c>
      <c r="F872" t="str">
        <f>VLOOKUP(Tabla4[[#This Row],[Cod Producto]],Tabla2[[IdProducto]:[NomProducto]],2,0)</f>
        <v>Zanahorias</v>
      </c>
      <c r="G872" s="10">
        <f>VLOOKUP(Tabla4[[#This Row],[Nombre_Producto]],Tabla2[[NomProducto]:[PrecioSinIGV]],3,0)</f>
        <v>0.60499999999999998</v>
      </c>
      <c r="H872">
        <f>VLOOKUP(Tabla4[[#This Row],[Cod Producto]],Tabla2[#All],3,0)</f>
        <v>3</v>
      </c>
      <c r="I872" s="10">
        <f>Tabla4[[#This Row],[Kilos]]*Tabla4[[#This Row],[Precio_sin_IGV]]</f>
        <v>390.22499999999997</v>
      </c>
      <c r="J872" s="10">
        <f>Tabla4[[#This Row],[Ventas sin IGV]]*18%</f>
        <v>70.240499999999997</v>
      </c>
      <c r="K872" s="10">
        <f>Tabla4[[#This Row],[Ventas sin IGV]]+Tabla4[[#This Row],[IGV]]</f>
        <v>460.46549999999996</v>
      </c>
    </row>
    <row r="873" spans="1:11" x14ac:dyDescent="0.3">
      <c r="A873">
        <v>1</v>
      </c>
      <c r="B873">
        <v>10</v>
      </c>
      <c r="C873" s="2">
        <v>35801</v>
      </c>
      <c r="D873">
        <v>616</v>
      </c>
      <c r="E873" t="str">
        <f>VLOOKUP(Tabla4[[#This Row],[Cod Vendedor]],Tabla3[[IdVendedor]:[NombreVendedor]],2,0)</f>
        <v>Pepito</v>
      </c>
      <c r="F873" t="str">
        <f>VLOOKUP(Tabla4[[#This Row],[Cod Producto]],Tabla2[[IdProducto]:[NomProducto]],2,0)</f>
        <v>Zanahorias</v>
      </c>
      <c r="G873" s="10">
        <f>VLOOKUP(Tabla4[[#This Row],[Nombre_Producto]],Tabla2[[NomProducto]:[PrecioSinIGV]],3,0)</f>
        <v>0.60499999999999998</v>
      </c>
      <c r="H873">
        <f>VLOOKUP(Tabla4[[#This Row],[Cod Producto]],Tabla2[#All],3,0)</f>
        <v>3</v>
      </c>
      <c r="I873" s="10">
        <f>Tabla4[[#This Row],[Kilos]]*Tabla4[[#This Row],[Precio_sin_IGV]]</f>
        <v>372.68</v>
      </c>
      <c r="J873" s="10">
        <f>Tabla4[[#This Row],[Ventas sin IGV]]*18%</f>
        <v>67.082399999999993</v>
      </c>
      <c r="K873" s="10">
        <f>Tabla4[[#This Row],[Ventas sin IGV]]+Tabla4[[#This Row],[IGV]]</f>
        <v>439.76240000000001</v>
      </c>
    </row>
    <row r="874" spans="1:11" x14ac:dyDescent="0.3">
      <c r="A874">
        <v>1</v>
      </c>
      <c r="B874">
        <v>14</v>
      </c>
      <c r="C874" s="2">
        <v>35913</v>
      </c>
      <c r="D874">
        <v>2495</v>
      </c>
      <c r="E874" t="str">
        <f>VLOOKUP(Tabla4[[#This Row],[Cod Vendedor]],Tabla3[[IdVendedor]:[NombreVendedor]],2,0)</f>
        <v>Pepito</v>
      </c>
      <c r="F874" t="str">
        <f>VLOOKUP(Tabla4[[#This Row],[Cod Producto]],Tabla2[[IdProducto]:[NomProducto]],2,0)</f>
        <v>Manzana</v>
      </c>
      <c r="G874" s="10">
        <f>VLOOKUP(Tabla4[[#This Row],[Nombre_Producto]],Tabla2[[NomProducto]:[PrecioSinIGV]],3,0)</f>
        <v>3.63</v>
      </c>
      <c r="H874">
        <f>VLOOKUP(Tabla4[[#This Row],[Cod Producto]],Tabla2[#All],3,0)</f>
        <v>1</v>
      </c>
      <c r="I874" s="10">
        <f>Tabla4[[#This Row],[Kilos]]*Tabla4[[#This Row],[Precio_sin_IGV]]</f>
        <v>9056.85</v>
      </c>
      <c r="J874" s="10">
        <f>Tabla4[[#This Row],[Ventas sin IGV]]*18%</f>
        <v>1630.2329999999999</v>
      </c>
      <c r="K874" s="10">
        <f>Tabla4[[#This Row],[Ventas sin IGV]]+Tabla4[[#This Row],[IGV]]</f>
        <v>10687.083000000001</v>
      </c>
    </row>
    <row r="875" spans="1:11" x14ac:dyDescent="0.3">
      <c r="A875">
        <v>1</v>
      </c>
      <c r="B875">
        <v>14</v>
      </c>
      <c r="C875" s="2">
        <v>36032</v>
      </c>
      <c r="D875">
        <v>2240</v>
      </c>
      <c r="E875" t="str">
        <f>VLOOKUP(Tabla4[[#This Row],[Cod Vendedor]],Tabla3[[IdVendedor]:[NombreVendedor]],2,0)</f>
        <v>Pepito</v>
      </c>
      <c r="F875" t="str">
        <f>VLOOKUP(Tabla4[[#This Row],[Cod Producto]],Tabla2[[IdProducto]:[NomProducto]],2,0)</f>
        <v>Manzana</v>
      </c>
      <c r="G875" s="10">
        <f>VLOOKUP(Tabla4[[#This Row],[Nombre_Producto]],Tabla2[[NomProducto]:[PrecioSinIGV]],3,0)</f>
        <v>3.63</v>
      </c>
      <c r="H875">
        <f>VLOOKUP(Tabla4[[#This Row],[Cod Producto]],Tabla2[#All],3,0)</f>
        <v>1</v>
      </c>
      <c r="I875" s="10">
        <f>Tabla4[[#This Row],[Kilos]]*Tabla4[[#This Row],[Precio_sin_IGV]]</f>
        <v>8131.2</v>
      </c>
      <c r="J875" s="10">
        <f>Tabla4[[#This Row],[Ventas sin IGV]]*18%</f>
        <v>1463.616</v>
      </c>
      <c r="K875" s="10">
        <f>Tabla4[[#This Row],[Ventas sin IGV]]+Tabla4[[#This Row],[IGV]]</f>
        <v>9594.8159999999989</v>
      </c>
    </row>
    <row r="876" spans="1:11" x14ac:dyDescent="0.3">
      <c r="A876">
        <v>1</v>
      </c>
      <c r="B876">
        <v>14</v>
      </c>
      <c r="C876" s="2">
        <v>35879</v>
      </c>
      <c r="D876">
        <v>2010</v>
      </c>
      <c r="E876" t="str">
        <f>VLOOKUP(Tabla4[[#This Row],[Cod Vendedor]],Tabla3[[IdVendedor]:[NombreVendedor]],2,0)</f>
        <v>Pepito</v>
      </c>
      <c r="F876" t="str">
        <f>VLOOKUP(Tabla4[[#This Row],[Cod Producto]],Tabla2[[IdProducto]:[NomProducto]],2,0)</f>
        <v>Manzana</v>
      </c>
      <c r="G876" s="10">
        <f>VLOOKUP(Tabla4[[#This Row],[Nombre_Producto]],Tabla2[[NomProducto]:[PrecioSinIGV]],3,0)</f>
        <v>3.63</v>
      </c>
      <c r="H876">
        <f>VLOOKUP(Tabla4[[#This Row],[Cod Producto]],Tabla2[#All],3,0)</f>
        <v>1</v>
      </c>
      <c r="I876" s="10">
        <f>Tabla4[[#This Row],[Kilos]]*Tabla4[[#This Row],[Precio_sin_IGV]]</f>
        <v>7296.3</v>
      </c>
      <c r="J876" s="10">
        <f>Tabla4[[#This Row],[Ventas sin IGV]]*18%</f>
        <v>1313.3340000000001</v>
      </c>
      <c r="K876" s="10">
        <f>Tabla4[[#This Row],[Ventas sin IGV]]+Tabla4[[#This Row],[IGV]]</f>
        <v>8609.634</v>
      </c>
    </row>
    <row r="877" spans="1:11" x14ac:dyDescent="0.3">
      <c r="A877">
        <v>1</v>
      </c>
      <c r="B877">
        <v>14</v>
      </c>
      <c r="C877" s="2">
        <v>35987</v>
      </c>
      <c r="D877">
        <v>1963</v>
      </c>
      <c r="E877" t="str">
        <f>VLOOKUP(Tabla4[[#This Row],[Cod Vendedor]],Tabla3[[IdVendedor]:[NombreVendedor]],2,0)</f>
        <v>Pepito</v>
      </c>
      <c r="F877" t="str">
        <f>VLOOKUP(Tabla4[[#This Row],[Cod Producto]],Tabla2[[IdProducto]:[NomProducto]],2,0)</f>
        <v>Manzana</v>
      </c>
      <c r="G877" s="10">
        <f>VLOOKUP(Tabla4[[#This Row],[Nombre_Producto]],Tabla2[[NomProducto]:[PrecioSinIGV]],3,0)</f>
        <v>3.63</v>
      </c>
      <c r="H877">
        <f>VLOOKUP(Tabla4[[#This Row],[Cod Producto]],Tabla2[#All],3,0)</f>
        <v>1</v>
      </c>
      <c r="I877" s="10">
        <f>Tabla4[[#This Row],[Kilos]]*Tabla4[[#This Row],[Precio_sin_IGV]]</f>
        <v>7125.69</v>
      </c>
      <c r="J877" s="10">
        <f>Tabla4[[#This Row],[Ventas sin IGV]]*18%</f>
        <v>1282.6242</v>
      </c>
      <c r="K877" s="10">
        <f>Tabla4[[#This Row],[Ventas sin IGV]]+Tabla4[[#This Row],[IGV]]</f>
        <v>8408.3141999999989</v>
      </c>
    </row>
    <row r="878" spans="1:11" x14ac:dyDescent="0.3">
      <c r="A878">
        <v>1</v>
      </c>
      <c r="B878">
        <v>14</v>
      </c>
      <c r="C878" s="2">
        <v>36118</v>
      </c>
      <c r="D878">
        <v>1697</v>
      </c>
      <c r="E878" t="str">
        <f>VLOOKUP(Tabla4[[#This Row],[Cod Vendedor]],Tabla3[[IdVendedor]:[NombreVendedor]],2,0)</f>
        <v>Pepito</v>
      </c>
      <c r="F878" t="str">
        <f>VLOOKUP(Tabla4[[#This Row],[Cod Producto]],Tabla2[[IdProducto]:[NomProducto]],2,0)</f>
        <v>Manzana</v>
      </c>
      <c r="G878" s="10">
        <f>VLOOKUP(Tabla4[[#This Row],[Nombre_Producto]],Tabla2[[NomProducto]:[PrecioSinIGV]],3,0)</f>
        <v>3.63</v>
      </c>
      <c r="H878">
        <f>VLOOKUP(Tabla4[[#This Row],[Cod Producto]],Tabla2[#All],3,0)</f>
        <v>1</v>
      </c>
      <c r="I878" s="10">
        <f>Tabla4[[#This Row],[Kilos]]*Tabla4[[#This Row],[Precio_sin_IGV]]</f>
        <v>6160.11</v>
      </c>
      <c r="J878" s="10">
        <f>Tabla4[[#This Row],[Ventas sin IGV]]*18%</f>
        <v>1108.8198</v>
      </c>
      <c r="K878" s="10">
        <f>Tabla4[[#This Row],[Ventas sin IGV]]+Tabla4[[#This Row],[IGV]]</f>
        <v>7268.9297999999999</v>
      </c>
    </row>
    <row r="879" spans="1:11" x14ac:dyDescent="0.3">
      <c r="A879">
        <v>1</v>
      </c>
      <c r="B879">
        <v>14</v>
      </c>
      <c r="C879" s="2">
        <v>36111</v>
      </c>
      <c r="D879">
        <v>1608</v>
      </c>
      <c r="E879" t="str">
        <f>VLOOKUP(Tabla4[[#This Row],[Cod Vendedor]],Tabla3[[IdVendedor]:[NombreVendedor]],2,0)</f>
        <v>Pepito</v>
      </c>
      <c r="F879" t="str">
        <f>VLOOKUP(Tabla4[[#This Row],[Cod Producto]],Tabla2[[IdProducto]:[NomProducto]],2,0)</f>
        <v>Manzana</v>
      </c>
      <c r="G879" s="10">
        <f>VLOOKUP(Tabla4[[#This Row],[Nombre_Producto]],Tabla2[[NomProducto]:[PrecioSinIGV]],3,0)</f>
        <v>3.63</v>
      </c>
      <c r="H879">
        <f>VLOOKUP(Tabla4[[#This Row],[Cod Producto]],Tabla2[#All],3,0)</f>
        <v>1</v>
      </c>
      <c r="I879" s="10">
        <f>Tabla4[[#This Row],[Kilos]]*Tabla4[[#This Row],[Precio_sin_IGV]]</f>
        <v>5837.04</v>
      </c>
      <c r="J879" s="10">
        <f>Tabla4[[#This Row],[Ventas sin IGV]]*18%</f>
        <v>1050.6671999999999</v>
      </c>
      <c r="K879" s="10">
        <f>Tabla4[[#This Row],[Ventas sin IGV]]+Tabla4[[#This Row],[IGV]]</f>
        <v>6887.7071999999998</v>
      </c>
    </row>
    <row r="880" spans="1:11" x14ac:dyDescent="0.3">
      <c r="A880">
        <v>1</v>
      </c>
      <c r="B880">
        <v>14</v>
      </c>
      <c r="C880" s="2">
        <v>36102</v>
      </c>
      <c r="D880">
        <v>1531</v>
      </c>
      <c r="E880" t="str">
        <f>VLOOKUP(Tabla4[[#This Row],[Cod Vendedor]],Tabla3[[IdVendedor]:[NombreVendedor]],2,0)</f>
        <v>Pepito</v>
      </c>
      <c r="F880" t="str">
        <f>VLOOKUP(Tabla4[[#This Row],[Cod Producto]],Tabla2[[IdProducto]:[NomProducto]],2,0)</f>
        <v>Manzana</v>
      </c>
      <c r="G880" s="10">
        <f>VLOOKUP(Tabla4[[#This Row],[Nombre_Producto]],Tabla2[[NomProducto]:[PrecioSinIGV]],3,0)</f>
        <v>3.63</v>
      </c>
      <c r="H880">
        <f>VLOOKUP(Tabla4[[#This Row],[Cod Producto]],Tabla2[#All],3,0)</f>
        <v>1</v>
      </c>
      <c r="I880" s="10">
        <f>Tabla4[[#This Row],[Kilos]]*Tabla4[[#This Row],[Precio_sin_IGV]]</f>
        <v>5557.53</v>
      </c>
      <c r="J880" s="10">
        <f>Tabla4[[#This Row],[Ventas sin IGV]]*18%</f>
        <v>1000.3553999999999</v>
      </c>
      <c r="K880" s="10">
        <f>Tabla4[[#This Row],[Ventas sin IGV]]+Tabla4[[#This Row],[IGV]]</f>
        <v>6557.8853999999992</v>
      </c>
    </row>
    <row r="881" spans="1:11" x14ac:dyDescent="0.3">
      <c r="A881">
        <v>1</v>
      </c>
      <c r="B881">
        <v>14</v>
      </c>
      <c r="C881" s="2">
        <v>35869</v>
      </c>
      <c r="D881">
        <v>1439</v>
      </c>
      <c r="E881" t="str">
        <f>VLOOKUP(Tabla4[[#This Row],[Cod Vendedor]],Tabla3[[IdVendedor]:[NombreVendedor]],2,0)</f>
        <v>Pepito</v>
      </c>
      <c r="F881" t="str">
        <f>VLOOKUP(Tabla4[[#This Row],[Cod Producto]],Tabla2[[IdProducto]:[NomProducto]],2,0)</f>
        <v>Manzana</v>
      </c>
      <c r="G881" s="10">
        <f>VLOOKUP(Tabla4[[#This Row],[Nombre_Producto]],Tabla2[[NomProducto]:[PrecioSinIGV]],3,0)</f>
        <v>3.63</v>
      </c>
      <c r="H881">
        <f>VLOOKUP(Tabla4[[#This Row],[Cod Producto]],Tabla2[#All],3,0)</f>
        <v>1</v>
      </c>
      <c r="I881" s="10">
        <f>Tabla4[[#This Row],[Kilos]]*Tabla4[[#This Row],[Precio_sin_IGV]]</f>
        <v>5223.57</v>
      </c>
      <c r="J881" s="10">
        <f>Tabla4[[#This Row],[Ventas sin IGV]]*18%</f>
        <v>940.24259999999992</v>
      </c>
      <c r="K881" s="10">
        <f>Tabla4[[#This Row],[Ventas sin IGV]]+Tabla4[[#This Row],[IGV]]</f>
        <v>6163.8125999999993</v>
      </c>
    </row>
    <row r="882" spans="1:11" x14ac:dyDescent="0.3">
      <c r="A882">
        <v>1</v>
      </c>
      <c r="B882">
        <v>14</v>
      </c>
      <c r="C882" s="2">
        <v>36058</v>
      </c>
      <c r="D882">
        <v>932</v>
      </c>
      <c r="E882" t="str">
        <f>VLOOKUP(Tabla4[[#This Row],[Cod Vendedor]],Tabla3[[IdVendedor]:[NombreVendedor]],2,0)</f>
        <v>Pepito</v>
      </c>
      <c r="F882" t="str">
        <f>VLOOKUP(Tabla4[[#This Row],[Cod Producto]],Tabla2[[IdProducto]:[NomProducto]],2,0)</f>
        <v>Manzana</v>
      </c>
      <c r="G882" s="10">
        <f>VLOOKUP(Tabla4[[#This Row],[Nombre_Producto]],Tabla2[[NomProducto]:[PrecioSinIGV]],3,0)</f>
        <v>3.63</v>
      </c>
      <c r="H882">
        <f>VLOOKUP(Tabla4[[#This Row],[Cod Producto]],Tabla2[#All],3,0)</f>
        <v>1</v>
      </c>
      <c r="I882" s="10">
        <f>Tabla4[[#This Row],[Kilos]]*Tabla4[[#This Row],[Precio_sin_IGV]]</f>
        <v>3383.16</v>
      </c>
      <c r="J882" s="10">
        <f>Tabla4[[#This Row],[Ventas sin IGV]]*18%</f>
        <v>608.96879999999999</v>
      </c>
      <c r="K882" s="10">
        <f>Tabla4[[#This Row],[Ventas sin IGV]]+Tabla4[[#This Row],[IGV]]</f>
        <v>3992.1288</v>
      </c>
    </row>
    <row r="883" spans="1:11" x14ac:dyDescent="0.3">
      <c r="A883">
        <v>1</v>
      </c>
      <c r="B883">
        <v>4</v>
      </c>
      <c r="C883" s="2">
        <v>36095</v>
      </c>
      <c r="D883">
        <v>2350</v>
      </c>
      <c r="E883" t="str">
        <f>VLOOKUP(Tabla4[[#This Row],[Cod Vendedor]],Tabla3[[IdVendedor]:[NombreVendedor]],2,0)</f>
        <v>Pepito</v>
      </c>
      <c r="F883" t="str">
        <f>VLOOKUP(Tabla4[[#This Row],[Cod Producto]],Tabla2[[IdProducto]:[NomProducto]],2,0)</f>
        <v>Coles</v>
      </c>
      <c r="G883" s="10">
        <f>VLOOKUP(Tabla4[[#This Row],[Nombre_Producto]],Tabla2[[NomProducto]:[PrecioSinIGV]],3,0)</f>
        <v>0.60499999999999998</v>
      </c>
      <c r="H883">
        <f>VLOOKUP(Tabla4[[#This Row],[Cod Producto]],Tabla2[#All],3,0)</f>
        <v>2</v>
      </c>
      <c r="I883" s="10">
        <f>Tabla4[[#This Row],[Kilos]]*Tabla4[[#This Row],[Precio_sin_IGV]]</f>
        <v>1421.75</v>
      </c>
      <c r="J883" s="10">
        <f>Tabla4[[#This Row],[Ventas sin IGV]]*18%</f>
        <v>255.91499999999999</v>
      </c>
      <c r="K883" s="10">
        <f>Tabla4[[#This Row],[Ventas sin IGV]]+Tabla4[[#This Row],[IGV]]</f>
        <v>1677.665</v>
      </c>
    </row>
    <row r="884" spans="1:11" x14ac:dyDescent="0.3">
      <c r="A884">
        <v>1</v>
      </c>
      <c r="B884">
        <v>4</v>
      </c>
      <c r="C884" s="2">
        <v>36027</v>
      </c>
      <c r="D884">
        <v>931</v>
      </c>
      <c r="E884" t="str">
        <f>VLOOKUP(Tabla4[[#This Row],[Cod Vendedor]],Tabla3[[IdVendedor]:[NombreVendedor]],2,0)</f>
        <v>Pepito</v>
      </c>
      <c r="F884" t="str">
        <f>VLOOKUP(Tabla4[[#This Row],[Cod Producto]],Tabla2[[IdProducto]:[NomProducto]],2,0)</f>
        <v>Coles</v>
      </c>
      <c r="G884" s="10">
        <f>VLOOKUP(Tabla4[[#This Row],[Nombre_Producto]],Tabla2[[NomProducto]:[PrecioSinIGV]],3,0)</f>
        <v>0.60499999999999998</v>
      </c>
      <c r="H884">
        <f>VLOOKUP(Tabla4[[#This Row],[Cod Producto]],Tabla2[#All],3,0)</f>
        <v>2</v>
      </c>
      <c r="I884" s="10">
        <f>Tabla4[[#This Row],[Kilos]]*Tabla4[[#This Row],[Precio_sin_IGV]]</f>
        <v>563.255</v>
      </c>
      <c r="J884" s="10">
        <f>Tabla4[[#This Row],[Ventas sin IGV]]*18%</f>
        <v>101.38589999999999</v>
      </c>
      <c r="K884" s="10">
        <f>Tabla4[[#This Row],[Ventas sin IGV]]+Tabla4[[#This Row],[IGV]]</f>
        <v>664.64089999999999</v>
      </c>
    </row>
    <row r="885" spans="1:11" x14ac:dyDescent="0.3">
      <c r="A885">
        <v>1</v>
      </c>
      <c r="B885">
        <v>4</v>
      </c>
      <c r="C885" s="2">
        <v>35835</v>
      </c>
      <c r="D885">
        <v>695</v>
      </c>
      <c r="E885" t="str">
        <f>VLOOKUP(Tabla4[[#This Row],[Cod Vendedor]],Tabla3[[IdVendedor]:[NombreVendedor]],2,0)</f>
        <v>Pepito</v>
      </c>
      <c r="F885" t="str">
        <f>VLOOKUP(Tabla4[[#This Row],[Cod Producto]],Tabla2[[IdProducto]:[NomProducto]],2,0)</f>
        <v>Coles</v>
      </c>
      <c r="G885" s="10">
        <f>VLOOKUP(Tabla4[[#This Row],[Nombre_Producto]],Tabla2[[NomProducto]:[PrecioSinIGV]],3,0)</f>
        <v>0.60499999999999998</v>
      </c>
      <c r="H885">
        <f>VLOOKUP(Tabla4[[#This Row],[Cod Producto]],Tabla2[#All],3,0)</f>
        <v>2</v>
      </c>
      <c r="I885" s="10">
        <f>Tabla4[[#This Row],[Kilos]]*Tabla4[[#This Row],[Precio_sin_IGV]]</f>
        <v>420.47499999999997</v>
      </c>
      <c r="J885" s="10">
        <f>Tabla4[[#This Row],[Ventas sin IGV]]*18%</f>
        <v>75.68549999999999</v>
      </c>
      <c r="K885" s="10">
        <f>Tabla4[[#This Row],[Ventas sin IGV]]+Tabla4[[#This Row],[IGV]]</f>
        <v>496.16049999999996</v>
      </c>
    </row>
    <row r="886" spans="1:11" x14ac:dyDescent="0.3">
      <c r="A886">
        <v>1</v>
      </c>
      <c r="B886">
        <v>4</v>
      </c>
      <c r="C886" s="2">
        <v>36063</v>
      </c>
      <c r="D886">
        <v>562</v>
      </c>
      <c r="E886" t="str">
        <f>VLOOKUP(Tabla4[[#This Row],[Cod Vendedor]],Tabla3[[IdVendedor]:[NombreVendedor]],2,0)</f>
        <v>Pepito</v>
      </c>
      <c r="F886" t="str">
        <f>VLOOKUP(Tabla4[[#This Row],[Cod Producto]],Tabla2[[IdProducto]:[NomProducto]],2,0)</f>
        <v>Coles</v>
      </c>
      <c r="G886" s="10">
        <f>VLOOKUP(Tabla4[[#This Row],[Nombre_Producto]],Tabla2[[NomProducto]:[PrecioSinIGV]],3,0)</f>
        <v>0.60499999999999998</v>
      </c>
      <c r="H886">
        <f>VLOOKUP(Tabla4[[#This Row],[Cod Producto]],Tabla2[#All],3,0)</f>
        <v>2</v>
      </c>
      <c r="I886" s="10">
        <f>Tabla4[[#This Row],[Kilos]]*Tabla4[[#This Row],[Precio_sin_IGV]]</f>
        <v>340.01</v>
      </c>
      <c r="J886" s="10">
        <f>Tabla4[[#This Row],[Ventas sin IGV]]*18%</f>
        <v>61.201799999999999</v>
      </c>
      <c r="K886" s="10">
        <f>Tabla4[[#This Row],[Ventas sin IGV]]+Tabla4[[#This Row],[IGV]]</f>
        <v>401.21179999999998</v>
      </c>
    </row>
    <row r="887" spans="1:11" x14ac:dyDescent="0.3">
      <c r="A887">
        <v>1</v>
      </c>
      <c r="B887">
        <v>4</v>
      </c>
      <c r="C887" s="2">
        <v>36007</v>
      </c>
      <c r="D887">
        <v>405</v>
      </c>
      <c r="E887" t="str">
        <f>VLOOKUP(Tabla4[[#This Row],[Cod Vendedor]],Tabla3[[IdVendedor]:[NombreVendedor]],2,0)</f>
        <v>Pepito</v>
      </c>
      <c r="F887" t="str">
        <f>VLOOKUP(Tabla4[[#This Row],[Cod Producto]],Tabla2[[IdProducto]:[NomProducto]],2,0)</f>
        <v>Coles</v>
      </c>
      <c r="G887" s="10">
        <f>VLOOKUP(Tabla4[[#This Row],[Nombre_Producto]],Tabla2[[NomProducto]:[PrecioSinIGV]],3,0)</f>
        <v>0.60499999999999998</v>
      </c>
      <c r="H887">
        <f>VLOOKUP(Tabla4[[#This Row],[Cod Producto]],Tabla2[#All],3,0)</f>
        <v>2</v>
      </c>
      <c r="I887" s="10">
        <f>Tabla4[[#This Row],[Kilos]]*Tabla4[[#This Row],[Precio_sin_IGV]]</f>
        <v>245.02500000000001</v>
      </c>
      <c r="J887" s="10">
        <f>Tabla4[[#This Row],[Ventas sin IGV]]*18%</f>
        <v>44.104500000000002</v>
      </c>
      <c r="K887" s="10">
        <f>Tabla4[[#This Row],[Ventas sin IGV]]+Tabla4[[#This Row],[IGV]]</f>
        <v>289.12950000000001</v>
      </c>
    </row>
    <row r="888" spans="1:11" x14ac:dyDescent="0.3">
      <c r="A888">
        <v>1</v>
      </c>
      <c r="B888">
        <v>4</v>
      </c>
      <c r="C888" s="2">
        <v>35992</v>
      </c>
      <c r="D888">
        <v>403</v>
      </c>
      <c r="E888" t="str">
        <f>VLOOKUP(Tabla4[[#This Row],[Cod Vendedor]],Tabla3[[IdVendedor]:[NombreVendedor]],2,0)</f>
        <v>Pepito</v>
      </c>
      <c r="F888" t="str">
        <f>VLOOKUP(Tabla4[[#This Row],[Cod Producto]],Tabla2[[IdProducto]:[NomProducto]],2,0)</f>
        <v>Coles</v>
      </c>
      <c r="G888" s="10">
        <f>VLOOKUP(Tabla4[[#This Row],[Nombre_Producto]],Tabla2[[NomProducto]:[PrecioSinIGV]],3,0)</f>
        <v>0.60499999999999998</v>
      </c>
      <c r="H888">
        <f>VLOOKUP(Tabla4[[#This Row],[Cod Producto]],Tabla2[#All],3,0)</f>
        <v>2</v>
      </c>
      <c r="I888" s="10">
        <f>Tabla4[[#This Row],[Kilos]]*Tabla4[[#This Row],[Precio_sin_IGV]]</f>
        <v>243.815</v>
      </c>
      <c r="J888" s="10">
        <f>Tabla4[[#This Row],[Ventas sin IGV]]*18%</f>
        <v>43.886699999999998</v>
      </c>
      <c r="K888" s="10">
        <f>Tabla4[[#This Row],[Ventas sin IGV]]+Tabla4[[#This Row],[IGV]]</f>
        <v>287.70170000000002</v>
      </c>
    </row>
    <row r="889" spans="1:11" x14ac:dyDescent="0.3">
      <c r="A889">
        <v>1</v>
      </c>
      <c r="B889">
        <v>5</v>
      </c>
      <c r="C889" s="2">
        <v>36080</v>
      </c>
      <c r="D889">
        <v>1633</v>
      </c>
      <c r="E889" t="str">
        <f>VLOOKUP(Tabla4[[#This Row],[Cod Vendedor]],Tabla3[[IdVendedor]:[NombreVendedor]],2,0)</f>
        <v>Pepito</v>
      </c>
      <c r="F889" t="str">
        <f>VLOOKUP(Tabla4[[#This Row],[Cod Producto]],Tabla2[[IdProducto]:[NomProducto]],2,0)</f>
        <v>Berenjenas</v>
      </c>
      <c r="G889" s="10">
        <f>VLOOKUP(Tabla4[[#This Row],[Nombre_Producto]],Tabla2[[NomProducto]:[PrecioSinIGV]],3,0)</f>
        <v>2.5409999999999999</v>
      </c>
      <c r="H889">
        <f>VLOOKUP(Tabla4[[#This Row],[Cod Producto]],Tabla2[#All],3,0)</f>
        <v>3</v>
      </c>
      <c r="I889" s="10">
        <f>Tabla4[[#This Row],[Kilos]]*Tabla4[[#This Row],[Precio_sin_IGV]]</f>
        <v>4149.4529999999995</v>
      </c>
      <c r="J889" s="10">
        <f>Tabla4[[#This Row],[Ventas sin IGV]]*18%</f>
        <v>746.90153999999984</v>
      </c>
      <c r="K889" s="10">
        <f>Tabla4[[#This Row],[Ventas sin IGV]]+Tabla4[[#This Row],[IGV]]</f>
        <v>4896.3545399999994</v>
      </c>
    </row>
    <row r="890" spans="1:11" x14ac:dyDescent="0.3">
      <c r="A890">
        <v>1</v>
      </c>
      <c r="B890">
        <v>5</v>
      </c>
      <c r="C890" s="2">
        <v>36082</v>
      </c>
      <c r="D890">
        <v>1412</v>
      </c>
      <c r="E890" t="str">
        <f>VLOOKUP(Tabla4[[#This Row],[Cod Vendedor]],Tabla3[[IdVendedor]:[NombreVendedor]],2,0)</f>
        <v>Pepito</v>
      </c>
      <c r="F890" t="str">
        <f>VLOOKUP(Tabla4[[#This Row],[Cod Producto]],Tabla2[[IdProducto]:[NomProducto]],2,0)</f>
        <v>Berenjenas</v>
      </c>
      <c r="G890" s="10">
        <f>VLOOKUP(Tabla4[[#This Row],[Nombre_Producto]],Tabla2[[NomProducto]:[PrecioSinIGV]],3,0)</f>
        <v>2.5409999999999999</v>
      </c>
      <c r="H890">
        <f>VLOOKUP(Tabla4[[#This Row],[Cod Producto]],Tabla2[#All],3,0)</f>
        <v>3</v>
      </c>
      <c r="I890" s="10">
        <f>Tabla4[[#This Row],[Kilos]]*Tabla4[[#This Row],[Precio_sin_IGV]]</f>
        <v>3587.8919999999998</v>
      </c>
      <c r="J890" s="10">
        <f>Tabla4[[#This Row],[Ventas sin IGV]]*18%</f>
        <v>645.82056</v>
      </c>
      <c r="K890" s="10">
        <f>Tabla4[[#This Row],[Ventas sin IGV]]+Tabla4[[#This Row],[IGV]]</f>
        <v>4233.7125599999999</v>
      </c>
    </row>
    <row r="891" spans="1:11" x14ac:dyDescent="0.3">
      <c r="A891">
        <v>1</v>
      </c>
      <c r="B891">
        <v>5</v>
      </c>
      <c r="C891" s="2">
        <v>35890</v>
      </c>
      <c r="D891">
        <v>1070</v>
      </c>
      <c r="E891" t="str">
        <f>VLOOKUP(Tabla4[[#This Row],[Cod Vendedor]],Tabla3[[IdVendedor]:[NombreVendedor]],2,0)</f>
        <v>Pepito</v>
      </c>
      <c r="F891" t="str">
        <f>VLOOKUP(Tabla4[[#This Row],[Cod Producto]],Tabla2[[IdProducto]:[NomProducto]],2,0)</f>
        <v>Berenjenas</v>
      </c>
      <c r="G891" s="10">
        <f>VLOOKUP(Tabla4[[#This Row],[Nombre_Producto]],Tabla2[[NomProducto]:[PrecioSinIGV]],3,0)</f>
        <v>2.5409999999999999</v>
      </c>
      <c r="H891">
        <f>VLOOKUP(Tabla4[[#This Row],[Cod Producto]],Tabla2[#All],3,0)</f>
        <v>3</v>
      </c>
      <c r="I891" s="10">
        <f>Tabla4[[#This Row],[Kilos]]*Tabla4[[#This Row],[Precio_sin_IGV]]</f>
        <v>2718.87</v>
      </c>
      <c r="J891" s="10">
        <f>Tabla4[[#This Row],[Ventas sin IGV]]*18%</f>
        <v>489.39659999999998</v>
      </c>
      <c r="K891" s="10">
        <f>Tabla4[[#This Row],[Ventas sin IGV]]+Tabla4[[#This Row],[IGV]]</f>
        <v>3208.2665999999999</v>
      </c>
    </row>
    <row r="892" spans="1:11" x14ac:dyDescent="0.3">
      <c r="A892">
        <v>1</v>
      </c>
      <c r="B892">
        <v>5</v>
      </c>
      <c r="C892" s="2">
        <v>36003</v>
      </c>
      <c r="D892">
        <v>915</v>
      </c>
      <c r="E892" t="str">
        <f>VLOOKUP(Tabla4[[#This Row],[Cod Vendedor]],Tabla3[[IdVendedor]:[NombreVendedor]],2,0)</f>
        <v>Pepito</v>
      </c>
      <c r="F892" t="str">
        <f>VLOOKUP(Tabla4[[#This Row],[Cod Producto]],Tabla2[[IdProducto]:[NomProducto]],2,0)</f>
        <v>Berenjenas</v>
      </c>
      <c r="G892" s="10">
        <f>VLOOKUP(Tabla4[[#This Row],[Nombre_Producto]],Tabla2[[NomProducto]:[PrecioSinIGV]],3,0)</f>
        <v>2.5409999999999999</v>
      </c>
      <c r="H892">
        <f>VLOOKUP(Tabla4[[#This Row],[Cod Producto]],Tabla2[#All],3,0)</f>
        <v>3</v>
      </c>
      <c r="I892" s="10">
        <f>Tabla4[[#This Row],[Kilos]]*Tabla4[[#This Row],[Precio_sin_IGV]]</f>
        <v>2325.0149999999999</v>
      </c>
      <c r="J892" s="10">
        <f>Tabla4[[#This Row],[Ventas sin IGV]]*18%</f>
        <v>418.50269999999995</v>
      </c>
      <c r="K892" s="10">
        <f>Tabla4[[#This Row],[Ventas sin IGV]]+Tabla4[[#This Row],[IGV]]</f>
        <v>2743.5176999999999</v>
      </c>
    </row>
    <row r="893" spans="1:11" x14ac:dyDescent="0.3">
      <c r="A893">
        <v>1</v>
      </c>
      <c r="B893">
        <v>5</v>
      </c>
      <c r="C893" s="2">
        <v>35867</v>
      </c>
      <c r="D893">
        <v>744</v>
      </c>
      <c r="E893" t="str">
        <f>VLOOKUP(Tabla4[[#This Row],[Cod Vendedor]],Tabla3[[IdVendedor]:[NombreVendedor]],2,0)</f>
        <v>Pepito</v>
      </c>
      <c r="F893" t="str">
        <f>VLOOKUP(Tabla4[[#This Row],[Cod Producto]],Tabla2[[IdProducto]:[NomProducto]],2,0)</f>
        <v>Berenjenas</v>
      </c>
      <c r="G893" s="10">
        <f>VLOOKUP(Tabla4[[#This Row],[Nombre_Producto]],Tabla2[[NomProducto]:[PrecioSinIGV]],3,0)</f>
        <v>2.5409999999999999</v>
      </c>
      <c r="H893">
        <f>VLOOKUP(Tabla4[[#This Row],[Cod Producto]],Tabla2[#All],3,0)</f>
        <v>3</v>
      </c>
      <c r="I893" s="10">
        <f>Tabla4[[#This Row],[Kilos]]*Tabla4[[#This Row],[Precio_sin_IGV]]</f>
        <v>1890.5039999999999</v>
      </c>
      <c r="J893" s="10">
        <f>Tabla4[[#This Row],[Ventas sin IGV]]*18%</f>
        <v>340.29071999999996</v>
      </c>
      <c r="K893" s="10">
        <f>Tabla4[[#This Row],[Ventas sin IGV]]+Tabla4[[#This Row],[IGV]]</f>
        <v>2230.7947199999999</v>
      </c>
    </row>
    <row r="894" spans="1:11" x14ac:dyDescent="0.3">
      <c r="A894">
        <v>1</v>
      </c>
      <c r="B894">
        <v>5</v>
      </c>
      <c r="C894" s="2">
        <v>35804</v>
      </c>
      <c r="D894">
        <v>574</v>
      </c>
      <c r="E894" t="str">
        <f>VLOOKUP(Tabla4[[#This Row],[Cod Vendedor]],Tabla3[[IdVendedor]:[NombreVendedor]],2,0)</f>
        <v>Pepito</v>
      </c>
      <c r="F894" t="str">
        <f>VLOOKUP(Tabla4[[#This Row],[Cod Producto]],Tabla2[[IdProducto]:[NomProducto]],2,0)</f>
        <v>Berenjenas</v>
      </c>
      <c r="G894" s="10">
        <f>VLOOKUP(Tabla4[[#This Row],[Nombre_Producto]],Tabla2[[NomProducto]:[PrecioSinIGV]],3,0)</f>
        <v>2.5409999999999999</v>
      </c>
      <c r="H894">
        <f>VLOOKUP(Tabla4[[#This Row],[Cod Producto]],Tabla2[#All],3,0)</f>
        <v>3</v>
      </c>
      <c r="I894" s="10">
        <f>Tabla4[[#This Row],[Kilos]]*Tabla4[[#This Row],[Precio_sin_IGV]]</f>
        <v>1458.5339999999999</v>
      </c>
      <c r="J894" s="10">
        <f>Tabla4[[#This Row],[Ventas sin IGV]]*18%</f>
        <v>262.53611999999998</v>
      </c>
      <c r="K894" s="10">
        <f>Tabla4[[#This Row],[Ventas sin IGV]]+Tabla4[[#This Row],[IGV]]</f>
        <v>1721.0701199999999</v>
      </c>
    </row>
    <row r="895" spans="1:11" x14ac:dyDescent="0.3">
      <c r="A895">
        <v>1</v>
      </c>
      <c r="B895">
        <v>11</v>
      </c>
      <c r="C895" s="2">
        <v>36437</v>
      </c>
      <c r="D895">
        <v>2088</v>
      </c>
      <c r="E895" t="str">
        <f>VLOOKUP(Tabla4[[#This Row],[Cod Vendedor]],Tabla3[[IdVendedor]:[NombreVendedor]],2,0)</f>
        <v>Pepito</v>
      </c>
      <c r="F895" t="str">
        <f>VLOOKUP(Tabla4[[#This Row],[Cod Producto]],Tabla2[[IdProducto]:[NomProducto]],2,0)</f>
        <v>Naranjas</v>
      </c>
      <c r="G895" s="10">
        <f>VLOOKUP(Tabla4[[#This Row],[Nombre_Producto]],Tabla2[[NomProducto]:[PrecioSinIGV]],3,0)</f>
        <v>1.21</v>
      </c>
      <c r="H895">
        <f>VLOOKUP(Tabla4[[#This Row],[Cod Producto]],Tabla2[#All],3,0)</f>
        <v>1</v>
      </c>
      <c r="I895" s="10">
        <f>Tabla4[[#This Row],[Kilos]]*Tabla4[[#This Row],[Precio_sin_IGV]]</f>
        <v>2526.48</v>
      </c>
      <c r="J895" s="10">
        <f>Tabla4[[#This Row],[Ventas sin IGV]]*18%</f>
        <v>454.76639999999998</v>
      </c>
      <c r="K895" s="10">
        <f>Tabla4[[#This Row],[Ventas sin IGV]]+Tabla4[[#This Row],[IGV]]</f>
        <v>2981.2464</v>
      </c>
    </row>
    <row r="896" spans="1:11" x14ac:dyDescent="0.3">
      <c r="A896">
        <v>1</v>
      </c>
      <c r="B896">
        <v>11</v>
      </c>
      <c r="C896" s="2">
        <v>36453</v>
      </c>
      <c r="D896">
        <v>1273</v>
      </c>
      <c r="E896" t="str">
        <f>VLOOKUP(Tabla4[[#This Row],[Cod Vendedor]],Tabla3[[IdVendedor]:[NombreVendedor]],2,0)</f>
        <v>Pepito</v>
      </c>
      <c r="F896" t="str">
        <f>VLOOKUP(Tabla4[[#This Row],[Cod Producto]],Tabla2[[IdProducto]:[NomProducto]],2,0)</f>
        <v>Naranjas</v>
      </c>
      <c r="G896" s="10">
        <f>VLOOKUP(Tabla4[[#This Row],[Nombre_Producto]],Tabla2[[NomProducto]:[PrecioSinIGV]],3,0)</f>
        <v>1.21</v>
      </c>
      <c r="H896">
        <f>VLOOKUP(Tabla4[[#This Row],[Cod Producto]],Tabla2[#All],3,0)</f>
        <v>1</v>
      </c>
      <c r="I896" s="10">
        <f>Tabla4[[#This Row],[Kilos]]*Tabla4[[#This Row],[Precio_sin_IGV]]</f>
        <v>1540.33</v>
      </c>
      <c r="J896" s="10">
        <f>Tabla4[[#This Row],[Ventas sin IGV]]*18%</f>
        <v>277.25939999999997</v>
      </c>
      <c r="K896" s="10">
        <f>Tabla4[[#This Row],[Ventas sin IGV]]+Tabla4[[#This Row],[IGV]]</f>
        <v>1817.5893999999998</v>
      </c>
    </row>
    <row r="897" spans="1:11" x14ac:dyDescent="0.3">
      <c r="A897">
        <v>1</v>
      </c>
      <c r="B897">
        <v>11</v>
      </c>
      <c r="C897" s="2">
        <v>36493</v>
      </c>
      <c r="D897">
        <v>701</v>
      </c>
      <c r="E897" t="str">
        <f>VLOOKUP(Tabla4[[#This Row],[Cod Vendedor]],Tabla3[[IdVendedor]:[NombreVendedor]],2,0)</f>
        <v>Pepito</v>
      </c>
      <c r="F897" t="str">
        <f>VLOOKUP(Tabla4[[#This Row],[Cod Producto]],Tabla2[[IdProducto]:[NomProducto]],2,0)</f>
        <v>Naranjas</v>
      </c>
      <c r="G897" s="10">
        <f>VLOOKUP(Tabla4[[#This Row],[Nombre_Producto]],Tabla2[[NomProducto]:[PrecioSinIGV]],3,0)</f>
        <v>1.21</v>
      </c>
      <c r="H897">
        <f>VLOOKUP(Tabla4[[#This Row],[Cod Producto]],Tabla2[#All],3,0)</f>
        <v>1</v>
      </c>
      <c r="I897" s="10">
        <f>Tabla4[[#This Row],[Kilos]]*Tabla4[[#This Row],[Precio_sin_IGV]]</f>
        <v>848.20999999999992</v>
      </c>
      <c r="J897" s="10">
        <f>Tabla4[[#This Row],[Ventas sin IGV]]*18%</f>
        <v>152.67779999999999</v>
      </c>
      <c r="K897" s="10">
        <f>Tabla4[[#This Row],[Ventas sin IGV]]+Tabla4[[#This Row],[IGV]]</f>
        <v>1000.8878</v>
      </c>
    </row>
    <row r="898" spans="1:11" x14ac:dyDescent="0.3">
      <c r="A898">
        <v>1</v>
      </c>
      <c r="B898">
        <v>11</v>
      </c>
      <c r="C898" s="2">
        <v>36323</v>
      </c>
      <c r="D898">
        <v>364</v>
      </c>
      <c r="E898" t="str">
        <f>VLOOKUP(Tabla4[[#This Row],[Cod Vendedor]],Tabla3[[IdVendedor]:[NombreVendedor]],2,0)</f>
        <v>Pepito</v>
      </c>
      <c r="F898" t="str">
        <f>VLOOKUP(Tabla4[[#This Row],[Cod Producto]],Tabla2[[IdProducto]:[NomProducto]],2,0)</f>
        <v>Naranjas</v>
      </c>
      <c r="G898" s="10">
        <f>VLOOKUP(Tabla4[[#This Row],[Nombre_Producto]],Tabla2[[NomProducto]:[PrecioSinIGV]],3,0)</f>
        <v>1.21</v>
      </c>
      <c r="H898">
        <f>VLOOKUP(Tabla4[[#This Row],[Cod Producto]],Tabla2[#All],3,0)</f>
        <v>1</v>
      </c>
      <c r="I898" s="10">
        <f>Tabla4[[#This Row],[Kilos]]*Tabla4[[#This Row],[Precio_sin_IGV]]</f>
        <v>440.44</v>
      </c>
      <c r="J898" s="10">
        <f>Tabla4[[#This Row],[Ventas sin IGV]]*18%</f>
        <v>79.279200000000003</v>
      </c>
      <c r="K898" s="10">
        <f>Tabla4[[#This Row],[Ventas sin IGV]]+Tabla4[[#This Row],[IGV]]</f>
        <v>519.7192</v>
      </c>
    </row>
    <row r="899" spans="1:11" x14ac:dyDescent="0.3">
      <c r="A899">
        <v>1</v>
      </c>
      <c r="B899">
        <v>12</v>
      </c>
      <c r="C899" s="2">
        <v>36336</v>
      </c>
      <c r="D899">
        <v>2342</v>
      </c>
      <c r="E899" t="str">
        <f>VLOOKUP(Tabla4[[#This Row],[Cod Vendedor]],Tabla3[[IdVendedor]:[NombreVendedor]],2,0)</f>
        <v>Pepito</v>
      </c>
      <c r="F899" t="str">
        <f>VLOOKUP(Tabla4[[#This Row],[Cod Producto]],Tabla2[[IdProducto]:[NomProducto]],2,0)</f>
        <v>Malocoton</v>
      </c>
      <c r="G899" s="10">
        <f>VLOOKUP(Tabla4[[#This Row],[Nombre_Producto]],Tabla2[[NomProducto]:[PrecioSinIGV]],3,0)</f>
        <v>2.42</v>
      </c>
      <c r="H899">
        <f>VLOOKUP(Tabla4[[#This Row],[Cod Producto]],Tabla2[#All],3,0)</f>
        <v>1</v>
      </c>
      <c r="I899" s="10">
        <f>Tabla4[[#This Row],[Kilos]]*Tabla4[[#This Row],[Precio_sin_IGV]]</f>
        <v>5667.6399999999994</v>
      </c>
      <c r="J899" s="10">
        <f>Tabla4[[#This Row],[Ventas sin IGV]]*18%</f>
        <v>1020.1751999999999</v>
      </c>
      <c r="K899" s="10">
        <f>Tabla4[[#This Row],[Ventas sin IGV]]+Tabla4[[#This Row],[IGV]]</f>
        <v>6687.8151999999991</v>
      </c>
    </row>
    <row r="900" spans="1:11" x14ac:dyDescent="0.3">
      <c r="A900">
        <v>1</v>
      </c>
      <c r="B900">
        <v>12</v>
      </c>
      <c r="C900" s="2">
        <v>36199</v>
      </c>
      <c r="D900">
        <v>1854</v>
      </c>
      <c r="E900" t="str">
        <f>VLOOKUP(Tabla4[[#This Row],[Cod Vendedor]],Tabla3[[IdVendedor]:[NombreVendedor]],2,0)</f>
        <v>Pepito</v>
      </c>
      <c r="F900" t="str">
        <f>VLOOKUP(Tabla4[[#This Row],[Cod Producto]],Tabla2[[IdProducto]:[NomProducto]],2,0)</f>
        <v>Malocoton</v>
      </c>
      <c r="G900" s="10">
        <f>VLOOKUP(Tabla4[[#This Row],[Nombre_Producto]],Tabla2[[NomProducto]:[PrecioSinIGV]],3,0)</f>
        <v>2.42</v>
      </c>
      <c r="H900">
        <f>VLOOKUP(Tabla4[[#This Row],[Cod Producto]],Tabla2[#All],3,0)</f>
        <v>1</v>
      </c>
      <c r="I900" s="10">
        <f>Tabla4[[#This Row],[Kilos]]*Tabla4[[#This Row],[Precio_sin_IGV]]</f>
        <v>4486.68</v>
      </c>
      <c r="J900" s="10">
        <f>Tabla4[[#This Row],[Ventas sin IGV]]*18%</f>
        <v>807.60239999999999</v>
      </c>
      <c r="K900" s="10">
        <f>Tabla4[[#This Row],[Ventas sin IGV]]+Tabla4[[#This Row],[IGV]]</f>
        <v>5294.2824000000001</v>
      </c>
    </row>
    <row r="901" spans="1:11" x14ac:dyDescent="0.3">
      <c r="A901">
        <v>1</v>
      </c>
      <c r="B901">
        <v>12</v>
      </c>
      <c r="C901" s="2">
        <v>36446</v>
      </c>
      <c r="D901">
        <v>1149</v>
      </c>
      <c r="E901" t="str">
        <f>VLOOKUP(Tabla4[[#This Row],[Cod Vendedor]],Tabla3[[IdVendedor]:[NombreVendedor]],2,0)</f>
        <v>Pepito</v>
      </c>
      <c r="F901" t="str">
        <f>VLOOKUP(Tabla4[[#This Row],[Cod Producto]],Tabla2[[IdProducto]:[NomProducto]],2,0)</f>
        <v>Malocoton</v>
      </c>
      <c r="G901" s="10">
        <f>VLOOKUP(Tabla4[[#This Row],[Nombre_Producto]],Tabla2[[NomProducto]:[PrecioSinIGV]],3,0)</f>
        <v>2.42</v>
      </c>
      <c r="H901">
        <f>VLOOKUP(Tabla4[[#This Row],[Cod Producto]],Tabla2[#All],3,0)</f>
        <v>1</v>
      </c>
      <c r="I901" s="10">
        <f>Tabla4[[#This Row],[Kilos]]*Tabla4[[#This Row],[Precio_sin_IGV]]</f>
        <v>2780.58</v>
      </c>
      <c r="J901" s="10">
        <f>Tabla4[[#This Row],[Ventas sin IGV]]*18%</f>
        <v>500.50439999999998</v>
      </c>
      <c r="K901" s="10">
        <f>Tabla4[[#This Row],[Ventas sin IGV]]+Tabla4[[#This Row],[IGV]]</f>
        <v>3281.0843999999997</v>
      </c>
    </row>
    <row r="902" spans="1:11" x14ac:dyDescent="0.3">
      <c r="A902">
        <v>1</v>
      </c>
      <c r="B902">
        <v>12</v>
      </c>
      <c r="C902" s="2">
        <v>36260</v>
      </c>
      <c r="D902">
        <v>1003</v>
      </c>
      <c r="E902" t="str">
        <f>VLOOKUP(Tabla4[[#This Row],[Cod Vendedor]],Tabla3[[IdVendedor]:[NombreVendedor]],2,0)</f>
        <v>Pepito</v>
      </c>
      <c r="F902" t="str">
        <f>VLOOKUP(Tabla4[[#This Row],[Cod Producto]],Tabla2[[IdProducto]:[NomProducto]],2,0)</f>
        <v>Malocoton</v>
      </c>
      <c r="G902" s="10">
        <f>VLOOKUP(Tabla4[[#This Row],[Nombre_Producto]],Tabla2[[NomProducto]:[PrecioSinIGV]],3,0)</f>
        <v>2.42</v>
      </c>
      <c r="H902">
        <f>VLOOKUP(Tabla4[[#This Row],[Cod Producto]],Tabla2[#All],3,0)</f>
        <v>1</v>
      </c>
      <c r="I902" s="10">
        <f>Tabla4[[#This Row],[Kilos]]*Tabla4[[#This Row],[Precio_sin_IGV]]</f>
        <v>2427.2599999999998</v>
      </c>
      <c r="J902" s="10">
        <f>Tabla4[[#This Row],[Ventas sin IGV]]*18%</f>
        <v>436.90679999999992</v>
      </c>
      <c r="K902" s="10">
        <f>Tabla4[[#This Row],[Ventas sin IGV]]+Tabla4[[#This Row],[IGV]]</f>
        <v>2864.1667999999995</v>
      </c>
    </row>
    <row r="903" spans="1:11" x14ac:dyDescent="0.3">
      <c r="A903">
        <v>1</v>
      </c>
      <c r="B903">
        <v>12</v>
      </c>
      <c r="C903" s="2">
        <v>36453</v>
      </c>
      <c r="D903">
        <v>898</v>
      </c>
      <c r="E903" t="str">
        <f>VLOOKUP(Tabla4[[#This Row],[Cod Vendedor]],Tabla3[[IdVendedor]:[NombreVendedor]],2,0)</f>
        <v>Pepito</v>
      </c>
      <c r="F903" t="str">
        <f>VLOOKUP(Tabla4[[#This Row],[Cod Producto]],Tabla2[[IdProducto]:[NomProducto]],2,0)</f>
        <v>Malocoton</v>
      </c>
      <c r="G903" s="10">
        <f>VLOOKUP(Tabla4[[#This Row],[Nombre_Producto]],Tabla2[[NomProducto]:[PrecioSinIGV]],3,0)</f>
        <v>2.42</v>
      </c>
      <c r="H903">
        <f>VLOOKUP(Tabla4[[#This Row],[Cod Producto]],Tabla2[#All],3,0)</f>
        <v>1</v>
      </c>
      <c r="I903" s="10">
        <f>Tabla4[[#This Row],[Kilos]]*Tabla4[[#This Row],[Precio_sin_IGV]]</f>
        <v>2173.16</v>
      </c>
      <c r="J903" s="10">
        <f>Tabla4[[#This Row],[Ventas sin IGV]]*18%</f>
        <v>391.16879999999998</v>
      </c>
      <c r="K903" s="10">
        <f>Tabla4[[#This Row],[Ventas sin IGV]]+Tabla4[[#This Row],[IGV]]</f>
        <v>2564.3287999999998</v>
      </c>
    </row>
    <row r="904" spans="1:11" x14ac:dyDescent="0.3">
      <c r="A904">
        <v>1</v>
      </c>
      <c r="B904">
        <v>12</v>
      </c>
      <c r="C904" s="2">
        <v>36305</v>
      </c>
      <c r="D904">
        <v>320</v>
      </c>
      <c r="E904" t="str">
        <f>VLOOKUP(Tabla4[[#This Row],[Cod Vendedor]],Tabla3[[IdVendedor]:[NombreVendedor]],2,0)</f>
        <v>Pepito</v>
      </c>
      <c r="F904" t="str">
        <f>VLOOKUP(Tabla4[[#This Row],[Cod Producto]],Tabla2[[IdProducto]:[NomProducto]],2,0)</f>
        <v>Malocoton</v>
      </c>
      <c r="G904" s="10">
        <f>VLOOKUP(Tabla4[[#This Row],[Nombre_Producto]],Tabla2[[NomProducto]:[PrecioSinIGV]],3,0)</f>
        <v>2.42</v>
      </c>
      <c r="H904">
        <f>VLOOKUP(Tabla4[[#This Row],[Cod Producto]],Tabla2[#All],3,0)</f>
        <v>1</v>
      </c>
      <c r="I904" s="10">
        <f>Tabla4[[#This Row],[Kilos]]*Tabla4[[#This Row],[Precio_sin_IGV]]</f>
        <v>774.4</v>
      </c>
      <c r="J904" s="10">
        <f>Tabla4[[#This Row],[Ventas sin IGV]]*18%</f>
        <v>139.392</v>
      </c>
      <c r="K904" s="10">
        <f>Tabla4[[#This Row],[Ventas sin IGV]]+Tabla4[[#This Row],[IGV]]</f>
        <v>913.79199999999992</v>
      </c>
    </row>
    <row r="905" spans="1:11" x14ac:dyDescent="0.3">
      <c r="A905">
        <v>1</v>
      </c>
      <c r="B905">
        <v>12</v>
      </c>
      <c r="C905" s="2">
        <v>36198</v>
      </c>
      <c r="D905">
        <v>259</v>
      </c>
      <c r="E905" t="str">
        <f>VLOOKUP(Tabla4[[#This Row],[Cod Vendedor]],Tabla3[[IdVendedor]:[NombreVendedor]],2,0)</f>
        <v>Pepito</v>
      </c>
      <c r="F905" t="str">
        <f>VLOOKUP(Tabla4[[#This Row],[Cod Producto]],Tabla2[[IdProducto]:[NomProducto]],2,0)</f>
        <v>Malocoton</v>
      </c>
      <c r="G905" s="10">
        <f>VLOOKUP(Tabla4[[#This Row],[Nombre_Producto]],Tabla2[[NomProducto]:[PrecioSinIGV]],3,0)</f>
        <v>2.42</v>
      </c>
      <c r="H905">
        <f>VLOOKUP(Tabla4[[#This Row],[Cod Producto]],Tabla2[#All],3,0)</f>
        <v>1</v>
      </c>
      <c r="I905" s="10">
        <f>Tabla4[[#This Row],[Kilos]]*Tabla4[[#This Row],[Precio_sin_IGV]]</f>
        <v>626.78</v>
      </c>
      <c r="J905" s="10">
        <f>Tabla4[[#This Row],[Ventas sin IGV]]*18%</f>
        <v>112.82039999999999</v>
      </c>
      <c r="K905" s="10">
        <f>Tabla4[[#This Row],[Ventas sin IGV]]+Tabla4[[#This Row],[IGV]]</f>
        <v>739.60039999999992</v>
      </c>
    </row>
    <row r="906" spans="1:11" x14ac:dyDescent="0.3">
      <c r="A906">
        <v>1</v>
      </c>
      <c r="B906">
        <v>12</v>
      </c>
      <c r="C906" s="2">
        <v>36333</v>
      </c>
      <c r="D906">
        <v>251</v>
      </c>
      <c r="E906" t="str">
        <f>VLOOKUP(Tabla4[[#This Row],[Cod Vendedor]],Tabla3[[IdVendedor]:[NombreVendedor]],2,0)</f>
        <v>Pepito</v>
      </c>
      <c r="F906" t="str">
        <f>VLOOKUP(Tabla4[[#This Row],[Cod Producto]],Tabla2[[IdProducto]:[NomProducto]],2,0)</f>
        <v>Malocoton</v>
      </c>
      <c r="G906" s="10">
        <f>VLOOKUP(Tabla4[[#This Row],[Nombre_Producto]],Tabla2[[NomProducto]:[PrecioSinIGV]],3,0)</f>
        <v>2.42</v>
      </c>
      <c r="H906">
        <f>VLOOKUP(Tabla4[[#This Row],[Cod Producto]],Tabla2[#All],3,0)</f>
        <v>1</v>
      </c>
      <c r="I906" s="10">
        <f>Tabla4[[#This Row],[Kilos]]*Tabla4[[#This Row],[Precio_sin_IGV]]</f>
        <v>607.41999999999996</v>
      </c>
      <c r="J906" s="10">
        <f>Tabla4[[#This Row],[Ventas sin IGV]]*18%</f>
        <v>109.33559999999999</v>
      </c>
      <c r="K906" s="10">
        <f>Tabla4[[#This Row],[Ventas sin IGV]]+Tabla4[[#This Row],[IGV]]</f>
        <v>716.75559999999996</v>
      </c>
    </row>
    <row r="907" spans="1:11" x14ac:dyDescent="0.3">
      <c r="A907">
        <v>1</v>
      </c>
      <c r="B907">
        <v>9</v>
      </c>
      <c r="C907" s="2">
        <v>36232</v>
      </c>
      <c r="D907">
        <v>2109</v>
      </c>
      <c r="E907" t="str">
        <f>VLOOKUP(Tabla4[[#This Row],[Cod Vendedor]],Tabla3[[IdVendedor]:[NombreVendedor]],2,0)</f>
        <v>Pepito</v>
      </c>
      <c r="F907" t="str">
        <f>VLOOKUP(Tabla4[[#This Row],[Cod Producto]],Tabla2[[IdProducto]:[NomProducto]],2,0)</f>
        <v>Esparragos</v>
      </c>
      <c r="G907" s="10">
        <f>VLOOKUP(Tabla4[[#This Row],[Nombre_Producto]],Tabla2[[NomProducto]:[PrecioSinIGV]],3,0)</f>
        <v>1.21</v>
      </c>
      <c r="H907">
        <f>VLOOKUP(Tabla4[[#This Row],[Cod Producto]],Tabla2[#All],3,0)</f>
        <v>3</v>
      </c>
      <c r="I907" s="10">
        <f>Tabla4[[#This Row],[Kilos]]*Tabla4[[#This Row],[Precio_sin_IGV]]</f>
        <v>2551.89</v>
      </c>
      <c r="J907" s="10">
        <f>Tabla4[[#This Row],[Ventas sin IGV]]*18%</f>
        <v>459.34019999999998</v>
      </c>
      <c r="K907" s="10">
        <f>Tabla4[[#This Row],[Ventas sin IGV]]+Tabla4[[#This Row],[IGV]]</f>
        <v>3011.2302</v>
      </c>
    </row>
    <row r="908" spans="1:11" x14ac:dyDescent="0.3">
      <c r="A908">
        <v>1</v>
      </c>
      <c r="B908">
        <v>7</v>
      </c>
      <c r="C908" s="2">
        <v>36316</v>
      </c>
      <c r="D908">
        <v>2453</v>
      </c>
      <c r="E908" t="str">
        <f>VLOOKUP(Tabla4[[#This Row],[Cod Vendedor]],Tabla3[[IdVendedor]:[NombreVendedor]],2,0)</f>
        <v>Pepito</v>
      </c>
      <c r="F908" t="str">
        <f>VLOOKUP(Tabla4[[#This Row],[Cod Producto]],Tabla2[[IdProducto]:[NomProducto]],2,0)</f>
        <v>Tomates</v>
      </c>
      <c r="G908" s="10">
        <f>VLOOKUP(Tabla4[[#This Row],[Nombre_Producto]],Tabla2[[NomProducto]:[PrecioSinIGV]],3,0)</f>
        <v>0.96799999999999997</v>
      </c>
      <c r="H908">
        <f>VLOOKUP(Tabla4[[#This Row],[Cod Producto]],Tabla2[#All],3,0)</f>
        <v>2</v>
      </c>
      <c r="I908" s="10">
        <f>Tabla4[[#This Row],[Kilos]]*Tabla4[[#This Row],[Precio_sin_IGV]]</f>
        <v>2374.5039999999999</v>
      </c>
      <c r="J908" s="10">
        <f>Tabla4[[#This Row],[Ventas sin IGV]]*18%</f>
        <v>427.41071999999997</v>
      </c>
      <c r="K908" s="10">
        <f>Tabla4[[#This Row],[Ventas sin IGV]]+Tabla4[[#This Row],[IGV]]</f>
        <v>2801.9147199999998</v>
      </c>
    </row>
    <row r="909" spans="1:11" x14ac:dyDescent="0.3">
      <c r="A909">
        <v>1</v>
      </c>
      <c r="B909">
        <v>7</v>
      </c>
      <c r="C909" s="2">
        <v>36181</v>
      </c>
      <c r="D909">
        <v>2259</v>
      </c>
      <c r="E909" t="str">
        <f>VLOOKUP(Tabla4[[#This Row],[Cod Vendedor]],Tabla3[[IdVendedor]:[NombreVendedor]],2,0)</f>
        <v>Pepito</v>
      </c>
      <c r="F909" t="str">
        <f>VLOOKUP(Tabla4[[#This Row],[Cod Producto]],Tabla2[[IdProducto]:[NomProducto]],2,0)</f>
        <v>Tomates</v>
      </c>
      <c r="G909" s="10">
        <f>VLOOKUP(Tabla4[[#This Row],[Nombre_Producto]],Tabla2[[NomProducto]:[PrecioSinIGV]],3,0)</f>
        <v>0.96799999999999997</v>
      </c>
      <c r="H909">
        <f>VLOOKUP(Tabla4[[#This Row],[Cod Producto]],Tabla2[#All],3,0)</f>
        <v>2</v>
      </c>
      <c r="I909" s="10">
        <f>Tabla4[[#This Row],[Kilos]]*Tabla4[[#This Row],[Precio_sin_IGV]]</f>
        <v>2186.712</v>
      </c>
      <c r="J909" s="10">
        <f>Tabla4[[#This Row],[Ventas sin IGV]]*18%</f>
        <v>393.60816</v>
      </c>
      <c r="K909" s="10">
        <f>Tabla4[[#This Row],[Ventas sin IGV]]+Tabla4[[#This Row],[IGV]]</f>
        <v>2580.3201600000002</v>
      </c>
    </row>
    <row r="910" spans="1:11" x14ac:dyDescent="0.3">
      <c r="A910">
        <v>1</v>
      </c>
      <c r="B910">
        <v>7</v>
      </c>
      <c r="C910" s="2">
        <v>36216</v>
      </c>
      <c r="D910">
        <v>1798</v>
      </c>
      <c r="E910" t="str">
        <f>VLOOKUP(Tabla4[[#This Row],[Cod Vendedor]],Tabla3[[IdVendedor]:[NombreVendedor]],2,0)</f>
        <v>Pepito</v>
      </c>
      <c r="F910" t="str">
        <f>VLOOKUP(Tabla4[[#This Row],[Cod Producto]],Tabla2[[IdProducto]:[NomProducto]],2,0)</f>
        <v>Tomates</v>
      </c>
      <c r="G910" s="10">
        <f>VLOOKUP(Tabla4[[#This Row],[Nombre_Producto]],Tabla2[[NomProducto]:[PrecioSinIGV]],3,0)</f>
        <v>0.96799999999999997</v>
      </c>
      <c r="H910">
        <f>VLOOKUP(Tabla4[[#This Row],[Cod Producto]],Tabla2[#All],3,0)</f>
        <v>2</v>
      </c>
      <c r="I910" s="10">
        <f>Tabla4[[#This Row],[Kilos]]*Tabla4[[#This Row],[Precio_sin_IGV]]</f>
        <v>1740.4639999999999</v>
      </c>
      <c r="J910" s="10">
        <f>Tabla4[[#This Row],[Ventas sin IGV]]*18%</f>
        <v>313.28351999999995</v>
      </c>
      <c r="K910" s="10">
        <f>Tabla4[[#This Row],[Ventas sin IGV]]+Tabla4[[#This Row],[IGV]]</f>
        <v>2053.7475199999999</v>
      </c>
    </row>
    <row r="911" spans="1:11" x14ac:dyDescent="0.3">
      <c r="A911">
        <v>1</v>
      </c>
      <c r="B911">
        <v>7</v>
      </c>
      <c r="C911" s="2">
        <v>36319</v>
      </c>
      <c r="D911">
        <v>1789</v>
      </c>
      <c r="E911" t="str">
        <f>VLOOKUP(Tabla4[[#This Row],[Cod Vendedor]],Tabla3[[IdVendedor]:[NombreVendedor]],2,0)</f>
        <v>Pepito</v>
      </c>
      <c r="F911" t="str">
        <f>VLOOKUP(Tabla4[[#This Row],[Cod Producto]],Tabla2[[IdProducto]:[NomProducto]],2,0)</f>
        <v>Tomates</v>
      </c>
      <c r="G911" s="10">
        <f>VLOOKUP(Tabla4[[#This Row],[Nombre_Producto]],Tabla2[[NomProducto]:[PrecioSinIGV]],3,0)</f>
        <v>0.96799999999999997</v>
      </c>
      <c r="H911">
        <f>VLOOKUP(Tabla4[[#This Row],[Cod Producto]],Tabla2[#All],3,0)</f>
        <v>2</v>
      </c>
      <c r="I911" s="10">
        <f>Tabla4[[#This Row],[Kilos]]*Tabla4[[#This Row],[Precio_sin_IGV]]</f>
        <v>1731.752</v>
      </c>
      <c r="J911" s="10">
        <f>Tabla4[[#This Row],[Ventas sin IGV]]*18%</f>
        <v>311.71535999999998</v>
      </c>
      <c r="K911" s="10">
        <f>Tabla4[[#This Row],[Ventas sin IGV]]+Tabla4[[#This Row],[IGV]]</f>
        <v>2043.4673599999999</v>
      </c>
    </row>
    <row r="912" spans="1:11" x14ac:dyDescent="0.3">
      <c r="A912">
        <v>1</v>
      </c>
      <c r="B912">
        <v>7</v>
      </c>
      <c r="C912" s="2">
        <v>36478</v>
      </c>
      <c r="D912">
        <v>1606</v>
      </c>
      <c r="E912" t="str">
        <f>VLOOKUP(Tabla4[[#This Row],[Cod Vendedor]],Tabla3[[IdVendedor]:[NombreVendedor]],2,0)</f>
        <v>Pepito</v>
      </c>
      <c r="F912" t="str">
        <f>VLOOKUP(Tabla4[[#This Row],[Cod Producto]],Tabla2[[IdProducto]:[NomProducto]],2,0)</f>
        <v>Tomates</v>
      </c>
      <c r="G912" s="10">
        <f>VLOOKUP(Tabla4[[#This Row],[Nombre_Producto]],Tabla2[[NomProducto]:[PrecioSinIGV]],3,0)</f>
        <v>0.96799999999999997</v>
      </c>
      <c r="H912">
        <f>VLOOKUP(Tabla4[[#This Row],[Cod Producto]],Tabla2[#All],3,0)</f>
        <v>2</v>
      </c>
      <c r="I912" s="10">
        <f>Tabla4[[#This Row],[Kilos]]*Tabla4[[#This Row],[Precio_sin_IGV]]</f>
        <v>1554.6079999999999</v>
      </c>
      <c r="J912" s="10">
        <f>Tabla4[[#This Row],[Ventas sin IGV]]*18%</f>
        <v>279.82943999999998</v>
      </c>
      <c r="K912" s="10">
        <f>Tabla4[[#This Row],[Ventas sin IGV]]+Tabla4[[#This Row],[IGV]]</f>
        <v>1834.4374399999999</v>
      </c>
    </row>
    <row r="913" spans="1:11" x14ac:dyDescent="0.3">
      <c r="A913">
        <v>1</v>
      </c>
      <c r="B913">
        <v>7</v>
      </c>
      <c r="C913" s="2">
        <v>36519</v>
      </c>
      <c r="D913">
        <v>1331</v>
      </c>
      <c r="E913" t="str">
        <f>VLOOKUP(Tabla4[[#This Row],[Cod Vendedor]],Tabla3[[IdVendedor]:[NombreVendedor]],2,0)</f>
        <v>Pepito</v>
      </c>
      <c r="F913" t="str">
        <f>VLOOKUP(Tabla4[[#This Row],[Cod Producto]],Tabla2[[IdProducto]:[NomProducto]],2,0)</f>
        <v>Tomates</v>
      </c>
      <c r="G913" s="10">
        <f>VLOOKUP(Tabla4[[#This Row],[Nombre_Producto]],Tabla2[[NomProducto]:[PrecioSinIGV]],3,0)</f>
        <v>0.96799999999999997</v>
      </c>
      <c r="H913">
        <f>VLOOKUP(Tabla4[[#This Row],[Cod Producto]],Tabla2[#All],3,0)</f>
        <v>2</v>
      </c>
      <c r="I913" s="10">
        <f>Tabla4[[#This Row],[Kilos]]*Tabla4[[#This Row],[Precio_sin_IGV]]</f>
        <v>1288.4079999999999</v>
      </c>
      <c r="J913" s="10">
        <f>Tabla4[[#This Row],[Ventas sin IGV]]*18%</f>
        <v>231.91343999999998</v>
      </c>
      <c r="K913" s="10">
        <f>Tabla4[[#This Row],[Ventas sin IGV]]+Tabla4[[#This Row],[IGV]]</f>
        <v>1520.3214399999999</v>
      </c>
    </row>
    <row r="914" spans="1:11" x14ac:dyDescent="0.3">
      <c r="A914">
        <v>1</v>
      </c>
      <c r="B914">
        <v>7</v>
      </c>
      <c r="C914" s="2">
        <v>36309</v>
      </c>
      <c r="D914">
        <v>708</v>
      </c>
      <c r="E914" t="str">
        <f>VLOOKUP(Tabla4[[#This Row],[Cod Vendedor]],Tabla3[[IdVendedor]:[NombreVendedor]],2,0)</f>
        <v>Pepito</v>
      </c>
      <c r="F914" t="str">
        <f>VLOOKUP(Tabla4[[#This Row],[Cod Producto]],Tabla2[[IdProducto]:[NomProducto]],2,0)</f>
        <v>Tomates</v>
      </c>
      <c r="G914" s="10">
        <f>VLOOKUP(Tabla4[[#This Row],[Nombre_Producto]],Tabla2[[NomProducto]:[PrecioSinIGV]],3,0)</f>
        <v>0.96799999999999997</v>
      </c>
      <c r="H914">
        <f>VLOOKUP(Tabla4[[#This Row],[Cod Producto]],Tabla2[#All],3,0)</f>
        <v>2</v>
      </c>
      <c r="I914" s="10">
        <f>Tabla4[[#This Row],[Kilos]]*Tabla4[[#This Row],[Precio_sin_IGV]]</f>
        <v>685.34399999999994</v>
      </c>
      <c r="J914" s="10">
        <f>Tabla4[[#This Row],[Ventas sin IGV]]*18%</f>
        <v>123.36191999999998</v>
      </c>
      <c r="K914" s="10">
        <f>Tabla4[[#This Row],[Ventas sin IGV]]+Tabla4[[#This Row],[IGV]]</f>
        <v>808.70591999999988</v>
      </c>
    </row>
    <row r="915" spans="1:11" x14ac:dyDescent="0.3">
      <c r="A915">
        <v>1</v>
      </c>
      <c r="B915">
        <v>7</v>
      </c>
      <c r="C915" s="2">
        <v>36277</v>
      </c>
      <c r="D915">
        <v>320</v>
      </c>
      <c r="E915" t="str">
        <f>VLOOKUP(Tabla4[[#This Row],[Cod Vendedor]],Tabla3[[IdVendedor]:[NombreVendedor]],2,0)</f>
        <v>Pepito</v>
      </c>
      <c r="F915" t="str">
        <f>VLOOKUP(Tabla4[[#This Row],[Cod Producto]],Tabla2[[IdProducto]:[NomProducto]],2,0)</f>
        <v>Tomates</v>
      </c>
      <c r="G915" s="10">
        <f>VLOOKUP(Tabla4[[#This Row],[Nombre_Producto]],Tabla2[[NomProducto]:[PrecioSinIGV]],3,0)</f>
        <v>0.96799999999999997</v>
      </c>
      <c r="H915">
        <f>VLOOKUP(Tabla4[[#This Row],[Cod Producto]],Tabla2[#All],3,0)</f>
        <v>2</v>
      </c>
      <c r="I915" s="10">
        <f>Tabla4[[#This Row],[Kilos]]*Tabla4[[#This Row],[Precio_sin_IGV]]</f>
        <v>309.76</v>
      </c>
      <c r="J915" s="10">
        <f>Tabla4[[#This Row],[Ventas sin IGV]]*18%</f>
        <v>55.756799999999998</v>
      </c>
      <c r="K915" s="10">
        <f>Tabla4[[#This Row],[Ventas sin IGV]]+Tabla4[[#This Row],[IGV]]</f>
        <v>365.51679999999999</v>
      </c>
    </row>
    <row r="916" spans="1:11" x14ac:dyDescent="0.3">
      <c r="A916">
        <v>1</v>
      </c>
      <c r="B916">
        <v>3</v>
      </c>
      <c r="C916" s="2">
        <v>36273</v>
      </c>
      <c r="D916">
        <v>2148</v>
      </c>
      <c r="E916" t="str">
        <f>VLOOKUP(Tabla4[[#This Row],[Cod Vendedor]],Tabla3[[IdVendedor]:[NombreVendedor]],2,0)</f>
        <v>Pepito</v>
      </c>
      <c r="F916" t="str">
        <f>VLOOKUP(Tabla4[[#This Row],[Cod Producto]],Tabla2[[IdProducto]:[NomProducto]],2,0)</f>
        <v>Melones</v>
      </c>
      <c r="G916" s="10">
        <f>VLOOKUP(Tabla4[[#This Row],[Nombre_Producto]],Tabla2[[NomProducto]:[PrecioSinIGV]],3,0)</f>
        <v>1.9359999999999999</v>
      </c>
      <c r="H916">
        <f>VLOOKUP(Tabla4[[#This Row],[Cod Producto]],Tabla2[#All],3,0)</f>
        <v>1</v>
      </c>
      <c r="I916" s="10">
        <f>Tabla4[[#This Row],[Kilos]]*Tabla4[[#This Row],[Precio_sin_IGV]]</f>
        <v>4158.5280000000002</v>
      </c>
      <c r="J916" s="10">
        <f>Tabla4[[#This Row],[Ventas sin IGV]]*18%</f>
        <v>748.53503999999998</v>
      </c>
      <c r="K916" s="10">
        <f>Tabla4[[#This Row],[Ventas sin IGV]]+Tabla4[[#This Row],[IGV]]</f>
        <v>4907.06304</v>
      </c>
    </row>
    <row r="917" spans="1:11" x14ac:dyDescent="0.3">
      <c r="A917">
        <v>1</v>
      </c>
      <c r="B917">
        <v>3</v>
      </c>
      <c r="C917" s="2">
        <v>36315</v>
      </c>
      <c r="D917">
        <v>1625</v>
      </c>
      <c r="E917" t="str">
        <f>VLOOKUP(Tabla4[[#This Row],[Cod Vendedor]],Tabla3[[IdVendedor]:[NombreVendedor]],2,0)</f>
        <v>Pepito</v>
      </c>
      <c r="F917" t="str">
        <f>VLOOKUP(Tabla4[[#This Row],[Cod Producto]],Tabla2[[IdProducto]:[NomProducto]],2,0)</f>
        <v>Melones</v>
      </c>
      <c r="G917" s="10">
        <f>VLOOKUP(Tabla4[[#This Row],[Nombre_Producto]],Tabla2[[NomProducto]:[PrecioSinIGV]],3,0)</f>
        <v>1.9359999999999999</v>
      </c>
      <c r="H917">
        <f>VLOOKUP(Tabla4[[#This Row],[Cod Producto]],Tabla2[#All],3,0)</f>
        <v>1</v>
      </c>
      <c r="I917" s="10">
        <f>Tabla4[[#This Row],[Kilos]]*Tabla4[[#This Row],[Precio_sin_IGV]]</f>
        <v>3146</v>
      </c>
      <c r="J917" s="10">
        <f>Tabla4[[#This Row],[Ventas sin IGV]]*18%</f>
        <v>566.28</v>
      </c>
      <c r="K917" s="10">
        <f>Tabla4[[#This Row],[Ventas sin IGV]]+Tabla4[[#This Row],[IGV]]</f>
        <v>3712.2799999999997</v>
      </c>
    </row>
    <row r="918" spans="1:11" x14ac:dyDescent="0.3">
      <c r="A918">
        <v>1</v>
      </c>
      <c r="B918">
        <v>3</v>
      </c>
      <c r="C918" s="2">
        <v>36392</v>
      </c>
      <c r="D918">
        <v>646</v>
      </c>
      <c r="E918" t="str">
        <f>VLOOKUP(Tabla4[[#This Row],[Cod Vendedor]],Tabla3[[IdVendedor]:[NombreVendedor]],2,0)</f>
        <v>Pepito</v>
      </c>
      <c r="F918" t="str">
        <f>VLOOKUP(Tabla4[[#This Row],[Cod Producto]],Tabla2[[IdProducto]:[NomProducto]],2,0)</f>
        <v>Melones</v>
      </c>
      <c r="G918" s="10">
        <f>VLOOKUP(Tabla4[[#This Row],[Nombre_Producto]],Tabla2[[NomProducto]:[PrecioSinIGV]],3,0)</f>
        <v>1.9359999999999999</v>
      </c>
      <c r="H918">
        <f>VLOOKUP(Tabla4[[#This Row],[Cod Producto]],Tabla2[#All],3,0)</f>
        <v>1</v>
      </c>
      <c r="I918" s="10">
        <f>Tabla4[[#This Row],[Kilos]]*Tabla4[[#This Row],[Precio_sin_IGV]]</f>
        <v>1250.6559999999999</v>
      </c>
      <c r="J918" s="10">
        <f>Tabla4[[#This Row],[Ventas sin IGV]]*18%</f>
        <v>225.11807999999999</v>
      </c>
      <c r="K918" s="10">
        <f>Tabla4[[#This Row],[Ventas sin IGV]]+Tabla4[[#This Row],[IGV]]</f>
        <v>1475.7740799999999</v>
      </c>
    </row>
    <row r="919" spans="1:11" x14ac:dyDescent="0.3">
      <c r="A919">
        <v>1</v>
      </c>
      <c r="B919">
        <v>3</v>
      </c>
      <c r="C919" s="2">
        <v>36188</v>
      </c>
      <c r="D919">
        <v>311</v>
      </c>
      <c r="E919" t="str">
        <f>VLOOKUP(Tabla4[[#This Row],[Cod Vendedor]],Tabla3[[IdVendedor]:[NombreVendedor]],2,0)</f>
        <v>Pepito</v>
      </c>
      <c r="F919" t="str">
        <f>VLOOKUP(Tabla4[[#This Row],[Cod Producto]],Tabla2[[IdProducto]:[NomProducto]],2,0)</f>
        <v>Melones</v>
      </c>
      <c r="G919" s="10">
        <f>VLOOKUP(Tabla4[[#This Row],[Nombre_Producto]],Tabla2[[NomProducto]:[PrecioSinIGV]],3,0)</f>
        <v>1.9359999999999999</v>
      </c>
      <c r="H919">
        <f>VLOOKUP(Tabla4[[#This Row],[Cod Producto]],Tabla2[#All],3,0)</f>
        <v>1</v>
      </c>
      <c r="I919" s="10">
        <f>Tabla4[[#This Row],[Kilos]]*Tabla4[[#This Row],[Precio_sin_IGV]]</f>
        <v>602.096</v>
      </c>
      <c r="J919" s="10">
        <f>Tabla4[[#This Row],[Ventas sin IGV]]*18%</f>
        <v>108.37728</v>
      </c>
      <c r="K919" s="10">
        <f>Tabla4[[#This Row],[Ventas sin IGV]]+Tabla4[[#This Row],[IGV]]</f>
        <v>710.47328000000005</v>
      </c>
    </row>
    <row r="920" spans="1:11" x14ac:dyDescent="0.3">
      <c r="A920">
        <v>1</v>
      </c>
      <c r="B920">
        <v>1</v>
      </c>
      <c r="C920" s="2">
        <v>36365</v>
      </c>
      <c r="D920">
        <v>1553</v>
      </c>
      <c r="E920" t="str">
        <f>VLOOKUP(Tabla4[[#This Row],[Cod Vendedor]],Tabla3[[IdVendedor]:[NombreVendedor]],2,0)</f>
        <v>Pepito</v>
      </c>
      <c r="F920" t="str">
        <f>VLOOKUP(Tabla4[[#This Row],[Cod Producto]],Tabla2[[IdProducto]:[NomProducto]],2,0)</f>
        <v>Mandarinas</v>
      </c>
      <c r="G920" s="10">
        <f>VLOOKUP(Tabla4[[#This Row],[Nombre_Producto]],Tabla2[[NomProducto]:[PrecioSinIGV]],3,0)</f>
        <v>3.9325000000000001</v>
      </c>
      <c r="H920">
        <f>VLOOKUP(Tabla4[[#This Row],[Cod Producto]],Tabla2[#All],3,0)</f>
        <v>1</v>
      </c>
      <c r="I920" s="10">
        <f>Tabla4[[#This Row],[Kilos]]*Tabla4[[#This Row],[Precio_sin_IGV]]</f>
        <v>6107.1725000000006</v>
      </c>
      <c r="J920" s="10">
        <f>Tabla4[[#This Row],[Ventas sin IGV]]*18%</f>
        <v>1099.29105</v>
      </c>
      <c r="K920" s="10">
        <f>Tabla4[[#This Row],[Ventas sin IGV]]+Tabla4[[#This Row],[IGV]]</f>
        <v>7206.4635500000004</v>
      </c>
    </row>
    <row r="921" spans="1:11" x14ac:dyDescent="0.3">
      <c r="A921">
        <v>1</v>
      </c>
      <c r="B921">
        <v>1</v>
      </c>
      <c r="C921" s="2">
        <v>36514</v>
      </c>
      <c r="D921">
        <v>1206</v>
      </c>
      <c r="E921" t="str">
        <f>VLOOKUP(Tabla4[[#This Row],[Cod Vendedor]],Tabla3[[IdVendedor]:[NombreVendedor]],2,0)</f>
        <v>Pepito</v>
      </c>
      <c r="F921" t="str">
        <f>VLOOKUP(Tabla4[[#This Row],[Cod Producto]],Tabla2[[IdProducto]:[NomProducto]],2,0)</f>
        <v>Mandarinas</v>
      </c>
      <c r="G921" s="10">
        <f>VLOOKUP(Tabla4[[#This Row],[Nombre_Producto]],Tabla2[[NomProducto]:[PrecioSinIGV]],3,0)</f>
        <v>3.9325000000000001</v>
      </c>
      <c r="H921">
        <f>VLOOKUP(Tabla4[[#This Row],[Cod Producto]],Tabla2[#All],3,0)</f>
        <v>1</v>
      </c>
      <c r="I921" s="10">
        <f>Tabla4[[#This Row],[Kilos]]*Tabla4[[#This Row],[Precio_sin_IGV]]</f>
        <v>4742.5950000000003</v>
      </c>
      <c r="J921" s="10">
        <f>Tabla4[[#This Row],[Ventas sin IGV]]*18%</f>
        <v>853.6671</v>
      </c>
      <c r="K921" s="10">
        <f>Tabla4[[#This Row],[Ventas sin IGV]]+Tabla4[[#This Row],[IGV]]</f>
        <v>5596.2620999999999</v>
      </c>
    </row>
    <row r="922" spans="1:11" x14ac:dyDescent="0.3">
      <c r="A922">
        <v>1</v>
      </c>
      <c r="B922">
        <v>8</v>
      </c>
      <c r="C922" s="2">
        <v>36441</v>
      </c>
      <c r="D922">
        <v>2391</v>
      </c>
      <c r="E922" t="str">
        <f>VLOOKUP(Tabla4[[#This Row],[Cod Vendedor]],Tabla3[[IdVendedor]:[NombreVendedor]],2,0)</f>
        <v>Pepito</v>
      </c>
      <c r="F922" t="str">
        <f>VLOOKUP(Tabla4[[#This Row],[Cod Producto]],Tabla2[[IdProducto]:[NomProducto]],2,0)</f>
        <v>Uvas</v>
      </c>
      <c r="G922" s="10">
        <f>VLOOKUP(Tabla4[[#This Row],[Nombre_Producto]],Tabla2[[NomProducto]:[PrecioSinIGV]],3,0)</f>
        <v>3.63</v>
      </c>
      <c r="H922">
        <f>VLOOKUP(Tabla4[[#This Row],[Cod Producto]],Tabla2[#All],3,0)</f>
        <v>1</v>
      </c>
      <c r="I922" s="10">
        <f>Tabla4[[#This Row],[Kilos]]*Tabla4[[#This Row],[Precio_sin_IGV]]</f>
        <v>8679.33</v>
      </c>
      <c r="J922" s="10">
        <f>Tabla4[[#This Row],[Ventas sin IGV]]*18%</f>
        <v>1562.2793999999999</v>
      </c>
      <c r="K922" s="10">
        <f>Tabla4[[#This Row],[Ventas sin IGV]]+Tabla4[[#This Row],[IGV]]</f>
        <v>10241.609399999999</v>
      </c>
    </row>
    <row r="923" spans="1:11" x14ac:dyDescent="0.3">
      <c r="A923">
        <v>1</v>
      </c>
      <c r="B923">
        <v>8</v>
      </c>
      <c r="C923" s="2">
        <v>36234</v>
      </c>
      <c r="D923">
        <v>2173</v>
      </c>
      <c r="E923" t="str">
        <f>VLOOKUP(Tabla4[[#This Row],[Cod Vendedor]],Tabla3[[IdVendedor]:[NombreVendedor]],2,0)</f>
        <v>Pepito</v>
      </c>
      <c r="F923" t="str">
        <f>VLOOKUP(Tabla4[[#This Row],[Cod Producto]],Tabla2[[IdProducto]:[NomProducto]],2,0)</f>
        <v>Uvas</v>
      </c>
      <c r="G923" s="10">
        <f>VLOOKUP(Tabla4[[#This Row],[Nombre_Producto]],Tabla2[[NomProducto]:[PrecioSinIGV]],3,0)</f>
        <v>3.63</v>
      </c>
      <c r="H923">
        <f>VLOOKUP(Tabla4[[#This Row],[Cod Producto]],Tabla2[#All],3,0)</f>
        <v>1</v>
      </c>
      <c r="I923" s="10">
        <f>Tabla4[[#This Row],[Kilos]]*Tabla4[[#This Row],[Precio_sin_IGV]]</f>
        <v>7887.99</v>
      </c>
      <c r="J923" s="10">
        <f>Tabla4[[#This Row],[Ventas sin IGV]]*18%</f>
        <v>1419.8381999999999</v>
      </c>
      <c r="K923" s="10">
        <f>Tabla4[[#This Row],[Ventas sin IGV]]+Tabla4[[#This Row],[IGV]]</f>
        <v>9307.8281999999999</v>
      </c>
    </row>
    <row r="924" spans="1:11" x14ac:dyDescent="0.3">
      <c r="A924">
        <v>1</v>
      </c>
      <c r="B924">
        <v>8</v>
      </c>
      <c r="C924" s="2">
        <v>36443</v>
      </c>
      <c r="D924">
        <v>1430</v>
      </c>
      <c r="E924" t="str">
        <f>VLOOKUP(Tabla4[[#This Row],[Cod Vendedor]],Tabla3[[IdVendedor]:[NombreVendedor]],2,0)</f>
        <v>Pepito</v>
      </c>
      <c r="F924" t="str">
        <f>VLOOKUP(Tabla4[[#This Row],[Cod Producto]],Tabla2[[IdProducto]:[NomProducto]],2,0)</f>
        <v>Uvas</v>
      </c>
      <c r="G924" s="10">
        <f>VLOOKUP(Tabla4[[#This Row],[Nombre_Producto]],Tabla2[[NomProducto]:[PrecioSinIGV]],3,0)</f>
        <v>3.63</v>
      </c>
      <c r="H924">
        <f>VLOOKUP(Tabla4[[#This Row],[Cod Producto]],Tabla2[#All],3,0)</f>
        <v>1</v>
      </c>
      <c r="I924" s="10">
        <f>Tabla4[[#This Row],[Kilos]]*Tabla4[[#This Row],[Precio_sin_IGV]]</f>
        <v>5190.8999999999996</v>
      </c>
      <c r="J924" s="10">
        <f>Tabla4[[#This Row],[Ventas sin IGV]]*18%</f>
        <v>934.36199999999985</v>
      </c>
      <c r="K924" s="10">
        <f>Tabla4[[#This Row],[Ventas sin IGV]]+Tabla4[[#This Row],[IGV]]</f>
        <v>6125.2619999999997</v>
      </c>
    </row>
    <row r="925" spans="1:11" x14ac:dyDescent="0.3">
      <c r="A925">
        <v>1</v>
      </c>
      <c r="B925">
        <v>8</v>
      </c>
      <c r="C925" s="2">
        <v>36395</v>
      </c>
      <c r="D925">
        <v>859</v>
      </c>
      <c r="E925" t="str">
        <f>VLOOKUP(Tabla4[[#This Row],[Cod Vendedor]],Tabla3[[IdVendedor]:[NombreVendedor]],2,0)</f>
        <v>Pepito</v>
      </c>
      <c r="F925" t="str">
        <f>VLOOKUP(Tabla4[[#This Row],[Cod Producto]],Tabla2[[IdProducto]:[NomProducto]],2,0)</f>
        <v>Uvas</v>
      </c>
      <c r="G925" s="10">
        <f>VLOOKUP(Tabla4[[#This Row],[Nombre_Producto]],Tabla2[[NomProducto]:[PrecioSinIGV]],3,0)</f>
        <v>3.63</v>
      </c>
      <c r="H925">
        <f>VLOOKUP(Tabla4[[#This Row],[Cod Producto]],Tabla2[#All],3,0)</f>
        <v>1</v>
      </c>
      <c r="I925" s="10">
        <f>Tabla4[[#This Row],[Kilos]]*Tabla4[[#This Row],[Precio_sin_IGV]]</f>
        <v>3118.17</v>
      </c>
      <c r="J925" s="10">
        <f>Tabla4[[#This Row],[Ventas sin IGV]]*18%</f>
        <v>561.27059999999994</v>
      </c>
      <c r="K925" s="10">
        <f>Tabla4[[#This Row],[Ventas sin IGV]]+Tabla4[[#This Row],[IGV]]</f>
        <v>3679.4405999999999</v>
      </c>
    </row>
    <row r="926" spans="1:11" x14ac:dyDescent="0.3">
      <c r="A926">
        <v>1</v>
      </c>
      <c r="B926">
        <v>8</v>
      </c>
      <c r="C926" s="2">
        <v>36497</v>
      </c>
      <c r="D926">
        <v>802</v>
      </c>
      <c r="E926" t="str">
        <f>VLOOKUP(Tabla4[[#This Row],[Cod Vendedor]],Tabla3[[IdVendedor]:[NombreVendedor]],2,0)</f>
        <v>Pepito</v>
      </c>
      <c r="F926" t="str">
        <f>VLOOKUP(Tabla4[[#This Row],[Cod Producto]],Tabla2[[IdProducto]:[NomProducto]],2,0)</f>
        <v>Uvas</v>
      </c>
      <c r="G926" s="10">
        <f>VLOOKUP(Tabla4[[#This Row],[Nombre_Producto]],Tabla2[[NomProducto]:[PrecioSinIGV]],3,0)</f>
        <v>3.63</v>
      </c>
      <c r="H926">
        <f>VLOOKUP(Tabla4[[#This Row],[Cod Producto]],Tabla2[#All],3,0)</f>
        <v>1</v>
      </c>
      <c r="I926" s="10">
        <f>Tabla4[[#This Row],[Kilos]]*Tabla4[[#This Row],[Precio_sin_IGV]]</f>
        <v>2911.2599999999998</v>
      </c>
      <c r="J926" s="10">
        <f>Tabla4[[#This Row],[Ventas sin IGV]]*18%</f>
        <v>524.02679999999998</v>
      </c>
      <c r="K926" s="10">
        <f>Tabla4[[#This Row],[Ventas sin IGV]]+Tabla4[[#This Row],[IGV]]</f>
        <v>3435.2867999999999</v>
      </c>
    </row>
    <row r="927" spans="1:11" x14ac:dyDescent="0.3">
      <c r="A927">
        <v>1</v>
      </c>
      <c r="B927">
        <v>8</v>
      </c>
      <c r="C927" s="2">
        <v>36524</v>
      </c>
      <c r="D927">
        <v>446</v>
      </c>
      <c r="E927" t="str">
        <f>VLOOKUP(Tabla4[[#This Row],[Cod Vendedor]],Tabla3[[IdVendedor]:[NombreVendedor]],2,0)</f>
        <v>Pepito</v>
      </c>
      <c r="F927" t="str">
        <f>VLOOKUP(Tabla4[[#This Row],[Cod Producto]],Tabla2[[IdProducto]:[NomProducto]],2,0)</f>
        <v>Uvas</v>
      </c>
      <c r="G927" s="10">
        <f>VLOOKUP(Tabla4[[#This Row],[Nombre_Producto]],Tabla2[[NomProducto]:[PrecioSinIGV]],3,0)</f>
        <v>3.63</v>
      </c>
      <c r="H927">
        <f>VLOOKUP(Tabla4[[#This Row],[Cod Producto]],Tabla2[#All],3,0)</f>
        <v>1</v>
      </c>
      <c r="I927" s="10">
        <f>Tabla4[[#This Row],[Kilos]]*Tabla4[[#This Row],[Precio_sin_IGV]]</f>
        <v>1618.98</v>
      </c>
      <c r="J927" s="10">
        <f>Tabla4[[#This Row],[Ventas sin IGV]]*18%</f>
        <v>291.41640000000001</v>
      </c>
      <c r="K927" s="10">
        <f>Tabla4[[#This Row],[Ventas sin IGV]]+Tabla4[[#This Row],[IGV]]</f>
        <v>1910.3964000000001</v>
      </c>
    </row>
    <row r="928" spans="1:11" x14ac:dyDescent="0.3">
      <c r="A928">
        <v>1</v>
      </c>
      <c r="B928">
        <v>6</v>
      </c>
      <c r="C928" s="2">
        <v>36217</v>
      </c>
      <c r="D928">
        <v>740</v>
      </c>
      <c r="E928" t="str">
        <f>VLOOKUP(Tabla4[[#This Row],[Cod Vendedor]],Tabla3[[IdVendedor]:[NombreVendedor]],2,0)</f>
        <v>Pepito</v>
      </c>
      <c r="F928" t="str">
        <f>VLOOKUP(Tabla4[[#This Row],[Cod Producto]],Tabla2[[IdProducto]:[NomProducto]],2,0)</f>
        <v>Platanos</v>
      </c>
      <c r="G928" s="10">
        <f>VLOOKUP(Tabla4[[#This Row],[Nombre_Producto]],Tabla2[[NomProducto]:[PrecioSinIGV]],3,0)</f>
        <v>2.42</v>
      </c>
      <c r="H928">
        <f>VLOOKUP(Tabla4[[#This Row],[Cod Producto]],Tabla2[#All],3,0)</f>
        <v>1</v>
      </c>
      <c r="I928" s="10">
        <f>Tabla4[[#This Row],[Kilos]]*Tabla4[[#This Row],[Precio_sin_IGV]]</f>
        <v>1790.8</v>
      </c>
      <c r="J928" s="10">
        <f>Tabla4[[#This Row],[Ventas sin IGV]]*18%</f>
        <v>322.34399999999999</v>
      </c>
      <c r="K928" s="10">
        <f>Tabla4[[#This Row],[Ventas sin IGV]]+Tabla4[[#This Row],[IGV]]</f>
        <v>2113.1439999999998</v>
      </c>
    </row>
    <row r="929" spans="1:11" x14ac:dyDescent="0.3">
      <c r="A929">
        <v>1</v>
      </c>
      <c r="B929">
        <v>6</v>
      </c>
      <c r="C929" s="2">
        <v>36264</v>
      </c>
      <c r="D929">
        <v>657</v>
      </c>
      <c r="E929" t="str">
        <f>VLOOKUP(Tabla4[[#This Row],[Cod Vendedor]],Tabla3[[IdVendedor]:[NombreVendedor]],2,0)</f>
        <v>Pepito</v>
      </c>
      <c r="F929" t="str">
        <f>VLOOKUP(Tabla4[[#This Row],[Cod Producto]],Tabla2[[IdProducto]:[NomProducto]],2,0)</f>
        <v>Platanos</v>
      </c>
      <c r="G929" s="10">
        <f>VLOOKUP(Tabla4[[#This Row],[Nombre_Producto]],Tabla2[[NomProducto]:[PrecioSinIGV]],3,0)</f>
        <v>2.42</v>
      </c>
      <c r="H929">
        <f>VLOOKUP(Tabla4[[#This Row],[Cod Producto]],Tabla2[#All],3,0)</f>
        <v>1</v>
      </c>
      <c r="I929" s="10">
        <f>Tabla4[[#This Row],[Kilos]]*Tabla4[[#This Row],[Precio_sin_IGV]]</f>
        <v>1589.94</v>
      </c>
      <c r="J929" s="10">
        <f>Tabla4[[#This Row],[Ventas sin IGV]]*18%</f>
        <v>286.18919999999997</v>
      </c>
      <c r="K929" s="10">
        <f>Tabla4[[#This Row],[Ventas sin IGV]]+Tabla4[[#This Row],[IGV]]</f>
        <v>1876.1292000000001</v>
      </c>
    </row>
    <row r="930" spans="1:11" x14ac:dyDescent="0.3">
      <c r="A930">
        <v>1</v>
      </c>
      <c r="B930">
        <v>13</v>
      </c>
      <c r="C930" s="2">
        <v>36300</v>
      </c>
      <c r="D930">
        <v>2408</v>
      </c>
      <c r="E930" t="str">
        <f>VLOOKUP(Tabla4[[#This Row],[Cod Vendedor]],Tabla3[[IdVendedor]:[NombreVendedor]],2,0)</f>
        <v>Pepito</v>
      </c>
      <c r="F930" t="str">
        <f>VLOOKUP(Tabla4[[#This Row],[Cod Producto]],Tabla2[[IdProducto]:[NomProducto]],2,0)</f>
        <v>Pimientos</v>
      </c>
      <c r="G930" s="10">
        <f>VLOOKUP(Tabla4[[#This Row],[Nombre_Producto]],Tabla2[[NomProducto]:[PrecioSinIGV]],3,0)</f>
        <v>0.24199999999999999</v>
      </c>
      <c r="H930">
        <f>VLOOKUP(Tabla4[[#This Row],[Cod Producto]],Tabla2[#All],3,0)</f>
        <v>3</v>
      </c>
      <c r="I930" s="10">
        <f>Tabla4[[#This Row],[Kilos]]*Tabla4[[#This Row],[Precio_sin_IGV]]</f>
        <v>582.73599999999999</v>
      </c>
      <c r="J930" s="10">
        <f>Tabla4[[#This Row],[Ventas sin IGV]]*18%</f>
        <v>104.89247999999999</v>
      </c>
      <c r="K930" s="10">
        <f>Tabla4[[#This Row],[Ventas sin IGV]]+Tabla4[[#This Row],[IGV]]</f>
        <v>687.62847999999997</v>
      </c>
    </row>
    <row r="931" spans="1:11" x14ac:dyDescent="0.3">
      <c r="A931">
        <v>1</v>
      </c>
      <c r="B931">
        <v>13</v>
      </c>
      <c r="C931" s="2">
        <v>36408</v>
      </c>
      <c r="D931">
        <v>1985</v>
      </c>
      <c r="E931" t="str">
        <f>VLOOKUP(Tabla4[[#This Row],[Cod Vendedor]],Tabla3[[IdVendedor]:[NombreVendedor]],2,0)</f>
        <v>Pepito</v>
      </c>
      <c r="F931" t="str">
        <f>VLOOKUP(Tabla4[[#This Row],[Cod Producto]],Tabla2[[IdProducto]:[NomProducto]],2,0)</f>
        <v>Pimientos</v>
      </c>
      <c r="G931" s="10">
        <f>VLOOKUP(Tabla4[[#This Row],[Nombre_Producto]],Tabla2[[NomProducto]:[PrecioSinIGV]],3,0)</f>
        <v>0.24199999999999999</v>
      </c>
      <c r="H931">
        <f>VLOOKUP(Tabla4[[#This Row],[Cod Producto]],Tabla2[#All],3,0)</f>
        <v>3</v>
      </c>
      <c r="I931" s="10">
        <f>Tabla4[[#This Row],[Kilos]]*Tabla4[[#This Row],[Precio_sin_IGV]]</f>
        <v>480.37</v>
      </c>
      <c r="J931" s="10">
        <f>Tabla4[[#This Row],[Ventas sin IGV]]*18%</f>
        <v>86.4666</v>
      </c>
      <c r="K931" s="10">
        <f>Tabla4[[#This Row],[Ventas sin IGV]]+Tabla4[[#This Row],[IGV]]</f>
        <v>566.83659999999998</v>
      </c>
    </row>
    <row r="932" spans="1:11" x14ac:dyDescent="0.3">
      <c r="A932">
        <v>1</v>
      </c>
      <c r="B932">
        <v>2</v>
      </c>
      <c r="C932" s="2">
        <v>36374</v>
      </c>
      <c r="D932">
        <v>2439</v>
      </c>
      <c r="E932" t="str">
        <f>VLOOKUP(Tabla4[[#This Row],[Cod Vendedor]],Tabla3[[IdVendedor]:[NombreVendedor]],2,0)</f>
        <v>Pepito</v>
      </c>
      <c r="F932" t="str">
        <f>VLOOKUP(Tabla4[[#This Row],[Cod Producto]],Tabla2[[IdProducto]:[NomProducto]],2,0)</f>
        <v>Lechugas</v>
      </c>
      <c r="G932" s="10">
        <f>VLOOKUP(Tabla4[[#This Row],[Nombre_Producto]],Tabla2[[NomProducto]:[PrecioSinIGV]],3,0)</f>
        <v>1.6335</v>
      </c>
      <c r="H932">
        <f>VLOOKUP(Tabla4[[#This Row],[Cod Producto]],Tabla2[#All],3,0)</f>
        <v>2</v>
      </c>
      <c r="I932" s="10">
        <f>Tabla4[[#This Row],[Kilos]]*Tabla4[[#This Row],[Precio_sin_IGV]]</f>
        <v>3984.1064999999999</v>
      </c>
      <c r="J932" s="10">
        <f>Tabla4[[#This Row],[Ventas sin IGV]]*18%</f>
        <v>717.13916999999992</v>
      </c>
      <c r="K932" s="10">
        <f>Tabla4[[#This Row],[Ventas sin IGV]]+Tabla4[[#This Row],[IGV]]</f>
        <v>4701.2456700000002</v>
      </c>
    </row>
    <row r="933" spans="1:11" x14ac:dyDescent="0.3">
      <c r="A933">
        <v>1</v>
      </c>
      <c r="B933">
        <v>2</v>
      </c>
      <c r="C933" s="2">
        <v>36416</v>
      </c>
      <c r="D933">
        <v>2139</v>
      </c>
      <c r="E933" t="str">
        <f>VLOOKUP(Tabla4[[#This Row],[Cod Vendedor]],Tabla3[[IdVendedor]:[NombreVendedor]],2,0)</f>
        <v>Pepito</v>
      </c>
      <c r="F933" t="str">
        <f>VLOOKUP(Tabla4[[#This Row],[Cod Producto]],Tabla2[[IdProducto]:[NomProducto]],2,0)</f>
        <v>Lechugas</v>
      </c>
      <c r="G933" s="10">
        <f>VLOOKUP(Tabla4[[#This Row],[Nombre_Producto]],Tabla2[[NomProducto]:[PrecioSinIGV]],3,0)</f>
        <v>1.6335</v>
      </c>
      <c r="H933">
        <f>VLOOKUP(Tabla4[[#This Row],[Cod Producto]],Tabla2[#All],3,0)</f>
        <v>2</v>
      </c>
      <c r="I933" s="10">
        <f>Tabla4[[#This Row],[Kilos]]*Tabla4[[#This Row],[Precio_sin_IGV]]</f>
        <v>3494.0564999999997</v>
      </c>
      <c r="J933" s="10">
        <f>Tabla4[[#This Row],[Ventas sin IGV]]*18%</f>
        <v>628.93016999999998</v>
      </c>
      <c r="K933" s="10">
        <f>Tabla4[[#This Row],[Ventas sin IGV]]+Tabla4[[#This Row],[IGV]]</f>
        <v>4122.9866699999993</v>
      </c>
    </row>
    <row r="934" spans="1:11" x14ac:dyDescent="0.3">
      <c r="A934">
        <v>1</v>
      </c>
      <c r="B934">
        <v>2</v>
      </c>
      <c r="C934" s="2">
        <v>36351</v>
      </c>
      <c r="D934">
        <v>1630</v>
      </c>
      <c r="E934" t="str">
        <f>VLOOKUP(Tabla4[[#This Row],[Cod Vendedor]],Tabla3[[IdVendedor]:[NombreVendedor]],2,0)</f>
        <v>Pepito</v>
      </c>
      <c r="F934" t="str">
        <f>VLOOKUP(Tabla4[[#This Row],[Cod Producto]],Tabla2[[IdProducto]:[NomProducto]],2,0)</f>
        <v>Lechugas</v>
      </c>
      <c r="G934" s="10">
        <f>VLOOKUP(Tabla4[[#This Row],[Nombre_Producto]],Tabla2[[NomProducto]:[PrecioSinIGV]],3,0)</f>
        <v>1.6335</v>
      </c>
      <c r="H934">
        <f>VLOOKUP(Tabla4[[#This Row],[Cod Producto]],Tabla2[#All],3,0)</f>
        <v>2</v>
      </c>
      <c r="I934" s="10">
        <f>Tabla4[[#This Row],[Kilos]]*Tabla4[[#This Row],[Precio_sin_IGV]]</f>
        <v>2662.605</v>
      </c>
      <c r="J934" s="10">
        <f>Tabla4[[#This Row],[Ventas sin IGV]]*18%</f>
        <v>479.26889999999997</v>
      </c>
      <c r="K934" s="10">
        <f>Tabla4[[#This Row],[Ventas sin IGV]]+Tabla4[[#This Row],[IGV]]</f>
        <v>3141.8739</v>
      </c>
    </row>
    <row r="935" spans="1:11" x14ac:dyDescent="0.3">
      <c r="A935">
        <v>1</v>
      </c>
      <c r="B935">
        <v>2</v>
      </c>
      <c r="C935" s="2">
        <v>36206</v>
      </c>
      <c r="D935">
        <v>1397</v>
      </c>
      <c r="E935" t="str">
        <f>VLOOKUP(Tabla4[[#This Row],[Cod Vendedor]],Tabla3[[IdVendedor]:[NombreVendedor]],2,0)</f>
        <v>Pepito</v>
      </c>
      <c r="F935" t="str">
        <f>VLOOKUP(Tabla4[[#This Row],[Cod Producto]],Tabla2[[IdProducto]:[NomProducto]],2,0)</f>
        <v>Lechugas</v>
      </c>
      <c r="G935" s="10">
        <f>VLOOKUP(Tabla4[[#This Row],[Nombre_Producto]],Tabla2[[NomProducto]:[PrecioSinIGV]],3,0)</f>
        <v>1.6335</v>
      </c>
      <c r="H935">
        <f>VLOOKUP(Tabla4[[#This Row],[Cod Producto]],Tabla2[#All],3,0)</f>
        <v>2</v>
      </c>
      <c r="I935" s="10">
        <f>Tabla4[[#This Row],[Kilos]]*Tabla4[[#This Row],[Precio_sin_IGV]]</f>
        <v>2281.9994999999999</v>
      </c>
      <c r="J935" s="10">
        <f>Tabla4[[#This Row],[Ventas sin IGV]]*18%</f>
        <v>410.75990999999999</v>
      </c>
      <c r="K935" s="10">
        <f>Tabla4[[#This Row],[Ventas sin IGV]]+Tabla4[[#This Row],[IGV]]</f>
        <v>2692.7594099999997</v>
      </c>
    </row>
    <row r="936" spans="1:11" x14ac:dyDescent="0.3">
      <c r="A936">
        <v>1</v>
      </c>
      <c r="B936">
        <v>2</v>
      </c>
      <c r="C936" s="2">
        <v>36284</v>
      </c>
      <c r="D936">
        <v>1370</v>
      </c>
      <c r="E936" t="str">
        <f>VLOOKUP(Tabla4[[#This Row],[Cod Vendedor]],Tabla3[[IdVendedor]:[NombreVendedor]],2,0)</f>
        <v>Pepito</v>
      </c>
      <c r="F936" t="str">
        <f>VLOOKUP(Tabla4[[#This Row],[Cod Producto]],Tabla2[[IdProducto]:[NomProducto]],2,0)</f>
        <v>Lechugas</v>
      </c>
      <c r="G936" s="10">
        <f>VLOOKUP(Tabla4[[#This Row],[Nombre_Producto]],Tabla2[[NomProducto]:[PrecioSinIGV]],3,0)</f>
        <v>1.6335</v>
      </c>
      <c r="H936">
        <f>VLOOKUP(Tabla4[[#This Row],[Cod Producto]],Tabla2[#All],3,0)</f>
        <v>2</v>
      </c>
      <c r="I936" s="10">
        <f>Tabla4[[#This Row],[Kilos]]*Tabla4[[#This Row],[Precio_sin_IGV]]</f>
        <v>2237.895</v>
      </c>
      <c r="J936" s="10">
        <f>Tabla4[[#This Row],[Ventas sin IGV]]*18%</f>
        <v>402.8211</v>
      </c>
      <c r="K936" s="10">
        <f>Tabla4[[#This Row],[Ventas sin IGV]]+Tabla4[[#This Row],[IGV]]</f>
        <v>2640.7161000000001</v>
      </c>
    </row>
    <row r="937" spans="1:11" x14ac:dyDescent="0.3">
      <c r="A937">
        <v>1</v>
      </c>
      <c r="B937">
        <v>2</v>
      </c>
      <c r="C937" s="2">
        <v>36410</v>
      </c>
      <c r="D937">
        <v>1232</v>
      </c>
      <c r="E937" t="str">
        <f>VLOOKUP(Tabla4[[#This Row],[Cod Vendedor]],Tabla3[[IdVendedor]:[NombreVendedor]],2,0)</f>
        <v>Pepito</v>
      </c>
      <c r="F937" t="str">
        <f>VLOOKUP(Tabla4[[#This Row],[Cod Producto]],Tabla2[[IdProducto]:[NomProducto]],2,0)</f>
        <v>Lechugas</v>
      </c>
      <c r="G937" s="10">
        <f>VLOOKUP(Tabla4[[#This Row],[Nombre_Producto]],Tabla2[[NomProducto]:[PrecioSinIGV]],3,0)</f>
        <v>1.6335</v>
      </c>
      <c r="H937">
        <f>VLOOKUP(Tabla4[[#This Row],[Cod Producto]],Tabla2[#All],3,0)</f>
        <v>2</v>
      </c>
      <c r="I937" s="10">
        <f>Tabla4[[#This Row],[Kilos]]*Tabla4[[#This Row],[Precio_sin_IGV]]</f>
        <v>2012.472</v>
      </c>
      <c r="J937" s="10">
        <f>Tabla4[[#This Row],[Ventas sin IGV]]*18%</f>
        <v>362.24495999999999</v>
      </c>
      <c r="K937" s="10">
        <f>Tabla4[[#This Row],[Ventas sin IGV]]+Tabla4[[#This Row],[IGV]]</f>
        <v>2374.7169599999997</v>
      </c>
    </row>
    <row r="938" spans="1:11" x14ac:dyDescent="0.3">
      <c r="A938">
        <v>1</v>
      </c>
      <c r="B938">
        <v>10</v>
      </c>
      <c r="C938" s="2">
        <v>36195</v>
      </c>
      <c r="D938">
        <v>2356</v>
      </c>
      <c r="E938" t="str">
        <f>VLOOKUP(Tabla4[[#This Row],[Cod Vendedor]],Tabla3[[IdVendedor]:[NombreVendedor]],2,0)</f>
        <v>Pepito</v>
      </c>
      <c r="F938" t="str">
        <f>VLOOKUP(Tabla4[[#This Row],[Cod Producto]],Tabla2[[IdProducto]:[NomProducto]],2,0)</f>
        <v>Zanahorias</v>
      </c>
      <c r="G938" s="10">
        <f>VLOOKUP(Tabla4[[#This Row],[Nombre_Producto]],Tabla2[[NomProducto]:[PrecioSinIGV]],3,0)</f>
        <v>0.60499999999999998</v>
      </c>
      <c r="H938">
        <f>VLOOKUP(Tabla4[[#This Row],[Cod Producto]],Tabla2[#All],3,0)</f>
        <v>3</v>
      </c>
      <c r="I938" s="10">
        <f>Tabla4[[#This Row],[Kilos]]*Tabla4[[#This Row],[Precio_sin_IGV]]</f>
        <v>1425.3799999999999</v>
      </c>
      <c r="J938" s="10">
        <f>Tabla4[[#This Row],[Ventas sin IGV]]*18%</f>
        <v>256.5684</v>
      </c>
      <c r="K938" s="10">
        <f>Tabla4[[#This Row],[Ventas sin IGV]]+Tabla4[[#This Row],[IGV]]</f>
        <v>1681.9483999999998</v>
      </c>
    </row>
    <row r="939" spans="1:11" x14ac:dyDescent="0.3">
      <c r="A939">
        <v>1</v>
      </c>
      <c r="B939">
        <v>10</v>
      </c>
      <c r="C939" s="2">
        <v>36271</v>
      </c>
      <c r="D939">
        <v>2198</v>
      </c>
      <c r="E939" t="str">
        <f>VLOOKUP(Tabla4[[#This Row],[Cod Vendedor]],Tabla3[[IdVendedor]:[NombreVendedor]],2,0)</f>
        <v>Pepito</v>
      </c>
      <c r="F939" t="str">
        <f>VLOOKUP(Tabla4[[#This Row],[Cod Producto]],Tabla2[[IdProducto]:[NomProducto]],2,0)</f>
        <v>Zanahorias</v>
      </c>
      <c r="G939" s="10">
        <f>VLOOKUP(Tabla4[[#This Row],[Nombre_Producto]],Tabla2[[NomProducto]:[PrecioSinIGV]],3,0)</f>
        <v>0.60499999999999998</v>
      </c>
      <c r="H939">
        <f>VLOOKUP(Tabla4[[#This Row],[Cod Producto]],Tabla2[#All],3,0)</f>
        <v>3</v>
      </c>
      <c r="I939" s="10">
        <f>Tabla4[[#This Row],[Kilos]]*Tabla4[[#This Row],[Precio_sin_IGV]]</f>
        <v>1329.79</v>
      </c>
      <c r="J939" s="10">
        <f>Tabla4[[#This Row],[Ventas sin IGV]]*18%</f>
        <v>239.36219999999997</v>
      </c>
      <c r="K939" s="10">
        <f>Tabla4[[#This Row],[Ventas sin IGV]]+Tabla4[[#This Row],[IGV]]</f>
        <v>1569.1522</v>
      </c>
    </row>
    <row r="940" spans="1:11" x14ac:dyDescent="0.3">
      <c r="A940">
        <v>1</v>
      </c>
      <c r="B940">
        <v>10</v>
      </c>
      <c r="C940" s="2">
        <v>36177</v>
      </c>
      <c r="D940">
        <v>1421</v>
      </c>
      <c r="E940" t="str">
        <f>VLOOKUP(Tabla4[[#This Row],[Cod Vendedor]],Tabla3[[IdVendedor]:[NombreVendedor]],2,0)</f>
        <v>Pepito</v>
      </c>
      <c r="F940" t="str">
        <f>VLOOKUP(Tabla4[[#This Row],[Cod Producto]],Tabla2[[IdProducto]:[NomProducto]],2,0)</f>
        <v>Zanahorias</v>
      </c>
      <c r="G940" s="10">
        <f>VLOOKUP(Tabla4[[#This Row],[Nombre_Producto]],Tabla2[[NomProducto]:[PrecioSinIGV]],3,0)</f>
        <v>0.60499999999999998</v>
      </c>
      <c r="H940">
        <f>VLOOKUP(Tabla4[[#This Row],[Cod Producto]],Tabla2[#All],3,0)</f>
        <v>3</v>
      </c>
      <c r="I940" s="10">
        <f>Tabla4[[#This Row],[Kilos]]*Tabla4[[#This Row],[Precio_sin_IGV]]</f>
        <v>859.70499999999993</v>
      </c>
      <c r="J940" s="10">
        <f>Tabla4[[#This Row],[Ventas sin IGV]]*18%</f>
        <v>154.74689999999998</v>
      </c>
      <c r="K940" s="10">
        <f>Tabla4[[#This Row],[Ventas sin IGV]]+Tabla4[[#This Row],[IGV]]</f>
        <v>1014.4518999999999</v>
      </c>
    </row>
    <row r="941" spans="1:11" x14ac:dyDescent="0.3">
      <c r="A941">
        <v>1</v>
      </c>
      <c r="B941">
        <v>10</v>
      </c>
      <c r="C941" s="2">
        <v>36411</v>
      </c>
      <c r="D941">
        <v>1255</v>
      </c>
      <c r="E941" t="str">
        <f>VLOOKUP(Tabla4[[#This Row],[Cod Vendedor]],Tabla3[[IdVendedor]:[NombreVendedor]],2,0)</f>
        <v>Pepito</v>
      </c>
      <c r="F941" t="str">
        <f>VLOOKUP(Tabla4[[#This Row],[Cod Producto]],Tabla2[[IdProducto]:[NomProducto]],2,0)</f>
        <v>Zanahorias</v>
      </c>
      <c r="G941" s="10">
        <f>VLOOKUP(Tabla4[[#This Row],[Nombre_Producto]],Tabla2[[NomProducto]:[PrecioSinIGV]],3,0)</f>
        <v>0.60499999999999998</v>
      </c>
      <c r="H941">
        <f>VLOOKUP(Tabla4[[#This Row],[Cod Producto]],Tabla2[#All],3,0)</f>
        <v>3</v>
      </c>
      <c r="I941" s="10">
        <f>Tabla4[[#This Row],[Kilos]]*Tabla4[[#This Row],[Precio_sin_IGV]]</f>
        <v>759.27499999999998</v>
      </c>
      <c r="J941" s="10">
        <f>Tabla4[[#This Row],[Ventas sin IGV]]*18%</f>
        <v>136.6695</v>
      </c>
      <c r="K941" s="10">
        <f>Tabla4[[#This Row],[Ventas sin IGV]]+Tabla4[[#This Row],[IGV]]</f>
        <v>895.94449999999995</v>
      </c>
    </row>
    <row r="942" spans="1:11" x14ac:dyDescent="0.3">
      <c r="A942">
        <v>1</v>
      </c>
      <c r="B942">
        <v>10</v>
      </c>
      <c r="C942" s="2">
        <v>36240</v>
      </c>
      <c r="D942">
        <v>1167</v>
      </c>
      <c r="E942" t="str">
        <f>VLOOKUP(Tabla4[[#This Row],[Cod Vendedor]],Tabla3[[IdVendedor]:[NombreVendedor]],2,0)</f>
        <v>Pepito</v>
      </c>
      <c r="F942" t="str">
        <f>VLOOKUP(Tabla4[[#This Row],[Cod Producto]],Tabla2[[IdProducto]:[NomProducto]],2,0)</f>
        <v>Zanahorias</v>
      </c>
      <c r="G942" s="10">
        <f>VLOOKUP(Tabla4[[#This Row],[Nombre_Producto]],Tabla2[[NomProducto]:[PrecioSinIGV]],3,0)</f>
        <v>0.60499999999999998</v>
      </c>
      <c r="H942">
        <f>VLOOKUP(Tabla4[[#This Row],[Cod Producto]],Tabla2[#All],3,0)</f>
        <v>3</v>
      </c>
      <c r="I942" s="10">
        <f>Tabla4[[#This Row],[Kilos]]*Tabla4[[#This Row],[Precio_sin_IGV]]</f>
        <v>706.03499999999997</v>
      </c>
      <c r="J942" s="10">
        <f>Tabla4[[#This Row],[Ventas sin IGV]]*18%</f>
        <v>127.08629999999999</v>
      </c>
      <c r="K942" s="10">
        <f>Tabla4[[#This Row],[Ventas sin IGV]]+Tabla4[[#This Row],[IGV]]</f>
        <v>833.12130000000002</v>
      </c>
    </row>
    <row r="943" spans="1:11" x14ac:dyDescent="0.3">
      <c r="A943">
        <v>1</v>
      </c>
      <c r="B943">
        <v>10</v>
      </c>
      <c r="C943" s="2">
        <v>36447</v>
      </c>
      <c r="D943">
        <v>857</v>
      </c>
      <c r="E943" t="str">
        <f>VLOOKUP(Tabla4[[#This Row],[Cod Vendedor]],Tabla3[[IdVendedor]:[NombreVendedor]],2,0)</f>
        <v>Pepito</v>
      </c>
      <c r="F943" t="str">
        <f>VLOOKUP(Tabla4[[#This Row],[Cod Producto]],Tabla2[[IdProducto]:[NomProducto]],2,0)</f>
        <v>Zanahorias</v>
      </c>
      <c r="G943" s="10">
        <f>VLOOKUP(Tabla4[[#This Row],[Nombre_Producto]],Tabla2[[NomProducto]:[PrecioSinIGV]],3,0)</f>
        <v>0.60499999999999998</v>
      </c>
      <c r="H943">
        <f>VLOOKUP(Tabla4[[#This Row],[Cod Producto]],Tabla2[#All],3,0)</f>
        <v>3</v>
      </c>
      <c r="I943" s="10">
        <f>Tabla4[[#This Row],[Kilos]]*Tabla4[[#This Row],[Precio_sin_IGV]]</f>
        <v>518.48500000000001</v>
      </c>
      <c r="J943" s="10">
        <f>Tabla4[[#This Row],[Ventas sin IGV]]*18%</f>
        <v>93.327299999999994</v>
      </c>
      <c r="K943" s="10">
        <f>Tabla4[[#This Row],[Ventas sin IGV]]+Tabla4[[#This Row],[IGV]]</f>
        <v>611.81230000000005</v>
      </c>
    </row>
    <row r="944" spans="1:11" x14ac:dyDescent="0.3">
      <c r="A944">
        <v>1</v>
      </c>
      <c r="B944">
        <v>10</v>
      </c>
      <c r="C944" s="2">
        <v>36320</v>
      </c>
      <c r="D944">
        <v>545</v>
      </c>
      <c r="E944" t="str">
        <f>VLOOKUP(Tabla4[[#This Row],[Cod Vendedor]],Tabla3[[IdVendedor]:[NombreVendedor]],2,0)</f>
        <v>Pepito</v>
      </c>
      <c r="F944" t="str">
        <f>VLOOKUP(Tabla4[[#This Row],[Cod Producto]],Tabla2[[IdProducto]:[NomProducto]],2,0)</f>
        <v>Zanahorias</v>
      </c>
      <c r="G944" s="10">
        <f>VLOOKUP(Tabla4[[#This Row],[Nombre_Producto]],Tabla2[[NomProducto]:[PrecioSinIGV]],3,0)</f>
        <v>0.60499999999999998</v>
      </c>
      <c r="H944">
        <f>VLOOKUP(Tabla4[[#This Row],[Cod Producto]],Tabla2[#All],3,0)</f>
        <v>3</v>
      </c>
      <c r="I944" s="10">
        <f>Tabla4[[#This Row],[Kilos]]*Tabla4[[#This Row],[Precio_sin_IGV]]</f>
        <v>329.72499999999997</v>
      </c>
      <c r="J944" s="10">
        <f>Tabla4[[#This Row],[Ventas sin IGV]]*18%</f>
        <v>59.35049999999999</v>
      </c>
      <c r="K944" s="10">
        <f>Tabla4[[#This Row],[Ventas sin IGV]]+Tabla4[[#This Row],[IGV]]</f>
        <v>389.07549999999998</v>
      </c>
    </row>
    <row r="945" spans="1:11" x14ac:dyDescent="0.3">
      <c r="A945">
        <v>1</v>
      </c>
      <c r="B945">
        <v>10</v>
      </c>
      <c r="C945" s="2">
        <v>36354</v>
      </c>
      <c r="D945">
        <v>334</v>
      </c>
      <c r="E945" t="str">
        <f>VLOOKUP(Tabla4[[#This Row],[Cod Vendedor]],Tabla3[[IdVendedor]:[NombreVendedor]],2,0)</f>
        <v>Pepito</v>
      </c>
      <c r="F945" t="str">
        <f>VLOOKUP(Tabla4[[#This Row],[Cod Producto]],Tabla2[[IdProducto]:[NomProducto]],2,0)</f>
        <v>Zanahorias</v>
      </c>
      <c r="G945" s="10">
        <f>VLOOKUP(Tabla4[[#This Row],[Nombre_Producto]],Tabla2[[NomProducto]:[PrecioSinIGV]],3,0)</f>
        <v>0.60499999999999998</v>
      </c>
      <c r="H945">
        <f>VLOOKUP(Tabla4[[#This Row],[Cod Producto]],Tabla2[#All],3,0)</f>
        <v>3</v>
      </c>
      <c r="I945" s="10">
        <f>Tabla4[[#This Row],[Kilos]]*Tabla4[[#This Row],[Precio_sin_IGV]]</f>
        <v>202.07</v>
      </c>
      <c r="J945" s="10">
        <f>Tabla4[[#This Row],[Ventas sin IGV]]*18%</f>
        <v>36.372599999999998</v>
      </c>
      <c r="K945" s="10">
        <f>Tabla4[[#This Row],[Ventas sin IGV]]+Tabla4[[#This Row],[IGV]]</f>
        <v>238.4426</v>
      </c>
    </row>
    <row r="946" spans="1:11" x14ac:dyDescent="0.3">
      <c r="A946">
        <v>1</v>
      </c>
      <c r="B946">
        <v>10</v>
      </c>
      <c r="C946" s="2">
        <v>36447</v>
      </c>
      <c r="D946">
        <v>284</v>
      </c>
      <c r="E946" t="str">
        <f>VLOOKUP(Tabla4[[#This Row],[Cod Vendedor]],Tabla3[[IdVendedor]:[NombreVendedor]],2,0)</f>
        <v>Pepito</v>
      </c>
      <c r="F946" t="str">
        <f>VLOOKUP(Tabla4[[#This Row],[Cod Producto]],Tabla2[[IdProducto]:[NomProducto]],2,0)</f>
        <v>Zanahorias</v>
      </c>
      <c r="G946" s="10">
        <f>VLOOKUP(Tabla4[[#This Row],[Nombre_Producto]],Tabla2[[NomProducto]:[PrecioSinIGV]],3,0)</f>
        <v>0.60499999999999998</v>
      </c>
      <c r="H946">
        <f>VLOOKUP(Tabla4[[#This Row],[Cod Producto]],Tabla2[#All],3,0)</f>
        <v>3</v>
      </c>
      <c r="I946" s="10">
        <f>Tabla4[[#This Row],[Kilos]]*Tabla4[[#This Row],[Precio_sin_IGV]]</f>
        <v>171.82</v>
      </c>
      <c r="J946" s="10">
        <f>Tabla4[[#This Row],[Ventas sin IGV]]*18%</f>
        <v>30.927599999999998</v>
      </c>
      <c r="K946" s="10">
        <f>Tabla4[[#This Row],[Ventas sin IGV]]+Tabla4[[#This Row],[IGV]]</f>
        <v>202.74759999999998</v>
      </c>
    </row>
    <row r="947" spans="1:11" x14ac:dyDescent="0.3">
      <c r="A947">
        <v>1</v>
      </c>
      <c r="B947">
        <v>14</v>
      </c>
      <c r="C947" s="2">
        <v>36390</v>
      </c>
      <c r="D947">
        <v>2398</v>
      </c>
      <c r="E947" t="str">
        <f>VLOOKUP(Tabla4[[#This Row],[Cod Vendedor]],Tabla3[[IdVendedor]:[NombreVendedor]],2,0)</f>
        <v>Pepito</v>
      </c>
      <c r="F947" t="str">
        <f>VLOOKUP(Tabla4[[#This Row],[Cod Producto]],Tabla2[[IdProducto]:[NomProducto]],2,0)</f>
        <v>Manzana</v>
      </c>
      <c r="G947" s="10">
        <f>VLOOKUP(Tabla4[[#This Row],[Nombre_Producto]],Tabla2[[NomProducto]:[PrecioSinIGV]],3,0)</f>
        <v>3.63</v>
      </c>
      <c r="H947">
        <f>VLOOKUP(Tabla4[[#This Row],[Cod Producto]],Tabla2[#All],3,0)</f>
        <v>1</v>
      </c>
      <c r="I947" s="10">
        <f>Tabla4[[#This Row],[Kilos]]*Tabla4[[#This Row],[Precio_sin_IGV]]</f>
        <v>8704.74</v>
      </c>
      <c r="J947" s="10">
        <f>Tabla4[[#This Row],[Ventas sin IGV]]*18%</f>
        <v>1566.8532</v>
      </c>
      <c r="K947" s="10">
        <f>Tabla4[[#This Row],[Ventas sin IGV]]+Tabla4[[#This Row],[IGV]]</f>
        <v>10271.593199999999</v>
      </c>
    </row>
    <row r="948" spans="1:11" x14ac:dyDescent="0.3">
      <c r="A948">
        <v>1</v>
      </c>
      <c r="B948">
        <v>14</v>
      </c>
      <c r="C948" s="2">
        <v>36423</v>
      </c>
      <c r="D948">
        <v>1491</v>
      </c>
      <c r="E948" t="str">
        <f>VLOOKUP(Tabla4[[#This Row],[Cod Vendedor]],Tabla3[[IdVendedor]:[NombreVendedor]],2,0)</f>
        <v>Pepito</v>
      </c>
      <c r="F948" t="str">
        <f>VLOOKUP(Tabla4[[#This Row],[Cod Producto]],Tabla2[[IdProducto]:[NomProducto]],2,0)</f>
        <v>Manzana</v>
      </c>
      <c r="G948" s="10">
        <f>VLOOKUP(Tabla4[[#This Row],[Nombre_Producto]],Tabla2[[NomProducto]:[PrecioSinIGV]],3,0)</f>
        <v>3.63</v>
      </c>
      <c r="H948">
        <f>VLOOKUP(Tabla4[[#This Row],[Cod Producto]],Tabla2[#All],3,0)</f>
        <v>1</v>
      </c>
      <c r="I948" s="10">
        <f>Tabla4[[#This Row],[Kilos]]*Tabla4[[#This Row],[Precio_sin_IGV]]</f>
        <v>5412.33</v>
      </c>
      <c r="J948" s="10">
        <f>Tabla4[[#This Row],[Ventas sin IGV]]*18%</f>
        <v>974.21939999999995</v>
      </c>
      <c r="K948" s="10">
        <f>Tabla4[[#This Row],[Ventas sin IGV]]+Tabla4[[#This Row],[IGV]]</f>
        <v>6386.5493999999999</v>
      </c>
    </row>
    <row r="949" spans="1:11" x14ac:dyDescent="0.3">
      <c r="A949">
        <v>1</v>
      </c>
      <c r="B949">
        <v>14</v>
      </c>
      <c r="C949" s="2">
        <v>36225</v>
      </c>
      <c r="D949">
        <v>1170</v>
      </c>
      <c r="E949" t="str">
        <f>VLOOKUP(Tabla4[[#This Row],[Cod Vendedor]],Tabla3[[IdVendedor]:[NombreVendedor]],2,0)</f>
        <v>Pepito</v>
      </c>
      <c r="F949" t="str">
        <f>VLOOKUP(Tabla4[[#This Row],[Cod Producto]],Tabla2[[IdProducto]:[NomProducto]],2,0)</f>
        <v>Manzana</v>
      </c>
      <c r="G949" s="10">
        <f>VLOOKUP(Tabla4[[#This Row],[Nombre_Producto]],Tabla2[[NomProducto]:[PrecioSinIGV]],3,0)</f>
        <v>3.63</v>
      </c>
      <c r="H949">
        <f>VLOOKUP(Tabla4[[#This Row],[Cod Producto]],Tabla2[#All],3,0)</f>
        <v>1</v>
      </c>
      <c r="I949" s="10">
        <f>Tabla4[[#This Row],[Kilos]]*Tabla4[[#This Row],[Precio_sin_IGV]]</f>
        <v>4247.0999999999995</v>
      </c>
      <c r="J949" s="10">
        <f>Tabla4[[#This Row],[Ventas sin IGV]]*18%</f>
        <v>764.47799999999984</v>
      </c>
      <c r="K949" s="10">
        <f>Tabla4[[#This Row],[Ventas sin IGV]]+Tabla4[[#This Row],[IGV]]</f>
        <v>5011.5779999999995</v>
      </c>
    </row>
    <row r="950" spans="1:11" x14ac:dyDescent="0.3">
      <c r="A950">
        <v>1</v>
      </c>
      <c r="B950">
        <v>14</v>
      </c>
      <c r="C950" s="2">
        <v>36351</v>
      </c>
      <c r="D950">
        <v>846</v>
      </c>
      <c r="E950" t="str">
        <f>VLOOKUP(Tabla4[[#This Row],[Cod Vendedor]],Tabla3[[IdVendedor]:[NombreVendedor]],2,0)</f>
        <v>Pepito</v>
      </c>
      <c r="F950" t="str">
        <f>VLOOKUP(Tabla4[[#This Row],[Cod Producto]],Tabla2[[IdProducto]:[NomProducto]],2,0)</f>
        <v>Manzana</v>
      </c>
      <c r="G950" s="10">
        <f>VLOOKUP(Tabla4[[#This Row],[Nombre_Producto]],Tabla2[[NomProducto]:[PrecioSinIGV]],3,0)</f>
        <v>3.63</v>
      </c>
      <c r="H950">
        <f>VLOOKUP(Tabla4[[#This Row],[Cod Producto]],Tabla2[#All],3,0)</f>
        <v>1</v>
      </c>
      <c r="I950" s="10">
        <f>Tabla4[[#This Row],[Kilos]]*Tabla4[[#This Row],[Precio_sin_IGV]]</f>
        <v>3070.98</v>
      </c>
      <c r="J950" s="10">
        <f>Tabla4[[#This Row],[Ventas sin IGV]]*18%</f>
        <v>552.77639999999997</v>
      </c>
      <c r="K950" s="10">
        <f>Tabla4[[#This Row],[Ventas sin IGV]]+Tabla4[[#This Row],[IGV]]</f>
        <v>3623.7564000000002</v>
      </c>
    </row>
    <row r="951" spans="1:11" x14ac:dyDescent="0.3">
      <c r="A951">
        <v>1</v>
      </c>
      <c r="B951">
        <v>4</v>
      </c>
      <c r="C951" s="2">
        <v>36469</v>
      </c>
      <c r="D951">
        <v>2125</v>
      </c>
      <c r="E951" t="str">
        <f>VLOOKUP(Tabla4[[#This Row],[Cod Vendedor]],Tabla3[[IdVendedor]:[NombreVendedor]],2,0)</f>
        <v>Pepito</v>
      </c>
      <c r="F951" t="str">
        <f>VLOOKUP(Tabla4[[#This Row],[Cod Producto]],Tabla2[[IdProducto]:[NomProducto]],2,0)</f>
        <v>Coles</v>
      </c>
      <c r="G951" s="10">
        <f>VLOOKUP(Tabla4[[#This Row],[Nombre_Producto]],Tabla2[[NomProducto]:[PrecioSinIGV]],3,0)</f>
        <v>0.60499999999999998</v>
      </c>
      <c r="H951">
        <f>VLOOKUP(Tabla4[[#This Row],[Cod Producto]],Tabla2[#All],3,0)</f>
        <v>2</v>
      </c>
      <c r="I951" s="10">
        <f>Tabla4[[#This Row],[Kilos]]*Tabla4[[#This Row],[Precio_sin_IGV]]</f>
        <v>1285.625</v>
      </c>
      <c r="J951" s="10">
        <f>Tabla4[[#This Row],[Ventas sin IGV]]*18%</f>
        <v>231.41249999999999</v>
      </c>
      <c r="K951" s="10">
        <f>Tabla4[[#This Row],[Ventas sin IGV]]+Tabla4[[#This Row],[IGV]]</f>
        <v>1517.0374999999999</v>
      </c>
    </row>
    <row r="952" spans="1:11" x14ac:dyDescent="0.3">
      <c r="A952">
        <v>1</v>
      </c>
      <c r="B952">
        <v>4</v>
      </c>
      <c r="C952" s="2">
        <v>36496</v>
      </c>
      <c r="D952">
        <v>1766</v>
      </c>
      <c r="E952" t="str">
        <f>VLOOKUP(Tabla4[[#This Row],[Cod Vendedor]],Tabla3[[IdVendedor]:[NombreVendedor]],2,0)</f>
        <v>Pepito</v>
      </c>
      <c r="F952" t="str">
        <f>VLOOKUP(Tabla4[[#This Row],[Cod Producto]],Tabla2[[IdProducto]:[NomProducto]],2,0)</f>
        <v>Coles</v>
      </c>
      <c r="G952" s="10">
        <f>VLOOKUP(Tabla4[[#This Row],[Nombre_Producto]],Tabla2[[NomProducto]:[PrecioSinIGV]],3,0)</f>
        <v>0.60499999999999998</v>
      </c>
      <c r="H952">
        <f>VLOOKUP(Tabla4[[#This Row],[Cod Producto]],Tabla2[#All],3,0)</f>
        <v>2</v>
      </c>
      <c r="I952" s="10">
        <f>Tabla4[[#This Row],[Kilos]]*Tabla4[[#This Row],[Precio_sin_IGV]]</f>
        <v>1068.43</v>
      </c>
      <c r="J952" s="10">
        <f>Tabla4[[#This Row],[Ventas sin IGV]]*18%</f>
        <v>192.31739999999999</v>
      </c>
      <c r="K952" s="10">
        <f>Tabla4[[#This Row],[Ventas sin IGV]]+Tabla4[[#This Row],[IGV]]</f>
        <v>1260.7474</v>
      </c>
    </row>
    <row r="953" spans="1:11" x14ac:dyDescent="0.3">
      <c r="A953">
        <v>1</v>
      </c>
      <c r="B953">
        <v>4</v>
      </c>
      <c r="C953" s="2">
        <v>36389</v>
      </c>
      <c r="D953">
        <v>1065</v>
      </c>
      <c r="E953" t="str">
        <f>VLOOKUP(Tabla4[[#This Row],[Cod Vendedor]],Tabla3[[IdVendedor]:[NombreVendedor]],2,0)</f>
        <v>Pepito</v>
      </c>
      <c r="F953" t="str">
        <f>VLOOKUP(Tabla4[[#This Row],[Cod Producto]],Tabla2[[IdProducto]:[NomProducto]],2,0)</f>
        <v>Coles</v>
      </c>
      <c r="G953" s="10">
        <f>VLOOKUP(Tabla4[[#This Row],[Nombre_Producto]],Tabla2[[NomProducto]:[PrecioSinIGV]],3,0)</f>
        <v>0.60499999999999998</v>
      </c>
      <c r="H953">
        <f>VLOOKUP(Tabla4[[#This Row],[Cod Producto]],Tabla2[#All],3,0)</f>
        <v>2</v>
      </c>
      <c r="I953" s="10">
        <f>Tabla4[[#This Row],[Kilos]]*Tabla4[[#This Row],[Precio_sin_IGV]]</f>
        <v>644.32499999999993</v>
      </c>
      <c r="J953" s="10">
        <f>Tabla4[[#This Row],[Ventas sin IGV]]*18%</f>
        <v>115.97849999999998</v>
      </c>
      <c r="K953" s="10">
        <f>Tabla4[[#This Row],[Ventas sin IGV]]+Tabla4[[#This Row],[IGV]]</f>
        <v>760.30349999999987</v>
      </c>
    </row>
    <row r="954" spans="1:11" x14ac:dyDescent="0.3">
      <c r="A954">
        <v>1</v>
      </c>
      <c r="B954">
        <v>5</v>
      </c>
      <c r="C954" s="2">
        <v>36501</v>
      </c>
      <c r="D954">
        <v>590</v>
      </c>
      <c r="E954" t="str">
        <f>VLOOKUP(Tabla4[[#This Row],[Cod Vendedor]],Tabla3[[IdVendedor]:[NombreVendedor]],2,0)</f>
        <v>Pepito</v>
      </c>
      <c r="F954" t="str">
        <f>VLOOKUP(Tabla4[[#This Row],[Cod Producto]],Tabla2[[IdProducto]:[NomProducto]],2,0)</f>
        <v>Berenjenas</v>
      </c>
      <c r="G954" s="10">
        <f>VLOOKUP(Tabla4[[#This Row],[Nombre_Producto]],Tabla2[[NomProducto]:[PrecioSinIGV]],3,0)</f>
        <v>2.5409999999999999</v>
      </c>
      <c r="H954">
        <f>VLOOKUP(Tabla4[[#This Row],[Cod Producto]],Tabla2[#All],3,0)</f>
        <v>3</v>
      </c>
      <c r="I954" s="10">
        <f>Tabla4[[#This Row],[Kilos]]*Tabla4[[#This Row],[Precio_sin_IGV]]</f>
        <v>1499.19</v>
      </c>
      <c r="J954" s="10">
        <f>Tabla4[[#This Row],[Ventas sin IGV]]*18%</f>
        <v>269.85419999999999</v>
      </c>
      <c r="K954" s="10">
        <f>Tabla4[[#This Row],[Ventas sin IGV]]+Tabla4[[#This Row],[IGV]]</f>
        <v>1769.0442</v>
      </c>
    </row>
    <row r="955" spans="1:11" x14ac:dyDescent="0.3">
      <c r="A955">
        <v>1</v>
      </c>
      <c r="B955">
        <v>5</v>
      </c>
      <c r="C955" s="2">
        <v>36461</v>
      </c>
      <c r="D955">
        <v>480</v>
      </c>
      <c r="E955" t="str">
        <f>VLOOKUP(Tabla4[[#This Row],[Cod Vendedor]],Tabla3[[IdVendedor]:[NombreVendedor]],2,0)</f>
        <v>Pepito</v>
      </c>
      <c r="F955" t="str">
        <f>VLOOKUP(Tabla4[[#This Row],[Cod Producto]],Tabla2[[IdProducto]:[NomProducto]],2,0)</f>
        <v>Berenjenas</v>
      </c>
      <c r="G955" s="10">
        <f>VLOOKUP(Tabla4[[#This Row],[Nombre_Producto]],Tabla2[[NomProducto]:[PrecioSinIGV]],3,0)</f>
        <v>2.5409999999999999</v>
      </c>
      <c r="H955">
        <f>VLOOKUP(Tabla4[[#This Row],[Cod Producto]],Tabla2[#All],3,0)</f>
        <v>3</v>
      </c>
      <c r="I955" s="10">
        <f>Tabla4[[#This Row],[Kilos]]*Tabla4[[#This Row],[Precio_sin_IGV]]</f>
        <v>1219.68</v>
      </c>
      <c r="J955" s="10">
        <f>Tabla4[[#This Row],[Ventas sin IGV]]*18%</f>
        <v>219.54240000000001</v>
      </c>
      <c r="K955" s="10">
        <f>Tabla4[[#This Row],[Ventas sin IGV]]+Tabla4[[#This Row],[IGV]]</f>
        <v>1439.2224000000001</v>
      </c>
    </row>
    <row r="956" spans="1:11" x14ac:dyDescent="0.3">
      <c r="A956">
        <v>1</v>
      </c>
      <c r="B956">
        <v>5</v>
      </c>
      <c r="C956" s="2">
        <v>36220</v>
      </c>
      <c r="D956">
        <v>400</v>
      </c>
      <c r="E956" t="str">
        <f>VLOOKUP(Tabla4[[#This Row],[Cod Vendedor]],Tabla3[[IdVendedor]:[NombreVendedor]],2,0)</f>
        <v>Pepito</v>
      </c>
      <c r="F956" t="str">
        <f>VLOOKUP(Tabla4[[#This Row],[Cod Producto]],Tabla2[[IdProducto]:[NomProducto]],2,0)</f>
        <v>Berenjenas</v>
      </c>
      <c r="G956" s="10">
        <f>VLOOKUP(Tabla4[[#This Row],[Nombre_Producto]],Tabla2[[NomProducto]:[PrecioSinIGV]],3,0)</f>
        <v>2.5409999999999999</v>
      </c>
      <c r="H956">
        <f>VLOOKUP(Tabla4[[#This Row],[Cod Producto]],Tabla2[#All],3,0)</f>
        <v>3</v>
      </c>
      <c r="I956" s="10">
        <f>Tabla4[[#This Row],[Kilos]]*Tabla4[[#This Row],[Precio_sin_IGV]]</f>
        <v>1016.4</v>
      </c>
      <c r="J956" s="10">
        <f>Tabla4[[#This Row],[Ventas sin IGV]]*18%</f>
        <v>182.952</v>
      </c>
      <c r="K956" s="10">
        <f>Tabla4[[#This Row],[Ventas sin IGV]]+Tabla4[[#This Row],[IGV]]</f>
        <v>1199.3519999999999</v>
      </c>
    </row>
    <row r="957" spans="1:11" x14ac:dyDescent="0.3">
      <c r="A957">
        <v>1</v>
      </c>
      <c r="B957">
        <v>5</v>
      </c>
      <c r="C957" s="2">
        <v>36187</v>
      </c>
      <c r="D957">
        <v>395</v>
      </c>
      <c r="E957" t="str">
        <f>VLOOKUP(Tabla4[[#This Row],[Cod Vendedor]],Tabla3[[IdVendedor]:[NombreVendedor]],2,0)</f>
        <v>Pepito</v>
      </c>
      <c r="F957" t="str">
        <f>VLOOKUP(Tabla4[[#This Row],[Cod Producto]],Tabla2[[IdProducto]:[NomProducto]],2,0)</f>
        <v>Berenjenas</v>
      </c>
      <c r="G957" s="10">
        <f>VLOOKUP(Tabla4[[#This Row],[Nombre_Producto]],Tabla2[[NomProducto]:[PrecioSinIGV]],3,0)</f>
        <v>2.5409999999999999</v>
      </c>
      <c r="H957">
        <f>VLOOKUP(Tabla4[[#This Row],[Cod Producto]],Tabla2[#All],3,0)</f>
        <v>3</v>
      </c>
      <c r="I957" s="10">
        <f>Tabla4[[#This Row],[Kilos]]*Tabla4[[#This Row],[Precio_sin_IGV]]</f>
        <v>1003.6949999999999</v>
      </c>
      <c r="J957" s="10">
        <f>Tabla4[[#This Row],[Ventas sin IGV]]*18%</f>
        <v>180.6651</v>
      </c>
      <c r="K957" s="10">
        <f>Tabla4[[#This Row],[Ventas sin IGV]]+Tabla4[[#This Row],[IGV]]</f>
        <v>1184.3600999999999</v>
      </c>
    </row>
    <row r="958" spans="1:11" x14ac:dyDescent="0.3">
      <c r="A958">
        <v>1</v>
      </c>
      <c r="B958">
        <v>11</v>
      </c>
      <c r="C958" s="2">
        <v>36749</v>
      </c>
      <c r="D958">
        <v>2299</v>
      </c>
      <c r="E958" t="str">
        <f>VLOOKUP(Tabla4[[#This Row],[Cod Vendedor]],Tabla3[[IdVendedor]:[NombreVendedor]],2,0)</f>
        <v>Pepito</v>
      </c>
      <c r="F958" t="str">
        <f>VLOOKUP(Tabla4[[#This Row],[Cod Producto]],Tabla2[[IdProducto]:[NomProducto]],2,0)</f>
        <v>Naranjas</v>
      </c>
      <c r="G958" s="10">
        <f>VLOOKUP(Tabla4[[#This Row],[Nombre_Producto]],Tabla2[[NomProducto]:[PrecioSinIGV]],3,0)</f>
        <v>1.21</v>
      </c>
      <c r="H958">
        <f>VLOOKUP(Tabla4[[#This Row],[Cod Producto]],Tabla2[#All],3,0)</f>
        <v>1</v>
      </c>
      <c r="I958" s="10">
        <f>Tabla4[[#This Row],[Kilos]]*Tabla4[[#This Row],[Precio_sin_IGV]]</f>
        <v>2781.79</v>
      </c>
      <c r="J958" s="10">
        <f>Tabla4[[#This Row],[Ventas sin IGV]]*18%</f>
        <v>500.72219999999999</v>
      </c>
      <c r="K958" s="10">
        <f>Tabla4[[#This Row],[Ventas sin IGV]]+Tabla4[[#This Row],[IGV]]</f>
        <v>3282.5122000000001</v>
      </c>
    </row>
    <row r="959" spans="1:11" x14ac:dyDescent="0.3">
      <c r="A959">
        <v>1</v>
      </c>
      <c r="B959">
        <v>11</v>
      </c>
      <c r="C959" s="2">
        <v>36649</v>
      </c>
      <c r="D959">
        <v>2015</v>
      </c>
      <c r="E959" t="str">
        <f>VLOOKUP(Tabla4[[#This Row],[Cod Vendedor]],Tabla3[[IdVendedor]:[NombreVendedor]],2,0)</f>
        <v>Pepito</v>
      </c>
      <c r="F959" t="str">
        <f>VLOOKUP(Tabla4[[#This Row],[Cod Producto]],Tabla2[[IdProducto]:[NomProducto]],2,0)</f>
        <v>Naranjas</v>
      </c>
      <c r="G959" s="10">
        <f>VLOOKUP(Tabla4[[#This Row],[Nombre_Producto]],Tabla2[[NomProducto]:[PrecioSinIGV]],3,0)</f>
        <v>1.21</v>
      </c>
      <c r="H959">
        <f>VLOOKUP(Tabla4[[#This Row],[Cod Producto]],Tabla2[#All],3,0)</f>
        <v>1</v>
      </c>
      <c r="I959" s="10">
        <f>Tabla4[[#This Row],[Kilos]]*Tabla4[[#This Row],[Precio_sin_IGV]]</f>
        <v>2438.15</v>
      </c>
      <c r="J959" s="10">
        <f>Tabla4[[#This Row],[Ventas sin IGV]]*18%</f>
        <v>438.86700000000002</v>
      </c>
      <c r="K959" s="10">
        <f>Tabla4[[#This Row],[Ventas sin IGV]]+Tabla4[[#This Row],[IGV]]</f>
        <v>2877.0170000000003</v>
      </c>
    </row>
    <row r="960" spans="1:11" x14ac:dyDescent="0.3">
      <c r="A960">
        <v>1</v>
      </c>
      <c r="B960">
        <v>11</v>
      </c>
      <c r="C960" s="2">
        <v>36537</v>
      </c>
      <c r="D960">
        <v>1689</v>
      </c>
      <c r="E960" t="str">
        <f>VLOOKUP(Tabla4[[#This Row],[Cod Vendedor]],Tabla3[[IdVendedor]:[NombreVendedor]],2,0)</f>
        <v>Pepito</v>
      </c>
      <c r="F960" t="str">
        <f>VLOOKUP(Tabla4[[#This Row],[Cod Producto]],Tabla2[[IdProducto]:[NomProducto]],2,0)</f>
        <v>Naranjas</v>
      </c>
      <c r="G960" s="10">
        <f>VLOOKUP(Tabla4[[#This Row],[Nombre_Producto]],Tabla2[[NomProducto]:[PrecioSinIGV]],3,0)</f>
        <v>1.21</v>
      </c>
      <c r="H960">
        <f>VLOOKUP(Tabla4[[#This Row],[Cod Producto]],Tabla2[#All],3,0)</f>
        <v>1</v>
      </c>
      <c r="I960" s="10">
        <f>Tabla4[[#This Row],[Kilos]]*Tabla4[[#This Row],[Precio_sin_IGV]]</f>
        <v>2043.6899999999998</v>
      </c>
      <c r="J960" s="10">
        <f>Tabla4[[#This Row],[Ventas sin IGV]]*18%</f>
        <v>367.86419999999998</v>
      </c>
      <c r="K960" s="10">
        <f>Tabla4[[#This Row],[Ventas sin IGV]]+Tabla4[[#This Row],[IGV]]</f>
        <v>2411.5541999999996</v>
      </c>
    </row>
    <row r="961" spans="1:11" x14ac:dyDescent="0.3">
      <c r="A961">
        <v>1</v>
      </c>
      <c r="B961">
        <v>11</v>
      </c>
      <c r="C961" s="2">
        <v>36605</v>
      </c>
      <c r="D961">
        <v>1532</v>
      </c>
      <c r="E961" t="str">
        <f>VLOOKUP(Tabla4[[#This Row],[Cod Vendedor]],Tabla3[[IdVendedor]:[NombreVendedor]],2,0)</f>
        <v>Pepito</v>
      </c>
      <c r="F961" t="str">
        <f>VLOOKUP(Tabla4[[#This Row],[Cod Producto]],Tabla2[[IdProducto]:[NomProducto]],2,0)</f>
        <v>Naranjas</v>
      </c>
      <c r="G961" s="10">
        <f>VLOOKUP(Tabla4[[#This Row],[Nombre_Producto]],Tabla2[[NomProducto]:[PrecioSinIGV]],3,0)</f>
        <v>1.21</v>
      </c>
      <c r="H961">
        <f>VLOOKUP(Tabla4[[#This Row],[Cod Producto]],Tabla2[#All],3,0)</f>
        <v>1</v>
      </c>
      <c r="I961" s="10">
        <f>Tabla4[[#This Row],[Kilos]]*Tabla4[[#This Row],[Precio_sin_IGV]]</f>
        <v>1853.72</v>
      </c>
      <c r="J961" s="10">
        <f>Tabla4[[#This Row],[Ventas sin IGV]]*18%</f>
        <v>333.6696</v>
      </c>
      <c r="K961" s="10">
        <f>Tabla4[[#This Row],[Ventas sin IGV]]+Tabla4[[#This Row],[IGV]]</f>
        <v>2187.3896</v>
      </c>
    </row>
    <row r="962" spans="1:11" x14ac:dyDescent="0.3">
      <c r="A962">
        <v>1</v>
      </c>
      <c r="B962">
        <v>11</v>
      </c>
      <c r="C962" s="2">
        <v>36739</v>
      </c>
      <c r="D962">
        <v>1303</v>
      </c>
      <c r="E962" t="str">
        <f>VLOOKUP(Tabla4[[#This Row],[Cod Vendedor]],Tabla3[[IdVendedor]:[NombreVendedor]],2,0)</f>
        <v>Pepito</v>
      </c>
      <c r="F962" t="str">
        <f>VLOOKUP(Tabla4[[#This Row],[Cod Producto]],Tabla2[[IdProducto]:[NomProducto]],2,0)</f>
        <v>Naranjas</v>
      </c>
      <c r="G962" s="10">
        <f>VLOOKUP(Tabla4[[#This Row],[Nombre_Producto]],Tabla2[[NomProducto]:[PrecioSinIGV]],3,0)</f>
        <v>1.21</v>
      </c>
      <c r="H962">
        <f>VLOOKUP(Tabla4[[#This Row],[Cod Producto]],Tabla2[#All],3,0)</f>
        <v>1</v>
      </c>
      <c r="I962" s="10">
        <f>Tabla4[[#This Row],[Kilos]]*Tabla4[[#This Row],[Precio_sin_IGV]]</f>
        <v>1576.6299999999999</v>
      </c>
      <c r="J962" s="10">
        <f>Tabla4[[#This Row],[Ventas sin IGV]]*18%</f>
        <v>283.79339999999996</v>
      </c>
      <c r="K962" s="10">
        <f>Tabla4[[#This Row],[Ventas sin IGV]]+Tabla4[[#This Row],[IGV]]</f>
        <v>1860.4233999999999</v>
      </c>
    </row>
    <row r="963" spans="1:11" x14ac:dyDescent="0.3">
      <c r="A963">
        <v>1</v>
      </c>
      <c r="B963">
        <v>11</v>
      </c>
      <c r="C963" s="2">
        <v>36664</v>
      </c>
      <c r="D963">
        <v>634</v>
      </c>
      <c r="E963" t="str">
        <f>VLOOKUP(Tabla4[[#This Row],[Cod Vendedor]],Tabla3[[IdVendedor]:[NombreVendedor]],2,0)</f>
        <v>Pepito</v>
      </c>
      <c r="F963" t="str">
        <f>VLOOKUP(Tabla4[[#This Row],[Cod Producto]],Tabla2[[IdProducto]:[NomProducto]],2,0)</f>
        <v>Naranjas</v>
      </c>
      <c r="G963" s="10">
        <f>VLOOKUP(Tabla4[[#This Row],[Nombre_Producto]],Tabla2[[NomProducto]:[PrecioSinIGV]],3,0)</f>
        <v>1.21</v>
      </c>
      <c r="H963">
        <f>VLOOKUP(Tabla4[[#This Row],[Cod Producto]],Tabla2[#All],3,0)</f>
        <v>1</v>
      </c>
      <c r="I963" s="10">
        <f>Tabla4[[#This Row],[Kilos]]*Tabla4[[#This Row],[Precio_sin_IGV]]</f>
        <v>767.14</v>
      </c>
      <c r="J963" s="10">
        <f>Tabla4[[#This Row],[Ventas sin IGV]]*18%</f>
        <v>138.08519999999999</v>
      </c>
      <c r="K963" s="10">
        <f>Tabla4[[#This Row],[Ventas sin IGV]]+Tabla4[[#This Row],[IGV]]</f>
        <v>905.22519999999997</v>
      </c>
    </row>
    <row r="964" spans="1:11" x14ac:dyDescent="0.3">
      <c r="A964">
        <v>1</v>
      </c>
      <c r="B964">
        <v>11</v>
      </c>
      <c r="C964" s="2">
        <v>36773</v>
      </c>
      <c r="D964">
        <v>457</v>
      </c>
      <c r="E964" t="str">
        <f>VLOOKUP(Tabla4[[#This Row],[Cod Vendedor]],Tabla3[[IdVendedor]:[NombreVendedor]],2,0)</f>
        <v>Pepito</v>
      </c>
      <c r="F964" t="str">
        <f>VLOOKUP(Tabla4[[#This Row],[Cod Producto]],Tabla2[[IdProducto]:[NomProducto]],2,0)</f>
        <v>Naranjas</v>
      </c>
      <c r="G964" s="10">
        <f>VLOOKUP(Tabla4[[#This Row],[Nombre_Producto]],Tabla2[[NomProducto]:[PrecioSinIGV]],3,0)</f>
        <v>1.21</v>
      </c>
      <c r="H964">
        <f>VLOOKUP(Tabla4[[#This Row],[Cod Producto]],Tabla2[#All],3,0)</f>
        <v>1</v>
      </c>
      <c r="I964" s="10">
        <f>Tabla4[[#This Row],[Kilos]]*Tabla4[[#This Row],[Precio_sin_IGV]]</f>
        <v>552.97</v>
      </c>
      <c r="J964" s="10">
        <f>Tabla4[[#This Row],[Ventas sin IGV]]*18%</f>
        <v>99.534599999999998</v>
      </c>
      <c r="K964" s="10">
        <f>Tabla4[[#This Row],[Ventas sin IGV]]+Tabla4[[#This Row],[IGV]]</f>
        <v>652.50459999999998</v>
      </c>
    </row>
    <row r="965" spans="1:11" x14ac:dyDescent="0.3">
      <c r="A965">
        <v>1</v>
      </c>
      <c r="B965">
        <v>11</v>
      </c>
      <c r="C965" s="2">
        <v>36762</v>
      </c>
      <c r="D965">
        <v>452</v>
      </c>
      <c r="E965" t="str">
        <f>VLOOKUP(Tabla4[[#This Row],[Cod Vendedor]],Tabla3[[IdVendedor]:[NombreVendedor]],2,0)</f>
        <v>Pepito</v>
      </c>
      <c r="F965" t="str">
        <f>VLOOKUP(Tabla4[[#This Row],[Cod Producto]],Tabla2[[IdProducto]:[NomProducto]],2,0)</f>
        <v>Naranjas</v>
      </c>
      <c r="G965" s="10">
        <f>VLOOKUP(Tabla4[[#This Row],[Nombre_Producto]],Tabla2[[NomProducto]:[PrecioSinIGV]],3,0)</f>
        <v>1.21</v>
      </c>
      <c r="H965">
        <f>VLOOKUP(Tabla4[[#This Row],[Cod Producto]],Tabla2[#All],3,0)</f>
        <v>1</v>
      </c>
      <c r="I965" s="10">
        <f>Tabla4[[#This Row],[Kilos]]*Tabla4[[#This Row],[Precio_sin_IGV]]</f>
        <v>546.91999999999996</v>
      </c>
      <c r="J965" s="10">
        <f>Tabla4[[#This Row],[Ventas sin IGV]]*18%</f>
        <v>98.445599999999985</v>
      </c>
      <c r="K965" s="10">
        <f>Tabla4[[#This Row],[Ventas sin IGV]]+Tabla4[[#This Row],[IGV]]</f>
        <v>645.36559999999997</v>
      </c>
    </row>
    <row r="966" spans="1:11" x14ac:dyDescent="0.3">
      <c r="A966">
        <v>1</v>
      </c>
      <c r="B966">
        <v>11</v>
      </c>
      <c r="C966" s="2">
        <v>36786</v>
      </c>
      <c r="D966">
        <v>310</v>
      </c>
      <c r="E966" t="str">
        <f>VLOOKUP(Tabla4[[#This Row],[Cod Vendedor]],Tabla3[[IdVendedor]:[NombreVendedor]],2,0)</f>
        <v>Pepito</v>
      </c>
      <c r="F966" t="str">
        <f>VLOOKUP(Tabla4[[#This Row],[Cod Producto]],Tabla2[[IdProducto]:[NomProducto]],2,0)</f>
        <v>Naranjas</v>
      </c>
      <c r="G966" s="10">
        <f>VLOOKUP(Tabla4[[#This Row],[Nombre_Producto]],Tabla2[[NomProducto]:[PrecioSinIGV]],3,0)</f>
        <v>1.21</v>
      </c>
      <c r="H966">
        <f>VLOOKUP(Tabla4[[#This Row],[Cod Producto]],Tabla2[#All],3,0)</f>
        <v>1</v>
      </c>
      <c r="I966" s="10">
        <f>Tabla4[[#This Row],[Kilos]]*Tabla4[[#This Row],[Precio_sin_IGV]]</f>
        <v>375.09999999999997</v>
      </c>
      <c r="J966" s="10">
        <f>Tabla4[[#This Row],[Ventas sin IGV]]*18%</f>
        <v>67.517999999999986</v>
      </c>
      <c r="K966" s="10">
        <f>Tabla4[[#This Row],[Ventas sin IGV]]+Tabla4[[#This Row],[IGV]]</f>
        <v>442.61799999999994</v>
      </c>
    </row>
    <row r="967" spans="1:11" x14ac:dyDescent="0.3">
      <c r="A967">
        <v>1</v>
      </c>
      <c r="B967">
        <v>12</v>
      </c>
      <c r="C967" s="2">
        <v>36889</v>
      </c>
      <c r="D967">
        <v>421</v>
      </c>
      <c r="E967" t="str">
        <f>VLOOKUP(Tabla4[[#This Row],[Cod Vendedor]],Tabla3[[IdVendedor]:[NombreVendedor]],2,0)</f>
        <v>Pepito</v>
      </c>
      <c r="F967" t="str">
        <f>VLOOKUP(Tabla4[[#This Row],[Cod Producto]],Tabla2[[IdProducto]:[NomProducto]],2,0)</f>
        <v>Malocoton</v>
      </c>
      <c r="G967" s="10">
        <f>VLOOKUP(Tabla4[[#This Row],[Nombre_Producto]],Tabla2[[NomProducto]:[PrecioSinIGV]],3,0)</f>
        <v>2.42</v>
      </c>
      <c r="H967">
        <f>VLOOKUP(Tabla4[[#This Row],[Cod Producto]],Tabla2[#All],3,0)</f>
        <v>1</v>
      </c>
      <c r="I967" s="10">
        <f>Tabla4[[#This Row],[Kilos]]*Tabla4[[#This Row],[Precio_sin_IGV]]</f>
        <v>1018.8199999999999</v>
      </c>
      <c r="J967" s="10">
        <f>Tabla4[[#This Row],[Ventas sin IGV]]*18%</f>
        <v>183.38759999999999</v>
      </c>
      <c r="K967" s="10">
        <f>Tabla4[[#This Row],[Ventas sin IGV]]+Tabla4[[#This Row],[IGV]]</f>
        <v>1202.2076</v>
      </c>
    </row>
    <row r="968" spans="1:11" x14ac:dyDescent="0.3">
      <c r="A968">
        <v>1</v>
      </c>
      <c r="B968">
        <v>12</v>
      </c>
      <c r="C968" s="2">
        <v>36835</v>
      </c>
      <c r="D968">
        <v>341</v>
      </c>
      <c r="E968" t="str">
        <f>VLOOKUP(Tabla4[[#This Row],[Cod Vendedor]],Tabla3[[IdVendedor]:[NombreVendedor]],2,0)</f>
        <v>Pepito</v>
      </c>
      <c r="F968" t="str">
        <f>VLOOKUP(Tabla4[[#This Row],[Cod Producto]],Tabla2[[IdProducto]:[NomProducto]],2,0)</f>
        <v>Malocoton</v>
      </c>
      <c r="G968" s="10">
        <f>VLOOKUP(Tabla4[[#This Row],[Nombre_Producto]],Tabla2[[NomProducto]:[PrecioSinIGV]],3,0)</f>
        <v>2.42</v>
      </c>
      <c r="H968">
        <f>VLOOKUP(Tabla4[[#This Row],[Cod Producto]],Tabla2[#All],3,0)</f>
        <v>1</v>
      </c>
      <c r="I968" s="10">
        <f>Tabla4[[#This Row],[Kilos]]*Tabla4[[#This Row],[Precio_sin_IGV]]</f>
        <v>825.22</v>
      </c>
      <c r="J968" s="10">
        <f>Tabla4[[#This Row],[Ventas sin IGV]]*18%</f>
        <v>148.53960000000001</v>
      </c>
      <c r="K968" s="10">
        <f>Tabla4[[#This Row],[Ventas sin IGV]]+Tabla4[[#This Row],[IGV]]</f>
        <v>973.75960000000009</v>
      </c>
    </row>
    <row r="969" spans="1:11" x14ac:dyDescent="0.3">
      <c r="A969">
        <v>1</v>
      </c>
      <c r="B969">
        <v>9</v>
      </c>
      <c r="C969" s="2">
        <v>36571</v>
      </c>
      <c r="D969">
        <v>1383</v>
      </c>
      <c r="E969" t="str">
        <f>VLOOKUP(Tabla4[[#This Row],[Cod Vendedor]],Tabla3[[IdVendedor]:[NombreVendedor]],2,0)</f>
        <v>Pepito</v>
      </c>
      <c r="F969" t="str">
        <f>VLOOKUP(Tabla4[[#This Row],[Cod Producto]],Tabla2[[IdProducto]:[NomProducto]],2,0)</f>
        <v>Esparragos</v>
      </c>
      <c r="G969" s="10">
        <f>VLOOKUP(Tabla4[[#This Row],[Nombre_Producto]],Tabla2[[NomProducto]:[PrecioSinIGV]],3,0)</f>
        <v>1.21</v>
      </c>
      <c r="H969">
        <f>VLOOKUP(Tabla4[[#This Row],[Cod Producto]],Tabla2[#All],3,0)</f>
        <v>3</v>
      </c>
      <c r="I969" s="10">
        <f>Tabla4[[#This Row],[Kilos]]*Tabla4[[#This Row],[Precio_sin_IGV]]</f>
        <v>1673.43</v>
      </c>
      <c r="J969" s="10">
        <f>Tabla4[[#This Row],[Ventas sin IGV]]*18%</f>
        <v>301.2174</v>
      </c>
      <c r="K969" s="10">
        <f>Tabla4[[#This Row],[Ventas sin IGV]]+Tabla4[[#This Row],[IGV]]</f>
        <v>1974.6474000000001</v>
      </c>
    </row>
    <row r="970" spans="1:11" x14ac:dyDescent="0.3">
      <c r="A970">
        <v>1</v>
      </c>
      <c r="B970">
        <v>9</v>
      </c>
      <c r="C970" s="2">
        <v>36886</v>
      </c>
      <c r="D970">
        <v>1290</v>
      </c>
      <c r="E970" t="str">
        <f>VLOOKUP(Tabla4[[#This Row],[Cod Vendedor]],Tabla3[[IdVendedor]:[NombreVendedor]],2,0)</f>
        <v>Pepito</v>
      </c>
      <c r="F970" t="str">
        <f>VLOOKUP(Tabla4[[#This Row],[Cod Producto]],Tabla2[[IdProducto]:[NomProducto]],2,0)</f>
        <v>Esparragos</v>
      </c>
      <c r="G970" s="10">
        <f>VLOOKUP(Tabla4[[#This Row],[Nombre_Producto]],Tabla2[[NomProducto]:[PrecioSinIGV]],3,0)</f>
        <v>1.21</v>
      </c>
      <c r="H970">
        <f>VLOOKUP(Tabla4[[#This Row],[Cod Producto]],Tabla2[#All],3,0)</f>
        <v>3</v>
      </c>
      <c r="I970" s="10">
        <f>Tabla4[[#This Row],[Kilos]]*Tabla4[[#This Row],[Precio_sin_IGV]]</f>
        <v>1560.8999999999999</v>
      </c>
      <c r="J970" s="10">
        <f>Tabla4[[#This Row],[Ventas sin IGV]]*18%</f>
        <v>280.96199999999999</v>
      </c>
      <c r="K970" s="10">
        <f>Tabla4[[#This Row],[Ventas sin IGV]]+Tabla4[[#This Row],[IGV]]</f>
        <v>1841.8619999999999</v>
      </c>
    </row>
    <row r="971" spans="1:11" x14ac:dyDescent="0.3">
      <c r="A971">
        <v>1</v>
      </c>
      <c r="B971">
        <v>9</v>
      </c>
      <c r="C971" s="2">
        <v>36685</v>
      </c>
      <c r="D971">
        <v>1041</v>
      </c>
      <c r="E971" t="str">
        <f>VLOOKUP(Tabla4[[#This Row],[Cod Vendedor]],Tabla3[[IdVendedor]:[NombreVendedor]],2,0)</f>
        <v>Pepito</v>
      </c>
      <c r="F971" t="str">
        <f>VLOOKUP(Tabla4[[#This Row],[Cod Producto]],Tabla2[[IdProducto]:[NomProducto]],2,0)</f>
        <v>Esparragos</v>
      </c>
      <c r="G971" s="10">
        <f>VLOOKUP(Tabla4[[#This Row],[Nombre_Producto]],Tabla2[[NomProducto]:[PrecioSinIGV]],3,0)</f>
        <v>1.21</v>
      </c>
      <c r="H971">
        <f>VLOOKUP(Tabla4[[#This Row],[Cod Producto]],Tabla2[#All],3,0)</f>
        <v>3</v>
      </c>
      <c r="I971" s="10">
        <f>Tabla4[[#This Row],[Kilos]]*Tabla4[[#This Row],[Precio_sin_IGV]]</f>
        <v>1259.6099999999999</v>
      </c>
      <c r="J971" s="10">
        <f>Tabla4[[#This Row],[Ventas sin IGV]]*18%</f>
        <v>226.72979999999998</v>
      </c>
      <c r="K971" s="10">
        <f>Tabla4[[#This Row],[Ventas sin IGV]]+Tabla4[[#This Row],[IGV]]</f>
        <v>1486.3398</v>
      </c>
    </row>
    <row r="972" spans="1:11" x14ac:dyDescent="0.3">
      <c r="A972">
        <v>1</v>
      </c>
      <c r="B972">
        <v>7</v>
      </c>
      <c r="C972" s="2">
        <v>36877</v>
      </c>
      <c r="D972">
        <v>1901</v>
      </c>
      <c r="E972" t="str">
        <f>VLOOKUP(Tabla4[[#This Row],[Cod Vendedor]],Tabla3[[IdVendedor]:[NombreVendedor]],2,0)</f>
        <v>Pepito</v>
      </c>
      <c r="F972" t="str">
        <f>VLOOKUP(Tabla4[[#This Row],[Cod Producto]],Tabla2[[IdProducto]:[NomProducto]],2,0)</f>
        <v>Tomates</v>
      </c>
      <c r="G972" s="10">
        <f>VLOOKUP(Tabla4[[#This Row],[Nombre_Producto]],Tabla2[[NomProducto]:[PrecioSinIGV]],3,0)</f>
        <v>0.96799999999999997</v>
      </c>
      <c r="H972">
        <f>VLOOKUP(Tabla4[[#This Row],[Cod Producto]],Tabla2[#All],3,0)</f>
        <v>2</v>
      </c>
      <c r="I972" s="10">
        <f>Tabla4[[#This Row],[Kilos]]*Tabla4[[#This Row],[Precio_sin_IGV]]</f>
        <v>1840.1679999999999</v>
      </c>
      <c r="J972" s="10">
        <f>Tabla4[[#This Row],[Ventas sin IGV]]*18%</f>
        <v>331.23023999999998</v>
      </c>
      <c r="K972" s="10">
        <f>Tabla4[[#This Row],[Ventas sin IGV]]+Tabla4[[#This Row],[IGV]]</f>
        <v>2171.39824</v>
      </c>
    </row>
    <row r="973" spans="1:11" x14ac:dyDescent="0.3">
      <c r="A973">
        <v>1</v>
      </c>
      <c r="B973">
        <v>7</v>
      </c>
      <c r="C973" s="2">
        <v>36578</v>
      </c>
      <c r="D973">
        <v>499</v>
      </c>
      <c r="E973" t="str">
        <f>VLOOKUP(Tabla4[[#This Row],[Cod Vendedor]],Tabla3[[IdVendedor]:[NombreVendedor]],2,0)</f>
        <v>Pepito</v>
      </c>
      <c r="F973" t="str">
        <f>VLOOKUP(Tabla4[[#This Row],[Cod Producto]],Tabla2[[IdProducto]:[NomProducto]],2,0)</f>
        <v>Tomates</v>
      </c>
      <c r="G973" s="10">
        <f>VLOOKUP(Tabla4[[#This Row],[Nombre_Producto]],Tabla2[[NomProducto]:[PrecioSinIGV]],3,0)</f>
        <v>0.96799999999999997</v>
      </c>
      <c r="H973">
        <f>VLOOKUP(Tabla4[[#This Row],[Cod Producto]],Tabla2[#All],3,0)</f>
        <v>2</v>
      </c>
      <c r="I973" s="10">
        <f>Tabla4[[#This Row],[Kilos]]*Tabla4[[#This Row],[Precio_sin_IGV]]</f>
        <v>483.03199999999998</v>
      </c>
      <c r="J973" s="10">
        <f>Tabla4[[#This Row],[Ventas sin IGV]]*18%</f>
        <v>86.945759999999993</v>
      </c>
      <c r="K973" s="10">
        <f>Tabla4[[#This Row],[Ventas sin IGV]]+Tabla4[[#This Row],[IGV]]</f>
        <v>569.97775999999999</v>
      </c>
    </row>
    <row r="974" spans="1:11" x14ac:dyDescent="0.3">
      <c r="A974">
        <v>1</v>
      </c>
      <c r="B974">
        <v>3</v>
      </c>
      <c r="C974" s="2">
        <v>36782</v>
      </c>
      <c r="D974">
        <v>2229</v>
      </c>
      <c r="E974" t="str">
        <f>VLOOKUP(Tabla4[[#This Row],[Cod Vendedor]],Tabla3[[IdVendedor]:[NombreVendedor]],2,0)</f>
        <v>Pepito</v>
      </c>
      <c r="F974" t="str">
        <f>VLOOKUP(Tabla4[[#This Row],[Cod Producto]],Tabla2[[IdProducto]:[NomProducto]],2,0)</f>
        <v>Melones</v>
      </c>
      <c r="G974" s="10">
        <f>VLOOKUP(Tabla4[[#This Row],[Nombre_Producto]],Tabla2[[NomProducto]:[PrecioSinIGV]],3,0)</f>
        <v>1.9359999999999999</v>
      </c>
      <c r="H974">
        <f>VLOOKUP(Tabla4[[#This Row],[Cod Producto]],Tabla2[#All],3,0)</f>
        <v>1</v>
      </c>
      <c r="I974" s="10">
        <f>Tabla4[[#This Row],[Kilos]]*Tabla4[[#This Row],[Precio_sin_IGV]]</f>
        <v>4315.3440000000001</v>
      </c>
      <c r="J974" s="10">
        <f>Tabla4[[#This Row],[Ventas sin IGV]]*18%</f>
        <v>776.76192000000003</v>
      </c>
      <c r="K974" s="10">
        <f>Tabla4[[#This Row],[Ventas sin IGV]]+Tabla4[[#This Row],[IGV]]</f>
        <v>5092.10592</v>
      </c>
    </row>
    <row r="975" spans="1:11" x14ac:dyDescent="0.3">
      <c r="A975">
        <v>1</v>
      </c>
      <c r="B975">
        <v>3</v>
      </c>
      <c r="C975" s="2">
        <v>36575</v>
      </c>
      <c r="D975">
        <v>1734</v>
      </c>
      <c r="E975" t="str">
        <f>VLOOKUP(Tabla4[[#This Row],[Cod Vendedor]],Tabla3[[IdVendedor]:[NombreVendedor]],2,0)</f>
        <v>Pepito</v>
      </c>
      <c r="F975" t="str">
        <f>VLOOKUP(Tabla4[[#This Row],[Cod Producto]],Tabla2[[IdProducto]:[NomProducto]],2,0)</f>
        <v>Melones</v>
      </c>
      <c r="G975" s="10">
        <f>VLOOKUP(Tabla4[[#This Row],[Nombre_Producto]],Tabla2[[NomProducto]:[PrecioSinIGV]],3,0)</f>
        <v>1.9359999999999999</v>
      </c>
      <c r="H975">
        <f>VLOOKUP(Tabla4[[#This Row],[Cod Producto]],Tabla2[#All],3,0)</f>
        <v>1</v>
      </c>
      <c r="I975" s="10">
        <f>Tabla4[[#This Row],[Kilos]]*Tabla4[[#This Row],[Precio_sin_IGV]]</f>
        <v>3357.0239999999999</v>
      </c>
      <c r="J975" s="10">
        <f>Tabla4[[#This Row],[Ventas sin IGV]]*18%</f>
        <v>604.26432</v>
      </c>
      <c r="K975" s="10">
        <f>Tabla4[[#This Row],[Ventas sin IGV]]+Tabla4[[#This Row],[IGV]]</f>
        <v>3961.2883199999997</v>
      </c>
    </row>
    <row r="976" spans="1:11" x14ac:dyDescent="0.3">
      <c r="A976">
        <v>1</v>
      </c>
      <c r="B976">
        <v>3</v>
      </c>
      <c r="C976" s="2">
        <v>36767</v>
      </c>
      <c r="D976">
        <v>1271</v>
      </c>
      <c r="E976" t="str">
        <f>VLOOKUP(Tabla4[[#This Row],[Cod Vendedor]],Tabla3[[IdVendedor]:[NombreVendedor]],2,0)</f>
        <v>Pepito</v>
      </c>
      <c r="F976" t="str">
        <f>VLOOKUP(Tabla4[[#This Row],[Cod Producto]],Tabla2[[IdProducto]:[NomProducto]],2,0)</f>
        <v>Melones</v>
      </c>
      <c r="G976" s="10">
        <f>VLOOKUP(Tabla4[[#This Row],[Nombre_Producto]],Tabla2[[NomProducto]:[PrecioSinIGV]],3,0)</f>
        <v>1.9359999999999999</v>
      </c>
      <c r="H976">
        <f>VLOOKUP(Tabla4[[#This Row],[Cod Producto]],Tabla2[#All],3,0)</f>
        <v>1</v>
      </c>
      <c r="I976" s="10">
        <f>Tabla4[[#This Row],[Kilos]]*Tabla4[[#This Row],[Precio_sin_IGV]]</f>
        <v>2460.6559999999999</v>
      </c>
      <c r="J976" s="10">
        <f>Tabla4[[#This Row],[Ventas sin IGV]]*18%</f>
        <v>442.91807999999997</v>
      </c>
      <c r="K976" s="10">
        <f>Tabla4[[#This Row],[Ventas sin IGV]]+Tabla4[[#This Row],[IGV]]</f>
        <v>2903.5740799999999</v>
      </c>
    </row>
    <row r="977" spans="1:11" x14ac:dyDescent="0.3">
      <c r="A977">
        <v>1</v>
      </c>
      <c r="B977">
        <v>3</v>
      </c>
      <c r="C977" s="2">
        <v>36635</v>
      </c>
      <c r="D977">
        <v>1043</v>
      </c>
      <c r="E977" t="str">
        <f>VLOOKUP(Tabla4[[#This Row],[Cod Vendedor]],Tabla3[[IdVendedor]:[NombreVendedor]],2,0)</f>
        <v>Pepito</v>
      </c>
      <c r="F977" t="str">
        <f>VLOOKUP(Tabla4[[#This Row],[Cod Producto]],Tabla2[[IdProducto]:[NomProducto]],2,0)</f>
        <v>Melones</v>
      </c>
      <c r="G977" s="10">
        <f>VLOOKUP(Tabla4[[#This Row],[Nombre_Producto]],Tabla2[[NomProducto]:[PrecioSinIGV]],3,0)</f>
        <v>1.9359999999999999</v>
      </c>
      <c r="H977">
        <f>VLOOKUP(Tabla4[[#This Row],[Cod Producto]],Tabla2[#All],3,0)</f>
        <v>1</v>
      </c>
      <c r="I977" s="10">
        <f>Tabla4[[#This Row],[Kilos]]*Tabla4[[#This Row],[Precio_sin_IGV]]</f>
        <v>2019.248</v>
      </c>
      <c r="J977" s="10">
        <f>Tabla4[[#This Row],[Ventas sin IGV]]*18%</f>
        <v>363.46463999999997</v>
      </c>
      <c r="K977" s="10">
        <f>Tabla4[[#This Row],[Ventas sin IGV]]+Tabla4[[#This Row],[IGV]]</f>
        <v>2382.7126400000002</v>
      </c>
    </row>
    <row r="978" spans="1:11" x14ac:dyDescent="0.3">
      <c r="A978">
        <v>1</v>
      </c>
      <c r="B978">
        <v>3</v>
      </c>
      <c r="C978" s="2">
        <v>36599</v>
      </c>
      <c r="D978">
        <v>633</v>
      </c>
      <c r="E978" t="str">
        <f>VLOOKUP(Tabla4[[#This Row],[Cod Vendedor]],Tabla3[[IdVendedor]:[NombreVendedor]],2,0)</f>
        <v>Pepito</v>
      </c>
      <c r="F978" t="str">
        <f>VLOOKUP(Tabla4[[#This Row],[Cod Producto]],Tabla2[[IdProducto]:[NomProducto]],2,0)</f>
        <v>Melones</v>
      </c>
      <c r="G978" s="10">
        <f>VLOOKUP(Tabla4[[#This Row],[Nombre_Producto]],Tabla2[[NomProducto]:[PrecioSinIGV]],3,0)</f>
        <v>1.9359999999999999</v>
      </c>
      <c r="H978">
        <f>VLOOKUP(Tabla4[[#This Row],[Cod Producto]],Tabla2[#All],3,0)</f>
        <v>1</v>
      </c>
      <c r="I978" s="10">
        <f>Tabla4[[#This Row],[Kilos]]*Tabla4[[#This Row],[Precio_sin_IGV]]</f>
        <v>1225.4880000000001</v>
      </c>
      <c r="J978" s="10">
        <f>Tabla4[[#This Row],[Ventas sin IGV]]*18%</f>
        <v>220.58784</v>
      </c>
      <c r="K978" s="10">
        <f>Tabla4[[#This Row],[Ventas sin IGV]]+Tabla4[[#This Row],[IGV]]</f>
        <v>1446.07584</v>
      </c>
    </row>
    <row r="979" spans="1:11" x14ac:dyDescent="0.3">
      <c r="A979">
        <v>1</v>
      </c>
      <c r="B979">
        <v>1</v>
      </c>
      <c r="C979" s="2">
        <v>36787</v>
      </c>
      <c r="D979">
        <v>2030</v>
      </c>
      <c r="E979" t="str">
        <f>VLOOKUP(Tabla4[[#This Row],[Cod Vendedor]],Tabla3[[IdVendedor]:[NombreVendedor]],2,0)</f>
        <v>Pepito</v>
      </c>
      <c r="F979" t="str">
        <f>VLOOKUP(Tabla4[[#This Row],[Cod Producto]],Tabla2[[IdProducto]:[NomProducto]],2,0)</f>
        <v>Mandarinas</v>
      </c>
      <c r="G979" s="10">
        <f>VLOOKUP(Tabla4[[#This Row],[Nombre_Producto]],Tabla2[[NomProducto]:[PrecioSinIGV]],3,0)</f>
        <v>3.9325000000000001</v>
      </c>
      <c r="H979">
        <f>VLOOKUP(Tabla4[[#This Row],[Cod Producto]],Tabla2[#All],3,0)</f>
        <v>1</v>
      </c>
      <c r="I979" s="10">
        <f>Tabla4[[#This Row],[Kilos]]*Tabla4[[#This Row],[Precio_sin_IGV]]</f>
        <v>7982.9750000000004</v>
      </c>
      <c r="J979" s="10">
        <f>Tabla4[[#This Row],[Ventas sin IGV]]*18%</f>
        <v>1436.9355</v>
      </c>
      <c r="K979" s="10">
        <f>Tabla4[[#This Row],[Ventas sin IGV]]+Tabla4[[#This Row],[IGV]]</f>
        <v>9419.9105</v>
      </c>
    </row>
    <row r="980" spans="1:11" x14ac:dyDescent="0.3">
      <c r="A980">
        <v>1</v>
      </c>
      <c r="B980">
        <v>1</v>
      </c>
      <c r="C980" s="2">
        <v>36655</v>
      </c>
      <c r="D980">
        <v>1204</v>
      </c>
      <c r="E980" t="str">
        <f>VLOOKUP(Tabla4[[#This Row],[Cod Vendedor]],Tabla3[[IdVendedor]:[NombreVendedor]],2,0)</f>
        <v>Pepito</v>
      </c>
      <c r="F980" t="str">
        <f>VLOOKUP(Tabla4[[#This Row],[Cod Producto]],Tabla2[[IdProducto]:[NomProducto]],2,0)</f>
        <v>Mandarinas</v>
      </c>
      <c r="G980" s="10">
        <f>VLOOKUP(Tabla4[[#This Row],[Nombre_Producto]],Tabla2[[NomProducto]:[PrecioSinIGV]],3,0)</f>
        <v>3.9325000000000001</v>
      </c>
      <c r="H980">
        <f>VLOOKUP(Tabla4[[#This Row],[Cod Producto]],Tabla2[#All],3,0)</f>
        <v>1</v>
      </c>
      <c r="I980" s="10">
        <f>Tabla4[[#This Row],[Kilos]]*Tabla4[[#This Row],[Precio_sin_IGV]]</f>
        <v>4734.7300000000005</v>
      </c>
      <c r="J980" s="10">
        <f>Tabla4[[#This Row],[Ventas sin IGV]]*18%</f>
        <v>852.2514000000001</v>
      </c>
      <c r="K980" s="10">
        <f>Tabla4[[#This Row],[Ventas sin IGV]]+Tabla4[[#This Row],[IGV]]</f>
        <v>5586.9814000000006</v>
      </c>
    </row>
    <row r="981" spans="1:11" x14ac:dyDescent="0.3">
      <c r="A981">
        <v>1</v>
      </c>
      <c r="B981">
        <v>1</v>
      </c>
      <c r="C981" s="2">
        <v>36765</v>
      </c>
      <c r="D981">
        <v>918</v>
      </c>
      <c r="E981" t="str">
        <f>VLOOKUP(Tabla4[[#This Row],[Cod Vendedor]],Tabla3[[IdVendedor]:[NombreVendedor]],2,0)</f>
        <v>Pepito</v>
      </c>
      <c r="F981" t="str">
        <f>VLOOKUP(Tabla4[[#This Row],[Cod Producto]],Tabla2[[IdProducto]:[NomProducto]],2,0)</f>
        <v>Mandarinas</v>
      </c>
      <c r="G981" s="10">
        <f>VLOOKUP(Tabla4[[#This Row],[Nombre_Producto]],Tabla2[[NomProducto]:[PrecioSinIGV]],3,0)</f>
        <v>3.9325000000000001</v>
      </c>
      <c r="H981">
        <f>VLOOKUP(Tabla4[[#This Row],[Cod Producto]],Tabla2[#All],3,0)</f>
        <v>1</v>
      </c>
      <c r="I981" s="10">
        <f>Tabla4[[#This Row],[Kilos]]*Tabla4[[#This Row],[Precio_sin_IGV]]</f>
        <v>3610.0350000000003</v>
      </c>
      <c r="J981" s="10">
        <f>Tabla4[[#This Row],[Ventas sin IGV]]*18%</f>
        <v>649.80630000000008</v>
      </c>
      <c r="K981" s="10">
        <f>Tabla4[[#This Row],[Ventas sin IGV]]+Tabla4[[#This Row],[IGV]]</f>
        <v>4259.8413</v>
      </c>
    </row>
    <row r="982" spans="1:11" x14ac:dyDescent="0.3">
      <c r="A982">
        <v>1</v>
      </c>
      <c r="B982">
        <v>1</v>
      </c>
      <c r="C982" s="2">
        <v>36874</v>
      </c>
      <c r="D982">
        <v>359</v>
      </c>
      <c r="E982" t="str">
        <f>VLOOKUP(Tabla4[[#This Row],[Cod Vendedor]],Tabla3[[IdVendedor]:[NombreVendedor]],2,0)</f>
        <v>Pepito</v>
      </c>
      <c r="F982" t="str">
        <f>VLOOKUP(Tabla4[[#This Row],[Cod Producto]],Tabla2[[IdProducto]:[NomProducto]],2,0)</f>
        <v>Mandarinas</v>
      </c>
      <c r="G982" s="10">
        <f>VLOOKUP(Tabla4[[#This Row],[Nombre_Producto]],Tabla2[[NomProducto]:[PrecioSinIGV]],3,0)</f>
        <v>3.9325000000000001</v>
      </c>
      <c r="H982">
        <f>VLOOKUP(Tabla4[[#This Row],[Cod Producto]],Tabla2[#All],3,0)</f>
        <v>1</v>
      </c>
      <c r="I982" s="10">
        <f>Tabla4[[#This Row],[Kilos]]*Tabla4[[#This Row],[Precio_sin_IGV]]</f>
        <v>1411.7674999999999</v>
      </c>
      <c r="J982" s="10">
        <f>Tabla4[[#This Row],[Ventas sin IGV]]*18%</f>
        <v>254.11814999999999</v>
      </c>
      <c r="K982" s="10">
        <f>Tabla4[[#This Row],[Ventas sin IGV]]+Tabla4[[#This Row],[IGV]]</f>
        <v>1665.8856499999999</v>
      </c>
    </row>
    <row r="983" spans="1:11" x14ac:dyDescent="0.3">
      <c r="A983">
        <v>1</v>
      </c>
      <c r="B983">
        <v>8</v>
      </c>
      <c r="C983" s="2">
        <v>36532</v>
      </c>
      <c r="D983">
        <v>2407</v>
      </c>
      <c r="E983" t="str">
        <f>VLOOKUP(Tabla4[[#This Row],[Cod Vendedor]],Tabla3[[IdVendedor]:[NombreVendedor]],2,0)</f>
        <v>Pepito</v>
      </c>
      <c r="F983" t="str">
        <f>VLOOKUP(Tabla4[[#This Row],[Cod Producto]],Tabla2[[IdProducto]:[NomProducto]],2,0)</f>
        <v>Uvas</v>
      </c>
      <c r="G983" s="10">
        <f>VLOOKUP(Tabla4[[#This Row],[Nombre_Producto]],Tabla2[[NomProducto]:[PrecioSinIGV]],3,0)</f>
        <v>3.63</v>
      </c>
      <c r="H983">
        <f>VLOOKUP(Tabla4[[#This Row],[Cod Producto]],Tabla2[#All],3,0)</f>
        <v>1</v>
      </c>
      <c r="I983" s="10">
        <f>Tabla4[[#This Row],[Kilos]]*Tabla4[[#This Row],[Precio_sin_IGV]]</f>
        <v>8737.41</v>
      </c>
      <c r="J983" s="10">
        <f>Tabla4[[#This Row],[Ventas sin IGV]]*18%</f>
        <v>1572.7338</v>
      </c>
      <c r="K983" s="10">
        <f>Tabla4[[#This Row],[Ventas sin IGV]]+Tabla4[[#This Row],[IGV]]</f>
        <v>10310.1438</v>
      </c>
    </row>
    <row r="984" spans="1:11" x14ac:dyDescent="0.3">
      <c r="A984">
        <v>1</v>
      </c>
      <c r="B984">
        <v>8</v>
      </c>
      <c r="C984" s="2">
        <v>36770</v>
      </c>
      <c r="D984">
        <v>1589</v>
      </c>
      <c r="E984" t="str">
        <f>VLOOKUP(Tabla4[[#This Row],[Cod Vendedor]],Tabla3[[IdVendedor]:[NombreVendedor]],2,0)</f>
        <v>Pepito</v>
      </c>
      <c r="F984" t="str">
        <f>VLOOKUP(Tabla4[[#This Row],[Cod Producto]],Tabla2[[IdProducto]:[NomProducto]],2,0)</f>
        <v>Uvas</v>
      </c>
      <c r="G984" s="10">
        <f>VLOOKUP(Tabla4[[#This Row],[Nombre_Producto]],Tabla2[[NomProducto]:[PrecioSinIGV]],3,0)</f>
        <v>3.63</v>
      </c>
      <c r="H984">
        <f>VLOOKUP(Tabla4[[#This Row],[Cod Producto]],Tabla2[#All],3,0)</f>
        <v>1</v>
      </c>
      <c r="I984" s="10">
        <f>Tabla4[[#This Row],[Kilos]]*Tabla4[[#This Row],[Precio_sin_IGV]]</f>
        <v>5768.07</v>
      </c>
      <c r="J984" s="10">
        <f>Tabla4[[#This Row],[Ventas sin IGV]]*18%</f>
        <v>1038.2525999999998</v>
      </c>
      <c r="K984" s="10">
        <f>Tabla4[[#This Row],[Ventas sin IGV]]+Tabla4[[#This Row],[IGV]]</f>
        <v>6806.3225999999995</v>
      </c>
    </row>
    <row r="985" spans="1:11" x14ac:dyDescent="0.3">
      <c r="A985">
        <v>1</v>
      </c>
      <c r="B985">
        <v>8</v>
      </c>
      <c r="C985" s="2">
        <v>36808</v>
      </c>
      <c r="D985">
        <v>1505</v>
      </c>
      <c r="E985" t="str">
        <f>VLOOKUP(Tabla4[[#This Row],[Cod Vendedor]],Tabla3[[IdVendedor]:[NombreVendedor]],2,0)</f>
        <v>Pepito</v>
      </c>
      <c r="F985" t="str">
        <f>VLOOKUP(Tabla4[[#This Row],[Cod Producto]],Tabla2[[IdProducto]:[NomProducto]],2,0)</f>
        <v>Uvas</v>
      </c>
      <c r="G985" s="10">
        <f>VLOOKUP(Tabla4[[#This Row],[Nombre_Producto]],Tabla2[[NomProducto]:[PrecioSinIGV]],3,0)</f>
        <v>3.63</v>
      </c>
      <c r="H985">
        <f>VLOOKUP(Tabla4[[#This Row],[Cod Producto]],Tabla2[#All],3,0)</f>
        <v>1</v>
      </c>
      <c r="I985" s="10">
        <f>Tabla4[[#This Row],[Kilos]]*Tabla4[[#This Row],[Precio_sin_IGV]]</f>
        <v>5463.15</v>
      </c>
      <c r="J985" s="10">
        <f>Tabla4[[#This Row],[Ventas sin IGV]]*18%</f>
        <v>983.36699999999985</v>
      </c>
      <c r="K985" s="10">
        <f>Tabla4[[#This Row],[Ventas sin IGV]]+Tabla4[[#This Row],[IGV]]</f>
        <v>6446.5169999999998</v>
      </c>
    </row>
    <row r="986" spans="1:11" x14ac:dyDescent="0.3">
      <c r="A986">
        <v>1</v>
      </c>
      <c r="B986">
        <v>8</v>
      </c>
      <c r="C986" s="2">
        <v>36857</v>
      </c>
      <c r="D986">
        <v>1297</v>
      </c>
      <c r="E986" t="str">
        <f>VLOOKUP(Tabla4[[#This Row],[Cod Vendedor]],Tabla3[[IdVendedor]:[NombreVendedor]],2,0)</f>
        <v>Pepito</v>
      </c>
      <c r="F986" t="str">
        <f>VLOOKUP(Tabla4[[#This Row],[Cod Producto]],Tabla2[[IdProducto]:[NomProducto]],2,0)</f>
        <v>Uvas</v>
      </c>
      <c r="G986" s="10">
        <f>VLOOKUP(Tabla4[[#This Row],[Nombre_Producto]],Tabla2[[NomProducto]:[PrecioSinIGV]],3,0)</f>
        <v>3.63</v>
      </c>
      <c r="H986">
        <f>VLOOKUP(Tabla4[[#This Row],[Cod Producto]],Tabla2[#All],3,0)</f>
        <v>1</v>
      </c>
      <c r="I986" s="10">
        <f>Tabla4[[#This Row],[Kilos]]*Tabla4[[#This Row],[Precio_sin_IGV]]</f>
        <v>4708.1099999999997</v>
      </c>
      <c r="J986" s="10">
        <f>Tabla4[[#This Row],[Ventas sin IGV]]*18%</f>
        <v>847.45979999999986</v>
      </c>
      <c r="K986" s="10">
        <f>Tabla4[[#This Row],[Ventas sin IGV]]+Tabla4[[#This Row],[IGV]]</f>
        <v>5555.5697999999993</v>
      </c>
    </row>
    <row r="987" spans="1:11" x14ac:dyDescent="0.3">
      <c r="A987">
        <v>1</v>
      </c>
      <c r="B987">
        <v>8</v>
      </c>
      <c r="C987" s="2">
        <v>36688</v>
      </c>
      <c r="D987">
        <v>848</v>
      </c>
      <c r="E987" t="str">
        <f>VLOOKUP(Tabla4[[#This Row],[Cod Vendedor]],Tabla3[[IdVendedor]:[NombreVendedor]],2,0)</f>
        <v>Pepito</v>
      </c>
      <c r="F987" t="str">
        <f>VLOOKUP(Tabla4[[#This Row],[Cod Producto]],Tabla2[[IdProducto]:[NomProducto]],2,0)</f>
        <v>Uvas</v>
      </c>
      <c r="G987" s="10">
        <f>VLOOKUP(Tabla4[[#This Row],[Nombre_Producto]],Tabla2[[NomProducto]:[PrecioSinIGV]],3,0)</f>
        <v>3.63</v>
      </c>
      <c r="H987">
        <f>VLOOKUP(Tabla4[[#This Row],[Cod Producto]],Tabla2[#All],3,0)</f>
        <v>1</v>
      </c>
      <c r="I987" s="10">
        <f>Tabla4[[#This Row],[Kilos]]*Tabla4[[#This Row],[Precio_sin_IGV]]</f>
        <v>3078.24</v>
      </c>
      <c r="J987" s="10">
        <f>Tabla4[[#This Row],[Ventas sin IGV]]*18%</f>
        <v>554.08319999999992</v>
      </c>
      <c r="K987" s="10">
        <f>Tabla4[[#This Row],[Ventas sin IGV]]+Tabla4[[#This Row],[IGV]]</f>
        <v>3632.3231999999998</v>
      </c>
    </row>
    <row r="988" spans="1:11" x14ac:dyDescent="0.3">
      <c r="A988">
        <v>1</v>
      </c>
      <c r="B988">
        <v>8</v>
      </c>
      <c r="C988" s="2">
        <v>36832</v>
      </c>
      <c r="D988">
        <v>497</v>
      </c>
      <c r="E988" t="str">
        <f>VLOOKUP(Tabla4[[#This Row],[Cod Vendedor]],Tabla3[[IdVendedor]:[NombreVendedor]],2,0)</f>
        <v>Pepito</v>
      </c>
      <c r="F988" t="str">
        <f>VLOOKUP(Tabla4[[#This Row],[Cod Producto]],Tabla2[[IdProducto]:[NomProducto]],2,0)</f>
        <v>Uvas</v>
      </c>
      <c r="G988" s="10">
        <f>VLOOKUP(Tabla4[[#This Row],[Nombre_Producto]],Tabla2[[NomProducto]:[PrecioSinIGV]],3,0)</f>
        <v>3.63</v>
      </c>
      <c r="H988">
        <f>VLOOKUP(Tabla4[[#This Row],[Cod Producto]],Tabla2[#All],3,0)</f>
        <v>1</v>
      </c>
      <c r="I988" s="10">
        <f>Tabla4[[#This Row],[Kilos]]*Tabla4[[#This Row],[Precio_sin_IGV]]</f>
        <v>1804.11</v>
      </c>
      <c r="J988" s="10">
        <f>Tabla4[[#This Row],[Ventas sin IGV]]*18%</f>
        <v>324.73979999999995</v>
      </c>
      <c r="K988" s="10">
        <f>Tabla4[[#This Row],[Ventas sin IGV]]+Tabla4[[#This Row],[IGV]]</f>
        <v>2128.8498</v>
      </c>
    </row>
    <row r="989" spans="1:11" x14ac:dyDescent="0.3">
      <c r="A989">
        <v>1</v>
      </c>
      <c r="B989">
        <v>8</v>
      </c>
      <c r="C989" s="2">
        <v>36638</v>
      </c>
      <c r="D989">
        <v>318</v>
      </c>
      <c r="E989" t="str">
        <f>VLOOKUP(Tabla4[[#This Row],[Cod Vendedor]],Tabla3[[IdVendedor]:[NombreVendedor]],2,0)</f>
        <v>Pepito</v>
      </c>
      <c r="F989" t="str">
        <f>VLOOKUP(Tabla4[[#This Row],[Cod Producto]],Tabla2[[IdProducto]:[NomProducto]],2,0)</f>
        <v>Uvas</v>
      </c>
      <c r="G989" s="10">
        <f>VLOOKUP(Tabla4[[#This Row],[Nombre_Producto]],Tabla2[[NomProducto]:[PrecioSinIGV]],3,0)</f>
        <v>3.63</v>
      </c>
      <c r="H989">
        <f>VLOOKUP(Tabla4[[#This Row],[Cod Producto]],Tabla2[#All],3,0)</f>
        <v>1</v>
      </c>
      <c r="I989" s="10">
        <f>Tabla4[[#This Row],[Kilos]]*Tabla4[[#This Row],[Precio_sin_IGV]]</f>
        <v>1154.3399999999999</v>
      </c>
      <c r="J989" s="10">
        <f>Tabla4[[#This Row],[Ventas sin IGV]]*18%</f>
        <v>207.78119999999998</v>
      </c>
      <c r="K989" s="10">
        <f>Tabla4[[#This Row],[Ventas sin IGV]]+Tabla4[[#This Row],[IGV]]</f>
        <v>1362.1211999999998</v>
      </c>
    </row>
    <row r="990" spans="1:11" x14ac:dyDescent="0.3">
      <c r="A990">
        <v>1</v>
      </c>
      <c r="B990">
        <v>8</v>
      </c>
      <c r="C990" s="2">
        <v>36717</v>
      </c>
      <c r="D990">
        <v>313</v>
      </c>
      <c r="E990" t="str">
        <f>VLOOKUP(Tabla4[[#This Row],[Cod Vendedor]],Tabla3[[IdVendedor]:[NombreVendedor]],2,0)</f>
        <v>Pepito</v>
      </c>
      <c r="F990" t="str">
        <f>VLOOKUP(Tabla4[[#This Row],[Cod Producto]],Tabla2[[IdProducto]:[NomProducto]],2,0)</f>
        <v>Uvas</v>
      </c>
      <c r="G990" s="10">
        <f>VLOOKUP(Tabla4[[#This Row],[Nombre_Producto]],Tabla2[[NomProducto]:[PrecioSinIGV]],3,0)</f>
        <v>3.63</v>
      </c>
      <c r="H990">
        <f>VLOOKUP(Tabla4[[#This Row],[Cod Producto]],Tabla2[#All],3,0)</f>
        <v>1</v>
      </c>
      <c r="I990" s="10">
        <f>Tabla4[[#This Row],[Kilos]]*Tabla4[[#This Row],[Precio_sin_IGV]]</f>
        <v>1136.19</v>
      </c>
      <c r="J990" s="10">
        <f>Tabla4[[#This Row],[Ventas sin IGV]]*18%</f>
        <v>204.51419999999999</v>
      </c>
      <c r="K990" s="10">
        <f>Tabla4[[#This Row],[Ventas sin IGV]]+Tabla4[[#This Row],[IGV]]</f>
        <v>1340.7042000000001</v>
      </c>
    </row>
    <row r="991" spans="1:11" x14ac:dyDescent="0.3">
      <c r="A991">
        <v>1</v>
      </c>
      <c r="B991">
        <v>6</v>
      </c>
      <c r="C991" s="2">
        <v>36677</v>
      </c>
      <c r="D991">
        <v>2287</v>
      </c>
      <c r="E991" t="str">
        <f>VLOOKUP(Tabla4[[#This Row],[Cod Vendedor]],Tabla3[[IdVendedor]:[NombreVendedor]],2,0)</f>
        <v>Pepito</v>
      </c>
      <c r="F991" t="str">
        <f>VLOOKUP(Tabla4[[#This Row],[Cod Producto]],Tabla2[[IdProducto]:[NomProducto]],2,0)</f>
        <v>Platanos</v>
      </c>
      <c r="G991" s="10">
        <f>VLOOKUP(Tabla4[[#This Row],[Nombre_Producto]],Tabla2[[NomProducto]:[PrecioSinIGV]],3,0)</f>
        <v>2.42</v>
      </c>
      <c r="H991">
        <f>VLOOKUP(Tabla4[[#This Row],[Cod Producto]],Tabla2[#All],3,0)</f>
        <v>1</v>
      </c>
      <c r="I991" s="10">
        <f>Tabla4[[#This Row],[Kilos]]*Tabla4[[#This Row],[Precio_sin_IGV]]</f>
        <v>5534.54</v>
      </c>
      <c r="J991" s="10">
        <f>Tabla4[[#This Row],[Ventas sin IGV]]*18%</f>
        <v>996.21719999999993</v>
      </c>
      <c r="K991" s="10">
        <f>Tabla4[[#This Row],[Ventas sin IGV]]+Tabla4[[#This Row],[IGV]]</f>
        <v>6530.7572</v>
      </c>
    </row>
    <row r="992" spans="1:11" x14ac:dyDescent="0.3">
      <c r="A992">
        <v>1</v>
      </c>
      <c r="B992">
        <v>6</v>
      </c>
      <c r="C992" s="2">
        <v>36550</v>
      </c>
      <c r="D992">
        <v>2239</v>
      </c>
      <c r="E992" t="str">
        <f>VLOOKUP(Tabla4[[#This Row],[Cod Vendedor]],Tabla3[[IdVendedor]:[NombreVendedor]],2,0)</f>
        <v>Pepito</v>
      </c>
      <c r="F992" t="str">
        <f>VLOOKUP(Tabla4[[#This Row],[Cod Producto]],Tabla2[[IdProducto]:[NomProducto]],2,0)</f>
        <v>Platanos</v>
      </c>
      <c r="G992" s="10">
        <f>VLOOKUP(Tabla4[[#This Row],[Nombre_Producto]],Tabla2[[NomProducto]:[PrecioSinIGV]],3,0)</f>
        <v>2.42</v>
      </c>
      <c r="H992">
        <f>VLOOKUP(Tabla4[[#This Row],[Cod Producto]],Tabla2[#All],3,0)</f>
        <v>1</v>
      </c>
      <c r="I992" s="10">
        <f>Tabla4[[#This Row],[Kilos]]*Tabla4[[#This Row],[Precio_sin_IGV]]</f>
        <v>5418.38</v>
      </c>
      <c r="J992" s="10">
        <f>Tabla4[[#This Row],[Ventas sin IGV]]*18%</f>
        <v>975.30840000000001</v>
      </c>
      <c r="K992" s="10">
        <f>Tabla4[[#This Row],[Ventas sin IGV]]+Tabla4[[#This Row],[IGV]]</f>
        <v>6393.6884</v>
      </c>
    </row>
    <row r="993" spans="1:11" x14ac:dyDescent="0.3">
      <c r="A993">
        <v>1</v>
      </c>
      <c r="B993">
        <v>6</v>
      </c>
      <c r="C993" s="2">
        <v>36575</v>
      </c>
      <c r="D993">
        <v>1248</v>
      </c>
      <c r="E993" t="str">
        <f>VLOOKUP(Tabla4[[#This Row],[Cod Vendedor]],Tabla3[[IdVendedor]:[NombreVendedor]],2,0)</f>
        <v>Pepito</v>
      </c>
      <c r="F993" t="str">
        <f>VLOOKUP(Tabla4[[#This Row],[Cod Producto]],Tabla2[[IdProducto]:[NomProducto]],2,0)</f>
        <v>Platanos</v>
      </c>
      <c r="G993" s="10">
        <f>VLOOKUP(Tabla4[[#This Row],[Nombre_Producto]],Tabla2[[NomProducto]:[PrecioSinIGV]],3,0)</f>
        <v>2.42</v>
      </c>
      <c r="H993">
        <f>VLOOKUP(Tabla4[[#This Row],[Cod Producto]],Tabla2[#All],3,0)</f>
        <v>1</v>
      </c>
      <c r="I993" s="10">
        <f>Tabla4[[#This Row],[Kilos]]*Tabla4[[#This Row],[Precio_sin_IGV]]</f>
        <v>3020.16</v>
      </c>
      <c r="J993" s="10">
        <f>Tabla4[[#This Row],[Ventas sin IGV]]*18%</f>
        <v>543.62879999999996</v>
      </c>
      <c r="K993" s="10">
        <f>Tabla4[[#This Row],[Ventas sin IGV]]+Tabla4[[#This Row],[IGV]]</f>
        <v>3563.7887999999998</v>
      </c>
    </row>
    <row r="994" spans="1:11" x14ac:dyDescent="0.3">
      <c r="A994">
        <v>1</v>
      </c>
      <c r="B994">
        <v>6</v>
      </c>
      <c r="C994" s="2">
        <v>36878</v>
      </c>
      <c r="D994">
        <v>1170</v>
      </c>
      <c r="E994" t="str">
        <f>VLOOKUP(Tabla4[[#This Row],[Cod Vendedor]],Tabla3[[IdVendedor]:[NombreVendedor]],2,0)</f>
        <v>Pepito</v>
      </c>
      <c r="F994" t="str">
        <f>VLOOKUP(Tabla4[[#This Row],[Cod Producto]],Tabla2[[IdProducto]:[NomProducto]],2,0)</f>
        <v>Platanos</v>
      </c>
      <c r="G994" s="10">
        <f>VLOOKUP(Tabla4[[#This Row],[Nombre_Producto]],Tabla2[[NomProducto]:[PrecioSinIGV]],3,0)</f>
        <v>2.42</v>
      </c>
      <c r="H994">
        <f>VLOOKUP(Tabla4[[#This Row],[Cod Producto]],Tabla2[#All],3,0)</f>
        <v>1</v>
      </c>
      <c r="I994" s="10">
        <f>Tabla4[[#This Row],[Kilos]]*Tabla4[[#This Row],[Precio_sin_IGV]]</f>
        <v>2831.4</v>
      </c>
      <c r="J994" s="10">
        <f>Tabla4[[#This Row],[Ventas sin IGV]]*18%</f>
        <v>509.65199999999999</v>
      </c>
      <c r="K994" s="10">
        <f>Tabla4[[#This Row],[Ventas sin IGV]]+Tabla4[[#This Row],[IGV]]</f>
        <v>3341.0520000000001</v>
      </c>
    </row>
    <row r="995" spans="1:11" x14ac:dyDescent="0.3">
      <c r="A995">
        <v>1</v>
      </c>
      <c r="B995">
        <v>13</v>
      </c>
      <c r="C995" s="2">
        <v>36842</v>
      </c>
      <c r="D995">
        <v>2369</v>
      </c>
      <c r="E995" t="str">
        <f>VLOOKUP(Tabla4[[#This Row],[Cod Vendedor]],Tabla3[[IdVendedor]:[NombreVendedor]],2,0)</f>
        <v>Pepito</v>
      </c>
      <c r="F995" t="str">
        <f>VLOOKUP(Tabla4[[#This Row],[Cod Producto]],Tabla2[[IdProducto]:[NomProducto]],2,0)</f>
        <v>Pimientos</v>
      </c>
      <c r="G995" s="10">
        <f>VLOOKUP(Tabla4[[#This Row],[Nombre_Producto]],Tabla2[[NomProducto]:[PrecioSinIGV]],3,0)</f>
        <v>0.24199999999999999</v>
      </c>
      <c r="H995">
        <f>VLOOKUP(Tabla4[[#This Row],[Cod Producto]],Tabla2[#All],3,0)</f>
        <v>3</v>
      </c>
      <c r="I995" s="10">
        <f>Tabla4[[#This Row],[Kilos]]*Tabla4[[#This Row],[Precio_sin_IGV]]</f>
        <v>573.298</v>
      </c>
      <c r="J995" s="10">
        <f>Tabla4[[#This Row],[Ventas sin IGV]]*18%</f>
        <v>103.19364</v>
      </c>
      <c r="K995" s="10">
        <f>Tabla4[[#This Row],[Ventas sin IGV]]+Tabla4[[#This Row],[IGV]]</f>
        <v>676.49163999999996</v>
      </c>
    </row>
    <row r="996" spans="1:11" x14ac:dyDescent="0.3">
      <c r="A996">
        <v>1</v>
      </c>
      <c r="B996">
        <v>13</v>
      </c>
      <c r="C996" s="2">
        <v>36527</v>
      </c>
      <c r="D996">
        <v>2191</v>
      </c>
      <c r="E996" t="str">
        <f>VLOOKUP(Tabla4[[#This Row],[Cod Vendedor]],Tabla3[[IdVendedor]:[NombreVendedor]],2,0)</f>
        <v>Pepito</v>
      </c>
      <c r="F996" t="str">
        <f>VLOOKUP(Tabla4[[#This Row],[Cod Producto]],Tabla2[[IdProducto]:[NomProducto]],2,0)</f>
        <v>Pimientos</v>
      </c>
      <c r="G996" s="10">
        <f>VLOOKUP(Tabla4[[#This Row],[Nombre_Producto]],Tabla2[[NomProducto]:[PrecioSinIGV]],3,0)</f>
        <v>0.24199999999999999</v>
      </c>
      <c r="H996">
        <f>VLOOKUP(Tabla4[[#This Row],[Cod Producto]],Tabla2[#All],3,0)</f>
        <v>3</v>
      </c>
      <c r="I996" s="10">
        <f>Tabla4[[#This Row],[Kilos]]*Tabla4[[#This Row],[Precio_sin_IGV]]</f>
        <v>530.22199999999998</v>
      </c>
      <c r="J996" s="10">
        <f>Tabla4[[#This Row],[Ventas sin IGV]]*18%</f>
        <v>95.439959999999999</v>
      </c>
      <c r="K996" s="10">
        <f>Tabla4[[#This Row],[Ventas sin IGV]]+Tabla4[[#This Row],[IGV]]</f>
        <v>625.66196000000002</v>
      </c>
    </row>
    <row r="997" spans="1:11" x14ac:dyDescent="0.3">
      <c r="A997">
        <v>1</v>
      </c>
      <c r="B997">
        <v>13</v>
      </c>
      <c r="C997" s="2">
        <v>36880</v>
      </c>
      <c r="D997">
        <v>1721</v>
      </c>
      <c r="E997" t="str">
        <f>VLOOKUP(Tabla4[[#This Row],[Cod Vendedor]],Tabla3[[IdVendedor]:[NombreVendedor]],2,0)</f>
        <v>Pepito</v>
      </c>
      <c r="F997" t="str">
        <f>VLOOKUP(Tabla4[[#This Row],[Cod Producto]],Tabla2[[IdProducto]:[NomProducto]],2,0)</f>
        <v>Pimientos</v>
      </c>
      <c r="G997" s="10">
        <f>VLOOKUP(Tabla4[[#This Row],[Nombre_Producto]],Tabla2[[NomProducto]:[PrecioSinIGV]],3,0)</f>
        <v>0.24199999999999999</v>
      </c>
      <c r="H997">
        <f>VLOOKUP(Tabla4[[#This Row],[Cod Producto]],Tabla2[#All],3,0)</f>
        <v>3</v>
      </c>
      <c r="I997" s="10">
        <f>Tabla4[[#This Row],[Kilos]]*Tabla4[[#This Row],[Precio_sin_IGV]]</f>
        <v>416.48199999999997</v>
      </c>
      <c r="J997" s="10">
        <f>Tabla4[[#This Row],[Ventas sin IGV]]*18%</f>
        <v>74.966759999999994</v>
      </c>
      <c r="K997" s="10">
        <f>Tabla4[[#This Row],[Ventas sin IGV]]+Tabla4[[#This Row],[IGV]]</f>
        <v>491.44875999999999</v>
      </c>
    </row>
    <row r="998" spans="1:11" x14ac:dyDescent="0.3">
      <c r="A998">
        <v>1</v>
      </c>
      <c r="B998">
        <v>13</v>
      </c>
      <c r="C998" s="2">
        <v>36553</v>
      </c>
      <c r="D998">
        <v>1657</v>
      </c>
      <c r="E998" t="str">
        <f>VLOOKUP(Tabla4[[#This Row],[Cod Vendedor]],Tabla3[[IdVendedor]:[NombreVendedor]],2,0)</f>
        <v>Pepito</v>
      </c>
      <c r="F998" t="str">
        <f>VLOOKUP(Tabla4[[#This Row],[Cod Producto]],Tabla2[[IdProducto]:[NomProducto]],2,0)</f>
        <v>Pimientos</v>
      </c>
      <c r="G998" s="10">
        <f>VLOOKUP(Tabla4[[#This Row],[Nombre_Producto]],Tabla2[[NomProducto]:[PrecioSinIGV]],3,0)</f>
        <v>0.24199999999999999</v>
      </c>
      <c r="H998">
        <f>VLOOKUP(Tabla4[[#This Row],[Cod Producto]],Tabla2[#All],3,0)</f>
        <v>3</v>
      </c>
      <c r="I998" s="10">
        <f>Tabla4[[#This Row],[Kilos]]*Tabla4[[#This Row],[Precio_sin_IGV]]</f>
        <v>400.99399999999997</v>
      </c>
      <c r="J998" s="10">
        <f>Tabla4[[#This Row],[Ventas sin IGV]]*18%</f>
        <v>72.178919999999991</v>
      </c>
      <c r="K998" s="10">
        <f>Tabla4[[#This Row],[Ventas sin IGV]]+Tabla4[[#This Row],[IGV]]</f>
        <v>473.17291999999998</v>
      </c>
    </row>
    <row r="999" spans="1:11" x14ac:dyDescent="0.3">
      <c r="A999">
        <v>1</v>
      </c>
      <c r="B999">
        <v>13</v>
      </c>
      <c r="C999" s="2">
        <v>36571</v>
      </c>
      <c r="D999">
        <v>574</v>
      </c>
      <c r="E999" t="str">
        <f>VLOOKUP(Tabla4[[#This Row],[Cod Vendedor]],Tabla3[[IdVendedor]:[NombreVendedor]],2,0)</f>
        <v>Pepito</v>
      </c>
      <c r="F999" t="str">
        <f>VLOOKUP(Tabla4[[#This Row],[Cod Producto]],Tabla2[[IdProducto]:[NomProducto]],2,0)</f>
        <v>Pimientos</v>
      </c>
      <c r="G999" s="10">
        <f>VLOOKUP(Tabla4[[#This Row],[Nombre_Producto]],Tabla2[[NomProducto]:[PrecioSinIGV]],3,0)</f>
        <v>0.24199999999999999</v>
      </c>
      <c r="H999">
        <f>VLOOKUP(Tabla4[[#This Row],[Cod Producto]],Tabla2[#All],3,0)</f>
        <v>3</v>
      </c>
      <c r="I999" s="10">
        <f>Tabla4[[#This Row],[Kilos]]*Tabla4[[#This Row],[Precio_sin_IGV]]</f>
        <v>138.90799999999999</v>
      </c>
      <c r="J999" s="10">
        <f>Tabla4[[#This Row],[Ventas sin IGV]]*18%</f>
        <v>25.003439999999998</v>
      </c>
      <c r="K999" s="10">
        <f>Tabla4[[#This Row],[Ventas sin IGV]]+Tabla4[[#This Row],[IGV]]</f>
        <v>163.91143999999997</v>
      </c>
    </row>
    <row r="1000" spans="1:11" x14ac:dyDescent="0.3">
      <c r="A1000">
        <v>1</v>
      </c>
      <c r="B1000">
        <v>2</v>
      </c>
      <c r="C1000" s="2">
        <v>36830</v>
      </c>
      <c r="D1000">
        <v>2359</v>
      </c>
      <c r="E1000" t="str">
        <f>VLOOKUP(Tabla4[[#This Row],[Cod Vendedor]],Tabla3[[IdVendedor]:[NombreVendedor]],2,0)</f>
        <v>Pepito</v>
      </c>
      <c r="F1000" t="str">
        <f>VLOOKUP(Tabla4[[#This Row],[Cod Producto]],Tabla2[[IdProducto]:[NomProducto]],2,0)</f>
        <v>Lechugas</v>
      </c>
      <c r="G1000" s="10">
        <f>VLOOKUP(Tabla4[[#This Row],[Nombre_Producto]],Tabla2[[NomProducto]:[PrecioSinIGV]],3,0)</f>
        <v>1.6335</v>
      </c>
      <c r="H1000">
        <f>VLOOKUP(Tabla4[[#This Row],[Cod Producto]],Tabla2[#All],3,0)</f>
        <v>2</v>
      </c>
      <c r="I1000" s="10">
        <f>Tabla4[[#This Row],[Kilos]]*Tabla4[[#This Row],[Precio_sin_IGV]]</f>
        <v>3853.4265</v>
      </c>
      <c r="J1000" s="10">
        <f>Tabla4[[#This Row],[Ventas sin IGV]]*18%</f>
        <v>693.61676999999997</v>
      </c>
      <c r="K1000" s="10">
        <f>Tabla4[[#This Row],[Ventas sin IGV]]+Tabla4[[#This Row],[IGV]]</f>
        <v>4547.0432700000001</v>
      </c>
    </row>
    <row r="1001" spans="1:11" x14ac:dyDescent="0.3">
      <c r="A1001">
        <v>1</v>
      </c>
      <c r="B1001">
        <v>2</v>
      </c>
      <c r="C1001" s="2">
        <v>36548</v>
      </c>
      <c r="D1001">
        <v>1246</v>
      </c>
      <c r="E1001" t="str">
        <f>VLOOKUP(Tabla4[[#This Row],[Cod Vendedor]],Tabla3[[IdVendedor]:[NombreVendedor]],2,0)</f>
        <v>Pepito</v>
      </c>
      <c r="F1001" t="str">
        <f>VLOOKUP(Tabla4[[#This Row],[Cod Producto]],Tabla2[[IdProducto]:[NomProducto]],2,0)</f>
        <v>Lechugas</v>
      </c>
      <c r="G1001" s="10">
        <f>VLOOKUP(Tabla4[[#This Row],[Nombre_Producto]],Tabla2[[NomProducto]:[PrecioSinIGV]],3,0)</f>
        <v>1.6335</v>
      </c>
      <c r="H1001">
        <f>VLOOKUP(Tabla4[[#This Row],[Cod Producto]],Tabla2[#All],3,0)</f>
        <v>2</v>
      </c>
      <c r="I1001" s="10">
        <f>Tabla4[[#This Row],[Kilos]]*Tabla4[[#This Row],[Precio_sin_IGV]]</f>
        <v>2035.3409999999999</v>
      </c>
      <c r="J1001" s="10">
        <f>Tabla4[[#This Row],[Ventas sin IGV]]*18%</f>
        <v>366.36137999999994</v>
      </c>
      <c r="K1001" s="10">
        <f>Tabla4[[#This Row],[Ventas sin IGV]]+Tabla4[[#This Row],[IGV]]</f>
        <v>2401.7023799999997</v>
      </c>
    </row>
    <row r="1002" spans="1:11" x14ac:dyDescent="0.3">
      <c r="A1002">
        <v>1</v>
      </c>
      <c r="B1002">
        <v>2</v>
      </c>
      <c r="C1002" s="2">
        <v>36864</v>
      </c>
      <c r="D1002">
        <v>1155</v>
      </c>
      <c r="E1002" t="str">
        <f>VLOOKUP(Tabla4[[#This Row],[Cod Vendedor]],Tabla3[[IdVendedor]:[NombreVendedor]],2,0)</f>
        <v>Pepito</v>
      </c>
      <c r="F1002" t="str">
        <f>VLOOKUP(Tabla4[[#This Row],[Cod Producto]],Tabla2[[IdProducto]:[NomProducto]],2,0)</f>
        <v>Lechugas</v>
      </c>
      <c r="G1002" s="10">
        <f>VLOOKUP(Tabla4[[#This Row],[Nombre_Producto]],Tabla2[[NomProducto]:[PrecioSinIGV]],3,0)</f>
        <v>1.6335</v>
      </c>
      <c r="H1002">
        <f>VLOOKUP(Tabla4[[#This Row],[Cod Producto]],Tabla2[#All],3,0)</f>
        <v>2</v>
      </c>
      <c r="I1002" s="10">
        <f>Tabla4[[#This Row],[Kilos]]*Tabla4[[#This Row],[Precio_sin_IGV]]</f>
        <v>1886.6924999999999</v>
      </c>
      <c r="J1002" s="10">
        <f>Tabla4[[#This Row],[Ventas sin IGV]]*18%</f>
        <v>339.60464999999999</v>
      </c>
      <c r="K1002" s="10">
        <f>Tabla4[[#This Row],[Ventas sin IGV]]+Tabla4[[#This Row],[IGV]]</f>
        <v>2226.2971499999999</v>
      </c>
    </row>
    <row r="1003" spans="1:11" x14ac:dyDescent="0.3">
      <c r="A1003">
        <v>1</v>
      </c>
      <c r="B1003">
        <v>2</v>
      </c>
      <c r="C1003" s="2">
        <v>36720</v>
      </c>
      <c r="D1003">
        <v>1019</v>
      </c>
      <c r="E1003" t="str">
        <f>VLOOKUP(Tabla4[[#This Row],[Cod Vendedor]],Tabla3[[IdVendedor]:[NombreVendedor]],2,0)</f>
        <v>Pepito</v>
      </c>
      <c r="F1003" t="str">
        <f>VLOOKUP(Tabla4[[#This Row],[Cod Producto]],Tabla2[[IdProducto]:[NomProducto]],2,0)</f>
        <v>Lechugas</v>
      </c>
      <c r="G1003" s="10">
        <f>VLOOKUP(Tabla4[[#This Row],[Nombre_Producto]],Tabla2[[NomProducto]:[PrecioSinIGV]],3,0)</f>
        <v>1.6335</v>
      </c>
      <c r="H1003">
        <f>VLOOKUP(Tabla4[[#This Row],[Cod Producto]],Tabla2[#All],3,0)</f>
        <v>2</v>
      </c>
      <c r="I1003" s="10">
        <f>Tabla4[[#This Row],[Kilos]]*Tabla4[[#This Row],[Precio_sin_IGV]]</f>
        <v>1664.5364999999999</v>
      </c>
      <c r="J1003" s="10">
        <f>Tabla4[[#This Row],[Ventas sin IGV]]*18%</f>
        <v>299.61656999999997</v>
      </c>
      <c r="K1003" s="10">
        <f>Tabla4[[#This Row],[Ventas sin IGV]]+Tabla4[[#This Row],[IGV]]</f>
        <v>1964.1530699999998</v>
      </c>
    </row>
    <row r="1004" spans="1:11" x14ac:dyDescent="0.3">
      <c r="A1004">
        <v>1</v>
      </c>
      <c r="B1004">
        <v>2</v>
      </c>
      <c r="C1004" s="2">
        <v>36597</v>
      </c>
      <c r="D1004">
        <v>955</v>
      </c>
      <c r="E1004" t="str">
        <f>VLOOKUP(Tabla4[[#This Row],[Cod Vendedor]],Tabla3[[IdVendedor]:[NombreVendedor]],2,0)</f>
        <v>Pepito</v>
      </c>
      <c r="F1004" t="str">
        <f>VLOOKUP(Tabla4[[#This Row],[Cod Producto]],Tabla2[[IdProducto]:[NomProducto]],2,0)</f>
        <v>Lechugas</v>
      </c>
      <c r="G1004" s="10">
        <f>VLOOKUP(Tabla4[[#This Row],[Nombre_Producto]],Tabla2[[NomProducto]:[PrecioSinIGV]],3,0)</f>
        <v>1.6335</v>
      </c>
      <c r="H1004">
        <f>VLOOKUP(Tabla4[[#This Row],[Cod Producto]],Tabla2[#All],3,0)</f>
        <v>2</v>
      </c>
      <c r="I1004" s="10">
        <f>Tabla4[[#This Row],[Kilos]]*Tabla4[[#This Row],[Precio_sin_IGV]]</f>
        <v>1559.9925000000001</v>
      </c>
      <c r="J1004" s="10">
        <f>Tabla4[[#This Row],[Ventas sin IGV]]*18%</f>
        <v>280.79865000000001</v>
      </c>
      <c r="K1004" s="10">
        <f>Tabla4[[#This Row],[Ventas sin IGV]]+Tabla4[[#This Row],[IGV]]</f>
        <v>1840.79115</v>
      </c>
    </row>
    <row r="1005" spans="1:11" x14ac:dyDescent="0.3">
      <c r="A1005">
        <v>1</v>
      </c>
      <c r="B1005">
        <v>2</v>
      </c>
      <c r="C1005" s="2">
        <v>36699</v>
      </c>
      <c r="D1005">
        <v>769</v>
      </c>
      <c r="E1005" t="str">
        <f>VLOOKUP(Tabla4[[#This Row],[Cod Vendedor]],Tabla3[[IdVendedor]:[NombreVendedor]],2,0)</f>
        <v>Pepito</v>
      </c>
      <c r="F1005" t="str">
        <f>VLOOKUP(Tabla4[[#This Row],[Cod Producto]],Tabla2[[IdProducto]:[NomProducto]],2,0)</f>
        <v>Lechugas</v>
      </c>
      <c r="G1005" s="10">
        <f>VLOOKUP(Tabla4[[#This Row],[Nombre_Producto]],Tabla2[[NomProducto]:[PrecioSinIGV]],3,0)</f>
        <v>1.6335</v>
      </c>
      <c r="H1005">
        <f>VLOOKUP(Tabla4[[#This Row],[Cod Producto]],Tabla2[#All],3,0)</f>
        <v>2</v>
      </c>
      <c r="I1005" s="10">
        <f>Tabla4[[#This Row],[Kilos]]*Tabla4[[#This Row],[Precio_sin_IGV]]</f>
        <v>1256.1614999999999</v>
      </c>
      <c r="J1005" s="10">
        <f>Tabla4[[#This Row],[Ventas sin IGV]]*18%</f>
        <v>226.10906999999997</v>
      </c>
      <c r="K1005" s="10">
        <f>Tabla4[[#This Row],[Ventas sin IGV]]+Tabla4[[#This Row],[IGV]]</f>
        <v>1482.2705699999999</v>
      </c>
    </row>
    <row r="1006" spans="1:11" x14ac:dyDescent="0.3">
      <c r="A1006">
        <v>1</v>
      </c>
      <c r="B1006">
        <v>10</v>
      </c>
      <c r="C1006" s="2">
        <v>36803</v>
      </c>
      <c r="D1006">
        <v>1802</v>
      </c>
      <c r="E1006" t="str">
        <f>VLOOKUP(Tabla4[[#This Row],[Cod Vendedor]],Tabla3[[IdVendedor]:[NombreVendedor]],2,0)</f>
        <v>Pepito</v>
      </c>
      <c r="F1006" t="str">
        <f>VLOOKUP(Tabla4[[#This Row],[Cod Producto]],Tabla2[[IdProducto]:[NomProducto]],2,0)</f>
        <v>Zanahorias</v>
      </c>
      <c r="G1006" s="10">
        <f>VLOOKUP(Tabla4[[#This Row],[Nombre_Producto]],Tabla2[[NomProducto]:[PrecioSinIGV]],3,0)</f>
        <v>0.60499999999999998</v>
      </c>
      <c r="H1006">
        <f>VLOOKUP(Tabla4[[#This Row],[Cod Producto]],Tabla2[#All],3,0)</f>
        <v>3</v>
      </c>
      <c r="I1006" s="10">
        <f>Tabla4[[#This Row],[Kilos]]*Tabla4[[#This Row],[Precio_sin_IGV]]</f>
        <v>1090.21</v>
      </c>
      <c r="J1006" s="10">
        <f>Tabla4[[#This Row],[Ventas sin IGV]]*18%</f>
        <v>196.23779999999999</v>
      </c>
      <c r="K1006" s="10">
        <f>Tabla4[[#This Row],[Ventas sin IGV]]+Tabla4[[#This Row],[IGV]]</f>
        <v>1286.4477999999999</v>
      </c>
    </row>
    <row r="1007" spans="1:11" x14ac:dyDescent="0.3">
      <c r="A1007">
        <v>1</v>
      </c>
      <c r="B1007">
        <v>10</v>
      </c>
      <c r="C1007" s="2">
        <v>36682</v>
      </c>
      <c r="D1007">
        <v>1636</v>
      </c>
      <c r="E1007" t="str">
        <f>VLOOKUP(Tabla4[[#This Row],[Cod Vendedor]],Tabla3[[IdVendedor]:[NombreVendedor]],2,0)</f>
        <v>Pepito</v>
      </c>
      <c r="F1007" t="str">
        <f>VLOOKUP(Tabla4[[#This Row],[Cod Producto]],Tabla2[[IdProducto]:[NomProducto]],2,0)</f>
        <v>Zanahorias</v>
      </c>
      <c r="G1007" s="10">
        <f>VLOOKUP(Tabla4[[#This Row],[Nombre_Producto]],Tabla2[[NomProducto]:[PrecioSinIGV]],3,0)</f>
        <v>0.60499999999999998</v>
      </c>
      <c r="H1007">
        <f>VLOOKUP(Tabla4[[#This Row],[Cod Producto]],Tabla2[#All],3,0)</f>
        <v>3</v>
      </c>
      <c r="I1007" s="10">
        <f>Tabla4[[#This Row],[Kilos]]*Tabla4[[#This Row],[Precio_sin_IGV]]</f>
        <v>989.78</v>
      </c>
      <c r="J1007" s="10">
        <f>Tabla4[[#This Row],[Ventas sin IGV]]*18%</f>
        <v>178.16039999999998</v>
      </c>
      <c r="K1007" s="10">
        <f>Tabla4[[#This Row],[Ventas sin IGV]]+Tabla4[[#This Row],[IGV]]</f>
        <v>1167.9404</v>
      </c>
    </row>
    <row r="1008" spans="1:11" x14ac:dyDescent="0.3">
      <c r="A1008">
        <v>1</v>
      </c>
      <c r="B1008">
        <v>14</v>
      </c>
      <c r="C1008" s="2">
        <v>36847</v>
      </c>
      <c r="D1008">
        <v>1452</v>
      </c>
      <c r="E1008" t="str">
        <f>VLOOKUP(Tabla4[[#This Row],[Cod Vendedor]],Tabla3[[IdVendedor]:[NombreVendedor]],2,0)</f>
        <v>Pepito</v>
      </c>
      <c r="F1008" t="str">
        <f>VLOOKUP(Tabla4[[#This Row],[Cod Producto]],Tabla2[[IdProducto]:[NomProducto]],2,0)</f>
        <v>Manzana</v>
      </c>
      <c r="G1008" s="10">
        <f>VLOOKUP(Tabla4[[#This Row],[Nombre_Producto]],Tabla2[[NomProducto]:[PrecioSinIGV]],3,0)</f>
        <v>3.63</v>
      </c>
      <c r="H1008">
        <f>VLOOKUP(Tabla4[[#This Row],[Cod Producto]],Tabla2[#All],3,0)</f>
        <v>1</v>
      </c>
      <c r="I1008" s="10">
        <f>Tabla4[[#This Row],[Kilos]]*Tabla4[[#This Row],[Precio_sin_IGV]]</f>
        <v>5270.76</v>
      </c>
      <c r="J1008" s="10">
        <f>Tabla4[[#This Row],[Ventas sin IGV]]*18%</f>
        <v>948.73680000000002</v>
      </c>
      <c r="K1008" s="10">
        <f>Tabla4[[#This Row],[Ventas sin IGV]]+Tabla4[[#This Row],[IGV]]</f>
        <v>6219.4967999999999</v>
      </c>
    </row>
    <row r="1009" spans="1:11" x14ac:dyDescent="0.3">
      <c r="A1009">
        <v>1</v>
      </c>
      <c r="B1009">
        <v>14</v>
      </c>
      <c r="C1009" s="2">
        <v>36647</v>
      </c>
      <c r="D1009">
        <v>329</v>
      </c>
      <c r="E1009" t="str">
        <f>VLOOKUP(Tabla4[[#This Row],[Cod Vendedor]],Tabla3[[IdVendedor]:[NombreVendedor]],2,0)</f>
        <v>Pepito</v>
      </c>
      <c r="F1009" t="str">
        <f>VLOOKUP(Tabla4[[#This Row],[Cod Producto]],Tabla2[[IdProducto]:[NomProducto]],2,0)</f>
        <v>Manzana</v>
      </c>
      <c r="G1009" s="10">
        <f>VLOOKUP(Tabla4[[#This Row],[Nombre_Producto]],Tabla2[[NomProducto]:[PrecioSinIGV]],3,0)</f>
        <v>3.63</v>
      </c>
      <c r="H1009">
        <f>VLOOKUP(Tabla4[[#This Row],[Cod Producto]],Tabla2[#All],3,0)</f>
        <v>1</v>
      </c>
      <c r="I1009" s="10">
        <f>Tabla4[[#This Row],[Kilos]]*Tabla4[[#This Row],[Precio_sin_IGV]]</f>
        <v>1194.27</v>
      </c>
      <c r="J1009" s="10">
        <f>Tabla4[[#This Row],[Ventas sin IGV]]*18%</f>
        <v>214.96859999999998</v>
      </c>
      <c r="K1009" s="10">
        <f>Tabla4[[#This Row],[Ventas sin IGV]]+Tabla4[[#This Row],[IGV]]</f>
        <v>1409.2385999999999</v>
      </c>
    </row>
    <row r="1010" spans="1:11" x14ac:dyDescent="0.3">
      <c r="A1010">
        <v>1</v>
      </c>
      <c r="B1010">
        <v>14</v>
      </c>
      <c r="C1010" s="2">
        <v>36783</v>
      </c>
      <c r="D1010">
        <v>279</v>
      </c>
      <c r="E1010" t="str">
        <f>VLOOKUP(Tabla4[[#This Row],[Cod Vendedor]],Tabla3[[IdVendedor]:[NombreVendedor]],2,0)</f>
        <v>Pepito</v>
      </c>
      <c r="F1010" t="str">
        <f>VLOOKUP(Tabla4[[#This Row],[Cod Producto]],Tabla2[[IdProducto]:[NomProducto]],2,0)</f>
        <v>Manzana</v>
      </c>
      <c r="G1010" s="10">
        <f>VLOOKUP(Tabla4[[#This Row],[Nombre_Producto]],Tabla2[[NomProducto]:[PrecioSinIGV]],3,0)</f>
        <v>3.63</v>
      </c>
      <c r="H1010">
        <f>VLOOKUP(Tabla4[[#This Row],[Cod Producto]],Tabla2[#All],3,0)</f>
        <v>1</v>
      </c>
      <c r="I1010" s="10">
        <f>Tabla4[[#This Row],[Kilos]]*Tabla4[[#This Row],[Precio_sin_IGV]]</f>
        <v>1012.77</v>
      </c>
      <c r="J1010" s="10">
        <f>Tabla4[[#This Row],[Ventas sin IGV]]*18%</f>
        <v>182.29859999999999</v>
      </c>
      <c r="K1010" s="10">
        <f>Tabla4[[#This Row],[Ventas sin IGV]]+Tabla4[[#This Row],[IGV]]</f>
        <v>1195.0686000000001</v>
      </c>
    </row>
    <row r="1011" spans="1:11" x14ac:dyDescent="0.3">
      <c r="A1011">
        <v>1</v>
      </c>
      <c r="B1011">
        <v>4</v>
      </c>
      <c r="C1011" s="2">
        <v>36776</v>
      </c>
      <c r="D1011">
        <v>2043</v>
      </c>
      <c r="E1011" t="str">
        <f>VLOOKUP(Tabla4[[#This Row],[Cod Vendedor]],Tabla3[[IdVendedor]:[NombreVendedor]],2,0)</f>
        <v>Pepito</v>
      </c>
      <c r="F1011" t="str">
        <f>VLOOKUP(Tabla4[[#This Row],[Cod Producto]],Tabla2[[IdProducto]:[NomProducto]],2,0)</f>
        <v>Coles</v>
      </c>
      <c r="G1011" s="10">
        <f>VLOOKUP(Tabla4[[#This Row],[Nombre_Producto]],Tabla2[[NomProducto]:[PrecioSinIGV]],3,0)</f>
        <v>0.60499999999999998</v>
      </c>
      <c r="H1011">
        <f>VLOOKUP(Tabla4[[#This Row],[Cod Producto]],Tabla2[#All],3,0)</f>
        <v>2</v>
      </c>
      <c r="I1011" s="10">
        <f>Tabla4[[#This Row],[Kilos]]*Tabla4[[#This Row],[Precio_sin_IGV]]</f>
        <v>1236.0149999999999</v>
      </c>
      <c r="J1011" s="10">
        <f>Tabla4[[#This Row],[Ventas sin IGV]]*18%</f>
        <v>222.48269999999997</v>
      </c>
      <c r="K1011" s="10">
        <f>Tabla4[[#This Row],[Ventas sin IGV]]+Tabla4[[#This Row],[IGV]]</f>
        <v>1458.4976999999999</v>
      </c>
    </row>
    <row r="1012" spans="1:11" x14ac:dyDescent="0.3">
      <c r="A1012">
        <v>1</v>
      </c>
      <c r="B1012">
        <v>4</v>
      </c>
      <c r="C1012" s="2">
        <v>36634</v>
      </c>
      <c r="D1012">
        <v>1819</v>
      </c>
      <c r="E1012" t="str">
        <f>VLOOKUP(Tabla4[[#This Row],[Cod Vendedor]],Tabla3[[IdVendedor]:[NombreVendedor]],2,0)</f>
        <v>Pepito</v>
      </c>
      <c r="F1012" t="str">
        <f>VLOOKUP(Tabla4[[#This Row],[Cod Producto]],Tabla2[[IdProducto]:[NomProducto]],2,0)</f>
        <v>Coles</v>
      </c>
      <c r="G1012" s="10">
        <f>VLOOKUP(Tabla4[[#This Row],[Nombre_Producto]],Tabla2[[NomProducto]:[PrecioSinIGV]],3,0)</f>
        <v>0.60499999999999998</v>
      </c>
      <c r="H1012">
        <f>VLOOKUP(Tabla4[[#This Row],[Cod Producto]],Tabla2[#All],3,0)</f>
        <v>2</v>
      </c>
      <c r="I1012" s="10">
        <f>Tabla4[[#This Row],[Kilos]]*Tabla4[[#This Row],[Precio_sin_IGV]]</f>
        <v>1100.4949999999999</v>
      </c>
      <c r="J1012" s="10">
        <f>Tabla4[[#This Row],[Ventas sin IGV]]*18%</f>
        <v>198.08909999999997</v>
      </c>
      <c r="K1012" s="10">
        <f>Tabla4[[#This Row],[Ventas sin IGV]]+Tabla4[[#This Row],[IGV]]</f>
        <v>1298.5840999999998</v>
      </c>
    </row>
    <row r="1013" spans="1:11" x14ac:dyDescent="0.3">
      <c r="A1013">
        <v>1</v>
      </c>
      <c r="B1013">
        <v>4</v>
      </c>
      <c r="C1013" s="2">
        <v>36795</v>
      </c>
      <c r="D1013">
        <v>1776</v>
      </c>
      <c r="E1013" t="str">
        <f>VLOOKUP(Tabla4[[#This Row],[Cod Vendedor]],Tabla3[[IdVendedor]:[NombreVendedor]],2,0)</f>
        <v>Pepito</v>
      </c>
      <c r="F1013" t="str">
        <f>VLOOKUP(Tabla4[[#This Row],[Cod Producto]],Tabla2[[IdProducto]:[NomProducto]],2,0)</f>
        <v>Coles</v>
      </c>
      <c r="G1013" s="10">
        <f>VLOOKUP(Tabla4[[#This Row],[Nombre_Producto]],Tabla2[[NomProducto]:[PrecioSinIGV]],3,0)</f>
        <v>0.60499999999999998</v>
      </c>
      <c r="H1013">
        <f>VLOOKUP(Tabla4[[#This Row],[Cod Producto]],Tabla2[#All],3,0)</f>
        <v>2</v>
      </c>
      <c r="I1013" s="10">
        <f>Tabla4[[#This Row],[Kilos]]*Tabla4[[#This Row],[Precio_sin_IGV]]</f>
        <v>1074.48</v>
      </c>
      <c r="J1013" s="10">
        <f>Tabla4[[#This Row],[Ventas sin IGV]]*18%</f>
        <v>193.40639999999999</v>
      </c>
      <c r="K1013" s="10">
        <f>Tabla4[[#This Row],[Ventas sin IGV]]+Tabla4[[#This Row],[IGV]]</f>
        <v>1267.8864000000001</v>
      </c>
    </row>
    <row r="1014" spans="1:11" x14ac:dyDescent="0.3">
      <c r="A1014">
        <v>1</v>
      </c>
      <c r="B1014">
        <v>4</v>
      </c>
      <c r="C1014" s="2">
        <v>36715</v>
      </c>
      <c r="D1014">
        <v>1669</v>
      </c>
      <c r="E1014" t="str">
        <f>VLOOKUP(Tabla4[[#This Row],[Cod Vendedor]],Tabla3[[IdVendedor]:[NombreVendedor]],2,0)</f>
        <v>Pepito</v>
      </c>
      <c r="F1014" t="str">
        <f>VLOOKUP(Tabla4[[#This Row],[Cod Producto]],Tabla2[[IdProducto]:[NomProducto]],2,0)</f>
        <v>Coles</v>
      </c>
      <c r="G1014" s="10">
        <f>VLOOKUP(Tabla4[[#This Row],[Nombre_Producto]],Tabla2[[NomProducto]:[PrecioSinIGV]],3,0)</f>
        <v>0.60499999999999998</v>
      </c>
      <c r="H1014">
        <f>VLOOKUP(Tabla4[[#This Row],[Cod Producto]],Tabla2[#All],3,0)</f>
        <v>2</v>
      </c>
      <c r="I1014" s="10">
        <f>Tabla4[[#This Row],[Kilos]]*Tabla4[[#This Row],[Precio_sin_IGV]]</f>
        <v>1009.745</v>
      </c>
      <c r="J1014" s="10">
        <f>Tabla4[[#This Row],[Ventas sin IGV]]*18%</f>
        <v>181.75409999999999</v>
      </c>
      <c r="K1014" s="10">
        <f>Tabla4[[#This Row],[Ventas sin IGV]]+Tabla4[[#This Row],[IGV]]</f>
        <v>1191.4991</v>
      </c>
    </row>
    <row r="1015" spans="1:11" x14ac:dyDescent="0.3">
      <c r="A1015">
        <v>1</v>
      </c>
      <c r="B1015">
        <v>4</v>
      </c>
      <c r="C1015" s="2">
        <v>36744</v>
      </c>
      <c r="D1015">
        <v>1554</v>
      </c>
      <c r="E1015" t="str">
        <f>VLOOKUP(Tabla4[[#This Row],[Cod Vendedor]],Tabla3[[IdVendedor]:[NombreVendedor]],2,0)</f>
        <v>Pepito</v>
      </c>
      <c r="F1015" t="str">
        <f>VLOOKUP(Tabla4[[#This Row],[Cod Producto]],Tabla2[[IdProducto]:[NomProducto]],2,0)</f>
        <v>Coles</v>
      </c>
      <c r="G1015" s="10">
        <f>VLOOKUP(Tabla4[[#This Row],[Nombre_Producto]],Tabla2[[NomProducto]:[PrecioSinIGV]],3,0)</f>
        <v>0.60499999999999998</v>
      </c>
      <c r="H1015">
        <f>VLOOKUP(Tabla4[[#This Row],[Cod Producto]],Tabla2[#All],3,0)</f>
        <v>2</v>
      </c>
      <c r="I1015" s="10">
        <f>Tabla4[[#This Row],[Kilos]]*Tabla4[[#This Row],[Precio_sin_IGV]]</f>
        <v>940.17</v>
      </c>
      <c r="J1015" s="10">
        <f>Tabla4[[#This Row],[Ventas sin IGV]]*18%</f>
        <v>169.23059999999998</v>
      </c>
      <c r="K1015" s="10">
        <f>Tabla4[[#This Row],[Ventas sin IGV]]+Tabla4[[#This Row],[IGV]]</f>
        <v>1109.4005999999999</v>
      </c>
    </row>
    <row r="1016" spans="1:11" x14ac:dyDescent="0.3">
      <c r="A1016">
        <v>1</v>
      </c>
      <c r="B1016">
        <v>4</v>
      </c>
      <c r="C1016" s="2">
        <v>36795</v>
      </c>
      <c r="D1016">
        <v>1472</v>
      </c>
      <c r="E1016" t="str">
        <f>VLOOKUP(Tabla4[[#This Row],[Cod Vendedor]],Tabla3[[IdVendedor]:[NombreVendedor]],2,0)</f>
        <v>Pepito</v>
      </c>
      <c r="F1016" t="str">
        <f>VLOOKUP(Tabla4[[#This Row],[Cod Producto]],Tabla2[[IdProducto]:[NomProducto]],2,0)</f>
        <v>Coles</v>
      </c>
      <c r="G1016" s="10">
        <f>VLOOKUP(Tabla4[[#This Row],[Nombre_Producto]],Tabla2[[NomProducto]:[PrecioSinIGV]],3,0)</f>
        <v>0.60499999999999998</v>
      </c>
      <c r="H1016">
        <f>VLOOKUP(Tabla4[[#This Row],[Cod Producto]],Tabla2[#All],3,0)</f>
        <v>2</v>
      </c>
      <c r="I1016" s="10">
        <f>Tabla4[[#This Row],[Kilos]]*Tabla4[[#This Row],[Precio_sin_IGV]]</f>
        <v>890.56</v>
      </c>
      <c r="J1016" s="10">
        <f>Tabla4[[#This Row],[Ventas sin IGV]]*18%</f>
        <v>160.30079999999998</v>
      </c>
      <c r="K1016" s="10">
        <f>Tabla4[[#This Row],[Ventas sin IGV]]+Tabla4[[#This Row],[IGV]]</f>
        <v>1050.8607999999999</v>
      </c>
    </row>
    <row r="1017" spans="1:11" x14ac:dyDescent="0.3">
      <c r="A1017">
        <v>1</v>
      </c>
      <c r="B1017">
        <v>4</v>
      </c>
      <c r="C1017" s="2">
        <v>36687</v>
      </c>
      <c r="D1017">
        <v>1384</v>
      </c>
      <c r="E1017" t="str">
        <f>VLOOKUP(Tabla4[[#This Row],[Cod Vendedor]],Tabla3[[IdVendedor]:[NombreVendedor]],2,0)</f>
        <v>Pepito</v>
      </c>
      <c r="F1017" t="str">
        <f>VLOOKUP(Tabla4[[#This Row],[Cod Producto]],Tabla2[[IdProducto]:[NomProducto]],2,0)</f>
        <v>Coles</v>
      </c>
      <c r="G1017" s="10">
        <f>VLOOKUP(Tabla4[[#This Row],[Nombre_Producto]],Tabla2[[NomProducto]:[PrecioSinIGV]],3,0)</f>
        <v>0.60499999999999998</v>
      </c>
      <c r="H1017">
        <f>VLOOKUP(Tabla4[[#This Row],[Cod Producto]],Tabla2[#All],3,0)</f>
        <v>2</v>
      </c>
      <c r="I1017" s="10">
        <f>Tabla4[[#This Row],[Kilos]]*Tabla4[[#This Row],[Precio_sin_IGV]]</f>
        <v>837.31999999999994</v>
      </c>
      <c r="J1017" s="10">
        <f>Tabla4[[#This Row],[Ventas sin IGV]]*18%</f>
        <v>150.71759999999998</v>
      </c>
      <c r="K1017" s="10">
        <f>Tabla4[[#This Row],[Ventas sin IGV]]+Tabla4[[#This Row],[IGV]]</f>
        <v>988.03759999999988</v>
      </c>
    </row>
    <row r="1018" spans="1:11" x14ac:dyDescent="0.3">
      <c r="A1018">
        <v>1</v>
      </c>
      <c r="B1018">
        <v>4</v>
      </c>
      <c r="C1018" s="2">
        <v>36716</v>
      </c>
      <c r="D1018">
        <v>812</v>
      </c>
      <c r="E1018" t="str">
        <f>VLOOKUP(Tabla4[[#This Row],[Cod Vendedor]],Tabla3[[IdVendedor]:[NombreVendedor]],2,0)</f>
        <v>Pepito</v>
      </c>
      <c r="F1018" t="str">
        <f>VLOOKUP(Tabla4[[#This Row],[Cod Producto]],Tabla2[[IdProducto]:[NomProducto]],2,0)</f>
        <v>Coles</v>
      </c>
      <c r="G1018" s="10">
        <f>VLOOKUP(Tabla4[[#This Row],[Nombre_Producto]],Tabla2[[NomProducto]:[PrecioSinIGV]],3,0)</f>
        <v>0.60499999999999998</v>
      </c>
      <c r="H1018">
        <f>VLOOKUP(Tabla4[[#This Row],[Cod Producto]],Tabla2[#All],3,0)</f>
        <v>2</v>
      </c>
      <c r="I1018" s="10">
        <f>Tabla4[[#This Row],[Kilos]]*Tabla4[[#This Row],[Precio_sin_IGV]]</f>
        <v>491.26</v>
      </c>
      <c r="J1018" s="10">
        <f>Tabla4[[#This Row],[Ventas sin IGV]]*18%</f>
        <v>88.4268</v>
      </c>
      <c r="K1018" s="10">
        <f>Tabla4[[#This Row],[Ventas sin IGV]]+Tabla4[[#This Row],[IGV]]</f>
        <v>579.68679999999995</v>
      </c>
    </row>
    <row r="1019" spans="1:11" x14ac:dyDescent="0.3">
      <c r="A1019">
        <v>1</v>
      </c>
      <c r="B1019">
        <v>4</v>
      </c>
      <c r="C1019" s="2">
        <v>36816</v>
      </c>
      <c r="D1019">
        <v>561</v>
      </c>
      <c r="E1019" t="str">
        <f>VLOOKUP(Tabla4[[#This Row],[Cod Vendedor]],Tabla3[[IdVendedor]:[NombreVendedor]],2,0)</f>
        <v>Pepito</v>
      </c>
      <c r="F1019" t="str">
        <f>VLOOKUP(Tabla4[[#This Row],[Cod Producto]],Tabla2[[IdProducto]:[NomProducto]],2,0)</f>
        <v>Coles</v>
      </c>
      <c r="G1019" s="10">
        <f>VLOOKUP(Tabla4[[#This Row],[Nombre_Producto]],Tabla2[[NomProducto]:[PrecioSinIGV]],3,0)</f>
        <v>0.60499999999999998</v>
      </c>
      <c r="H1019">
        <f>VLOOKUP(Tabla4[[#This Row],[Cod Producto]],Tabla2[#All],3,0)</f>
        <v>2</v>
      </c>
      <c r="I1019" s="10">
        <f>Tabla4[[#This Row],[Kilos]]*Tabla4[[#This Row],[Precio_sin_IGV]]</f>
        <v>339.40499999999997</v>
      </c>
      <c r="J1019" s="10">
        <f>Tabla4[[#This Row],[Ventas sin IGV]]*18%</f>
        <v>61.092899999999993</v>
      </c>
      <c r="K1019" s="10">
        <f>Tabla4[[#This Row],[Ventas sin IGV]]+Tabla4[[#This Row],[IGV]]</f>
        <v>400.49789999999996</v>
      </c>
    </row>
    <row r="1020" spans="1:11" x14ac:dyDescent="0.3">
      <c r="A1020">
        <v>1</v>
      </c>
      <c r="B1020">
        <v>4</v>
      </c>
      <c r="C1020" s="2">
        <v>36784</v>
      </c>
      <c r="D1020">
        <v>499</v>
      </c>
      <c r="E1020" t="str">
        <f>VLOOKUP(Tabla4[[#This Row],[Cod Vendedor]],Tabla3[[IdVendedor]:[NombreVendedor]],2,0)</f>
        <v>Pepito</v>
      </c>
      <c r="F1020" t="str">
        <f>VLOOKUP(Tabla4[[#This Row],[Cod Producto]],Tabla2[[IdProducto]:[NomProducto]],2,0)</f>
        <v>Coles</v>
      </c>
      <c r="G1020" s="10">
        <f>VLOOKUP(Tabla4[[#This Row],[Nombre_Producto]],Tabla2[[NomProducto]:[PrecioSinIGV]],3,0)</f>
        <v>0.60499999999999998</v>
      </c>
      <c r="H1020">
        <f>VLOOKUP(Tabla4[[#This Row],[Cod Producto]],Tabla2[#All],3,0)</f>
        <v>2</v>
      </c>
      <c r="I1020" s="10">
        <f>Tabla4[[#This Row],[Kilos]]*Tabla4[[#This Row],[Precio_sin_IGV]]</f>
        <v>301.89499999999998</v>
      </c>
      <c r="J1020" s="10">
        <f>Tabla4[[#This Row],[Ventas sin IGV]]*18%</f>
        <v>54.341099999999997</v>
      </c>
      <c r="K1020" s="10">
        <f>Tabla4[[#This Row],[Ventas sin IGV]]+Tabla4[[#This Row],[IGV]]</f>
        <v>356.23609999999996</v>
      </c>
    </row>
    <row r="1021" spans="1:11" x14ac:dyDescent="0.3">
      <c r="A1021">
        <v>1</v>
      </c>
      <c r="B1021">
        <v>5</v>
      </c>
      <c r="C1021" s="2">
        <v>36619</v>
      </c>
      <c r="D1021">
        <v>1913</v>
      </c>
      <c r="E1021" t="str">
        <f>VLOOKUP(Tabla4[[#This Row],[Cod Vendedor]],Tabla3[[IdVendedor]:[NombreVendedor]],2,0)</f>
        <v>Pepito</v>
      </c>
      <c r="F1021" t="str">
        <f>VLOOKUP(Tabla4[[#This Row],[Cod Producto]],Tabla2[[IdProducto]:[NomProducto]],2,0)</f>
        <v>Berenjenas</v>
      </c>
      <c r="G1021" s="10">
        <f>VLOOKUP(Tabla4[[#This Row],[Nombre_Producto]],Tabla2[[NomProducto]:[PrecioSinIGV]],3,0)</f>
        <v>2.5409999999999999</v>
      </c>
      <c r="H1021">
        <f>VLOOKUP(Tabla4[[#This Row],[Cod Producto]],Tabla2[#All],3,0)</f>
        <v>3</v>
      </c>
      <c r="I1021" s="10">
        <f>Tabla4[[#This Row],[Kilos]]*Tabla4[[#This Row],[Precio_sin_IGV]]</f>
        <v>4860.933</v>
      </c>
      <c r="J1021" s="10">
        <f>Tabla4[[#This Row],[Ventas sin IGV]]*18%</f>
        <v>874.96794</v>
      </c>
      <c r="K1021" s="10">
        <f>Tabla4[[#This Row],[Ventas sin IGV]]+Tabla4[[#This Row],[IGV]]</f>
        <v>5735.9009399999995</v>
      </c>
    </row>
    <row r="1022" spans="1:11" x14ac:dyDescent="0.3">
      <c r="A1022">
        <v>1</v>
      </c>
      <c r="B1022">
        <v>5</v>
      </c>
      <c r="C1022" s="2">
        <v>36715</v>
      </c>
      <c r="D1022">
        <v>1174</v>
      </c>
      <c r="E1022" t="str">
        <f>VLOOKUP(Tabla4[[#This Row],[Cod Vendedor]],Tabla3[[IdVendedor]:[NombreVendedor]],2,0)</f>
        <v>Pepito</v>
      </c>
      <c r="F1022" t="str">
        <f>VLOOKUP(Tabla4[[#This Row],[Cod Producto]],Tabla2[[IdProducto]:[NomProducto]],2,0)</f>
        <v>Berenjenas</v>
      </c>
      <c r="G1022" s="10">
        <f>VLOOKUP(Tabla4[[#This Row],[Nombre_Producto]],Tabla2[[NomProducto]:[PrecioSinIGV]],3,0)</f>
        <v>2.5409999999999999</v>
      </c>
      <c r="H1022">
        <f>VLOOKUP(Tabla4[[#This Row],[Cod Producto]],Tabla2[#All],3,0)</f>
        <v>3</v>
      </c>
      <c r="I1022" s="10">
        <f>Tabla4[[#This Row],[Kilos]]*Tabla4[[#This Row],[Precio_sin_IGV]]</f>
        <v>2983.134</v>
      </c>
      <c r="J1022" s="10">
        <f>Tabla4[[#This Row],[Ventas sin IGV]]*18%</f>
        <v>536.96411999999998</v>
      </c>
      <c r="K1022" s="10">
        <f>Tabla4[[#This Row],[Ventas sin IGV]]+Tabla4[[#This Row],[IGV]]</f>
        <v>3520.0981200000001</v>
      </c>
    </row>
    <row r="1023" spans="1:11" x14ac:dyDescent="0.3">
      <c r="A1023">
        <v>1</v>
      </c>
      <c r="B1023">
        <v>5</v>
      </c>
      <c r="C1023" s="2">
        <v>36874</v>
      </c>
      <c r="D1023">
        <v>691</v>
      </c>
      <c r="E1023" t="str">
        <f>VLOOKUP(Tabla4[[#This Row],[Cod Vendedor]],Tabla3[[IdVendedor]:[NombreVendedor]],2,0)</f>
        <v>Pepito</v>
      </c>
      <c r="F1023" t="str">
        <f>VLOOKUP(Tabla4[[#This Row],[Cod Producto]],Tabla2[[IdProducto]:[NomProducto]],2,0)</f>
        <v>Berenjenas</v>
      </c>
      <c r="G1023" s="10">
        <f>VLOOKUP(Tabla4[[#This Row],[Nombre_Producto]],Tabla2[[NomProducto]:[PrecioSinIGV]],3,0)</f>
        <v>2.5409999999999999</v>
      </c>
      <c r="H1023">
        <f>VLOOKUP(Tabla4[[#This Row],[Cod Producto]],Tabla2[#All],3,0)</f>
        <v>3</v>
      </c>
      <c r="I1023" s="10">
        <f>Tabla4[[#This Row],[Kilos]]*Tabla4[[#This Row],[Precio_sin_IGV]]</f>
        <v>1755.8309999999999</v>
      </c>
      <c r="J1023" s="10">
        <f>Tabla4[[#This Row],[Ventas sin IGV]]*18%</f>
        <v>316.04957999999999</v>
      </c>
      <c r="K1023" s="10">
        <f>Tabla4[[#This Row],[Ventas sin IGV]]+Tabla4[[#This Row],[IGV]]</f>
        <v>2071.88058</v>
      </c>
    </row>
    <row r="1024" spans="1:11" x14ac:dyDescent="0.3">
      <c r="A1024">
        <v>1</v>
      </c>
      <c r="B1024">
        <v>5</v>
      </c>
      <c r="C1024" s="2">
        <v>36818</v>
      </c>
      <c r="D1024">
        <v>496</v>
      </c>
      <c r="E1024" t="str">
        <f>VLOOKUP(Tabla4[[#This Row],[Cod Vendedor]],Tabla3[[IdVendedor]:[NombreVendedor]],2,0)</f>
        <v>Pepito</v>
      </c>
      <c r="F1024" t="str">
        <f>VLOOKUP(Tabla4[[#This Row],[Cod Producto]],Tabla2[[IdProducto]:[NomProducto]],2,0)</f>
        <v>Berenjenas</v>
      </c>
      <c r="G1024" s="10">
        <f>VLOOKUP(Tabla4[[#This Row],[Nombre_Producto]],Tabla2[[NomProducto]:[PrecioSinIGV]],3,0)</f>
        <v>2.5409999999999999</v>
      </c>
      <c r="H1024">
        <f>VLOOKUP(Tabla4[[#This Row],[Cod Producto]],Tabla2[#All],3,0)</f>
        <v>3</v>
      </c>
      <c r="I1024" s="10">
        <f>Tabla4[[#This Row],[Kilos]]*Tabla4[[#This Row],[Precio_sin_IGV]]</f>
        <v>1260.336</v>
      </c>
      <c r="J1024" s="10">
        <f>Tabla4[[#This Row],[Ventas sin IGV]]*18%</f>
        <v>226.86048</v>
      </c>
      <c r="K1024" s="10">
        <f>Tabla4[[#This Row],[Ventas sin IGV]]+Tabla4[[#This Row],[IGV]]</f>
        <v>1487.1964800000001</v>
      </c>
    </row>
    <row r="1025" spans="1:11" x14ac:dyDescent="0.3">
      <c r="A1025">
        <v>1</v>
      </c>
      <c r="B1025">
        <v>5</v>
      </c>
      <c r="C1025" s="2">
        <v>36738</v>
      </c>
      <c r="D1025">
        <v>344</v>
      </c>
      <c r="E1025" t="str">
        <f>VLOOKUP(Tabla4[[#This Row],[Cod Vendedor]],Tabla3[[IdVendedor]:[NombreVendedor]],2,0)</f>
        <v>Pepito</v>
      </c>
      <c r="F1025" t="str">
        <f>VLOOKUP(Tabla4[[#This Row],[Cod Producto]],Tabla2[[IdProducto]:[NomProducto]],2,0)</f>
        <v>Berenjenas</v>
      </c>
      <c r="G1025" s="10">
        <f>VLOOKUP(Tabla4[[#This Row],[Nombre_Producto]],Tabla2[[NomProducto]:[PrecioSinIGV]],3,0)</f>
        <v>2.5409999999999999</v>
      </c>
      <c r="H1025">
        <f>VLOOKUP(Tabla4[[#This Row],[Cod Producto]],Tabla2[#All],3,0)</f>
        <v>3</v>
      </c>
      <c r="I1025" s="10">
        <f>Tabla4[[#This Row],[Kilos]]*Tabla4[[#This Row],[Precio_sin_IGV]]</f>
        <v>874.10399999999993</v>
      </c>
      <c r="J1025" s="10">
        <f>Tabla4[[#This Row],[Ventas sin IGV]]*18%</f>
        <v>157.33872</v>
      </c>
      <c r="K1025" s="10">
        <f>Tabla4[[#This Row],[Ventas sin IGV]]+Tabla4[[#This Row],[IGV]]</f>
        <v>1031.44272</v>
      </c>
    </row>
    <row r="1026" spans="1:11" x14ac:dyDescent="0.3">
      <c r="A1026">
        <v>1</v>
      </c>
      <c r="B1026">
        <v>11</v>
      </c>
      <c r="C1026" s="2">
        <v>36904</v>
      </c>
      <c r="D1026">
        <v>2203</v>
      </c>
      <c r="E1026" t="str">
        <f>VLOOKUP(Tabla4[[#This Row],[Cod Vendedor]],Tabla3[[IdVendedor]:[NombreVendedor]],2,0)</f>
        <v>Pepito</v>
      </c>
      <c r="F1026" t="str">
        <f>VLOOKUP(Tabla4[[#This Row],[Cod Producto]],Tabla2[[IdProducto]:[NomProducto]],2,0)</f>
        <v>Naranjas</v>
      </c>
      <c r="G1026" s="10">
        <f>VLOOKUP(Tabla4[[#This Row],[Nombre_Producto]],Tabla2[[NomProducto]:[PrecioSinIGV]],3,0)</f>
        <v>1.21</v>
      </c>
      <c r="H1026">
        <f>VLOOKUP(Tabla4[[#This Row],[Cod Producto]],Tabla2[#All],3,0)</f>
        <v>1</v>
      </c>
      <c r="I1026" s="10">
        <f>Tabla4[[#This Row],[Kilos]]*Tabla4[[#This Row],[Precio_sin_IGV]]</f>
        <v>2665.63</v>
      </c>
      <c r="J1026" s="10">
        <f>Tabla4[[#This Row],[Ventas sin IGV]]*18%</f>
        <v>479.8134</v>
      </c>
      <c r="K1026" s="10">
        <f>Tabla4[[#This Row],[Ventas sin IGV]]+Tabla4[[#This Row],[IGV]]</f>
        <v>3145.4434000000001</v>
      </c>
    </row>
    <row r="1027" spans="1:11" x14ac:dyDescent="0.3">
      <c r="A1027">
        <v>1</v>
      </c>
      <c r="B1027">
        <v>11</v>
      </c>
      <c r="C1027" s="2">
        <v>36972</v>
      </c>
      <c r="D1027">
        <v>2093</v>
      </c>
      <c r="E1027" t="str">
        <f>VLOOKUP(Tabla4[[#This Row],[Cod Vendedor]],Tabla3[[IdVendedor]:[NombreVendedor]],2,0)</f>
        <v>Pepito</v>
      </c>
      <c r="F1027" t="str">
        <f>VLOOKUP(Tabla4[[#This Row],[Cod Producto]],Tabla2[[IdProducto]:[NomProducto]],2,0)</f>
        <v>Naranjas</v>
      </c>
      <c r="G1027" s="10">
        <f>VLOOKUP(Tabla4[[#This Row],[Nombre_Producto]],Tabla2[[NomProducto]:[PrecioSinIGV]],3,0)</f>
        <v>1.21</v>
      </c>
      <c r="H1027">
        <f>VLOOKUP(Tabla4[[#This Row],[Cod Producto]],Tabla2[#All],3,0)</f>
        <v>1</v>
      </c>
      <c r="I1027" s="10">
        <f>Tabla4[[#This Row],[Kilos]]*Tabla4[[#This Row],[Precio_sin_IGV]]</f>
        <v>2532.5299999999997</v>
      </c>
      <c r="J1027" s="10">
        <f>Tabla4[[#This Row],[Ventas sin IGV]]*18%</f>
        <v>455.85539999999992</v>
      </c>
      <c r="K1027" s="10">
        <f>Tabla4[[#This Row],[Ventas sin IGV]]+Tabla4[[#This Row],[IGV]]</f>
        <v>2988.3853999999997</v>
      </c>
    </row>
    <row r="1028" spans="1:11" x14ac:dyDescent="0.3">
      <c r="A1028">
        <v>1</v>
      </c>
      <c r="B1028">
        <v>11</v>
      </c>
      <c r="C1028" s="2">
        <v>37034</v>
      </c>
      <c r="D1028">
        <v>1777</v>
      </c>
      <c r="E1028" t="str">
        <f>VLOOKUP(Tabla4[[#This Row],[Cod Vendedor]],Tabla3[[IdVendedor]:[NombreVendedor]],2,0)</f>
        <v>Pepito</v>
      </c>
      <c r="F1028" t="str">
        <f>VLOOKUP(Tabla4[[#This Row],[Cod Producto]],Tabla2[[IdProducto]:[NomProducto]],2,0)</f>
        <v>Naranjas</v>
      </c>
      <c r="G1028" s="10">
        <f>VLOOKUP(Tabla4[[#This Row],[Nombre_Producto]],Tabla2[[NomProducto]:[PrecioSinIGV]],3,0)</f>
        <v>1.21</v>
      </c>
      <c r="H1028">
        <f>VLOOKUP(Tabla4[[#This Row],[Cod Producto]],Tabla2[#All],3,0)</f>
        <v>1</v>
      </c>
      <c r="I1028" s="10">
        <f>Tabla4[[#This Row],[Kilos]]*Tabla4[[#This Row],[Precio_sin_IGV]]</f>
        <v>2150.17</v>
      </c>
      <c r="J1028" s="10">
        <f>Tabla4[[#This Row],[Ventas sin IGV]]*18%</f>
        <v>387.03059999999999</v>
      </c>
      <c r="K1028" s="10">
        <f>Tabla4[[#This Row],[Ventas sin IGV]]+Tabla4[[#This Row],[IGV]]</f>
        <v>2537.2006000000001</v>
      </c>
    </row>
    <row r="1029" spans="1:11" x14ac:dyDescent="0.3">
      <c r="A1029">
        <v>1</v>
      </c>
      <c r="B1029">
        <v>11</v>
      </c>
      <c r="C1029" s="2">
        <v>37245</v>
      </c>
      <c r="D1029">
        <v>1492</v>
      </c>
      <c r="E1029" t="str">
        <f>VLOOKUP(Tabla4[[#This Row],[Cod Vendedor]],Tabla3[[IdVendedor]:[NombreVendedor]],2,0)</f>
        <v>Pepito</v>
      </c>
      <c r="F1029" t="str">
        <f>VLOOKUP(Tabla4[[#This Row],[Cod Producto]],Tabla2[[IdProducto]:[NomProducto]],2,0)</f>
        <v>Naranjas</v>
      </c>
      <c r="G1029" s="10">
        <f>VLOOKUP(Tabla4[[#This Row],[Nombre_Producto]],Tabla2[[NomProducto]:[PrecioSinIGV]],3,0)</f>
        <v>1.21</v>
      </c>
      <c r="H1029">
        <f>VLOOKUP(Tabla4[[#This Row],[Cod Producto]],Tabla2[#All],3,0)</f>
        <v>1</v>
      </c>
      <c r="I1029" s="10">
        <f>Tabla4[[#This Row],[Kilos]]*Tabla4[[#This Row],[Precio_sin_IGV]]</f>
        <v>1805.32</v>
      </c>
      <c r="J1029" s="10">
        <f>Tabla4[[#This Row],[Ventas sin IGV]]*18%</f>
        <v>324.95759999999996</v>
      </c>
      <c r="K1029" s="10">
        <f>Tabla4[[#This Row],[Ventas sin IGV]]+Tabla4[[#This Row],[IGV]]</f>
        <v>2130.2775999999999</v>
      </c>
    </row>
    <row r="1030" spans="1:11" x14ac:dyDescent="0.3">
      <c r="A1030">
        <v>1</v>
      </c>
      <c r="B1030">
        <v>11</v>
      </c>
      <c r="C1030" s="2">
        <v>36984</v>
      </c>
      <c r="D1030">
        <v>1285</v>
      </c>
      <c r="E1030" t="str">
        <f>VLOOKUP(Tabla4[[#This Row],[Cod Vendedor]],Tabla3[[IdVendedor]:[NombreVendedor]],2,0)</f>
        <v>Pepito</v>
      </c>
      <c r="F1030" t="str">
        <f>VLOOKUP(Tabla4[[#This Row],[Cod Producto]],Tabla2[[IdProducto]:[NomProducto]],2,0)</f>
        <v>Naranjas</v>
      </c>
      <c r="G1030" s="10">
        <f>VLOOKUP(Tabla4[[#This Row],[Nombre_Producto]],Tabla2[[NomProducto]:[PrecioSinIGV]],3,0)</f>
        <v>1.21</v>
      </c>
      <c r="H1030">
        <f>VLOOKUP(Tabla4[[#This Row],[Cod Producto]],Tabla2[#All],3,0)</f>
        <v>1</v>
      </c>
      <c r="I1030" s="10">
        <f>Tabla4[[#This Row],[Kilos]]*Tabla4[[#This Row],[Precio_sin_IGV]]</f>
        <v>1554.85</v>
      </c>
      <c r="J1030" s="10">
        <f>Tabla4[[#This Row],[Ventas sin IGV]]*18%</f>
        <v>279.87299999999999</v>
      </c>
      <c r="K1030" s="10">
        <f>Tabla4[[#This Row],[Ventas sin IGV]]+Tabla4[[#This Row],[IGV]]</f>
        <v>1834.723</v>
      </c>
    </row>
    <row r="1031" spans="1:11" x14ac:dyDescent="0.3">
      <c r="A1031">
        <v>1</v>
      </c>
      <c r="B1031">
        <v>11</v>
      </c>
      <c r="C1031" s="2">
        <v>36989</v>
      </c>
      <c r="D1031">
        <v>1121</v>
      </c>
      <c r="E1031" t="str">
        <f>VLOOKUP(Tabla4[[#This Row],[Cod Vendedor]],Tabla3[[IdVendedor]:[NombreVendedor]],2,0)</f>
        <v>Pepito</v>
      </c>
      <c r="F1031" t="str">
        <f>VLOOKUP(Tabla4[[#This Row],[Cod Producto]],Tabla2[[IdProducto]:[NomProducto]],2,0)</f>
        <v>Naranjas</v>
      </c>
      <c r="G1031" s="10">
        <f>VLOOKUP(Tabla4[[#This Row],[Nombre_Producto]],Tabla2[[NomProducto]:[PrecioSinIGV]],3,0)</f>
        <v>1.21</v>
      </c>
      <c r="H1031">
        <f>VLOOKUP(Tabla4[[#This Row],[Cod Producto]],Tabla2[#All],3,0)</f>
        <v>1</v>
      </c>
      <c r="I1031" s="10">
        <f>Tabla4[[#This Row],[Kilos]]*Tabla4[[#This Row],[Precio_sin_IGV]]</f>
        <v>1356.4099999999999</v>
      </c>
      <c r="J1031" s="10">
        <f>Tabla4[[#This Row],[Ventas sin IGV]]*18%</f>
        <v>244.15379999999996</v>
      </c>
      <c r="K1031" s="10">
        <f>Tabla4[[#This Row],[Ventas sin IGV]]+Tabla4[[#This Row],[IGV]]</f>
        <v>1600.5637999999999</v>
      </c>
    </row>
    <row r="1032" spans="1:11" x14ac:dyDescent="0.3">
      <c r="A1032">
        <v>1</v>
      </c>
      <c r="B1032">
        <v>11</v>
      </c>
      <c r="C1032" s="2">
        <v>37020</v>
      </c>
      <c r="D1032">
        <v>878</v>
      </c>
      <c r="E1032" t="str">
        <f>VLOOKUP(Tabla4[[#This Row],[Cod Vendedor]],Tabla3[[IdVendedor]:[NombreVendedor]],2,0)</f>
        <v>Pepito</v>
      </c>
      <c r="F1032" t="str">
        <f>VLOOKUP(Tabla4[[#This Row],[Cod Producto]],Tabla2[[IdProducto]:[NomProducto]],2,0)</f>
        <v>Naranjas</v>
      </c>
      <c r="G1032" s="10">
        <f>VLOOKUP(Tabla4[[#This Row],[Nombre_Producto]],Tabla2[[NomProducto]:[PrecioSinIGV]],3,0)</f>
        <v>1.21</v>
      </c>
      <c r="H1032">
        <f>VLOOKUP(Tabla4[[#This Row],[Cod Producto]],Tabla2[#All],3,0)</f>
        <v>1</v>
      </c>
      <c r="I1032" s="10">
        <f>Tabla4[[#This Row],[Kilos]]*Tabla4[[#This Row],[Precio_sin_IGV]]</f>
        <v>1062.3799999999999</v>
      </c>
      <c r="J1032" s="10">
        <f>Tabla4[[#This Row],[Ventas sin IGV]]*18%</f>
        <v>191.22839999999997</v>
      </c>
      <c r="K1032" s="10">
        <f>Tabla4[[#This Row],[Ventas sin IGV]]+Tabla4[[#This Row],[IGV]]</f>
        <v>1253.6083999999998</v>
      </c>
    </row>
    <row r="1033" spans="1:11" x14ac:dyDescent="0.3">
      <c r="A1033">
        <v>1</v>
      </c>
      <c r="B1033">
        <v>11</v>
      </c>
      <c r="C1033" s="2">
        <v>37073</v>
      </c>
      <c r="D1033">
        <v>325</v>
      </c>
      <c r="E1033" t="str">
        <f>VLOOKUP(Tabla4[[#This Row],[Cod Vendedor]],Tabla3[[IdVendedor]:[NombreVendedor]],2,0)</f>
        <v>Pepito</v>
      </c>
      <c r="F1033" t="str">
        <f>VLOOKUP(Tabla4[[#This Row],[Cod Producto]],Tabla2[[IdProducto]:[NomProducto]],2,0)</f>
        <v>Naranjas</v>
      </c>
      <c r="G1033" s="10">
        <f>VLOOKUP(Tabla4[[#This Row],[Nombre_Producto]],Tabla2[[NomProducto]:[PrecioSinIGV]],3,0)</f>
        <v>1.21</v>
      </c>
      <c r="H1033">
        <f>VLOOKUP(Tabla4[[#This Row],[Cod Producto]],Tabla2[#All],3,0)</f>
        <v>1</v>
      </c>
      <c r="I1033" s="10">
        <f>Tabla4[[#This Row],[Kilos]]*Tabla4[[#This Row],[Precio_sin_IGV]]</f>
        <v>393.25</v>
      </c>
      <c r="J1033" s="10">
        <f>Tabla4[[#This Row],[Ventas sin IGV]]*18%</f>
        <v>70.784999999999997</v>
      </c>
      <c r="K1033" s="10">
        <f>Tabla4[[#This Row],[Ventas sin IGV]]+Tabla4[[#This Row],[IGV]]</f>
        <v>464.03499999999997</v>
      </c>
    </row>
    <row r="1034" spans="1:11" x14ac:dyDescent="0.3">
      <c r="A1034">
        <v>1</v>
      </c>
      <c r="B1034">
        <v>12</v>
      </c>
      <c r="C1034" s="2">
        <v>37123</v>
      </c>
      <c r="D1034">
        <v>2115</v>
      </c>
      <c r="E1034" t="str">
        <f>VLOOKUP(Tabla4[[#This Row],[Cod Vendedor]],Tabla3[[IdVendedor]:[NombreVendedor]],2,0)</f>
        <v>Pepito</v>
      </c>
      <c r="F1034" t="str">
        <f>VLOOKUP(Tabla4[[#This Row],[Cod Producto]],Tabla2[[IdProducto]:[NomProducto]],2,0)</f>
        <v>Malocoton</v>
      </c>
      <c r="G1034" s="10">
        <f>VLOOKUP(Tabla4[[#This Row],[Nombre_Producto]],Tabla2[[NomProducto]:[PrecioSinIGV]],3,0)</f>
        <v>2.42</v>
      </c>
      <c r="H1034">
        <f>VLOOKUP(Tabla4[[#This Row],[Cod Producto]],Tabla2[#All],3,0)</f>
        <v>1</v>
      </c>
      <c r="I1034" s="10">
        <f>Tabla4[[#This Row],[Kilos]]*Tabla4[[#This Row],[Precio_sin_IGV]]</f>
        <v>5118.3</v>
      </c>
      <c r="J1034" s="10">
        <f>Tabla4[[#This Row],[Ventas sin IGV]]*18%</f>
        <v>921.29399999999998</v>
      </c>
      <c r="K1034" s="10">
        <f>Tabla4[[#This Row],[Ventas sin IGV]]+Tabla4[[#This Row],[IGV]]</f>
        <v>6039.5940000000001</v>
      </c>
    </row>
    <row r="1035" spans="1:11" x14ac:dyDescent="0.3">
      <c r="A1035">
        <v>1</v>
      </c>
      <c r="B1035">
        <v>12</v>
      </c>
      <c r="C1035" s="2">
        <v>36893</v>
      </c>
      <c r="D1035">
        <v>875</v>
      </c>
      <c r="E1035" t="str">
        <f>VLOOKUP(Tabla4[[#This Row],[Cod Vendedor]],Tabla3[[IdVendedor]:[NombreVendedor]],2,0)</f>
        <v>Pepito</v>
      </c>
      <c r="F1035" t="str">
        <f>VLOOKUP(Tabla4[[#This Row],[Cod Producto]],Tabla2[[IdProducto]:[NomProducto]],2,0)</f>
        <v>Malocoton</v>
      </c>
      <c r="G1035" s="10">
        <f>VLOOKUP(Tabla4[[#This Row],[Nombre_Producto]],Tabla2[[NomProducto]:[PrecioSinIGV]],3,0)</f>
        <v>2.42</v>
      </c>
      <c r="H1035">
        <f>VLOOKUP(Tabla4[[#This Row],[Cod Producto]],Tabla2[#All],3,0)</f>
        <v>1</v>
      </c>
      <c r="I1035" s="10">
        <f>Tabla4[[#This Row],[Kilos]]*Tabla4[[#This Row],[Precio_sin_IGV]]</f>
        <v>2117.5</v>
      </c>
      <c r="J1035" s="10">
        <f>Tabla4[[#This Row],[Ventas sin IGV]]*18%</f>
        <v>381.15</v>
      </c>
      <c r="K1035" s="10">
        <f>Tabla4[[#This Row],[Ventas sin IGV]]+Tabla4[[#This Row],[IGV]]</f>
        <v>2498.65</v>
      </c>
    </row>
    <row r="1036" spans="1:11" x14ac:dyDescent="0.3">
      <c r="A1036">
        <v>1</v>
      </c>
      <c r="B1036">
        <v>12</v>
      </c>
      <c r="C1036" s="2">
        <v>37090</v>
      </c>
      <c r="D1036">
        <v>295</v>
      </c>
      <c r="E1036" t="str">
        <f>VLOOKUP(Tabla4[[#This Row],[Cod Vendedor]],Tabla3[[IdVendedor]:[NombreVendedor]],2,0)</f>
        <v>Pepito</v>
      </c>
      <c r="F1036" t="str">
        <f>VLOOKUP(Tabla4[[#This Row],[Cod Producto]],Tabla2[[IdProducto]:[NomProducto]],2,0)</f>
        <v>Malocoton</v>
      </c>
      <c r="G1036" s="10">
        <f>VLOOKUP(Tabla4[[#This Row],[Nombre_Producto]],Tabla2[[NomProducto]:[PrecioSinIGV]],3,0)</f>
        <v>2.42</v>
      </c>
      <c r="H1036">
        <f>VLOOKUP(Tabla4[[#This Row],[Cod Producto]],Tabla2[#All],3,0)</f>
        <v>1</v>
      </c>
      <c r="I1036" s="10">
        <f>Tabla4[[#This Row],[Kilos]]*Tabla4[[#This Row],[Precio_sin_IGV]]</f>
        <v>713.9</v>
      </c>
      <c r="J1036" s="10">
        <f>Tabla4[[#This Row],[Ventas sin IGV]]*18%</f>
        <v>128.50199999999998</v>
      </c>
      <c r="K1036" s="10">
        <f>Tabla4[[#This Row],[Ventas sin IGV]]+Tabla4[[#This Row],[IGV]]</f>
        <v>842.40199999999993</v>
      </c>
    </row>
    <row r="1037" spans="1:11" x14ac:dyDescent="0.3">
      <c r="A1037">
        <v>1</v>
      </c>
      <c r="B1037">
        <v>9</v>
      </c>
      <c r="C1037" s="2">
        <v>37160</v>
      </c>
      <c r="D1037">
        <v>2123</v>
      </c>
      <c r="E1037" t="str">
        <f>VLOOKUP(Tabla4[[#This Row],[Cod Vendedor]],Tabla3[[IdVendedor]:[NombreVendedor]],2,0)</f>
        <v>Pepito</v>
      </c>
      <c r="F1037" t="str">
        <f>VLOOKUP(Tabla4[[#This Row],[Cod Producto]],Tabla2[[IdProducto]:[NomProducto]],2,0)</f>
        <v>Esparragos</v>
      </c>
      <c r="G1037" s="10">
        <f>VLOOKUP(Tabla4[[#This Row],[Nombre_Producto]],Tabla2[[NomProducto]:[PrecioSinIGV]],3,0)</f>
        <v>1.21</v>
      </c>
      <c r="H1037">
        <f>VLOOKUP(Tabla4[[#This Row],[Cod Producto]],Tabla2[#All],3,0)</f>
        <v>3</v>
      </c>
      <c r="I1037" s="10">
        <f>Tabla4[[#This Row],[Kilos]]*Tabla4[[#This Row],[Precio_sin_IGV]]</f>
        <v>2568.83</v>
      </c>
      <c r="J1037" s="10">
        <f>Tabla4[[#This Row],[Ventas sin IGV]]*18%</f>
        <v>462.38939999999997</v>
      </c>
      <c r="K1037" s="10">
        <f>Tabla4[[#This Row],[Ventas sin IGV]]+Tabla4[[#This Row],[IGV]]</f>
        <v>3031.2194</v>
      </c>
    </row>
    <row r="1038" spans="1:11" x14ac:dyDescent="0.3">
      <c r="A1038">
        <v>1</v>
      </c>
      <c r="B1038">
        <v>9</v>
      </c>
      <c r="C1038" s="2">
        <v>37225</v>
      </c>
      <c r="D1038">
        <v>2064</v>
      </c>
      <c r="E1038" t="str">
        <f>VLOOKUP(Tabla4[[#This Row],[Cod Vendedor]],Tabla3[[IdVendedor]:[NombreVendedor]],2,0)</f>
        <v>Pepito</v>
      </c>
      <c r="F1038" t="str">
        <f>VLOOKUP(Tabla4[[#This Row],[Cod Producto]],Tabla2[[IdProducto]:[NomProducto]],2,0)</f>
        <v>Esparragos</v>
      </c>
      <c r="G1038" s="10">
        <f>VLOOKUP(Tabla4[[#This Row],[Nombre_Producto]],Tabla2[[NomProducto]:[PrecioSinIGV]],3,0)</f>
        <v>1.21</v>
      </c>
      <c r="H1038">
        <f>VLOOKUP(Tabla4[[#This Row],[Cod Producto]],Tabla2[#All],3,0)</f>
        <v>3</v>
      </c>
      <c r="I1038" s="10">
        <f>Tabla4[[#This Row],[Kilos]]*Tabla4[[#This Row],[Precio_sin_IGV]]</f>
        <v>2497.44</v>
      </c>
      <c r="J1038" s="10">
        <f>Tabla4[[#This Row],[Ventas sin IGV]]*18%</f>
        <v>449.53919999999999</v>
      </c>
      <c r="K1038" s="10">
        <f>Tabla4[[#This Row],[Ventas sin IGV]]+Tabla4[[#This Row],[IGV]]</f>
        <v>2946.9792000000002</v>
      </c>
    </row>
    <row r="1039" spans="1:11" x14ac:dyDescent="0.3">
      <c r="A1039">
        <v>1</v>
      </c>
      <c r="B1039">
        <v>9</v>
      </c>
      <c r="C1039" s="2">
        <v>37096</v>
      </c>
      <c r="D1039">
        <v>1962</v>
      </c>
      <c r="E1039" t="str">
        <f>VLOOKUP(Tabla4[[#This Row],[Cod Vendedor]],Tabla3[[IdVendedor]:[NombreVendedor]],2,0)</f>
        <v>Pepito</v>
      </c>
      <c r="F1039" t="str">
        <f>VLOOKUP(Tabla4[[#This Row],[Cod Producto]],Tabla2[[IdProducto]:[NomProducto]],2,0)</f>
        <v>Esparragos</v>
      </c>
      <c r="G1039" s="10">
        <f>VLOOKUP(Tabla4[[#This Row],[Nombre_Producto]],Tabla2[[NomProducto]:[PrecioSinIGV]],3,0)</f>
        <v>1.21</v>
      </c>
      <c r="H1039">
        <f>VLOOKUP(Tabla4[[#This Row],[Cod Producto]],Tabla2[#All],3,0)</f>
        <v>3</v>
      </c>
      <c r="I1039" s="10">
        <f>Tabla4[[#This Row],[Kilos]]*Tabla4[[#This Row],[Precio_sin_IGV]]</f>
        <v>2374.02</v>
      </c>
      <c r="J1039" s="10">
        <f>Tabla4[[#This Row],[Ventas sin IGV]]*18%</f>
        <v>427.3236</v>
      </c>
      <c r="K1039" s="10">
        <f>Tabla4[[#This Row],[Ventas sin IGV]]+Tabla4[[#This Row],[IGV]]</f>
        <v>2801.3436000000002</v>
      </c>
    </row>
    <row r="1040" spans="1:11" x14ac:dyDescent="0.3">
      <c r="A1040">
        <v>1</v>
      </c>
      <c r="B1040">
        <v>9</v>
      </c>
      <c r="C1040" s="2">
        <v>37087</v>
      </c>
      <c r="D1040">
        <v>1006</v>
      </c>
      <c r="E1040" t="str">
        <f>VLOOKUP(Tabla4[[#This Row],[Cod Vendedor]],Tabla3[[IdVendedor]:[NombreVendedor]],2,0)</f>
        <v>Pepito</v>
      </c>
      <c r="F1040" t="str">
        <f>VLOOKUP(Tabla4[[#This Row],[Cod Producto]],Tabla2[[IdProducto]:[NomProducto]],2,0)</f>
        <v>Esparragos</v>
      </c>
      <c r="G1040" s="10">
        <f>VLOOKUP(Tabla4[[#This Row],[Nombre_Producto]],Tabla2[[NomProducto]:[PrecioSinIGV]],3,0)</f>
        <v>1.21</v>
      </c>
      <c r="H1040">
        <f>VLOOKUP(Tabla4[[#This Row],[Cod Producto]],Tabla2[#All],3,0)</f>
        <v>3</v>
      </c>
      <c r="I1040" s="10">
        <f>Tabla4[[#This Row],[Kilos]]*Tabla4[[#This Row],[Precio_sin_IGV]]</f>
        <v>1217.26</v>
      </c>
      <c r="J1040" s="10">
        <f>Tabla4[[#This Row],[Ventas sin IGV]]*18%</f>
        <v>219.10679999999999</v>
      </c>
      <c r="K1040" s="10">
        <f>Tabla4[[#This Row],[Ventas sin IGV]]+Tabla4[[#This Row],[IGV]]</f>
        <v>1436.3668</v>
      </c>
    </row>
    <row r="1041" spans="1:11" x14ac:dyDescent="0.3">
      <c r="A1041">
        <v>1</v>
      </c>
      <c r="B1041">
        <v>9</v>
      </c>
      <c r="C1041" s="2">
        <v>36980</v>
      </c>
      <c r="D1041">
        <v>725</v>
      </c>
      <c r="E1041" t="str">
        <f>VLOOKUP(Tabla4[[#This Row],[Cod Vendedor]],Tabla3[[IdVendedor]:[NombreVendedor]],2,0)</f>
        <v>Pepito</v>
      </c>
      <c r="F1041" t="str">
        <f>VLOOKUP(Tabla4[[#This Row],[Cod Producto]],Tabla2[[IdProducto]:[NomProducto]],2,0)</f>
        <v>Esparragos</v>
      </c>
      <c r="G1041" s="10">
        <f>VLOOKUP(Tabla4[[#This Row],[Nombre_Producto]],Tabla2[[NomProducto]:[PrecioSinIGV]],3,0)</f>
        <v>1.21</v>
      </c>
      <c r="H1041">
        <f>VLOOKUP(Tabla4[[#This Row],[Cod Producto]],Tabla2[#All],3,0)</f>
        <v>3</v>
      </c>
      <c r="I1041" s="10">
        <f>Tabla4[[#This Row],[Kilos]]*Tabla4[[#This Row],[Precio_sin_IGV]]</f>
        <v>877.25</v>
      </c>
      <c r="J1041" s="10">
        <f>Tabla4[[#This Row],[Ventas sin IGV]]*18%</f>
        <v>157.905</v>
      </c>
      <c r="K1041" s="10">
        <f>Tabla4[[#This Row],[Ventas sin IGV]]+Tabla4[[#This Row],[IGV]]</f>
        <v>1035.155</v>
      </c>
    </row>
    <row r="1042" spans="1:11" x14ac:dyDescent="0.3">
      <c r="A1042">
        <v>1</v>
      </c>
      <c r="B1042">
        <v>9</v>
      </c>
      <c r="C1042" s="2">
        <v>37226</v>
      </c>
      <c r="D1042">
        <v>491</v>
      </c>
      <c r="E1042" t="str">
        <f>VLOOKUP(Tabla4[[#This Row],[Cod Vendedor]],Tabla3[[IdVendedor]:[NombreVendedor]],2,0)</f>
        <v>Pepito</v>
      </c>
      <c r="F1042" t="str">
        <f>VLOOKUP(Tabla4[[#This Row],[Cod Producto]],Tabla2[[IdProducto]:[NomProducto]],2,0)</f>
        <v>Esparragos</v>
      </c>
      <c r="G1042" s="10">
        <f>VLOOKUP(Tabla4[[#This Row],[Nombre_Producto]],Tabla2[[NomProducto]:[PrecioSinIGV]],3,0)</f>
        <v>1.21</v>
      </c>
      <c r="H1042">
        <f>VLOOKUP(Tabla4[[#This Row],[Cod Producto]],Tabla2[#All],3,0)</f>
        <v>3</v>
      </c>
      <c r="I1042" s="10">
        <f>Tabla4[[#This Row],[Kilos]]*Tabla4[[#This Row],[Precio_sin_IGV]]</f>
        <v>594.11</v>
      </c>
      <c r="J1042" s="10">
        <f>Tabla4[[#This Row],[Ventas sin IGV]]*18%</f>
        <v>106.93980000000001</v>
      </c>
      <c r="K1042" s="10">
        <f>Tabla4[[#This Row],[Ventas sin IGV]]+Tabla4[[#This Row],[IGV]]</f>
        <v>701.0498</v>
      </c>
    </row>
    <row r="1043" spans="1:11" x14ac:dyDescent="0.3">
      <c r="A1043">
        <v>1</v>
      </c>
      <c r="B1043">
        <v>9</v>
      </c>
      <c r="C1043" s="2">
        <v>37069</v>
      </c>
      <c r="D1043">
        <v>455</v>
      </c>
      <c r="E1043" t="str">
        <f>VLOOKUP(Tabla4[[#This Row],[Cod Vendedor]],Tabla3[[IdVendedor]:[NombreVendedor]],2,0)</f>
        <v>Pepito</v>
      </c>
      <c r="F1043" t="str">
        <f>VLOOKUP(Tabla4[[#This Row],[Cod Producto]],Tabla2[[IdProducto]:[NomProducto]],2,0)</f>
        <v>Esparragos</v>
      </c>
      <c r="G1043" s="10">
        <f>VLOOKUP(Tabla4[[#This Row],[Nombre_Producto]],Tabla2[[NomProducto]:[PrecioSinIGV]],3,0)</f>
        <v>1.21</v>
      </c>
      <c r="H1043">
        <f>VLOOKUP(Tabla4[[#This Row],[Cod Producto]],Tabla2[#All],3,0)</f>
        <v>3</v>
      </c>
      <c r="I1043" s="10">
        <f>Tabla4[[#This Row],[Kilos]]*Tabla4[[#This Row],[Precio_sin_IGV]]</f>
        <v>550.54999999999995</v>
      </c>
      <c r="J1043" s="10">
        <f>Tabla4[[#This Row],[Ventas sin IGV]]*18%</f>
        <v>99.09899999999999</v>
      </c>
      <c r="K1043" s="10">
        <f>Tabla4[[#This Row],[Ventas sin IGV]]+Tabla4[[#This Row],[IGV]]</f>
        <v>649.64899999999989</v>
      </c>
    </row>
    <row r="1044" spans="1:11" x14ac:dyDescent="0.3">
      <c r="A1044">
        <v>1</v>
      </c>
      <c r="B1044">
        <v>7</v>
      </c>
      <c r="C1044" s="2">
        <v>37127</v>
      </c>
      <c r="D1044">
        <v>2006</v>
      </c>
      <c r="E1044" t="str">
        <f>VLOOKUP(Tabla4[[#This Row],[Cod Vendedor]],Tabla3[[IdVendedor]:[NombreVendedor]],2,0)</f>
        <v>Pepito</v>
      </c>
      <c r="F1044" t="str">
        <f>VLOOKUP(Tabla4[[#This Row],[Cod Producto]],Tabla2[[IdProducto]:[NomProducto]],2,0)</f>
        <v>Tomates</v>
      </c>
      <c r="G1044" s="10">
        <f>VLOOKUP(Tabla4[[#This Row],[Nombre_Producto]],Tabla2[[NomProducto]:[PrecioSinIGV]],3,0)</f>
        <v>0.96799999999999997</v>
      </c>
      <c r="H1044">
        <f>VLOOKUP(Tabla4[[#This Row],[Cod Producto]],Tabla2[#All],3,0)</f>
        <v>2</v>
      </c>
      <c r="I1044" s="10">
        <f>Tabla4[[#This Row],[Kilos]]*Tabla4[[#This Row],[Precio_sin_IGV]]</f>
        <v>1941.808</v>
      </c>
      <c r="J1044" s="10">
        <f>Tabla4[[#This Row],[Ventas sin IGV]]*18%</f>
        <v>349.52544</v>
      </c>
      <c r="K1044" s="10">
        <f>Tabla4[[#This Row],[Ventas sin IGV]]+Tabla4[[#This Row],[IGV]]</f>
        <v>2291.3334399999999</v>
      </c>
    </row>
    <row r="1045" spans="1:11" x14ac:dyDescent="0.3">
      <c r="A1045">
        <v>1</v>
      </c>
      <c r="B1045">
        <v>7</v>
      </c>
      <c r="C1045" s="2">
        <v>36895</v>
      </c>
      <c r="D1045">
        <v>1508</v>
      </c>
      <c r="E1045" t="str">
        <f>VLOOKUP(Tabla4[[#This Row],[Cod Vendedor]],Tabla3[[IdVendedor]:[NombreVendedor]],2,0)</f>
        <v>Pepito</v>
      </c>
      <c r="F1045" t="str">
        <f>VLOOKUP(Tabla4[[#This Row],[Cod Producto]],Tabla2[[IdProducto]:[NomProducto]],2,0)</f>
        <v>Tomates</v>
      </c>
      <c r="G1045" s="10">
        <f>VLOOKUP(Tabla4[[#This Row],[Nombre_Producto]],Tabla2[[NomProducto]:[PrecioSinIGV]],3,0)</f>
        <v>0.96799999999999997</v>
      </c>
      <c r="H1045">
        <f>VLOOKUP(Tabla4[[#This Row],[Cod Producto]],Tabla2[#All],3,0)</f>
        <v>2</v>
      </c>
      <c r="I1045" s="10">
        <f>Tabla4[[#This Row],[Kilos]]*Tabla4[[#This Row],[Precio_sin_IGV]]</f>
        <v>1459.7439999999999</v>
      </c>
      <c r="J1045" s="10">
        <f>Tabla4[[#This Row],[Ventas sin IGV]]*18%</f>
        <v>262.75391999999999</v>
      </c>
      <c r="K1045" s="10">
        <f>Tabla4[[#This Row],[Ventas sin IGV]]+Tabla4[[#This Row],[IGV]]</f>
        <v>1722.4979199999998</v>
      </c>
    </row>
    <row r="1046" spans="1:11" x14ac:dyDescent="0.3">
      <c r="A1046">
        <v>1</v>
      </c>
      <c r="B1046">
        <v>7</v>
      </c>
      <c r="C1046" s="2">
        <v>36903</v>
      </c>
      <c r="D1046">
        <v>1090</v>
      </c>
      <c r="E1046" t="str">
        <f>VLOOKUP(Tabla4[[#This Row],[Cod Vendedor]],Tabla3[[IdVendedor]:[NombreVendedor]],2,0)</f>
        <v>Pepito</v>
      </c>
      <c r="F1046" t="str">
        <f>VLOOKUP(Tabla4[[#This Row],[Cod Producto]],Tabla2[[IdProducto]:[NomProducto]],2,0)</f>
        <v>Tomates</v>
      </c>
      <c r="G1046" s="10">
        <f>VLOOKUP(Tabla4[[#This Row],[Nombre_Producto]],Tabla2[[NomProducto]:[PrecioSinIGV]],3,0)</f>
        <v>0.96799999999999997</v>
      </c>
      <c r="H1046">
        <f>VLOOKUP(Tabla4[[#This Row],[Cod Producto]],Tabla2[#All],3,0)</f>
        <v>2</v>
      </c>
      <c r="I1046" s="10">
        <f>Tabla4[[#This Row],[Kilos]]*Tabla4[[#This Row],[Precio_sin_IGV]]</f>
        <v>1055.1199999999999</v>
      </c>
      <c r="J1046" s="10">
        <f>Tabla4[[#This Row],[Ventas sin IGV]]*18%</f>
        <v>189.92159999999998</v>
      </c>
      <c r="K1046" s="10">
        <f>Tabla4[[#This Row],[Ventas sin IGV]]+Tabla4[[#This Row],[IGV]]</f>
        <v>1245.0415999999998</v>
      </c>
    </row>
    <row r="1047" spans="1:11" x14ac:dyDescent="0.3">
      <c r="A1047">
        <v>1</v>
      </c>
      <c r="B1047">
        <v>7</v>
      </c>
      <c r="C1047" s="2">
        <v>37126</v>
      </c>
      <c r="D1047">
        <v>473</v>
      </c>
      <c r="E1047" t="str">
        <f>VLOOKUP(Tabla4[[#This Row],[Cod Vendedor]],Tabla3[[IdVendedor]:[NombreVendedor]],2,0)</f>
        <v>Pepito</v>
      </c>
      <c r="F1047" t="str">
        <f>VLOOKUP(Tabla4[[#This Row],[Cod Producto]],Tabla2[[IdProducto]:[NomProducto]],2,0)</f>
        <v>Tomates</v>
      </c>
      <c r="G1047" s="10">
        <f>VLOOKUP(Tabla4[[#This Row],[Nombre_Producto]],Tabla2[[NomProducto]:[PrecioSinIGV]],3,0)</f>
        <v>0.96799999999999997</v>
      </c>
      <c r="H1047">
        <f>VLOOKUP(Tabla4[[#This Row],[Cod Producto]],Tabla2[#All],3,0)</f>
        <v>2</v>
      </c>
      <c r="I1047" s="10">
        <f>Tabla4[[#This Row],[Kilos]]*Tabla4[[#This Row],[Precio_sin_IGV]]</f>
        <v>457.86399999999998</v>
      </c>
      <c r="J1047" s="10">
        <f>Tabla4[[#This Row],[Ventas sin IGV]]*18%</f>
        <v>82.415519999999987</v>
      </c>
      <c r="K1047" s="10">
        <f>Tabla4[[#This Row],[Ventas sin IGV]]+Tabla4[[#This Row],[IGV]]</f>
        <v>540.27951999999993</v>
      </c>
    </row>
    <row r="1048" spans="1:11" x14ac:dyDescent="0.3">
      <c r="A1048">
        <v>1</v>
      </c>
      <c r="B1048">
        <v>3</v>
      </c>
      <c r="C1048" s="2">
        <v>36992</v>
      </c>
      <c r="D1048">
        <v>1696</v>
      </c>
      <c r="E1048" t="str">
        <f>VLOOKUP(Tabla4[[#This Row],[Cod Vendedor]],Tabla3[[IdVendedor]:[NombreVendedor]],2,0)</f>
        <v>Pepito</v>
      </c>
      <c r="F1048" t="str">
        <f>VLOOKUP(Tabla4[[#This Row],[Cod Producto]],Tabla2[[IdProducto]:[NomProducto]],2,0)</f>
        <v>Melones</v>
      </c>
      <c r="G1048" s="10">
        <f>VLOOKUP(Tabla4[[#This Row],[Nombre_Producto]],Tabla2[[NomProducto]:[PrecioSinIGV]],3,0)</f>
        <v>1.9359999999999999</v>
      </c>
      <c r="H1048">
        <f>VLOOKUP(Tabla4[[#This Row],[Cod Producto]],Tabla2[#All],3,0)</f>
        <v>1</v>
      </c>
      <c r="I1048" s="10">
        <f>Tabla4[[#This Row],[Kilos]]*Tabla4[[#This Row],[Precio_sin_IGV]]</f>
        <v>3283.4560000000001</v>
      </c>
      <c r="J1048" s="10">
        <f>Tabla4[[#This Row],[Ventas sin IGV]]*18%</f>
        <v>591.02207999999996</v>
      </c>
      <c r="K1048" s="10">
        <f>Tabla4[[#This Row],[Ventas sin IGV]]+Tabla4[[#This Row],[IGV]]</f>
        <v>3874.4780799999999</v>
      </c>
    </row>
    <row r="1049" spans="1:11" x14ac:dyDescent="0.3">
      <c r="A1049">
        <v>1</v>
      </c>
      <c r="B1049">
        <v>3</v>
      </c>
      <c r="C1049" s="2">
        <v>37219</v>
      </c>
      <c r="D1049">
        <v>1229</v>
      </c>
      <c r="E1049" t="str">
        <f>VLOOKUP(Tabla4[[#This Row],[Cod Vendedor]],Tabla3[[IdVendedor]:[NombreVendedor]],2,0)</f>
        <v>Pepito</v>
      </c>
      <c r="F1049" t="str">
        <f>VLOOKUP(Tabla4[[#This Row],[Cod Producto]],Tabla2[[IdProducto]:[NomProducto]],2,0)</f>
        <v>Melones</v>
      </c>
      <c r="G1049" s="10">
        <f>VLOOKUP(Tabla4[[#This Row],[Nombre_Producto]],Tabla2[[NomProducto]:[PrecioSinIGV]],3,0)</f>
        <v>1.9359999999999999</v>
      </c>
      <c r="H1049">
        <f>VLOOKUP(Tabla4[[#This Row],[Cod Producto]],Tabla2[#All],3,0)</f>
        <v>1</v>
      </c>
      <c r="I1049" s="10">
        <f>Tabla4[[#This Row],[Kilos]]*Tabla4[[#This Row],[Precio_sin_IGV]]</f>
        <v>2379.3440000000001</v>
      </c>
      <c r="J1049" s="10">
        <f>Tabla4[[#This Row],[Ventas sin IGV]]*18%</f>
        <v>428.28192000000001</v>
      </c>
      <c r="K1049" s="10">
        <f>Tabla4[[#This Row],[Ventas sin IGV]]+Tabla4[[#This Row],[IGV]]</f>
        <v>2807.62592</v>
      </c>
    </row>
    <row r="1050" spans="1:11" x14ac:dyDescent="0.3">
      <c r="A1050">
        <v>1</v>
      </c>
      <c r="B1050">
        <v>3</v>
      </c>
      <c r="C1050" s="2">
        <v>37208</v>
      </c>
      <c r="D1050">
        <v>392</v>
      </c>
      <c r="E1050" t="str">
        <f>VLOOKUP(Tabla4[[#This Row],[Cod Vendedor]],Tabla3[[IdVendedor]:[NombreVendedor]],2,0)</f>
        <v>Pepito</v>
      </c>
      <c r="F1050" t="str">
        <f>VLOOKUP(Tabla4[[#This Row],[Cod Producto]],Tabla2[[IdProducto]:[NomProducto]],2,0)</f>
        <v>Melones</v>
      </c>
      <c r="G1050" s="10">
        <f>VLOOKUP(Tabla4[[#This Row],[Nombre_Producto]],Tabla2[[NomProducto]:[PrecioSinIGV]],3,0)</f>
        <v>1.9359999999999999</v>
      </c>
      <c r="H1050">
        <f>VLOOKUP(Tabla4[[#This Row],[Cod Producto]],Tabla2[#All],3,0)</f>
        <v>1</v>
      </c>
      <c r="I1050" s="10">
        <f>Tabla4[[#This Row],[Kilos]]*Tabla4[[#This Row],[Precio_sin_IGV]]</f>
        <v>758.91200000000003</v>
      </c>
      <c r="J1050" s="10">
        <f>Tabla4[[#This Row],[Ventas sin IGV]]*18%</f>
        <v>136.60416000000001</v>
      </c>
      <c r="K1050" s="10">
        <f>Tabla4[[#This Row],[Ventas sin IGV]]+Tabla4[[#This Row],[IGV]]</f>
        <v>895.51616000000001</v>
      </c>
    </row>
    <row r="1051" spans="1:11" x14ac:dyDescent="0.3">
      <c r="A1051">
        <v>1</v>
      </c>
      <c r="B1051">
        <v>1</v>
      </c>
      <c r="C1051" s="2">
        <v>37072</v>
      </c>
      <c r="D1051">
        <v>2122</v>
      </c>
      <c r="E1051" t="str">
        <f>VLOOKUP(Tabla4[[#This Row],[Cod Vendedor]],Tabla3[[IdVendedor]:[NombreVendedor]],2,0)</f>
        <v>Pepito</v>
      </c>
      <c r="F1051" t="str">
        <f>VLOOKUP(Tabla4[[#This Row],[Cod Producto]],Tabla2[[IdProducto]:[NomProducto]],2,0)</f>
        <v>Mandarinas</v>
      </c>
      <c r="G1051" s="10">
        <f>VLOOKUP(Tabla4[[#This Row],[Nombre_Producto]],Tabla2[[NomProducto]:[PrecioSinIGV]],3,0)</f>
        <v>3.9325000000000001</v>
      </c>
      <c r="H1051">
        <f>VLOOKUP(Tabla4[[#This Row],[Cod Producto]],Tabla2[#All],3,0)</f>
        <v>1</v>
      </c>
      <c r="I1051" s="10">
        <f>Tabla4[[#This Row],[Kilos]]*Tabla4[[#This Row],[Precio_sin_IGV]]</f>
        <v>8344.7649999999994</v>
      </c>
      <c r="J1051" s="10">
        <f>Tabla4[[#This Row],[Ventas sin IGV]]*18%</f>
        <v>1502.0576999999998</v>
      </c>
      <c r="K1051" s="10">
        <f>Tabla4[[#This Row],[Ventas sin IGV]]+Tabla4[[#This Row],[IGV]]</f>
        <v>9846.8226999999988</v>
      </c>
    </row>
    <row r="1052" spans="1:11" x14ac:dyDescent="0.3">
      <c r="A1052">
        <v>1</v>
      </c>
      <c r="B1052">
        <v>1</v>
      </c>
      <c r="C1052" s="2">
        <v>37029</v>
      </c>
      <c r="D1052">
        <v>1875</v>
      </c>
      <c r="E1052" t="str">
        <f>VLOOKUP(Tabla4[[#This Row],[Cod Vendedor]],Tabla3[[IdVendedor]:[NombreVendedor]],2,0)</f>
        <v>Pepito</v>
      </c>
      <c r="F1052" t="str">
        <f>VLOOKUP(Tabla4[[#This Row],[Cod Producto]],Tabla2[[IdProducto]:[NomProducto]],2,0)</f>
        <v>Mandarinas</v>
      </c>
      <c r="G1052" s="10">
        <f>VLOOKUP(Tabla4[[#This Row],[Nombre_Producto]],Tabla2[[NomProducto]:[PrecioSinIGV]],3,0)</f>
        <v>3.9325000000000001</v>
      </c>
      <c r="H1052">
        <f>VLOOKUP(Tabla4[[#This Row],[Cod Producto]],Tabla2[#All],3,0)</f>
        <v>1</v>
      </c>
      <c r="I1052" s="10">
        <f>Tabla4[[#This Row],[Kilos]]*Tabla4[[#This Row],[Precio_sin_IGV]]</f>
        <v>7373.4375</v>
      </c>
      <c r="J1052" s="10">
        <f>Tabla4[[#This Row],[Ventas sin IGV]]*18%</f>
        <v>1327.21875</v>
      </c>
      <c r="K1052" s="10">
        <f>Tabla4[[#This Row],[Ventas sin IGV]]+Tabla4[[#This Row],[IGV]]</f>
        <v>8700.65625</v>
      </c>
    </row>
    <row r="1053" spans="1:11" x14ac:dyDescent="0.3">
      <c r="A1053">
        <v>1</v>
      </c>
      <c r="B1053">
        <v>1</v>
      </c>
      <c r="C1053" s="2">
        <v>37174</v>
      </c>
      <c r="D1053">
        <v>1488</v>
      </c>
      <c r="E1053" t="str">
        <f>VLOOKUP(Tabla4[[#This Row],[Cod Vendedor]],Tabla3[[IdVendedor]:[NombreVendedor]],2,0)</f>
        <v>Pepito</v>
      </c>
      <c r="F1053" t="str">
        <f>VLOOKUP(Tabla4[[#This Row],[Cod Producto]],Tabla2[[IdProducto]:[NomProducto]],2,0)</f>
        <v>Mandarinas</v>
      </c>
      <c r="G1053" s="10">
        <f>VLOOKUP(Tabla4[[#This Row],[Nombre_Producto]],Tabla2[[NomProducto]:[PrecioSinIGV]],3,0)</f>
        <v>3.9325000000000001</v>
      </c>
      <c r="H1053">
        <f>VLOOKUP(Tabla4[[#This Row],[Cod Producto]],Tabla2[#All],3,0)</f>
        <v>1</v>
      </c>
      <c r="I1053" s="10">
        <f>Tabla4[[#This Row],[Kilos]]*Tabla4[[#This Row],[Precio_sin_IGV]]</f>
        <v>5851.56</v>
      </c>
      <c r="J1053" s="10">
        <f>Tabla4[[#This Row],[Ventas sin IGV]]*18%</f>
        <v>1053.2808</v>
      </c>
      <c r="K1053" s="10">
        <f>Tabla4[[#This Row],[Ventas sin IGV]]+Tabla4[[#This Row],[IGV]]</f>
        <v>6904.8407999999999</v>
      </c>
    </row>
    <row r="1054" spans="1:11" x14ac:dyDescent="0.3">
      <c r="A1054">
        <v>1</v>
      </c>
      <c r="B1054">
        <v>1</v>
      </c>
      <c r="C1054" s="2">
        <v>37207</v>
      </c>
      <c r="D1054">
        <v>1147</v>
      </c>
      <c r="E1054" t="str">
        <f>VLOOKUP(Tabla4[[#This Row],[Cod Vendedor]],Tabla3[[IdVendedor]:[NombreVendedor]],2,0)</f>
        <v>Pepito</v>
      </c>
      <c r="F1054" t="str">
        <f>VLOOKUP(Tabla4[[#This Row],[Cod Producto]],Tabla2[[IdProducto]:[NomProducto]],2,0)</f>
        <v>Mandarinas</v>
      </c>
      <c r="G1054" s="10">
        <f>VLOOKUP(Tabla4[[#This Row],[Nombre_Producto]],Tabla2[[NomProducto]:[PrecioSinIGV]],3,0)</f>
        <v>3.9325000000000001</v>
      </c>
      <c r="H1054">
        <f>VLOOKUP(Tabla4[[#This Row],[Cod Producto]],Tabla2[#All],3,0)</f>
        <v>1</v>
      </c>
      <c r="I1054" s="10">
        <f>Tabla4[[#This Row],[Kilos]]*Tabla4[[#This Row],[Precio_sin_IGV]]</f>
        <v>4510.5775000000003</v>
      </c>
      <c r="J1054" s="10">
        <f>Tabla4[[#This Row],[Ventas sin IGV]]*18%</f>
        <v>811.90395000000001</v>
      </c>
      <c r="K1054" s="10">
        <f>Tabla4[[#This Row],[Ventas sin IGV]]+Tabla4[[#This Row],[IGV]]</f>
        <v>5322.4814500000002</v>
      </c>
    </row>
    <row r="1055" spans="1:11" x14ac:dyDescent="0.3">
      <c r="A1055">
        <v>1</v>
      </c>
      <c r="B1055">
        <v>1</v>
      </c>
      <c r="C1055" s="2">
        <v>37224</v>
      </c>
      <c r="D1055">
        <v>1033</v>
      </c>
      <c r="E1055" t="str">
        <f>VLOOKUP(Tabla4[[#This Row],[Cod Vendedor]],Tabla3[[IdVendedor]:[NombreVendedor]],2,0)</f>
        <v>Pepito</v>
      </c>
      <c r="F1055" t="str">
        <f>VLOOKUP(Tabla4[[#This Row],[Cod Producto]],Tabla2[[IdProducto]:[NomProducto]],2,0)</f>
        <v>Mandarinas</v>
      </c>
      <c r="G1055" s="10">
        <f>VLOOKUP(Tabla4[[#This Row],[Nombre_Producto]],Tabla2[[NomProducto]:[PrecioSinIGV]],3,0)</f>
        <v>3.9325000000000001</v>
      </c>
      <c r="H1055">
        <f>VLOOKUP(Tabla4[[#This Row],[Cod Producto]],Tabla2[#All],3,0)</f>
        <v>1</v>
      </c>
      <c r="I1055" s="10">
        <f>Tabla4[[#This Row],[Kilos]]*Tabla4[[#This Row],[Precio_sin_IGV]]</f>
        <v>4062.2725</v>
      </c>
      <c r="J1055" s="10">
        <f>Tabla4[[#This Row],[Ventas sin IGV]]*18%</f>
        <v>731.20904999999993</v>
      </c>
      <c r="K1055" s="10">
        <f>Tabla4[[#This Row],[Ventas sin IGV]]+Tabla4[[#This Row],[IGV]]</f>
        <v>4793.4815500000004</v>
      </c>
    </row>
    <row r="1056" spans="1:11" x14ac:dyDescent="0.3">
      <c r="A1056">
        <v>1</v>
      </c>
      <c r="B1056">
        <v>1</v>
      </c>
      <c r="C1056" s="2">
        <v>37053</v>
      </c>
      <c r="D1056">
        <v>785</v>
      </c>
      <c r="E1056" t="str">
        <f>VLOOKUP(Tabla4[[#This Row],[Cod Vendedor]],Tabla3[[IdVendedor]:[NombreVendedor]],2,0)</f>
        <v>Pepito</v>
      </c>
      <c r="F1056" t="str">
        <f>VLOOKUP(Tabla4[[#This Row],[Cod Producto]],Tabla2[[IdProducto]:[NomProducto]],2,0)</f>
        <v>Mandarinas</v>
      </c>
      <c r="G1056" s="10">
        <f>VLOOKUP(Tabla4[[#This Row],[Nombre_Producto]],Tabla2[[NomProducto]:[PrecioSinIGV]],3,0)</f>
        <v>3.9325000000000001</v>
      </c>
      <c r="H1056">
        <f>VLOOKUP(Tabla4[[#This Row],[Cod Producto]],Tabla2[#All],3,0)</f>
        <v>1</v>
      </c>
      <c r="I1056" s="10">
        <f>Tabla4[[#This Row],[Kilos]]*Tabla4[[#This Row],[Precio_sin_IGV]]</f>
        <v>3087.0125000000003</v>
      </c>
      <c r="J1056" s="10">
        <f>Tabla4[[#This Row],[Ventas sin IGV]]*18%</f>
        <v>555.66224999999997</v>
      </c>
      <c r="K1056" s="10">
        <f>Tabla4[[#This Row],[Ventas sin IGV]]+Tabla4[[#This Row],[IGV]]</f>
        <v>3642.6747500000001</v>
      </c>
    </row>
    <row r="1057" spans="1:11" x14ac:dyDescent="0.3">
      <c r="A1057">
        <v>1</v>
      </c>
      <c r="B1057">
        <v>1</v>
      </c>
      <c r="C1057" s="2">
        <v>37011</v>
      </c>
      <c r="D1057">
        <v>375</v>
      </c>
      <c r="E1057" t="str">
        <f>VLOOKUP(Tabla4[[#This Row],[Cod Vendedor]],Tabla3[[IdVendedor]:[NombreVendedor]],2,0)</f>
        <v>Pepito</v>
      </c>
      <c r="F1057" t="str">
        <f>VLOOKUP(Tabla4[[#This Row],[Cod Producto]],Tabla2[[IdProducto]:[NomProducto]],2,0)</f>
        <v>Mandarinas</v>
      </c>
      <c r="G1057" s="10">
        <f>VLOOKUP(Tabla4[[#This Row],[Nombre_Producto]],Tabla2[[NomProducto]:[PrecioSinIGV]],3,0)</f>
        <v>3.9325000000000001</v>
      </c>
      <c r="H1057">
        <f>VLOOKUP(Tabla4[[#This Row],[Cod Producto]],Tabla2[#All],3,0)</f>
        <v>1</v>
      </c>
      <c r="I1057" s="10">
        <f>Tabla4[[#This Row],[Kilos]]*Tabla4[[#This Row],[Precio_sin_IGV]]</f>
        <v>1474.6875</v>
      </c>
      <c r="J1057" s="10">
        <f>Tabla4[[#This Row],[Ventas sin IGV]]*18%</f>
        <v>265.44374999999997</v>
      </c>
      <c r="K1057" s="10">
        <f>Tabla4[[#This Row],[Ventas sin IGV]]+Tabla4[[#This Row],[IGV]]</f>
        <v>1740.1312499999999</v>
      </c>
    </row>
    <row r="1058" spans="1:11" x14ac:dyDescent="0.3">
      <c r="A1058">
        <v>1</v>
      </c>
      <c r="B1058">
        <v>8</v>
      </c>
      <c r="C1058" s="2">
        <v>37098</v>
      </c>
      <c r="D1058">
        <v>1840</v>
      </c>
      <c r="E1058" t="str">
        <f>VLOOKUP(Tabla4[[#This Row],[Cod Vendedor]],Tabla3[[IdVendedor]:[NombreVendedor]],2,0)</f>
        <v>Pepito</v>
      </c>
      <c r="F1058" t="str">
        <f>VLOOKUP(Tabla4[[#This Row],[Cod Producto]],Tabla2[[IdProducto]:[NomProducto]],2,0)</f>
        <v>Uvas</v>
      </c>
      <c r="G1058" s="10">
        <f>VLOOKUP(Tabla4[[#This Row],[Nombre_Producto]],Tabla2[[NomProducto]:[PrecioSinIGV]],3,0)</f>
        <v>3.63</v>
      </c>
      <c r="H1058">
        <f>VLOOKUP(Tabla4[[#This Row],[Cod Producto]],Tabla2[#All],3,0)</f>
        <v>1</v>
      </c>
      <c r="I1058" s="10">
        <f>Tabla4[[#This Row],[Kilos]]*Tabla4[[#This Row],[Precio_sin_IGV]]</f>
        <v>6679.2</v>
      </c>
      <c r="J1058" s="10">
        <f>Tabla4[[#This Row],[Ventas sin IGV]]*18%</f>
        <v>1202.2559999999999</v>
      </c>
      <c r="K1058" s="10">
        <f>Tabla4[[#This Row],[Ventas sin IGV]]+Tabla4[[#This Row],[IGV]]</f>
        <v>7881.4560000000001</v>
      </c>
    </row>
    <row r="1059" spans="1:11" x14ac:dyDescent="0.3">
      <c r="A1059">
        <v>1</v>
      </c>
      <c r="B1059">
        <v>8</v>
      </c>
      <c r="C1059" s="2">
        <v>37247</v>
      </c>
      <c r="D1059">
        <v>1824</v>
      </c>
      <c r="E1059" t="str">
        <f>VLOOKUP(Tabla4[[#This Row],[Cod Vendedor]],Tabla3[[IdVendedor]:[NombreVendedor]],2,0)</f>
        <v>Pepito</v>
      </c>
      <c r="F1059" t="str">
        <f>VLOOKUP(Tabla4[[#This Row],[Cod Producto]],Tabla2[[IdProducto]:[NomProducto]],2,0)</f>
        <v>Uvas</v>
      </c>
      <c r="G1059" s="10">
        <f>VLOOKUP(Tabla4[[#This Row],[Nombre_Producto]],Tabla2[[NomProducto]:[PrecioSinIGV]],3,0)</f>
        <v>3.63</v>
      </c>
      <c r="H1059">
        <f>VLOOKUP(Tabla4[[#This Row],[Cod Producto]],Tabla2[#All],3,0)</f>
        <v>1</v>
      </c>
      <c r="I1059" s="10">
        <f>Tabla4[[#This Row],[Kilos]]*Tabla4[[#This Row],[Precio_sin_IGV]]</f>
        <v>6621.12</v>
      </c>
      <c r="J1059" s="10">
        <f>Tabla4[[#This Row],[Ventas sin IGV]]*18%</f>
        <v>1191.8016</v>
      </c>
      <c r="K1059" s="10">
        <f>Tabla4[[#This Row],[Ventas sin IGV]]+Tabla4[[#This Row],[IGV]]</f>
        <v>7812.9215999999997</v>
      </c>
    </row>
    <row r="1060" spans="1:11" x14ac:dyDescent="0.3">
      <c r="A1060">
        <v>1</v>
      </c>
      <c r="B1060">
        <v>8</v>
      </c>
      <c r="C1060" s="2">
        <v>37075</v>
      </c>
      <c r="D1060">
        <v>1363</v>
      </c>
      <c r="E1060" t="str">
        <f>VLOOKUP(Tabla4[[#This Row],[Cod Vendedor]],Tabla3[[IdVendedor]:[NombreVendedor]],2,0)</f>
        <v>Pepito</v>
      </c>
      <c r="F1060" t="str">
        <f>VLOOKUP(Tabla4[[#This Row],[Cod Producto]],Tabla2[[IdProducto]:[NomProducto]],2,0)</f>
        <v>Uvas</v>
      </c>
      <c r="G1060" s="10">
        <f>VLOOKUP(Tabla4[[#This Row],[Nombre_Producto]],Tabla2[[NomProducto]:[PrecioSinIGV]],3,0)</f>
        <v>3.63</v>
      </c>
      <c r="H1060">
        <f>VLOOKUP(Tabla4[[#This Row],[Cod Producto]],Tabla2[#All],3,0)</f>
        <v>1</v>
      </c>
      <c r="I1060" s="10">
        <f>Tabla4[[#This Row],[Kilos]]*Tabla4[[#This Row],[Precio_sin_IGV]]</f>
        <v>4947.6899999999996</v>
      </c>
      <c r="J1060" s="10">
        <f>Tabla4[[#This Row],[Ventas sin IGV]]*18%</f>
        <v>890.5841999999999</v>
      </c>
      <c r="K1060" s="10">
        <f>Tabla4[[#This Row],[Ventas sin IGV]]+Tabla4[[#This Row],[IGV]]</f>
        <v>5838.2741999999998</v>
      </c>
    </row>
    <row r="1061" spans="1:11" x14ac:dyDescent="0.3">
      <c r="A1061">
        <v>1</v>
      </c>
      <c r="B1061">
        <v>8</v>
      </c>
      <c r="C1061" s="2">
        <v>37048</v>
      </c>
      <c r="D1061">
        <v>774</v>
      </c>
      <c r="E1061" t="str">
        <f>VLOOKUP(Tabla4[[#This Row],[Cod Vendedor]],Tabla3[[IdVendedor]:[NombreVendedor]],2,0)</f>
        <v>Pepito</v>
      </c>
      <c r="F1061" t="str">
        <f>VLOOKUP(Tabla4[[#This Row],[Cod Producto]],Tabla2[[IdProducto]:[NomProducto]],2,0)</f>
        <v>Uvas</v>
      </c>
      <c r="G1061" s="10">
        <f>VLOOKUP(Tabla4[[#This Row],[Nombre_Producto]],Tabla2[[NomProducto]:[PrecioSinIGV]],3,0)</f>
        <v>3.63</v>
      </c>
      <c r="H1061">
        <f>VLOOKUP(Tabla4[[#This Row],[Cod Producto]],Tabla2[#All],3,0)</f>
        <v>1</v>
      </c>
      <c r="I1061" s="10">
        <f>Tabla4[[#This Row],[Kilos]]*Tabla4[[#This Row],[Precio_sin_IGV]]</f>
        <v>2809.62</v>
      </c>
      <c r="J1061" s="10">
        <f>Tabla4[[#This Row],[Ventas sin IGV]]*18%</f>
        <v>505.73159999999996</v>
      </c>
      <c r="K1061" s="10">
        <f>Tabla4[[#This Row],[Ventas sin IGV]]+Tabla4[[#This Row],[IGV]]</f>
        <v>3315.3516</v>
      </c>
    </row>
    <row r="1062" spans="1:11" x14ac:dyDescent="0.3">
      <c r="A1062">
        <v>1</v>
      </c>
      <c r="B1062">
        <v>6</v>
      </c>
      <c r="C1062" s="2">
        <v>36947</v>
      </c>
      <c r="D1062">
        <v>1411</v>
      </c>
      <c r="E1062" t="str">
        <f>VLOOKUP(Tabla4[[#This Row],[Cod Vendedor]],Tabla3[[IdVendedor]:[NombreVendedor]],2,0)</f>
        <v>Pepito</v>
      </c>
      <c r="F1062" t="str">
        <f>VLOOKUP(Tabla4[[#This Row],[Cod Producto]],Tabla2[[IdProducto]:[NomProducto]],2,0)</f>
        <v>Platanos</v>
      </c>
      <c r="G1062" s="10">
        <f>VLOOKUP(Tabla4[[#This Row],[Nombre_Producto]],Tabla2[[NomProducto]:[PrecioSinIGV]],3,0)</f>
        <v>2.42</v>
      </c>
      <c r="H1062">
        <f>VLOOKUP(Tabla4[[#This Row],[Cod Producto]],Tabla2[#All],3,0)</f>
        <v>1</v>
      </c>
      <c r="I1062" s="10">
        <f>Tabla4[[#This Row],[Kilos]]*Tabla4[[#This Row],[Precio_sin_IGV]]</f>
        <v>3414.62</v>
      </c>
      <c r="J1062" s="10">
        <f>Tabla4[[#This Row],[Ventas sin IGV]]*18%</f>
        <v>614.63159999999993</v>
      </c>
      <c r="K1062" s="10">
        <f>Tabla4[[#This Row],[Ventas sin IGV]]+Tabla4[[#This Row],[IGV]]</f>
        <v>4029.2515999999996</v>
      </c>
    </row>
    <row r="1063" spans="1:11" x14ac:dyDescent="0.3">
      <c r="A1063">
        <v>1</v>
      </c>
      <c r="B1063">
        <v>6</v>
      </c>
      <c r="C1063" s="2">
        <v>37211</v>
      </c>
      <c r="D1063">
        <v>1355</v>
      </c>
      <c r="E1063" t="str">
        <f>VLOOKUP(Tabla4[[#This Row],[Cod Vendedor]],Tabla3[[IdVendedor]:[NombreVendedor]],2,0)</f>
        <v>Pepito</v>
      </c>
      <c r="F1063" t="str">
        <f>VLOOKUP(Tabla4[[#This Row],[Cod Producto]],Tabla2[[IdProducto]:[NomProducto]],2,0)</f>
        <v>Platanos</v>
      </c>
      <c r="G1063" s="10">
        <f>VLOOKUP(Tabla4[[#This Row],[Nombre_Producto]],Tabla2[[NomProducto]:[PrecioSinIGV]],3,0)</f>
        <v>2.42</v>
      </c>
      <c r="H1063">
        <f>VLOOKUP(Tabla4[[#This Row],[Cod Producto]],Tabla2[#All],3,0)</f>
        <v>1</v>
      </c>
      <c r="I1063" s="10">
        <f>Tabla4[[#This Row],[Kilos]]*Tabla4[[#This Row],[Precio_sin_IGV]]</f>
        <v>3279.1</v>
      </c>
      <c r="J1063" s="10">
        <f>Tabla4[[#This Row],[Ventas sin IGV]]*18%</f>
        <v>590.23799999999994</v>
      </c>
      <c r="K1063" s="10">
        <f>Tabla4[[#This Row],[Ventas sin IGV]]+Tabla4[[#This Row],[IGV]]</f>
        <v>3869.3379999999997</v>
      </c>
    </row>
    <row r="1064" spans="1:11" x14ac:dyDescent="0.3">
      <c r="A1064">
        <v>1</v>
      </c>
      <c r="B1064">
        <v>6</v>
      </c>
      <c r="C1064" s="2">
        <v>36995</v>
      </c>
      <c r="D1064">
        <v>1164</v>
      </c>
      <c r="E1064" t="str">
        <f>VLOOKUP(Tabla4[[#This Row],[Cod Vendedor]],Tabla3[[IdVendedor]:[NombreVendedor]],2,0)</f>
        <v>Pepito</v>
      </c>
      <c r="F1064" t="str">
        <f>VLOOKUP(Tabla4[[#This Row],[Cod Producto]],Tabla2[[IdProducto]:[NomProducto]],2,0)</f>
        <v>Platanos</v>
      </c>
      <c r="G1064" s="10">
        <f>VLOOKUP(Tabla4[[#This Row],[Nombre_Producto]],Tabla2[[NomProducto]:[PrecioSinIGV]],3,0)</f>
        <v>2.42</v>
      </c>
      <c r="H1064">
        <f>VLOOKUP(Tabla4[[#This Row],[Cod Producto]],Tabla2[#All],3,0)</f>
        <v>1</v>
      </c>
      <c r="I1064" s="10">
        <f>Tabla4[[#This Row],[Kilos]]*Tabla4[[#This Row],[Precio_sin_IGV]]</f>
        <v>2816.88</v>
      </c>
      <c r="J1064" s="10">
        <f>Tabla4[[#This Row],[Ventas sin IGV]]*18%</f>
        <v>507.03840000000002</v>
      </c>
      <c r="K1064" s="10">
        <f>Tabla4[[#This Row],[Ventas sin IGV]]+Tabla4[[#This Row],[IGV]]</f>
        <v>3323.9184</v>
      </c>
    </row>
    <row r="1065" spans="1:11" x14ac:dyDescent="0.3">
      <c r="A1065">
        <v>1</v>
      </c>
      <c r="B1065">
        <v>6</v>
      </c>
      <c r="C1065" s="2">
        <v>36907</v>
      </c>
      <c r="D1065">
        <v>564</v>
      </c>
      <c r="E1065" t="str">
        <f>VLOOKUP(Tabla4[[#This Row],[Cod Vendedor]],Tabla3[[IdVendedor]:[NombreVendedor]],2,0)</f>
        <v>Pepito</v>
      </c>
      <c r="F1065" t="str">
        <f>VLOOKUP(Tabla4[[#This Row],[Cod Producto]],Tabla2[[IdProducto]:[NomProducto]],2,0)</f>
        <v>Platanos</v>
      </c>
      <c r="G1065" s="10">
        <f>VLOOKUP(Tabla4[[#This Row],[Nombre_Producto]],Tabla2[[NomProducto]:[PrecioSinIGV]],3,0)</f>
        <v>2.42</v>
      </c>
      <c r="H1065">
        <f>VLOOKUP(Tabla4[[#This Row],[Cod Producto]],Tabla2[#All],3,0)</f>
        <v>1</v>
      </c>
      <c r="I1065" s="10">
        <f>Tabla4[[#This Row],[Kilos]]*Tabla4[[#This Row],[Precio_sin_IGV]]</f>
        <v>1364.8799999999999</v>
      </c>
      <c r="J1065" s="10">
        <f>Tabla4[[#This Row],[Ventas sin IGV]]*18%</f>
        <v>245.67839999999998</v>
      </c>
      <c r="K1065" s="10">
        <f>Tabla4[[#This Row],[Ventas sin IGV]]+Tabla4[[#This Row],[IGV]]</f>
        <v>1610.5583999999999</v>
      </c>
    </row>
    <row r="1066" spans="1:11" x14ac:dyDescent="0.3">
      <c r="A1066">
        <v>1</v>
      </c>
      <c r="B1066">
        <v>13</v>
      </c>
      <c r="C1066" s="2">
        <v>37126</v>
      </c>
      <c r="D1066">
        <v>1630</v>
      </c>
      <c r="E1066" t="str">
        <f>VLOOKUP(Tabla4[[#This Row],[Cod Vendedor]],Tabla3[[IdVendedor]:[NombreVendedor]],2,0)</f>
        <v>Pepito</v>
      </c>
      <c r="F1066" t="str">
        <f>VLOOKUP(Tabla4[[#This Row],[Cod Producto]],Tabla2[[IdProducto]:[NomProducto]],2,0)</f>
        <v>Pimientos</v>
      </c>
      <c r="G1066" s="10">
        <f>VLOOKUP(Tabla4[[#This Row],[Nombre_Producto]],Tabla2[[NomProducto]:[PrecioSinIGV]],3,0)</f>
        <v>0.24199999999999999</v>
      </c>
      <c r="H1066">
        <f>VLOOKUP(Tabla4[[#This Row],[Cod Producto]],Tabla2[#All],3,0)</f>
        <v>3</v>
      </c>
      <c r="I1066" s="10">
        <f>Tabla4[[#This Row],[Kilos]]*Tabla4[[#This Row],[Precio_sin_IGV]]</f>
        <v>394.46</v>
      </c>
      <c r="J1066" s="10">
        <f>Tabla4[[#This Row],[Ventas sin IGV]]*18%</f>
        <v>71.002799999999993</v>
      </c>
      <c r="K1066" s="10">
        <f>Tabla4[[#This Row],[Ventas sin IGV]]+Tabla4[[#This Row],[IGV]]</f>
        <v>465.46279999999996</v>
      </c>
    </row>
    <row r="1067" spans="1:11" x14ac:dyDescent="0.3">
      <c r="A1067">
        <v>1</v>
      </c>
      <c r="B1067">
        <v>13</v>
      </c>
      <c r="C1067" s="2">
        <v>37240</v>
      </c>
      <c r="D1067">
        <v>936</v>
      </c>
      <c r="E1067" t="str">
        <f>VLOOKUP(Tabla4[[#This Row],[Cod Vendedor]],Tabla3[[IdVendedor]:[NombreVendedor]],2,0)</f>
        <v>Pepito</v>
      </c>
      <c r="F1067" t="str">
        <f>VLOOKUP(Tabla4[[#This Row],[Cod Producto]],Tabla2[[IdProducto]:[NomProducto]],2,0)</f>
        <v>Pimientos</v>
      </c>
      <c r="G1067" s="10">
        <f>VLOOKUP(Tabla4[[#This Row],[Nombre_Producto]],Tabla2[[NomProducto]:[PrecioSinIGV]],3,0)</f>
        <v>0.24199999999999999</v>
      </c>
      <c r="H1067">
        <f>VLOOKUP(Tabla4[[#This Row],[Cod Producto]],Tabla2[#All],3,0)</f>
        <v>3</v>
      </c>
      <c r="I1067" s="10">
        <f>Tabla4[[#This Row],[Kilos]]*Tabla4[[#This Row],[Precio_sin_IGV]]</f>
        <v>226.512</v>
      </c>
      <c r="J1067" s="10">
        <f>Tabla4[[#This Row],[Ventas sin IGV]]*18%</f>
        <v>40.77216</v>
      </c>
      <c r="K1067" s="10">
        <f>Tabla4[[#This Row],[Ventas sin IGV]]+Tabla4[[#This Row],[IGV]]</f>
        <v>267.28415999999999</v>
      </c>
    </row>
    <row r="1068" spans="1:11" x14ac:dyDescent="0.3">
      <c r="A1068">
        <v>1</v>
      </c>
      <c r="B1068">
        <v>2</v>
      </c>
      <c r="C1068" s="2">
        <v>37072</v>
      </c>
      <c r="D1068">
        <v>2437</v>
      </c>
      <c r="E1068" t="str">
        <f>VLOOKUP(Tabla4[[#This Row],[Cod Vendedor]],Tabla3[[IdVendedor]:[NombreVendedor]],2,0)</f>
        <v>Pepito</v>
      </c>
      <c r="F1068" t="str">
        <f>VLOOKUP(Tabla4[[#This Row],[Cod Producto]],Tabla2[[IdProducto]:[NomProducto]],2,0)</f>
        <v>Lechugas</v>
      </c>
      <c r="G1068" s="10">
        <f>VLOOKUP(Tabla4[[#This Row],[Nombre_Producto]],Tabla2[[NomProducto]:[PrecioSinIGV]],3,0)</f>
        <v>1.6335</v>
      </c>
      <c r="H1068">
        <f>VLOOKUP(Tabla4[[#This Row],[Cod Producto]],Tabla2[#All],3,0)</f>
        <v>2</v>
      </c>
      <c r="I1068" s="10">
        <f>Tabla4[[#This Row],[Kilos]]*Tabla4[[#This Row],[Precio_sin_IGV]]</f>
        <v>3980.8395</v>
      </c>
      <c r="J1068" s="10">
        <f>Tabla4[[#This Row],[Ventas sin IGV]]*18%</f>
        <v>716.55110999999999</v>
      </c>
      <c r="K1068" s="10">
        <f>Tabla4[[#This Row],[Ventas sin IGV]]+Tabla4[[#This Row],[IGV]]</f>
        <v>4697.3906100000004</v>
      </c>
    </row>
    <row r="1069" spans="1:11" x14ac:dyDescent="0.3">
      <c r="A1069">
        <v>1</v>
      </c>
      <c r="B1069">
        <v>2</v>
      </c>
      <c r="C1069" s="2">
        <v>37208</v>
      </c>
      <c r="D1069">
        <v>2396</v>
      </c>
      <c r="E1069" t="str">
        <f>VLOOKUP(Tabla4[[#This Row],[Cod Vendedor]],Tabla3[[IdVendedor]:[NombreVendedor]],2,0)</f>
        <v>Pepito</v>
      </c>
      <c r="F1069" t="str">
        <f>VLOOKUP(Tabla4[[#This Row],[Cod Producto]],Tabla2[[IdProducto]:[NomProducto]],2,0)</f>
        <v>Lechugas</v>
      </c>
      <c r="G1069" s="10">
        <f>VLOOKUP(Tabla4[[#This Row],[Nombre_Producto]],Tabla2[[NomProducto]:[PrecioSinIGV]],3,0)</f>
        <v>1.6335</v>
      </c>
      <c r="H1069">
        <f>VLOOKUP(Tabla4[[#This Row],[Cod Producto]],Tabla2[#All],3,0)</f>
        <v>2</v>
      </c>
      <c r="I1069" s="10">
        <f>Tabla4[[#This Row],[Kilos]]*Tabla4[[#This Row],[Precio_sin_IGV]]</f>
        <v>3913.866</v>
      </c>
      <c r="J1069" s="10">
        <f>Tabla4[[#This Row],[Ventas sin IGV]]*18%</f>
        <v>704.49587999999994</v>
      </c>
      <c r="K1069" s="10">
        <f>Tabla4[[#This Row],[Ventas sin IGV]]+Tabla4[[#This Row],[IGV]]</f>
        <v>4618.3618800000004</v>
      </c>
    </row>
    <row r="1070" spans="1:11" x14ac:dyDescent="0.3">
      <c r="A1070">
        <v>1</v>
      </c>
      <c r="B1070">
        <v>2</v>
      </c>
      <c r="C1070" s="2">
        <v>36948</v>
      </c>
      <c r="D1070">
        <v>1183</v>
      </c>
      <c r="E1070" t="str">
        <f>VLOOKUP(Tabla4[[#This Row],[Cod Vendedor]],Tabla3[[IdVendedor]:[NombreVendedor]],2,0)</f>
        <v>Pepito</v>
      </c>
      <c r="F1070" t="str">
        <f>VLOOKUP(Tabla4[[#This Row],[Cod Producto]],Tabla2[[IdProducto]:[NomProducto]],2,0)</f>
        <v>Lechugas</v>
      </c>
      <c r="G1070" s="10">
        <f>VLOOKUP(Tabla4[[#This Row],[Nombre_Producto]],Tabla2[[NomProducto]:[PrecioSinIGV]],3,0)</f>
        <v>1.6335</v>
      </c>
      <c r="H1070">
        <f>VLOOKUP(Tabla4[[#This Row],[Cod Producto]],Tabla2[#All],3,0)</f>
        <v>2</v>
      </c>
      <c r="I1070" s="10">
        <f>Tabla4[[#This Row],[Kilos]]*Tabla4[[#This Row],[Precio_sin_IGV]]</f>
        <v>1932.4304999999999</v>
      </c>
      <c r="J1070" s="10">
        <f>Tabla4[[#This Row],[Ventas sin IGV]]*18%</f>
        <v>347.83749</v>
      </c>
      <c r="K1070" s="10">
        <f>Tabla4[[#This Row],[Ventas sin IGV]]+Tabla4[[#This Row],[IGV]]</f>
        <v>2280.2679899999998</v>
      </c>
    </row>
    <row r="1071" spans="1:11" x14ac:dyDescent="0.3">
      <c r="A1071">
        <v>1</v>
      </c>
      <c r="B1071">
        <v>10</v>
      </c>
      <c r="C1071" s="2">
        <v>37049</v>
      </c>
      <c r="D1071">
        <v>1705</v>
      </c>
      <c r="E1071" t="str">
        <f>VLOOKUP(Tabla4[[#This Row],[Cod Vendedor]],Tabla3[[IdVendedor]:[NombreVendedor]],2,0)</f>
        <v>Pepito</v>
      </c>
      <c r="F1071" t="str">
        <f>VLOOKUP(Tabla4[[#This Row],[Cod Producto]],Tabla2[[IdProducto]:[NomProducto]],2,0)</f>
        <v>Zanahorias</v>
      </c>
      <c r="G1071" s="10">
        <f>VLOOKUP(Tabla4[[#This Row],[Nombre_Producto]],Tabla2[[NomProducto]:[PrecioSinIGV]],3,0)</f>
        <v>0.60499999999999998</v>
      </c>
      <c r="H1071">
        <f>VLOOKUP(Tabla4[[#This Row],[Cod Producto]],Tabla2[#All],3,0)</f>
        <v>3</v>
      </c>
      <c r="I1071" s="10">
        <f>Tabla4[[#This Row],[Kilos]]*Tabla4[[#This Row],[Precio_sin_IGV]]</f>
        <v>1031.5249999999999</v>
      </c>
      <c r="J1071" s="10">
        <f>Tabla4[[#This Row],[Ventas sin IGV]]*18%</f>
        <v>185.67449999999997</v>
      </c>
      <c r="K1071" s="10">
        <f>Tabla4[[#This Row],[Ventas sin IGV]]+Tabla4[[#This Row],[IGV]]</f>
        <v>1217.1994999999997</v>
      </c>
    </row>
    <row r="1072" spans="1:11" x14ac:dyDescent="0.3">
      <c r="A1072">
        <v>1</v>
      </c>
      <c r="B1072">
        <v>10</v>
      </c>
      <c r="C1072" s="2">
        <v>37182</v>
      </c>
      <c r="D1072">
        <v>1536</v>
      </c>
      <c r="E1072" t="str">
        <f>VLOOKUP(Tabla4[[#This Row],[Cod Vendedor]],Tabla3[[IdVendedor]:[NombreVendedor]],2,0)</f>
        <v>Pepito</v>
      </c>
      <c r="F1072" t="str">
        <f>VLOOKUP(Tabla4[[#This Row],[Cod Producto]],Tabla2[[IdProducto]:[NomProducto]],2,0)</f>
        <v>Zanahorias</v>
      </c>
      <c r="G1072" s="10">
        <f>VLOOKUP(Tabla4[[#This Row],[Nombre_Producto]],Tabla2[[NomProducto]:[PrecioSinIGV]],3,0)</f>
        <v>0.60499999999999998</v>
      </c>
      <c r="H1072">
        <f>VLOOKUP(Tabla4[[#This Row],[Cod Producto]],Tabla2[#All],3,0)</f>
        <v>3</v>
      </c>
      <c r="I1072" s="10">
        <f>Tabla4[[#This Row],[Kilos]]*Tabla4[[#This Row],[Precio_sin_IGV]]</f>
        <v>929.28</v>
      </c>
      <c r="J1072" s="10">
        <f>Tabla4[[#This Row],[Ventas sin IGV]]*18%</f>
        <v>167.2704</v>
      </c>
      <c r="K1072" s="10">
        <f>Tabla4[[#This Row],[Ventas sin IGV]]+Tabla4[[#This Row],[IGV]]</f>
        <v>1096.5504000000001</v>
      </c>
    </row>
    <row r="1073" spans="1:11" x14ac:dyDescent="0.3">
      <c r="A1073">
        <v>1</v>
      </c>
      <c r="B1073">
        <v>10</v>
      </c>
      <c r="C1073" s="2">
        <v>36914</v>
      </c>
      <c r="D1073">
        <v>1270</v>
      </c>
      <c r="E1073" t="str">
        <f>VLOOKUP(Tabla4[[#This Row],[Cod Vendedor]],Tabla3[[IdVendedor]:[NombreVendedor]],2,0)</f>
        <v>Pepito</v>
      </c>
      <c r="F1073" t="str">
        <f>VLOOKUP(Tabla4[[#This Row],[Cod Producto]],Tabla2[[IdProducto]:[NomProducto]],2,0)</f>
        <v>Zanahorias</v>
      </c>
      <c r="G1073" s="10">
        <f>VLOOKUP(Tabla4[[#This Row],[Nombre_Producto]],Tabla2[[NomProducto]:[PrecioSinIGV]],3,0)</f>
        <v>0.60499999999999998</v>
      </c>
      <c r="H1073">
        <f>VLOOKUP(Tabla4[[#This Row],[Cod Producto]],Tabla2[#All],3,0)</f>
        <v>3</v>
      </c>
      <c r="I1073" s="10">
        <f>Tabla4[[#This Row],[Kilos]]*Tabla4[[#This Row],[Precio_sin_IGV]]</f>
        <v>768.35</v>
      </c>
      <c r="J1073" s="10">
        <f>Tabla4[[#This Row],[Ventas sin IGV]]*18%</f>
        <v>138.303</v>
      </c>
      <c r="K1073" s="10">
        <f>Tabla4[[#This Row],[Ventas sin IGV]]+Tabla4[[#This Row],[IGV]]</f>
        <v>906.65300000000002</v>
      </c>
    </row>
    <row r="1074" spans="1:11" x14ac:dyDescent="0.3">
      <c r="A1074">
        <v>1</v>
      </c>
      <c r="B1074">
        <v>14</v>
      </c>
      <c r="C1074" s="2">
        <v>37149</v>
      </c>
      <c r="D1074">
        <v>1663</v>
      </c>
      <c r="E1074" t="str">
        <f>VLOOKUP(Tabla4[[#This Row],[Cod Vendedor]],Tabla3[[IdVendedor]:[NombreVendedor]],2,0)</f>
        <v>Pepito</v>
      </c>
      <c r="F1074" t="str">
        <f>VLOOKUP(Tabla4[[#This Row],[Cod Producto]],Tabla2[[IdProducto]:[NomProducto]],2,0)</f>
        <v>Manzana</v>
      </c>
      <c r="G1074" s="10">
        <f>VLOOKUP(Tabla4[[#This Row],[Nombre_Producto]],Tabla2[[NomProducto]:[PrecioSinIGV]],3,0)</f>
        <v>3.63</v>
      </c>
      <c r="H1074">
        <f>VLOOKUP(Tabla4[[#This Row],[Cod Producto]],Tabla2[#All],3,0)</f>
        <v>1</v>
      </c>
      <c r="I1074" s="10">
        <f>Tabla4[[#This Row],[Kilos]]*Tabla4[[#This Row],[Precio_sin_IGV]]</f>
        <v>6036.69</v>
      </c>
      <c r="J1074" s="10">
        <f>Tabla4[[#This Row],[Ventas sin IGV]]*18%</f>
        <v>1086.6042</v>
      </c>
      <c r="K1074" s="10">
        <f>Tabla4[[#This Row],[Ventas sin IGV]]+Tabla4[[#This Row],[IGV]]</f>
        <v>7123.2941999999994</v>
      </c>
    </row>
    <row r="1075" spans="1:11" x14ac:dyDescent="0.3">
      <c r="A1075">
        <v>1</v>
      </c>
      <c r="B1075">
        <v>14</v>
      </c>
      <c r="C1075" s="2">
        <v>37170</v>
      </c>
      <c r="D1075">
        <v>437</v>
      </c>
      <c r="E1075" t="str">
        <f>VLOOKUP(Tabla4[[#This Row],[Cod Vendedor]],Tabla3[[IdVendedor]:[NombreVendedor]],2,0)</f>
        <v>Pepito</v>
      </c>
      <c r="F1075" t="str">
        <f>VLOOKUP(Tabla4[[#This Row],[Cod Producto]],Tabla2[[IdProducto]:[NomProducto]],2,0)</f>
        <v>Manzana</v>
      </c>
      <c r="G1075" s="10">
        <f>VLOOKUP(Tabla4[[#This Row],[Nombre_Producto]],Tabla2[[NomProducto]:[PrecioSinIGV]],3,0)</f>
        <v>3.63</v>
      </c>
      <c r="H1075">
        <f>VLOOKUP(Tabla4[[#This Row],[Cod Producto]],Tabla2[#All],3,0)</f>
        <v>1</v>
      </c>
      <c r="I1075" s="10">
        <f>Tabla4[[#This Row],[Kilos]]*Tabla4[[#This Row],[Precio_sin_IGV]]</f>
        <v>1586.31</v>
      </c>
      <c r="J1075" s="10">
        <f>Tabla4[[#This Row],[Ventas sin IGV]]*18%</f>
        <v>285.53579999999999</v>
      </c>
      <c r="K1075" s="10">
        <f>Tabla4[[#This Row],[Ventas sin IGV]]+Tabla4[[#This Row],[IGV]]</f>
        <v>1871.8458000000001</v>
      </c>
    </row>
    <row r="1076" spans="1:11" x14ac:dyDescent="0.3">
      <c r="A1076">
        <v>1</v>
      </c>
      <c r="B1076">
        <v>14</v>
      </c>
      <c r="C1076" s="2">
        <v>37047</v>
      </c>
      <c r="D1076">
        <v>281</v>
      </c>
      <c r="E1076" t="str">
        <f>VLOOKUP(Tabla4[[#This Row],[Cod Vendedor]],Tabla3[[IdVendedor]:[NombreVendedor]],2,0)</f>
        <v>Pepito</v>
      </c>
      <c r="F1076" t="str">
        <f>VLOOKUP(Tabla4[[#This Row],[Cod Producto]],Tabla2[[IdProducto]:[NomProducto]],2,0)</f>
        <v>Manzana</v>
      </c>
      <c r="G1076" s="10">
        <f>VLOOKUP(Tabla4[[#This Row],[Nombre_Producto]],Tabla2[[NomProducto]:[PrecioSinIGV]],3,0)</f>
        <v>3.63</v>
      </c>
      <c r="H1076">
        <f>VLOOKUP(Tabla4[[#This Row],[Cod Producto]],Tabla2[#All],3,0)</f>
        <v>1</v>
      </c>
      <c r="I1076" s="10">
        <f>Tabla4[[#This Row],[Kilos]]*Tabla4[[#This Row],[Precio_sin_IGV]]</f>
        <v>1020.03</v>
      </c>
      <c r="J1076" s="10">
        <f>Tabla4[[#This Row],[Ventas sin IGV]]*18%</f>
        <v>183.60539999999997</v>
      </c>
      <c r="K1076" s="10">
        <f>Tabla4[[#This Row],[Ventas sin IGV]]+Tabla4[[#This Row],[IGV]]</f>
        <v>1203.6353999999999</v>
      </c>
    </row>
    <row r="1077" spans="1:11" x14ac:dyDescent="0.3">
      <c r="A1077">
        <v>1</v>
      </c>
      <c r="B1077">
        <v>4</v>
      </c>
      <c r="C1077" s="2">
        <v>36923</v>
      </c>
      <c r="D1077">
        <v>1704</v>
      </c>
      <c r="E1077" t="str">
        <f>VLOOKUP(Tabla4[[#This Row],[Cod Vendedor]],Tabla3[[IdVendedor]:[NombreVendedor]],2,0)</f>
        <v>Pepito</v>
      </c>
      <c r="F1077" t="str">
        <f>VLOOKUP(Tabla4[[#This Row],[Cod Producto]],Tabla2[[IdProducto]:[NomProducto]],2,0)</f>
        <v>Coles</v>
      </c>
      <c r="G1077" s="10">
        <f>VLOOKUP(Tabla4[[#This Row],[Nombre_Producto]],Tabla2[[NomProducto]:[PrecioSinIGV]],3,0)</f>
        <v>0.60499999999999998</v>
      </c>
      <c r="H1077">
        <f>VLOOKUP(Tabla4[[#This Row],[Cod Producto]],Tabla2[#All],3,0)</f>
        <v>2</v>
      </c>
      <c r="I1077" s="10">
        <f>Tabla4[[#This Row],[Kilos]]*Tabla4[[#This Row],[Precio_sin_IGV]]</f>
        <v>1030.92</v>
      </c>
      <c r="J1077" s="10">
        <f>Tabla4[[#This Row],[Ventas sin IGV]]*18%</f>
        <v>185.56560000000002</v>
      </c>
      <c r="K1077" s="10">
        <f>Tabla4[[#This Row],[Ventas sin IGV]]+Tabla4[[#This Row],[IGV]]</f>
        <v>1216.4856</v>
      </c>
    </row>
    <row r="1078" spans="1:11" x14ac:dyDescent="0.3">
      <c r="A1078">
        <v>1</v>
      </c>
      <c r="B1078">
        <v>4</v>
      </c>
      <c r="C1078" s="2">
        <v>37014</v>
      </c>
      <c r="D1078">
        <v>1636</v>
      </c>
      <c r="E1078" t="str">
        <f>VLOOKUP(Tabla4[[#This Row],[Cod Vendedor]],Tabla3[[IdVendedor]:[NombreVendedor]],2,0)</f>
        <v>Pepito</v>
      </c>
      <c r="F1078" t="str">
        <f>VLOOKUP(Tabla4[[#This Row],[Cod Producto]],Tabla2[[IdProducto]:[NomProducto]],2,0)</f>
        <v>Coles</v>
      </c>
      <c r="G1078" s="10">
        <f>VLOOKUP(Tabla4[[#This Row],[Nombre_Producto]],Tabla2[[NomProducto]:[PrecioSinIGV]],3,0)</f>
        <v>0.60499999999999998</v>
      </c>
      <c r="H1078">
        <f>VLOOKUP(Tabla4[[#This Row],[Cod Producto]],Tabla2[#All],3,0)</f>
        <v>2</v>
      </c>
      <c r="I1078" s="10">
        <f>Tabla4[[#This Row],[Kilos]]*Tabla4[[#This Row],[Precio_sin_IGV]]</f>
        <v>989.78</v>
      </c>
      <c r="J1078" s="10">
        <f>Tabla4[[#This Row],[Ventas sin IGV]]*18%</f>
        <v>178.16039999999998</v>
      </c>
      <c r="K1078" s="10">
        <f>Tabla4[[#This Row],[Ventas sin IGV]]+Tabla4[[#This Row],[IGV]]</f>
        <v>1167.9404</v>
      </c>
    </row>
    <row r="1079" spans="1:11" x14ac:dyDescent="0.3">
      <c r="A1079">
        <v>1</v>
      </c>
      <c r="B1079">
        <v>4</v>
      </c>
      <c r="C1079" s="2">
        <v>37056</v>
      </c>
      <c r="D1079">
        <v>1134</v>
      </c>
      <c r="E1079" t="str">
        <f>VLOOKUP(Tabla4[[#This Row],[Cod Vendedor]],Tabla3[[IdVendedor]:[NombreVendedor]],2,0)</f>
        <v>Pepito</v>
      </c>
      <c r="F1079" t="str">
        <f>VLOOKUP(Tabla4[[#This Row],[Cod Producto]],Tabla2[[IdProducto]:[NomProducto]],2,0)</f>
        <v>Coles</v>
      </c>
      <c r="G1079" s="10">
        <f>VLOOKUP(Tabla4[[#This Row],[Nombre_Producto]],Tabla2[[NomProducto]:[PrecioSinIGV]],3,0)</f>
        <v>0.60499999999999998</v>
      </c>
      <c r="H1079">
        <f>VLOOKUP(Tabla4[[#This Row],[Cod Producto]],Tabla2[#All],3,0)</f>
        <v>2</v>
      </c>
      <c r="I1079" s="10">
        <f>Tabla4[[#This Row],[Kilos]]*Tabla4[[#This Row],[Precio_sin_IGV]]</f>
        <v>686.06999999999994</v>
      </c>
      <c r="J1079" s="10">
        <f>Tabla4[[#This Row],[Ventas sin IGV]]*18%</f>
        <v>123.49259999999998</v>
      </c>
      <c r="K1079" s="10">
        <f>Tabla4[[#This Row],[Ventas sin IGV]]+Tabla4[[#This Row],[IGV]]</f>
        <v>809.56259999999997</v>
      </c>
    </row>
    <row r="1080" spans="1:11" x14ac:dyDescent="0.3">
      <c r="A1080">
        <v>1</v>
      </c>
      <c r="B1080">
        <v>4</v>
      </c>
      <c r="C1080" s="2">
        <v>37059</v>
      </c>
      <c r="D1080">
        <v>1036</v>
      </c>
      <c r="E1080" t="str">
        <f>VLOOKUP(Tabla4[[#This Row],[Cod Vendedor]],Tabla3[[IdVendedor]:[NombreVendedor]],2,0)</f>
        <v>Pepito</v>
      </c>
      <c r="F1080" t="str">
        <f>VLOOKUP(Tabla4[[#This Row],[Cod Producto]],Tabla2[[IdProducto]:[NomProducto]],2,0)</f>
        <v>Coles</v>
      </c>
      <c r="G1080" s="10">
        <f>VLOOKUP(Tabla4[[#This Row],[Nombre_Producto]],Tabla2[[NomProducto]:[PrecioSinIGV]],3,0)</f>
        <v>0.60499999999999998</v>
      </c>
      <c r="H1080">
        <f>VLOOKUP(Tabla4[[#This Row],[Cod Producto]],Tabla2[#All],3,0)</f>
        <v>2</v>
      </c>
      <c r="I1080" s="10">
        <f>Tabla4[[#This Row],[Kilos]]*Tabla4[[#This Row],[Precio_sin_IGV]]</f>
        <v>626.78</v>
      </c>
      <c r="J1080" s="10">
        <f>Tabla4[[#This Row],[Ventas sin IGV]]*18%</f>
        <v>112.82039999999999</v>
      </c>
      <c r="K1080" s="10">
        <f>Tabla4[[#This Row],[Ventas sin IGV]]+Tabla4[[#This Row],[IGV]]</f>
        <v>739.60039999999992</v>
      </c>
    </row>
    <row r="1081" spans="1:11" x14ac:dyDescent="0.3">
      <c r="A1081">
        <v>1</v>
      </c>
      <c r="B1081">
        <v>4</v>
      </c>
      <c r="C1081" s="2">
        <v>37066</v>
      </c>
      <c r="D1081">
        <v>413</v>
      </c>
      <c r="E1081" t="str">
        <f>VLOOKUP(Tabla4[[#This Row],[Cod Vendedor]],Tabla3[[IdVendedor]:[NombreVendedor]],2,0)</f>
        <v>Pepito</v>
      </c>
      <c r="F1081" t="str">
        <f>VLOOKUP(Tabla4[[#This Row],[Cod Producto]],Tabla2[[IdProducto]:[NomProducto]],2,0)</f>
        <v>Coles</v>
      </c>
      <c r="G1081" s="10">
        <f>VLOOKUP(Tabla4[[#This Row],[Nombre_Producto]],Tabla2[[NomProducto]:[PrecioSinIGV]],3,0)</f>
        <v>0.60499999999999998</v>
      </c>
      <c r="H1081">
        <f>VLOOKUP(Tabla4[[#This Row],[Cod Producto]],Tabla2[#All],3,0)</f>
        <v>2</v>
      </c>
      <c r="I1081" s="10">
        <f>Tabla4[[#This Row],[Kilos]]*Tabla4[[#This Row],[Precio_sin_IGV]]</f>
        <v>249.86499999999998</v>
      </c>
      <c r="J1081" s="10">
        <f>Tabla4[[#This Row],[Ventas sin IGV]]*18%</f>
        <v>44.975699999999996</v>
      </c>
      <c r="K1081" s="10">
        <f>Tabla4[[#This Row],[Ventas sin IGV]]+Tabla4[[#This Row],[IGV]]</f>
        <v>294.84069999999997</v>
      </c>
    </row>
    <row r="1082" spans="1:11" x14ac:dyDescent="0.3">
      <c r="A1082">
        <v>1</v>
      </c>
      <c r="B1082">
        <v>5</v>
      </c>
      <c r="C1082" s="2">
        <v>37161</v>
      </c>
      <c r="D1082">
        <v>2179</v>
      </c>
      <c r="E1082" t="str">
        <f>VLOOKUP(Tabla4[[#This Row],[Cod Vendedor]],Tabla3[[IdVendedor]:[NombreVendedor]],2,0)</f>
        <v>Pepito</v>
      </c>
      <c r="F1082" t="str">
        <f>VLOOKUP(Tabla4[[#This Row],[Cod Producto]],Tabla2[[IdProducto]:[NomProducto]],2,0)</f>
        <v>Berenjenas</v>
      </c>
      <c r="G1082" s="10">
        <f>VLOOKUP(Tabla4[[#This Row],[Nombre_Producto]],Tabla2[[NomProducto]:[PrecioSinIGV]],3,0)</f>
        <v>2.5409999999999999</v>
      </c>
      <c r="H1082">
        <f>VLOOKUP(Tabla4[[#This Row],[Cod Producto]],Tabla2[#All],3,0)</f>
        <v>3</v>
      </c>
      <c r="I1082" s="10">
        <f>Tabla4[[#This Row],[Kilos]]*Tabla4[[#This Row],[Precio_sin_IGV]]</f>
        <v>5536.8389999999999</v>
      </c>
      <c r="J1082" s="10">
        <f>Tabla4[[#This Row],[Ventas sin IGV]]*18%</f>
        <v>996.63101999999992</v>
      </c>
      <c r="K1082" s="10">
        <f>Tabla4[[#This Row],[Ventas sin IGV]]+Tabla4[[#This Row],[IGV]]</f>
        <v>6533.4700199999997</v>
      </c>
    </row>
    <row r="1083" spans="1:11" x14ac:dyDescent="0.3">
      <c r="A1083">
        <v>1</v>
      </c>
      <c r="B1083">
        <v>5</v>
      </c>
      <c r="C1083" s="2">
        <v>37254</v>
      </c>
      <c r="D1083">
        <v>2081</v>
      </c>
      <c r="E1083" t="str">
        <f>VLOOKUP(Tabla4[[#This Row],[Cod Vendedor]],Tabla3[[IdVendedor]:[NombreVendedor]],2,0)</f>
        <v>Pepito</v>
      </c>
      <c r="F1083" t="str">
        <f>VLOOKUP(Tabla4[[#This Row],[Cod Producto]],Tabla2[[IdProducto]:[NomProducto]],2,0)</f>
        <v>Berenjenas</v>
      </c>
      <c r="G1083" s="10">
        <f>VLOOKUP(Tabla4[[#This Row],[Nombre_Producto]],Tabla2[[NomProducto]:[PrecioSinIGV]],3,0)</f>
        <v>2.5409999999999999</v>
      </c>
      <c r="H1083">
        <f>VLOOKUP(Tabla4[[#This Row],[Cod Producto]],Tabla2[#All],3,0)</f>
        <v>3</v>
      </c>
      <c r="I1083" s="10">
        <f>Tabla4[[#This Row],[Kilos]]*Tabla4[[#This Row],[Precio_sin_IGV]]</f>
        <v>5287.8209999999999</v>
      </c>
      <c r="J1083" s="10">
        <f>Tabla4[[#This Row],[Ventas sin IGV]]*18%</f>
        <v>951.80777999999998</v>
      </c>
      <c r="K1083" s="10">
        <f>Tabla4[[#This Row],[Ventas sin IGV]]+Tabla4[[#This Row],[IGV]]</f>
        <v>6239.62878</v>
      </c>
    </row>
    <row r="1084" spans="1:11" x14ac:dyDescent="0.3">
      <c r="A1084">
        <v>1</v>
      </c>
      <c r="B1084">
        <v>5</v>
      </c>
      <c r="C1084" s="2">
        <v>37054</v>
      </c>
      <c r="D1084">
        <v>1985</v>
      </c>
      <c r="E1084" t="str">
        <f>VLOOKUP(Tabla4[[#This Row],[Cod Vendedor]],Tabla3[[IdVendedor]:[NombreVendedor]],2,0)</f>
        <v>Pepito</v>
      </c>
      <c r="F1084" t="str">
        <f>VLOOKUP(Tabla4[[#This Row],[Cod Producto]],Tabla2[[IdProducto]:[NomProducto]],2,0)</f>
        <v>Berenjenas</v>
      </c>
      <c r="G1084" s="10">
        <f>VLOOKUP(Tabla4[[#This Row],[Nombre_Producto]],Tabla2[[NomProducto]:[PrecioSinIGV]],3,0)</f>
        <v>2.5409999999999999</v>
      </c>
      <c r="H1084">
        <f>VLOOKUP(Tabla4[[#This Row],[Cod Producto]],Tabla2[#All],3,0)</f>
        <v>3</v>
      </c>
      <c r="I1084" s="10">
        <f>Tabla4[[#This Row],[Kilos]]*Tabla4[[#This Row],[Precio_sin_IGV]]</f>
        <v>5043.8850000000002</v>
      </c>
      <c r="J1084" s="10">
        <f>Tabla4[[#This Row],[Ventas sin IGV]]*18%</f>
        <v>907.89930000000004</v>
      </c>
      <c r="K1084" s="10">
        <f>Tabla4[[#This Row],[Ventas sin IGV]]+Tabla4[[#This Row],[IGV]]</f>
        <v>5951.7843000000003</v>
      </c>
    </row>
    <row r="1085" spans="1:11" x14ac:dyDescent="0.3">
      <c r="A1085">
        <v>1</v>
      </c>
      <c r="B1085">
        <v>5</v>
      </c>
      <c r="C1085" s="2">
        <v>37093</v>
      </c>
      <c r="D1085">
        <v>1606</v>
      </c>
      <c r="E1085" t="str">
        <f>VLOOKUP(Tabla4[[#This Row],[Cod Vendedor]],Tabla3[[IdVendedor]:[NombreVendedor]],2,0)</f>
        <v>Pepito</v>
      </c>
      <c r="F1085" t="str">
        <f>VLOOKUP(Tabla4[[#This Row],[Cod Producto]],Tabla2[[IdProducto]:[NomProducto]],2,0)</f>
        <v>Berenjenas</v>
      </c>
      <c r="G1085" s="10">
        <f>VLOOKUP(Tabla4[[#This Row],[Nombre_Producto]],Tabla2[[NomProducto]:[PrecioSinIGV]],3,0)</f>
        <v>2.5409999999999999</v>
      </c>
      <c r="H1085">
        <f>VLOOKUP(Tabla4[[#This Row],[Cod Producto]],Tabla2[#All],3,0)</f>
        <v>3</v>
      </c>
      <c r="I1085" s="10">
        <f>Tabla4[[#This Row],[Kilos]]*Tabla4[[#This Row],[Precio_sin_IGV]]</f>
        <v>4080.846</v>
      </c>
      <c r="J1085" s="10">
        <f>Tabla4[[#This Row],[Ventas sin IGV]]*18%</f>
        <v>734.55228</v>
      </c>
      <c r="K1085" s="10">
        <f>Tabla4[[#This Row],[Ventas sin IGV]]+Tabla4[[#This Row],[IGV]]</f>
        <v>4815.3982800000003</v>
      </c>
    </row>
    <row r="1086" spans="1:11" x14ac:dyDescent="0.3">
      <c r="A1086">
        <v>1</v>
      </c>
      <c r="B1086">
        <v>11</v>
      </c>
      <c r="C1086" s="2">
        <v>37381</v>
      </c>
      <c r="D1086">
        <v>1750</v>
      </c>
      <c r="E1086" t="str">
        <f>VLOOKUP(Tabla4[[#This Row],[Cod Vendedor]],Tabla3[[IdVendedor]:[NombreVendedor]],2,0)</f>
        <v>Pepito</v>
      </c>
      <c r="F1086" t="str">
        <f>VLOOKUP(Tabla4[[#This Row],[Cod Producto]],Tabla2[[IdProducto]:[NomProducto]],2,0)</f>
        <v>Naranjas</v>
      </c>
      <c r="G1086" s="10">
        <f>VLOOKUP(Tabla4[[#This Row],[Nombre_Producto]],Tabla2[[NomProducto]:[PrecioSinIGV]],3,0)</f>
        <v>1.21</v>
      </c>
      <c r="H1086">
        <f>VLOOKUP(Tabla4[[#This Row],[Cod Producto]],Tabla2[#All],3,0)</f>
        <v>1</v>
      </c>
      <c r="I1086" s="10">
        <f>Tabla4[[#This Row],[Kilos]]*Tabla4[[#This Row],[Precio_sin_IGV]]</f>
        <v>2117.5</v>
      </c>
      <c r="J1086" s="10">
        <f>Tabla4[[#This Row],[Ventas sin IGV]]*18%</f>
        <v>381.15</v>
      </c>
      <c r="K1086" s="10">
        <f>Tabla4[[#This Row],[Ventas sin IGV]]+Tabla4[[#This Row],[IGV]]</f>
        <v>2498.65</v>
      </c>
    </row>
    <row r="1087" spans="1:11" x14ac:dyDescent="0.3">
      <c r="A1087">
        <v>1</v>
      </c>
      <c r="B1087">
        <v>11</v>
      </c>
      <c r="C1087" s="2">
        <v>37312</v>
      </c>
      <c r="D1087">
        <v>1019</v>
      </c>
      <c r="E1087" t="str">
        <f>VLOOKUP(Tabla4[[#This Row],[Cod Vendedor]],Tabla3[[IdVendedor]:[NombreVendedor]],2,0)</f>
        <v>Pepito</v>
      </c>
      <c r="F1087" t="str">
        <f>VLOOKUP(Tabla4[[#This Row],[Cod Producto]],Tabla2[[IdProducto]:[NomProducto]],2,0)</f>
        <v>Naranjas</v>
      </c>
      <c r="G1087" s="10">
        <f>VLOOKUP(Tabla4[[#This Row],[Nombre_Producto]],Tabla2[[NomProducto]:[PrecioSinIGV]],3,0)</f>
        <v>1.21</v>
      </c>
      <c r="H1087">
        <f>VLOOKUP(Tabla4[[#This Row],[Cod Producto]],Tabla2[#All],3,0)</f>
        <v>1</v>
      </c>
      <c r="I1087" s="10">
        <f>Tabla4[[#This Row],[Kilos]]*Tabla4[[#This Row],[Precio_sin_IGV]]</f>
        <v>1232.99</v>
      </c>
      <c r="J1087" s="10">
        <f>Tabla4[[#This Row],[Ventas sin IGV]]*18%</f>
        <v>221.93819999999999</v>
      </c>
      <c r="K1087" s="10">
        <f>Tabla4[[#This Row],[Ventas sin IGV]]+Tabla4[[#This Row],[IGV]]</f>
        <v>1454.9282000000001</v>
      </c>
    </row>
    <row r="1088" spans="1:11" x14ac:dyDescent="0.3">
      <c r="A1088">
        <v>1</v>
      </c>
      <c r="B1088">
        <v>11</v>
      </c>
      <c r="C1088" s="2">
        <v>37392</v>
      </c>
      <c r="D1088">
        <v>816</v>
      </c>
      <c r="E1088" t="str">
        <f>VLOOKUP(Tabla4[[#This Row],[Cod Vendedor]],Tabla3[[IdVendedor]:[NombreVendedor]],2,0)</f>
        <v>Pepito</v>
      </c>
      <c r="F1088" t="str">
        <f>VLOOKUP(Tabla4[[#This Row],[Cod Producto]],Tabla2[[IdProducto]:[NomProducto]],2,0)</f>
        <v>Naranjas</v>
      </c>
      <c r="G1088" s="10">
        <f>VLOOKUP(Tabla4[[#This Row],[Nombre_Producto]],Tabla2[[NomProducto]:[PrecioSinIGV]],3,0)</f>
        <v>1.21</v>
      </c>
      <c r="H1088">
        <f>VLOOKUP(Tabla4[[#This Row],[Cod Producto]],Tabla2[#All],3,0)</f>
        <v>1</v>
      </c>
      <c r="I1088" s="10">
        <f>Tabla4[[#This Row],[Kilos]]*Tabla4[[#This Row],[Precio_sin_IGV]]</f>
        <v>987.36</v>
      </c>
      <c r="J1088" s="10">
        <f>Tabla4[[#This Row],[Ventas sin IGV]]*18%</f>
        <v>177.72479999999999</v>
      </c>
      <c r="K1088" s="10">
        <f>Tabla4[[#This Row],[Ventas sin IGV]]+Tabla4[[#This Row],[IGV]]</f>
        <v>1165.0848000000001</v>
      </c>
    </row>
    <row r="1089" spans="1:11" x14ac:dyDescent="0.3">
      <c r="A1089">
        <v>1</v>
      </c>
      <c r="B1089">
        <v>11</v>
      </c>
      <c r="C1089" s="2">
        <v>37319</v>
      </c>
      <c r="D1089">
        <v>539</v>
      </c>
      <c r="E1089" t="str">
        <f>VLOOKUP(Tabla4[[#This Row],[Cod Vendedor]],Tabla3[[IdVendedor]:[NombreVendedor]],2,0)</f>
        <v>Pepito</v>
      </c>
      <c r="F1089" t="str">
        <f>VLOOKUP(Tabla4[[#This Row],[Cod Producto]],Tabla2[[IdProducto]:[NomProducto]],2,0)</f>
        <v>Naranjas</v>
      </c>
      <c r="G1089" s="10">
        <f>VLOOKUP(Tabla4[[#This Row],[Nombre_Producto]],Tabla2[[NomProducto]:[PrecioSinIGV]],3,0)</f>
        <v>1.21</v>
      </c>
      <c r="H1089">
        <f>VLOOKUP(Tabla4[[#This Row],[Cod Producto]],Tabla2[#All],3,0)</f>
        <v>1</v>
      </c>
      <c r="I1089" s="10">
        <f>Tabla4[[#This Row],[Kilos]]*Tabla4[[#This Row],[Precio_sin_IGV]]</f>
        <v>652.18999999999994</v>
      </c>
      <c r="J1089" s="10">
        <f>Tabla4[[#This Row],[Ventas sin IGV]]*18%</f>
        <v>117.39419999999998</v>
      </c>
      <c r="K1089" s="10">
        <f>Tabla4[[#This Row],[Ventas sin IGV]]+Tabla4[[#This Row],[IGV]]</f>
        <v>769.5841999999999</v>
      </c>
    </row>
    <row r="1090" spans="1:11" x14ac:dyDescent="0.3">
      <c r="A1090">
        <v>1</v>
      </c>
      <c r="B1090">
        <v>11</v>
      </c>
      <c r="C1090" s="2">
        <v>37530</v>
      </c>
      <c r="D1090">
        <v>289</v>
      </c>
      <c r="E1090" t="str">
        <f>VLOOKUP(Tabla4[[#This Row],[Cod Vendedor]],Tabla3[[IdVendedor]:[NombreVendedor]],2,0)</f>
        <v>Pepito</v>
      </c>
      <c r="F1090" t="str">
        <f>VLOOKUP(Tabla4[[#This Row],[Cod Producto]],Tabla2[[IdProducto]:[NomProducto]],2,0)</f>
        <v>Naranjas</v>
      </c>
      <c r="G1090" s="10">
        <f>VLOOKUP(Tabla4[[#This Row],[Nombre_Producto]],Tabla2[[NomProducto]:[PrecioSinIGV]],3,0)</f>
        <v>1.21</v>
      </c>
      <c r="H1090">
        <f>VLOOKUP(Tabla4[[#This Row],[Cod Producto]],Tabla2[#All],3,0)</f>
        <v>1</v>
      </c>
      <c r="I1090" s="10">
        <f>Tabla4[[#This Row],[Kilos]]*Tabla4[[#This Row],[Precio_sin_IGV]]</f>
        <v>349.69</v>
      </c>
      <c r="J1090" s="10">
        <f>Tabla4[[#This Row],[Ventas sin IGV]]*18%</f>
        <v>62.944199999999995</v>
      </c>
      <c r="K1090" s="10">
        <f>Tabla4[[#This Row],[Ventas sin IGV]]+Tabla4[[#This Row],[IGV]]</f>
        <v>412.63419999999996</v>
      </c>
    </row>
    <row r="1091" spans="1:11" x14ac:dyDescent="0.3">
      <c r="A1091">
        <v>1</v>
      </c>
      <c r="B1091">
        <v>12</v>
      </c>
      <c r="C1091" s="2">
        <v>37273</v>
      </c>
      <c r="D1091">
        <v>2100</v>
      </c>
      <c r="E1091" t="str">
        <f>VLOOKUP(Tabla4[[#This Row],[Cod Vendedor]],Tabla3[[IdVendedor]:[NombreVendedor]],2,0)</f>
        <v>Pepito</v>
      </c>
      <c r="F1091" t="str">
        <f>VLOOKUP(Tabla4[[#This Row],[Cod Producto]],Tabla2[[IdProducto]:[NomProducto]],2,0)</f>
        <v>Malocoton</v>
      </c>
      <c r="G1091" s="10">
        <f>VLOOKUP(Tabla4[[#This Row],[Nombre_Producto]],Tabla2[[NomProducto]:[PrecioSinIGV]],3,0)</f>
        <v>2.42</v>
      </c>
      <c r="H1091">
        <f>VLOOKUP(Tabla4[[#This Row],[Cod Producto]],Tabla2[#All],3,0)</f>
        <v>1</v>
      </c>
      <c r="I1091" s="10">
        <f>Tabla4[[#This Row],[Kilos]]*Tabla4[[#This Row],[Precio_sin_IGV]]</f>
        <v>5082</v>
      </c>
      <c r="J1091" s="10">
        <f>Tabla4[[#This Row],[Ventas sin IGV]]*18%</f>
        <v>914.76</v>
      </c>
      <c r="K1091" s="10">
        <f>Tabla4[[#This Row],[Ventas sin IGV]]+Tabla4[[#This Row],[IGV]]</f>
        <v>5996.76</v>
      </c>
    </row>
    <row r="1092" spans="1:11" x14ac:dyDescent="0.3">
      <c r="A1092">
        <v>1</v>
      </c>
      <c r="B1092">
        <v>12</v>
      </c>
      <c r="C1092" s="2">
        <v>37370</v>
      </c>
      <c r="D1092">
        <v>1679</v>
      </c>
      <c r="E1092" t="str">
        <f>VLOOKUP(Tabla4[[#This Row],[Cod Vendedor]],Tabla3[[IdVendedor]:[NombreVendedor]],2,0)</f>
        <v>Pepito</v>
      </c>
      <c r="F1092" t="str">
        <f>VLOOKUP(Tabla4[[#This Row],[Cod Producto]],Tabla2[[IdProducto]:[NomProducto]],2,0)</f>
        <v>Malocoton</v>
      </c>
      <c r="G1092" s="10">
        <f>VLOOKUP(Tabla4[[#This Row],[Nombre_Producto]],Tabla2[[NomProducto]:[PrecioSinIGV]],3,0)</f>
        <v>2.42</v>
      </c>
      <c r="H1092">
        <f>VLOOKUP(Tabla4[[#This Row],[Cod Producto]],Tabla2[#All],3,0)</f>
        <v>1</v>
      </c>
      <c r="I1092" s="10">
        <f>Tabla4[[#This Row],[Kilos]]*Tabla4[[#This Row],[Precio_sin_IGV]]</f>
        <v>4063.18</v>
      </c>
      <c r="J1092" s="10">
        <f>Tabla4[[#This Row],[Ventas sin IGV]]*18%</f>
        <v>731.37239999999997</v>
      </c>
      <c r="K1092" s="10">
        <f>Tabla4[[#This Row],[Ventas sin IGV]]+Tabla4[[#This Row],[IGV]]</f>
        <v>4794.5523999999996</v>
      </c>
    </row>
    <row r="1093" spans="1:11" x14ac:dyDescent="0.3">
      <c r="A1093">
        <v>1</v>
      </c>
      <c r="B1093">
        <v>12</v>
      </c>
      <c r="C1093" s="2">
        <v>37281</v>
      </c>
      <c r="D1093">
        <v>1635</v>
      </c>
      <c r="E1093" t="str">
        <f>VLOOKUP(Tabla4[[#This Row],[Cod Vendedor]],Tabla3[[IdVendedor]:[NombreVendedor]],2,0)</f>
        <v>Pepito</v>
      </c>
      <c r="F1093" t="str">
        <f>VLOOKUP(Tabla4[[#This Row],[Cod Producto]],Tabla2[[IdProducto]:[NomProducto]],2,0)</f>
        <v>Malocoton</v>
      </c>
      <c r="G1093" s="10">
        <f>VLOOKUP(Tabla4[[#This Row],[Nombre_Producto]],Tabla2[[NomProducto]:[PrecioSinIGV]],3,0)</f>
        <v>2.42</v>
      </c>
      <c r="H1093">
        <f>VLOOKUP(Tabla4[[#This Row],[Cod Producto]],Tabla2[#All],3,0)</f>
        <v>1</v>
      </c>
      <c r="I1093" s="10">
        <f>Tabla4[[#This Row],[Kilos]]*Tabla4[[#This Row],[Precio_sin_IGV]]</f>
        <v>3956.7</v>
      </c>
      <c r="J1093" s="10">
        <f>Tabla4[[#This Row],[Ventas sin IGV]]*18%</f>
        <v>712.2059999999999</v>
      </c>
      <c r="K1093" s="10">
        <f>Tabla4[[#This Row],[Ventas sin IGV]]+Tabla4[[#This Row],[IGV]]</f>
        <v>4668.9059999999999</v>
      </c>
    </row>
    <row r="1094" spans="1:11" x14ac:dyDescent="0.3">
      <c r="A1094">
        <v>1</v>
      </c>
      <c r="B1094">
        <v>12</v>
      </c>
      <c r="C1094" s="2">
        <v>37452</v>
      </c>
      <c r="D1094">
        <v>1271</v>
      </c>
      <c r="E1094" t="str">
        <f>VLOOKUP(Tabla4[[#This Row],[Cod Vendedor]],Tabla3[[IdVendedor]:[NombreVendedor]],2,0)</f>
        <v>Pepito</v>
      </c>
      <c r="F1094" t="str">
        <f>VLOOKUP(Tabla4[[#This Row],[Cod Producto]],Tabla2[[IdProducto]:[NomProducto]],2,0)</f>
        <v>Malocoton</v>
      </c>
      <c r="G1094" s="10">
        <f>VLOOKUP(Tabla4[[#This Row],[Nombre_Producto]],Tabla2[[NomProducto]:[PrecioSinIGV]],3,0)</f>
        <v>2.42</v>
      </c>
      <c r="H1094">
        <f>VLOOKUP(Tabla4[[#This Row],[Cod Producto]],Tabla2[#All],3,0)</f>
        <v>1</v>
      </c>
      <c r="I1094" s="10">
        <f>Tabla4[[#This Row],[Kilos]]*Tabla4[[#This Row],[Precio_sin_IGV]]</f>
        <v>3075.8199999999997</v>
      </c>
      <c r="J1094" s="10">
        <f>Tabla4[[#This Row],[Ventas sin IGV]]*18%</f>
        <v>553.6475999999999</v>
      </c>
      <c r="K1094" s="10">
        <f>Tabla4[[#This Row],[Ventas sin IGV]]+Tabla4[[#This Row],[IGV]]</f>
        <v>3629.4675999999995</v>
      </c>
    </row>
    <row r="1095" spans="1:11" x14ac:dyDescent="0.3">
      <c r="A1095">
        <v>1</v>
      </c>
      <c r="B1095">
        <v>12</v>
      </c>
      <c r="C1095" s="2">
        <v>37396</v>
      </c>
      <c r="D1095">
        <v>552</v>
      </c>
      <c r="E1095" t="str">
        <f>VLOOKUP(Tabla4[[#This Row],[Cod Vendedor]],Tabla3[[IdVendedor]:[NombreVendedor]],2,0)</f>
        <v>Pepito</v>
      </c>
      <c r="F1095" t="str">
        <f>VLOOKUP(Tabla4[[#This Row],[Cod Producto]],Tabla2[[IdProducto]:[NomProducto]],2,0)</f>
        <v>Malocoton</v>
      </c>
      <c r="G1095" s="10">
        <f>VLOOKUP(Tabla4[[#This Row],[Nombre_Producto]],Tabla2[[NomProducto]:[PrecioSinIGV]],3,0)</f>
        <v>2.42</v>
      </c>
      <c r="H1095">
        <f>VLOOKUP(Tabla4[[#This Row],[Cod Producto]],Tabla2[#All],3,0)</f>
        <v>1</v>
      </c>
      <c r="I1095" s="10">
        <f>Tabla4[[#This Row],[Kilos]]*Tabla4[[#This Row],[Precio_sin_IGV]]</f>
        <v>1335.84</v>
      </c>
      <c r="J1095" s="10">
        <f>Tabla4[[#This Row],[Ventas sin IGV]]*18%</f>
        <v>240.45119999999997</v>
      </c>
      <c r="K1095" s="10">
        <f>Tabla4[[#This Row],[Ventas sin IGV]]+Tabla4[[#This Row],[IGV]]</f>
        <v>1576.2911999999999</v>
      </c>
    </row>
    <row r="1096" spans="1:11" x14ac:dyDescent="0.3">
      <c r="A1096">
        <v>1</v>
      </c>
      <c r="B1096">
        <v>12</v>
      </c>
      <c r="C1096" s="2">
        <v>37599</v>
      </c>
      <c r="D1096">
        <v>334</v>
      </c>
      <c r="E1096" t="str">
        <f>VLOOKUP(Tabla4[[#This Row],[Cod Vendedor]],Tabla3[[IdVendedor]:[NombreVendedor]],2,0)</f>
        <v>Pepito</v>
      </c>
      <c r="F1096" t="str">
        <f>VLOOKUP(Tabla4[[#This Row],[Cod Producto]],Tabla2[[IdProducto]:[NomProducto]],2,0)</f>
        <v>Malocoton</v>
      </c>
      <c r="G1096" s="10">
        <f>VLOOKUP(Tabla4[[#This Row],[Nombre_Producto]],Tabla2[[NomProducto]:[PrecioSinIGV]],3,0)</f>
        <v>2.42</v>
      </c>
      <c r="H1096">
        <f>VLOOKUP(Tabla4[[#This Row],[Cod Producto]],Tabla2[#All],3,0)</f>
        <v>1</v>
      </c>
      <c r="I1096" s="10">
        <f>Tabla4[[#This Row],[Kilos]]*Tabla4[[#This Row],[Precio_sin_IGV]]</f>
        <v>808.28</v>
      </c>
      <c r="J1096" s="10">
        <f>Tabla4[[#This Row],[Ventas sin IGV]]*18%</f>
        <v>145.49039999999999</v>
      </c>
      <c r="K1096" s="10">
        <f>Tabla4[[#This Row],[Ventas sin IGV]]+Tabla4[[#This Row],[IGV]]</f>
        <v>953.7704</v>
      </c>
    </row>
    <row r="1097" spans="1:11" x14ac:dyDescent="0.3">
      <c r="A1097">
        <v>1</v>
      </c>
      <c r="B1097">
        <v>9</v>
      </c>
      <c r="C1097" s="2">
        <v>37353</v>
      </c>
      <c r="D1097">
        <v>2287</v>
      </c>
      <c r="E1097" t="str">
        <f>VLOOKUP(Tabla4[[#This Row],[Cod Vendedor]],Tabla3[[IdVendedor]:[NombreVendedor]],2,0)</f>
        <v>Pepito</v>
      </c>
      <c r="F1097" t="str">
        <f>VLOOKUP(Tabla4[[#This Row],[Cod Producto]],Tabla2[[IdProducto]:[NomProducto]],2,0)</f>
        <v>Esparragos</v>
      </c>
      <c r="G1097" s="10">
        <f>VLOOKUP(Tabla4[[#This Row],[Nombre_Producto]],Tabla2[[NomProducto]:[PrecioSinIGV]],3,0)</f>
        <v>1.21</v>
      </c>
      <c r="H1097">
        <f>VLOOKUP(Tabla4[[#This Row],[Cod Producto]],Tabla2[#All],3,0)</f>
        <v>3</v>
      </c>
      <c r="I1097" s="10">
        <f>Tabla4[[#This Row],[Kilos]]*Tabla4[[#This Row],[Precio_sin_IGV]]</f>
        <v>2767.27</v>
      </c>
      <c r="J1097" s="10">
        <f>Tabla4[[#This Row],[Ventas sin IGV]]*18%</f>
        <v>498.10859999999997</v>
      </c>
      <c r="K1097" s="10">
        <f>Tabla4[[#This Row],[Ventas sin IGV]]+Tabla4[[#This Row],[IGV]]</f>
        <v>3265.3786</v>
      </c>
    </row>
    <row r="1098" spans="1:11" x14ac:dyDescent="0.3">
      <c r="A1098">
        <v>1</v>
      </c>
      <c r="B1098">
        <v>9</v>
      </c>
      <c r="C1098" s="2">
        <v>37515</v>
      </c>
      <c r="D1098">
        <v>1987</v>
      </c>
      <c r="E1098" t="str">
        <f>VLOOKUP(Tabla4[[#This Row],[Cod Vendedor]],Tabla3[[IdVendedor]:[NombreVendedor]],2,0)</f>
        <v>Pepito</v>
      </c>
      <c r="F1098" t="str">
        <f>VLOOKUP(Tabla4[[#This Row],[Cod Producto]],Tabla2[[IdProducto]:[NomProducto]],2,0)</f>
        <v>Esparragos</v>
      </c>
      <c r="G1098" s="10">
        <f>VLOOKUP(Tabla4[[#This Row],[Nombre_Producto]],Tabla2[[NomProducto]:[PrecioSinIGV]],3,0)</f>
        <v>1.21</v>
      </c>
      <c r="H1098">
        <f>VLOOKUP(Tabla4[[#This Row],[Cod Producto]],Tabla2[#All],3,0)</f>
        <v>3</v>
      </c>
      <c r="I1098" s="10">
        <f>Tabla4[[#This Row],[Kilos]]*Tabla4[[#This Row],[Precio_sin_IGV]]</f>
        <v>2404.27</v>
      </c>
      <c r="J1098" s="10">
        <f>Tabla4[[#This Row],[Ventas sin IGV]]*18%</f>
        <v>432.76859999999999</v>
      </c>
      <c r="K1098" s="10">
        <f>Tabla4[[#This Row],[Ventas sin IGV]]+Tabla4[[#This Row],[IGV]]</f>
        <v>2837.0385999999999</v>
      </c>
    </row>
    <row r="1099" spans="1:11" x14ac:dyDescent="0.3">
      <c r="A1099">
        <v>1</v>
      </c>
      <c r="B1099">
        <v>9</v>
      </c>
      <c r="C1099" s="2">
        <v>37533</v>
      </c>
      <c r="D1099">
        <v>1822</v>
      </c>
      <c r="E1099" t="str">
        <f>VLOOKUP(Tabla4[[#This Row],[Cod Vendedor]],Tabla3[[IdVendedor]:[NombreVendedor]],2,0)</f>
        <v>Pepito</v>
      </c>
      <c r="F1099" t="str">
        <f>VLOOKUP(Tabla4[[#This Row],[Cod Producto]],Tabla2[[IdProducto]:[NomProducto]],2,0)</f>
        <v>Esparragos</v>
      </c>
      <c r="G1099" s="10">
        <f>VLOOKUP(Tabla4[[#This Row],[Nombre_Producto]],Tabla2[[NomProducto]:[PrecioSinIGV]],3,0)</f>
        <v>1.21</v>
      </c>
      <c r="H1099">
        <f>VLOOKUP(Tabla4[[#This Row],[Cod Producto]],Tabla2[#All],3,0)</f>
        <v>3</v>
      </c>
      <c r="I1099" s="10">
        <f>Tabla4[[#This Row],[Kilos]]*Tabla4[[#This Row],[Precio_sin_IGV]]</f>
        <v>2204.62</v>
      </c>
      <c r="J1099" s="10">
        <f>Tabla4[[#This Row],[Ventas sin IGV]]*18%</f>
        <v>396.83159999999998</v>
      </c>
      <c r="K1099" s="10">
        <f>Tabla4[[#This Row],[Ventas sin IGV]]+Tabla4[[#This Row],[IGV]]</f>
        <v>2601.4515999999999</v>
      </c>
    </row>
    <row r="1100" spans="1:11" x14ac:dyDescent="0.3">
      <c r="A1100">
        <v>1</v>
      </c>
      <c r="B1100">
        <v>9</v>
      </c>
      <c r="C1100" s="2">
        <v>37566</v>
      </c>
      <c r="D1100">
        <v>1483</v>
      </c>
      <c r="E1100" t="str">
        <f>VLOOKUP(Tabla4[[#This Row],[Cod Vendedor]],Tabla3[[IdVendedor]:[NombreVendedor]],2,0)</f>
        <v>Pepito</v>
      </c>
      <c r="F1100" t="str">
        <f>VLOOKUP(Tabla4[[#This Row],[Cod Producto]],Tabla2[[IdProducto]:[NomProducto]],2,0)</f>
        <v>Esparragos</v>
      </c>
      <c r="G1100" s="10">
        <f>VLOOKUP(Tabla4[[#This Row],[Nombre_Producto]],Tabla2[[NomProducto]:[PrecioSinIGV]],3,0)</f>
        <v>1.21</v>
      </c>
      <c r="H1100">
        <f>VLOOKUP(Tabla4[[#This Row],[Cod Producto]],Tabla2[#All],3,0)</f>
        <v>3</v>
      </c>
      <c r="I1100" s="10">
        <f>Tabla4[[#This Row],[Kilos]]*Tabla4[[#This Row],[Precio_sin_IGV]]</f>
        <v>1794.4299999999998</v>
      </c>
      <c r="J1100" s="10">
        <f>Tabla4[[#This Row],[Ventas sin IGV]]*18%</f>
        <v>322.99739999999997</v>
      </c>
      <c r="K1100" s="10">
        <f>Tabla4[[#This Row],[Ventas sin IGV]]+Tabla4[[#This Row],[IGV]]</f>
        <v>2117.4273999999996</v>
      </c>
    </row>
    <row r="1101" spans="1:11" x14ac:dyDescent="0.3">
      <c r="A1101">
        <v>1</v>
      </c>
      <c r="B1101">
        <v>9</v>
      </c>
      <c r="C1101" s="2">
        <v>37314</v>
      </c>
      <c r="D1101">
        <v>1278</v>
      </c>
      <c r="E1101" t="str">
        <f>VLOOKUP(Tabla4[[#This Row],[Cod Vendedor]],Tabla3[[IdVendedor]:[NombreVendedor]],2,0)</f>
        <v>Pepito</v>
      </c>
      <c r="F1101" t="str">
        <f>VLOOKUP(Tabla4[[#This Row],[Cod Producto]],Tabla2[[IdProducto]:[NomProducto]],2,0)</f>
        <v>Esparragos</v>
      </c>
      <c r="G1101" s="10">
        <f>VLOOKUP(Tabla4[[#This Row],[Nombre_Producto]],Tabla2[[NomProducto]:[PrecioSinIGV]],3,0)</f>
        <v>1.21</v>
      </c>
      <c r="H1101">
        <f>VLOOKUP(Tabla4[[#This Row],[Cod Producto]],Tabla2[#All],3,0)</f>
        <v>3</v>
      </c>
      <c r="I1101" s="10">
        <f>Tabla4[[#This Row],[Kilos]]*Tabla4[[#This Row],[Precio_sin_IGV]]</f>
        <v>1546.3799999999999</v>
      </c>
      <c r="J1101" s="10">
        <f>Tabla4[[#This Row],[Ventas sin IGV]]*18%</f>
        <v>278.34839999999997</v>
      </c>
      <c r="K1101" s="10">
        <f>Tabla4[[#This Row],[Ventas sin IGV]]+Tabla4[[#This Row],[IGV]]</f>
        <v>1824.7284</v>
      </c>
    </row>
    <row r="1102" spans="1:11" x14ac:dyDescent="0.3">
      <c r="A1102">
        <v>1</v>
      </c>
      <c r="B1102">
        <v>9</v>
      </c>
      <c r="C1102" s="2">
        <v>37544</v>
      </c>
      <c r="D1102">
        <v>1025</v>
      </c>
      <c r="E1102" t="str">
        <f>VLOOKUP(Tabla4[[#This Row],[Cod Vendedor]],Tabla3[[IdVendedor]:[NombreVendedor]],2,0)</f>
        <v>Pepito</v>
      </c>
      <c r="F1102" t="str">
        <f>VLOOKUP(Tabla4[[#This Row],[Cod Producto]],Tabla2[[IdProducto]:[NomProducto]],2,0)</f>
        <v>Esparragos</v>
      </c>
      <c r="G1102" s="10">
        <f>VLOOKUP(Tabla4[[#This Row],[Nombre_Producto]],Tabla2[[NomProducto]:[PrecioSinIGV]],3,0)</f>
        <v>1.21</v>
      </c>
      <c r="H1102">
        <f>VLOOKUP(Tabla4[[#This Row],[Cod Producto]],Tabla2[#All],3,0)</f>
        <v>3</v>
      </c>
      <c r="I1102" s="10">
        <f>Tabla4[[#This Row],[Kilos]]*Tabla4[[#This Row],[Precio_sin_IGV]]</f>
        <v>1240.25</v>
      </c>
      <c r="J1102" s="10">
        <f>Tabla4[[#This Row],[Ventas sin IGV]]*18%</f>
        <v>223.245</v>
      </c>
      <c r="K1102" s="10">
        <f>Tabla4[[#This Row],[Ventas sin IGV]]+Tabla4[[#This Row],[IGV]]</f>
        <v>1463.4949999999999</v>
      </c>
    </row>
    <row r="1103" spans="1:11" x14ac:dyDescent="0.3">
      <c r="A1103">
        <v>1</v>
      </c>
      <c r="B1103">
        <v>7</v>
      </c>
      <c r="C1103" s="2">
        <v>37320</v>
      </c>
      <c r="D1103">
        <v>2332</v>
      </c>
      <c r="E1103" t="str">
        <f>VLOOKUP(Tabla4[[#This Row],[Cod Vendedor]],Tabla3[[IdVendedor]:[NombreVendedor]],2,0)</f>
        <v>Pepito</v>
      </c>
      <c r="F1103" t="str">
        <f>VLOOKUP(Tabla4[[#This Row],[Cod Producto]],Tabla2[[IdProducto]:[NomProducto]],2,0)</f>
        <v>Tomates</v>
      </c>
      <c r="G1103" s="10">
        <f>VLOOKUP(Tabla4[[#This Row],[Nombre_Producto]],Tabla2[[NomProducto]:[PrecioSinIGV]],3,0)</f>
        <v>0.96799999999999997</v>
      </c>
      <c r="H1103">
        <f>VLOOKUP(Tabla4[[#This Row],[Cod Producto]],Tabla2[#All],3,0)</f>
        <v>2</v>
      </c>
      <c r="I1103" s="10">
        <f>Tabla4[[#This Row],[Kilos]]*Tabla4[[#This Row],[Precio_sin_IGV]]</f>
        <v>2257.3759999999997</v>
      </c>
      <c r="J1103" s="10">
        <f>Tabla4[[#This Row],[Ventas sin IGV]]*18%</f>
        <v>406.32767999999993</v>
      </c>
      <c r="K1103" s="10">
        <f>Tabla4[[#This Row],[Ventas sin IGV]]+Tabla4[[#This Row],[IGV]]</f>
        <v>2663.7036799999996</v>
      </c>
    </row>
    <row r="1104" spans="1:11" x14ac:dyDescent="0.3">
      <c r="A1104">
        <v>1</v>
      </c>
      <c r="B1104">
        <v>7</v>
      </c>
      <c r="C1104" s="2">
        <v>37620</v>
      </c>
      <c r="D1104">
        <v>2292</v>
      </c>
      <c r="E1104" t="str">
        <f>VLOOKUP(Tabla4[[#This Row],[Cod Vendedor]],Tabla3[[IdVendedor]:[NombreVendedor]],2,0)</f>
        <v>Pepito</v>
      </c>
      <c r="F1104" t="str">
        <f>VLOOKUP(Tabla4[[#This Row],[Cod Producto]],Tabla2[[IdProducto]:[NomProducto]],2,0)</f>
        <v>Tomates</v>
      </c>
      <c r="G1104" s="10">
        <f>VLOOKUP(Tabla4[[#This Row],[Nombre_Producto]],Tabla2[[NomProducto]:[PrecioSinIGV]],3,0)</f>
        <v>0.96799999999999997</v>
      </c>
      <c r="H1104">
        <f>VLOOKUP(Tabla4[[#This Row],[Cod Producto]],Tabla2[#All],3,0)</f>
        <v>2</v>
      </c>
      <c r="I1104" s="10">
        <f>Tabla4[[#This Row],[Kilos]]*Tabla4[[#This Row],[Precio_sin_IGV]]</f>
        <v>2218.6559999999999</v>
      </c>
      <c r="J1104" s="10">
        <f>Tabla4[[#This Row],[Ventas sin IGV]]*18%</f>
        <v>399.35807999999997</v>
      </c>
      <c r="K1104" s="10">
        <f>Tabla4[[#This Row],[Ventas sin IGV]]+Tabla4[[#This Row],[IGV]]</f>
        <v>2618.0140799999999</v>
      </c>
    </row>
    <row r="1105" spans="1:11" x14ac:dyDescent="0.3">
      <c r="A1105">
        <v>1</v>
      </c>
      <c r="B1105">
        <v>7</v>
      </c>
      <c r="C1105" s="2">
        <v>37460</v>
      </c>
      <c r="D1105">
        <v>1686</v>
      </c>
      <c r="E1105" t="str">
        <f>VLOOKUP(Tabla4[[#This Row],[Cod Vendedor]],Tabla3[[IdVendedor]:[NombreVendedor]],2,0)</f>
        <v>Pepito</v>
      </c>
      <c r="F1105" t="str">
        <f>VLOOKUP(Tabla4[[#This Row],[Cod Producto]],Tabla2[[IdProducto]:[NomProducto]],2,0)</f>
        <v>Tomates</v>
      </c>
      <c r="G1105" s="10">
        <f>VLOOKUP(Tabla4[[#This Row],[Nombre_Producto]],Tabla2[[NomProducto]:[PrecioSinIGV]],3,0)</f>
        <v>0.96799999999999997</v>
      </c>
      <c r="H1105">
        <f>VLOOKUP(Tabla4[[#This Row],[Cod Producto]],Tabla2[#All],3,0)</f>
        <v>2</v>
      </c>
      <c r="I1105" s="10">
        <f>Tabla4[[#This Row],[Kilos]]*Tabla4[[#This Row],[Precio_sin_IGV]]</f>
        <v>1632.048</v>
      </c>
      <c r="J1105" s="10">
        <f>Tabla4[[#This Row],[Ventas sin IGV]]*18%</f>
        <v>293.76864</v>
      </c>
      <c r="K1105" s="10">
        <f>Tabla4[[#This Row],[Ventas sin IGV]]+Tabla4[[#This Row],[IGV]]</f>
        <v>1925.81664</v>
      </c>
    </row>
    <row r="1106" spans="1:11" x14ac:dyDescent="0.3">
      <c r="A1106">
        <v>1</v>
      </c>
      <c r="B1106">
        <v>7</v>
      </c>
      <c r="C1106" s="2">
        <v>37563</v>
      </c>
      <c r="D1106">
        <v>1010</v>
      </c>
      <c r="E1106" t="str">
        <f>VLOOKUP(Tabla4[[#This Row],[Cod Vendedor]],Tabla3[[IdVendedor]:[NombreVendedor]],2,0)</f>
        <v>Pepito</v>
      </c>
      <c r="F1106" t="str">
        <f>VLOOKUP(Tabla4[[#This Row],[Cod Producto]],Tabla2[[IdProducto]:[NomProducto]],2,0)</f>
        <v>Tomates</v>
      </c>
      <c r="G1106" s="10">
        <f>VLOOKUP(Tabla4[[#This Row],[Nombre_Producto]],Tabla2[[NomProducto]:[PrecioSinIGV]],3,0)</f>
        <v>0.96799999999999997</v>
      </c>
      <c r="H1106">
        <f>VLOOKUP(Tabla4[[#This Row],[Cod Producto]],Tabla2[#All],3,0)</f>
        <v>2</v>
      </c>
      <c r="I1106" s="10">
        <f>Tabla4[[#This Row],[Kilos]]*Tabla4[[#This Row],[Precio_sin_IGV]]</f>
        <v>977.68</v>
      </c>
      <c r="J1106" s="10">
        <f>Tabla4[[#This Row],[Ventas sin IGV]]*18%</f>
        <v>175.98239999999998</v>
      </c>
      <c r="K1106" s="10">
        <f>Tabla4[[#This Row],[Ventas sin IGV]]+Tabla4[[#This Row],[IGV]]</f>
        <v>1153.6623999999999</v>
      </c>
    </row>
    <row r="1107" spans="1:11" x14ac:dyDescent="0.3">
      <c r="A1107">
        <v>1</v>
      </c>
      <c r="B1107">
        <v>7</v>
      </c>
      <c r="C1107" s="2">
        <v>37427</v>
      </c>
      <c r="D1107">
        <v>726</v>
      </c>
      <c r="E1107" t="str">
        <f>VLOOKUP(Tabla4[[#This Row],[Cod Vendedor]],Tabla3[[IdVendedor]:[NombreVendedor]],2,0)</f>
        <v>Pepito</v>
      </c>
      <c r="F1107" t="str">
        <f>VLOOKUP(Tabla4[[#This Row],[Cod Producto]],Tabla2[[IdProducto]:[NomProducto]],2,0)</f>
        <v>Tomates</v>
      </c>
      <c r="G1107" s="10">
        <f>VLOOKUP(Tabla4[[#This Row],[Nombre_Producto]],Tabla2[[NomProducto]:[PrecioSinIGV]],3,0)</f>
        <v>0.96799999999999997</v>
      </c>
      <c r="H1107">
        <f>VLOOKUP(Tabla4[[#This Row],[Cod Producto]],Tabla2[#All],3,0)</f>
        <v>2</v>
      </c>
      <c r="I1107" s="10">
        <f>Tabla4[[#This Row],[Kilos]]*Tabla4[[#This Row],[Precio_sin_IGV]]</f>
        <v>702.76800000000003</v>
      </c>
      <c r="J1107" s="10">
        <f>Tabla4[[#This Row],[Ventas sin IGV]]*18%</f>
        <v>126.49824</v>
      </c>
      <c r="K1107" s="10">
        <f>Tabla4[[#This Row],[Ventas sin IGV]]+Tabla4[[#This Row],[IGV]]</f>
        <v>829.26624000000004</v>
      </c>
    </row>
    <row r="1108" spans="1:11" x14ac:dyDescent="0.3">
      <c r="A1108">
        <v>1</v>
      </c>
      <c r="B1108">
        <v>7</v>
      </c>
      <c r="C1108" s="2">
        <v>37265</v>
      </c>
      <c r="D1108">
        <v>440</v>
      </c>
      <c r="E1108" t="str">
        <f>VLOOKUP(Tabla4[[#This Row],[Cod Vendedor]],Tabla3[[IdVendedor]:[NombreVendedor]],2,0)</f>
        <v>Pepito</v>
      </c>
      <c r="F1108" t="str">
        <f>VLOOKUP(Tabla4[[#This Row],[Cod Producto]],Tabla2[[IdProducto]:[NomProducto]],2,0)</f>
        <v>Tomates</v>
      </c>
      <c r="G1108" s="10">
        <f>VLOOKUP(Tabla4[[#This Row],[Nombre_Producto]],Tabla2[[NomProducto]:[PrecioSinIGV]],3,0)</f>
        <v>0.96799999999999997</v>
      </c>
      <c r="H1108">
        <f>VLOOKUP(Tabla4[[#This Row],[Cod Producto]],Tabla2[#All],3,0)</f>
        <v>2</v>
      </c>
      <c r="I1108" s="10">
        <f>Tabla4[[#This Row],[Kilos]]*Tabla4[[#This Row],[Precio_sin_IGV]]</f>
        <v>425.91999999999996</v>
      </c>
      <c r="J1108" s="10">
        <f>Tabla4[[#This Row],[Ventas sin IGV]]*18%</f>
        <v>76.665599999999984</v>
      </c>
      <c r="K1108" s="10">
        <f>Tabla4[[#This Row],[Ventas sin IGV]]+Tabla4[[#This Row],[IGV]]</f>
        <v>502.58559999999994</v>
      </c>
    </row>
    <row r="1109" spans="1:11" x14ac:dyDescent="0.3">
      <c r="A1109">
        <v>1</v>
      </c>
      <c r="B1109">
        <v>3</v>
      </c>
      <c r="C1109" s="2">
        <v>37457</v>
      </c>
      <c r="D1109">
        <v>2372</v>
      </c>
      <c r="E1109" t="str">
        <f>VLOOKUP(Tabla4[[#This Row],[Cod Vendedor]],Tabla3[[IdVendedor]:[NombreVendedor]],2,0)</f>
        <v>Pepito</v>
      </c>
      <c r="F1109" t="str">
        <f>VLOOKUP(Tabla4[[#This Row],[Cod Producto]],Tabla2[[IdProducto]:[NomProducto]],2,0)</f>
        <v>Melones</v>
      </c>
      <c r="G1109" s="10">
        <f>VLOOKUP(Tabla4[[#This Row],[Nombre_Producto]],Tabla2[[NomProducto]:[PrecioSinIGV]],3,0)</f>
        <v>1.9359999999999999</v>
      </c>
      <c r="H1109">
        <f>VLOOKUP(Tabla4[[#This Row],[Cod Producto]],Tabla2[#All],3,0)</f>
        <v>1</v>
      </c>
      <c r="I1109" s="10">
        <f>Tabla4[[#This Row],[Kilos]]*Tabla4[[#This Row],[Precio_sin_IGV]]</f>
        <v>4592.192</v>
      </c>
      <c r="J1109" s="10">
        <f>Tabla4[[#This Row],[Ventas sin IGV]]*18%</f>
        <v>826.59456</v>
      </c>
      <c r="K1109" s="10">
        <f>Tabla4[[#This Row],[Ventas sin IGV]]+Tabla4[[#This Row],[IGV]]</f>
        <v>5418.7865600000005</v>
      </c>
    </row>
    <row r="1110" spans="1:11" x14ac:dyDescent="0.3">
      <c r="A1110">
        <v>1</v>
      </c>
      <c r="B1110">
        <v>3</v>
      </c>
      <c r="C1110" s="2">
        <v>37422</v>
      </c>
      <c r="D1110">
        <v>773</v>
      </c>
      <c r="E1110" t="str">
        <f>VLOOKUP(Tabla4[[#This Row],[Cod Vendedor]],Tabla3[[IdVendedor]:[NombreVendedor]],2,0)</f>
        <v>Pepito</v>
      </c>
      <c r="F1110" t="str">
        <f>VLOOKUP(Tabla4[[#This Row],[Cod Producto]],Tabla2[[IdProducto]:[NomProducto]],2,0)</f>
        <v>Melones</v>
      </c>
      <c r="G1110" s="10">
        <f>VLOOKUP(Tabla4[[#This Row],[Nombre_Producto]],Tabla2[[NomProducto]:[PrecioSinIGV]],3,0)</f>
        <v>1.9359999999999999</v>
      </c>
      <c r="H1110">
        <f>VLOOKUP(Tabla4[[#This Row],[Cod Producto]],Tabla2[#All],3,0)</f>
        <v>1</v>
      </c>
      <c r="I1110" s="10">
        <f>Tabla4[[#This Row],[Kilos]]*Tabla4[[#This Row],[Precio_sin_IGV]]</f>
        <v>1496.528</v>
      </c>
      <c r="J1110" s="10">
        <f>Tabla4[[#This Row],[Ventas sin IGV]]*18%</f>
        <v>269.37504000000001</v>
      </c>
      <c r="K1110" s="10">
        <f>Tabla4[[#This Row],[Ventas sin IGV]]+Tabla4[[#This Row],[IGV]]</f>
        <v>1765.9030400000001</v>
      </c>
    </row>
    <row r="1111" spans="1:11" x14ac:dyDescent="0.3">
      <c r="A1111">
        <v>1</v>
      </c>
      <c r="B1111">
        <v>1</v>
      </c>
      <c r="C1111" s="2">
        <v>37309</v>
      </c>
      <c r="D1111">
        <v>2058</v>
      </c>
      <c r="E1111" t="str">
        <f>VLOOKUP(Tabla4[[#This Row],[Cod Vendedor]],Tabla3[[IdVendedor]:[NombreVendedor]],2,0)</f>
        <v>Pepito</v>
      </c>
      <c r="F1111" t="str">
        <f>VLOOKUP(Tabla4[[#This Row],[Cod Producto]],Tabla2[[IdProducto]:[NomProducto]],2,0)</f>
        <v>Mandarinas</v>
      </c>
      <c r="G1111" s="10">
        <f>VLOOKUP(Tabla4[[#This Row],[Nombre_Producto]],Tabla2[[NomProducto]:[PrecioSinIGV]],3,0)</f>
        <v>3.9325000000000001</v>
      </c>
      <c r="H1111">
        <f>VLOOKUP(Tabla4[[#This Row],[Cod Producto]],Tabla2[#All],3,0)</f>
        <v>1</v>
      </c>
      <c r="I1111" s="10">
        <f>Tabla4[[#This Row],[Kilos]]*Tabla4[[#This Row],[Precio_sin_IGV]]</f>
        <v>8093.085</v>
      </c>
      <c r="J1111" s="10">
        <f>Tabla4[[#This Row],[Ventas sin IGV]]*18%</f>
        <v>1456.7553</v>
      </c>
      <c r="K1111" s="10">
        <f>Tabla4[[#This Row],[Ventas sin IGV]]+Tabla4[[#This Row],[IGV]]</f>
        <v>9549.8402999999998</v>
      </c>
    </row>
    <row r="1112" spans="1:11" x14ac:dyDescent="0.3">
      <c r="A1112">
        <v>1</v>
      </c>
      <c r="B1112">
        <v>1</v>
      </c>
      <c r="C1112" s="2">
        <v>37263</v>
      </c>
      <c r="D1112">
        <v>2055</v>
      </c>
      <c r="E1112" t="str">
        <f>VLOOKUP(Tabla4[[#This Row],[Cod Vendedor]],Tabla3[[IdVendedor]:[NombreVendedor]],2,0)</f>
        <v>Pepito</v>
      </c>
      <c r="F1112" t="str">
        <f>VLOOKUP(Tabla4[[#This Row],[Cod Producto]],Tabla2[[IdProducto]:[NomProducto]],2,0)</f>
        <v>Mandarinas</v>
      </c>
      <c r="G1112" s="10">
        <f>VLOOKUP(Tabla4[[#This Row],[Nombre_Producto]],Tabla2[[NomProducto]:[PrecioSinIGV]],3,0)</f>
        <v>3.9325000000000001</v>
      </c>
      <c r="H1112">
        <f>VLOOKUP(Tabla4[[#This Row],[Cod Producto]],Tabla2[#All],3,0)</f>
        <v>1</v>
      </c>
      <c r="I1112" s="10">
        <f>Tabla4[[#This Row],[Kilos]]*Tabla4[[#This Row],[Precio_sin_IGV]]</f>
        <v>8081.2875000000004</v>
      </c>
      <c r="J1112" s="10">
        <f>Tabla4[[#This Row],[Ventas sin IGV]]*18%</f>
        <v>1454.63175</v>
      </c>
      <c r="K1112" s="10">
        <f>Tabla4[[#This Row],[Ventas sin IGV]]+Tabla4[[#This Row],[IGV]]</f>
        <v>9535.9192500000008</v>
      </c>
    </row>
    <row r="1113" spans="1:11" x14ac:dyDescent="0.3">
      <c r="A1113">
        <v>1</v>
      </c>
      <c r="B1113">
        <v>1</v>
      </c>
      <c r="C1113" s="2">
        <v>37312</v>
      </c>
      <c r="D1113">
        <v>1366</v>
      </c>
      <c r="E1113" t="str">
        <f>VLOOKUP(Tabla4[[#This Row],[Cod Vendedor]],Tabla3[[IdVendedor]:[NombreVendedor]],2,0)</f>
        <v>Pepito</v>
      </c>
      <c r="F1113" t="str">
        <f>VLOOKUP(Tabla4[[#This Row],[Cod Producto]],Tabla2[[IdProducto]:[NomProducto]],2,0)</f>
        <v>Mandarinas</v>
      </c>
      <c r="G1113" s="10">
        <f>VLOOKUP(Tabla4[[#This Row],[Nombre_Producto]],Tabla2[[NomProducto]:[PrecioSinIGV]],3,0)</f>
        <v>3.9325000000000001</v>
      </c>
      <c r="H1113">
        <f>VLOOKUP(Tabla4[[#This Row],[Cod Producto]],Tabla2[#All],3,0)</f>
        <v>1</v>
      </c>
      <c r="I1113" s="10">
        <f>Tabla4[[#This Row],[Kilos]]*Tabla4[[#This Row],[Precio_sin_IGV]]</f>
        <v>5371.7950000000001</v>
      </c>
      <c r="J1113" s="10">
        <f>Tabla4[[#This Row],[Ventas sin IGV]]*18%</f>
        <v>966.92309999999998</v>
      </c>
      <c r="K1113" s="10">
        <f>Tabla4[[#This Row],[Ventas sin IGV]]+Tabla4[[#This Row],[IGV]]</f>
        <v>6338.7181</v>
      </c>
    </row>
    <row r="1114" spans="1:11" x14ac:dyDescent="0.3">
      <c r="A1114">
        <v>1</v>
      </c>
      <c r="B1114">
        <v>1</v>
      </c>
      <c r="C1114" s="2">
        <v>37373</v>
      </c>
      <c r="D1114">
        <v>961</v>
      </c>
      <c r="E1114" t="str">
        <f>VLOOKUP(Tabla4[[#This Row],[Cod Vendedor]],Tabla3[[IdVendedor]:[NombreVendedor]],2,0)</f>
        <v>Pepito</v>
      </c>
      <c r="F1114" t="str">
        <f>VLOOKUP(Tabla4[[#This Row],[Cod Producto]],Tabla2[[IdProducto]:[NomProducto]],2,0)</f>
        <v>Mandarinas</v>
      </c>
      <c r="G1114" s="10">
        <f>VLOOKUP(Tabla4[[#This Row],[Nombre_Producto]],Tabla2[[NomProducto]:[PrecioSinIGV]],3,0)</f>
        <v>3.9325000000000001</v>
      </c>
      <c r="H1114">
        <f>VLOOKUP(Tabla4[[#This Row],[Cod Producto]],Tabla2[#All],3,0)</f>
        <v>1</v>
      </c>
      <c r="I1114" s="10">
        <f>Tabla4[[#This Row],[Kilos]]*Tabla4[[#This Row],[Precio_sin_IGV]]</f>
        <v>3779.1325000000002</v>
      </c>
      <c r="J1114" s="10">
        <f>Tabla4[[#This Row],[Ventas sin IGV]]*18%</f>
        <v>680.24384999999995</v>
      </c>
      <c r="K1114" s="10">
        <f>Tabla4[[#This Row],[Ventas sin IGV]]+Tabla4[[#This Row],[IGV]]</f>
        <v>4459.3763500000005</v>
      </c>
    </row>
    <row r="1115" spans="1:11" x14ac:dyDescent="0.3">
      <c r="A1115">
        <v>1</v>
      </c>
      <c r="B1115">
        <v>1</v>
      </c>
      <c r="C1115" s="2">
        <v>37586</v>
      </c>
      <c r="D1115">
        <v>878</v>
      </c>
      <c r="E1115" t="str">
        <f>VLOOKUP(Tabla4[[#This Row],[Cod Vendedor]],Tabla3[[IdVendedor]:[NombreVendedor]],2,0)</f>
        <v>Pepito</v>
      </c>
      <c r="F1115" t="str">
        <f>VLOOKUP(Tabla4[[#This Row],[Cod Producto]],Tabla2[[IdProducto]:[NomProducto]],2,0)</f>
        <v>Mandarinas</v>
      </c>
      <c r="G1115" s="10">
        <f>VLOOKUP(Tabla4[[#This Row],[Nombre_Producto]],Tabla2[[NomProducto]:[PrecioSinIGV]],3,0)</f>
        <v>3.9325000000000001</v>
      </c>
      <c r="H1115">
        <f>VLOOKUP(Tabla4[[#This Row],[Cod Producto]],Tabla2[#All],3,0)</f>
        <v>1</v>
      </c>
      <c r="I1115" s="10">
        <f>Tabla4[[#This Row],[Kilos]]*Tabla4[[#This Row],[Precio_sin_IGV]]</f>
        <v>3452.7350000000001</v>
      </c>
      <c r="J1115" s="10">
        <f>Tabla4[[#This Row],[Ventas sin IGV]]*18%</f>
        <v>621.4923</v>
      </c>
      <c r="K1115" s="10">
        <f>Tabla4[[#This Row],[Ventas sin IGV]]+Tabla4[[#This Row],[IGV]]</f>
        <v>4074.2273</v>
      </c>
    </row>
    <row r="1116" spans="1:11" x14ac:dyDescent="0.3">
      <c r="A1116">
        <v>1</v>
      </c>
      <c r="B1116">
        <v>1</v>
      </c>
      <c r="C1116" s="2">
        <v>37481</v>
      </c>
      <c r="D1116">
        <v>569</v>
      </c>
      <c r="E1116" t="str">
        <f>VLOOKUP(Tabla4[[#This Row],[Cod Vendedor]],Tabla3[[IdVendedor]:[NombreVendedor]],2,0)</f>
        <v>Pepito</v>
      </c>
      <c r="F1116" t="str">
        <f>VLOOKUP(Tabla4[[#This Row],[Cod Producto]],Tabla2[[IdProducto]:[NomProducto]],2,0)</f>
        <v>Mandarinas</v>
      </c>
      <c r="G1116" s="10">
        <f>VLOOKUP(Tabla4[[#This Row],[Nombre_Producto]],Tabla2[[NomProducto]:[PrecioSinIGV]],3,0)</f>
        <v>3.9325000000000001</v>
      </c>
      <c r="H1116">
        <f>VLOOKUP(Tabla4[[#This Row],[Cod Producto]],Tabla2[#All],3,0)</f>
        <v>1</v>
      </c>
      <c r="I1116" s="10">
        <f>Tabla4[[#This Row],[Kilos]]*Tabla4[[#This Row],[Precio_sin_IGV]]</f>
        <v>2237.5925000000002</v>
      </c>
      <c r="J1116" s="10">
        <f>Tabla4[[#This Row],[Ventas sin IGV]]*18%</f>
        <v>402.76665000000003</v>
      </c>
      <c r="K1116" s="10">
        <f>Tabla4[[#This Row],[Ventas sin IGV]]+Tabla4[[#This Row],[IGV]]</f>
        <v>2640.3591500000002</v>
      </c>
    </row>
    <row r="1117" spans="1:11" x14ac:dyDescent="0.3">
      <c r="A1117">
        <v>1</v>
      </c>
      <c r="B1117">
        <v>1</v>
      </c>
      <c r="C1117" s="2">
        <v>37259</v>
      </c>
      <c r="D1117">
        <v>471</v>
      </c>
      <c r="E1117" t="str">
        <f>VLOOKUP(Tabla4[[#This Row],[Cod Vendedor]],Tabla3[[IdVendedor]:[NombreVendedor]],2,0)</f>
        <v>Pepito</v>
      </c>
      <c r="F1117" t="str">
        <f>VLOOKUP(Tabla4[[#This Row],[Cod Producto]],Tabla2[[IdProducto]:[NomProducto]],2,0)</f>
        <v>Mandarinas</v>
      </c>
      <c r="G1117" s="10">
        <f>VLOOKUP(Tabla4[[#This Row],[Nombre_Producto]],Tabla2[[NomProducto]:[PrecioSinIGV]],3,0)</f>
        <v>3.9325000000000001</v>
      </c>
      <c r="H1117">
        <f>VLOOKUP(Tabla4[[#This Row],[Cod Producto]],Tabla2[#All],3,0)</f>
        <v>1</v>
      </c>
      <c r="I1117" s="10">
        <f>Tabla4[[#This Row],[Kilos]]*Tabla4[[#This Row],[Precio_sin_IGV]]</f>
        <v>1852.2075</v>
      </c>
      <c r="J1117" s="10">
        <f>Tabla4[[#This Row],[Ventas sin IGV]]*18%</f>
        <v>333.39734999999996</v>
      </c>
      <c r="K1117" s="10">
        <f>Tabla4[[#This Row],[Ventas sin IGV]]+Tabla4[[#This Row],[IGV]]</f>
        <v>2185.6048499999997</v>
      </c>
    </row>
    <row r="1118" spans="1:11" x14ac:dyDescent="0.3">
      <c r="A1118">
        <v>1</v>
      </c>
      <c r="B1118">
        <v>8</v>
      </c>
      <c r="C1118" s="2">
        <v>37314</v>
      </c>
      <c r="D1118">
        <v>2432</v>
      </c>
      <c r="E1118" t="str">
        <f>VLOOKUP(Tabla4[[#This Row],[Cod Vendedor]],Tabla3[[IdVendedor]:[NombreVendedor]],2,0)</f>
        <v>Pepito</v>
      </c>
      <c r="F1118" t="str">
        <f>VLOOKUP(Tabla4[[#This Row],[Cod Producto]],Tabla2[[IdProducto]:[NomProducto]],2,0)</f>
        <v>Uvas</v>
      </c>
      <c r="G1118" s="10">
        <f>VLOOKUP(Tabla4[[#This Row],[Nombre_Producto]],Tabla2[[NomProducto]:[PrecioSinIGV]],3,0)</f>
        <v>3.63</v>
      </c>
      <c r="H1118">
        <f>VLOOKUP(Tabla4[[#This Row],[Cod Producto]],Tabla2[#All],3,0)</f>
        <v>1</v>
      </c>
      <c r="I1118" s="10">
        <f>Tabla4[[#This Row],[Kilos]]*Tabla4[[#This Row],[Precio_sin_IGV]]</f>
        <v>8828.16</v>
      </c>
      <c r="J1118" s="10">
        <f>Tabla4[[#This Row],[Ventas sin IGV]]*18%</f>
        <v>1589.0688</v>
      </c>
      <c r="K1118" s="10">
        <f>Tabla4[[#This Row],[Ventas sin IGV]]+Tabla4[[#This Row],[IGV]]</f>
        <v>10417.228800000001</v>
      </c>
    </row>
    <row r="1119" spans="1:11" x14ac:dyDescent="0.3">
      <c r="A1119">
        <v>1</v>
      </c>
      <c r="B1119">
        <v>8</v>
      </c>
      <c r="C1119" s="2">
        <v>37375</v>
      </c>
      <c r="D1119">
        <v>2398</v>
      </c>
      <c r="E1119" t="str">
        <f>VLOOKUP(Tabla4[[#This Row],[Cod Vendedor]],Tabla3[[IdVendedor]:[NombreVendedor]],2,0)</f>
        <v>Pepito</v>
      </c>
      <c r="F1119" t="str">
        <f>VLOOKUP(Tabla4[[#This Row],[Cod Producto]],Tabla2[[IdProducto]:[NomProducto]],2,0)</f>
        <v>Uvas</v>
      </c>
      <c r="G1119" s="10">
        <f>VLOOKUP(Tabla4[[#This Row],[Nombre_Producto]],Tabla2[[NomProducto]:[PrecioSinIGV]],3,0)</f>
        <v>3.63</v>
      </c>
      <c r="H1119">
        <f>VLOOKUP(Tabla4[[#This Row],[Cod Producto]],Tabla2[#All],3,0)</f>
        <v>1</v>
      </c>
      <c r="I1119" s="10">
        <f>Tabla4[[#This Row],[Kilos]]*Tabla4[[#This Row],[Precio_sin_IGV]]</f>
        <v>8704.74</v>
      </c>
      <c r="J1119" s="10">
        <f>Tabla4[[#This Row],[Ventas sin IGV]]*18%</f>
        <v>1566.8532</v>
      </c>
      <c r="K1119" s="10">
        <f>Tabla4[[#This Row],[Ventas sin IGV]]+Tabla4[[#This Row],[IGV]]</f>
        <v>10271.593199999999</v>
      </c>
    </row>
    <row r="1120" spans="1:11" x14ac:dyDescent="0.3">
      <c r="A1120">
        <v>1</v>
      </c>
      <c r="B1120">
        <v>8</v>
      </c>
      <c r="C1120" s="2">
        <v>37574</v>
      </c>
      <c r="D1120">
        <v>1734</v>
      </c>
      <c r="E1120" t="str">
        <f>VLOOKUP(Tabla4[[#This Row],[Cod Vendedor]],Tabla3[[IdVendedor]:[NombreVendedor]],2,0)</f>
        <v>Pepito</v>
      </c>
      <c r="F1120" t="str">
        <f>VLOOKUP(Tabla4[[#This Row],[Cod Producto]],Tabla2[[IdProducto]:[NomProducto]],2,0)</f>
        <v>Uvas</v>
      </c>
      <c r="G1120" s="10">
        <f>VLOOKUP(Tabla4[[#This Row],[Nombre_Producto]],Tabla2[[NomProducto]:[PrecioSinIGV]],3,0)</f>
        <v>3.63</v>
      </c>
      <c r="H1120">
        <f>VLOOKUP(Tabla4[[#This Row],[Cod Producto]],Tabla2[#All],3,0)</f>
        <v>1</v>
      </c>
      <c r="I1120" s="10">
        <f>Tabla4[[#This Row],[Kilos]]*Tabla4[[#This Row],[Precio_sin_IGV]]</f>
        <v>6294.42</v>
      </c>
      <c r="J1120" s="10">
        <f>Tabla4[[#This Row],[Ventas sin IGV]]*18%</f>
        <v>1132.9956</v>
      </c>
      <c r="K1120" s="10">
        <f>Tabla4[[#This Row],[Ventas sin IGV]]+Tabla4[[#This Row],[IGV]]</f>
        <v>7427.4156000000003</v>
      </c>
    </row>
    <row r="1121" spans="1:11" x14ac:dyDescent="0.3">
      <c r="A1121">
        <v>1</v>
      </c>
      <c r="B1121">
        <v>8</v>
      </c>
      <c r="C1121" s="2">
        <v>37336</v>
      </c>
      <c r="D1121">
        <v>1378</v>
      </c>
      <c r="E1121" t="str">
        <f>VLOOKUP(Tabla4[[#This Row],[Cod Vendedor]],Tabla3[[IdVendedor]:[NombreVendedor]],2,0)</f>
        <v>Pepito</v>
      </c>
      <c r="F1121" t="str">
        <f>VLOOKUP(Tabla4[[#This Row],[Cod Producto]],Tabla2[[IdProducto]:[NomProducto]],2,0)</f>
        <v>Uvas</v>
      </c>
      <c r="G1121" s="10">
        <f>VLOOKUP(Tabla4[[#This Row],[Nombre_Producto]],Tabla2[[NomProducto]:[PrecioSinIGV]],3,0)</f>
        <v>3.63</v>
      </c>
      <c r="H1121">
        <f>VLOOKUP(Tabla4[[#This Row],[Cod Producto]],Tabla2[#All],3,0)</f>
        <v>1</v>
      </c>
      <c r="I1121" s="10">
        <f>Tabla4[[#This Row],[Kilos]]*Tabla4[[#This Row],[Precio_sin_IGV]]</f>
        <v>5002.1399999999994</v>
      </c>
      <c r="J1121" s="10">
        <f>Tabla4[[#This Row],[Ventas sin IGV]]*18%</f>
        <v>900.38519999999983</v>
      </c>
      <c r="K1121" s="10">
        <f>Tabla4[[#This Row],[Ventas sin IGV]]+Tabla4[[#This Row],[IGV]]</f>
        <v>5902.5251999999991</v>
      </c>
    </row>
    <row r="1122" spans="1:11" x14ac:dyDescent="0.3">
      <c r="A1122">
        <v>1</v>
      </c>
      <c r="B1122">
        <v>6</v>
      </c>
      <c r="C1122" s="2">
        <v>37599</v>
      </c>
      <c r="D1122">
        <v>2377</v>
      </c>
      <c r="E1122" t="str">
        <f>VLOOKUP(Tabla4[[#This Row],[Cod Vendedor]],Tabla3[[IdVendedor]:[NombreVendedor]],2,0)</f>
        <v>Pepito</v>
      </c>
      <c r="F1122" t="str">
        <f>VLOOKUP(Tabla4[[#This Row],[Cod Producto]],Tabla2[[IdProducto]:[NomProducto]],2,0)</f>
        <v>Platanos</v>
      </c>
      <c r="G1122" s="10">
        <f>VLOOKUP(Tabla4[[#This Row],[Nombre_Producto]],Tabla2[[NomProducto]:[PrecioSinIGV]],3,0)</f>
        <v>2.42</v>
      </c>
      <c r="H1122">
        <f>VLOOKUP(Tabla4[[#This Row],[Cod Producto]],Tabla2[#All],3,0)</f>
        <v>1</v>
      </c>
      <c r="I1122" s="10">
        <f>Tabla4[[#This Row],[Kilos]]*Tabla4[[#This Row],[Precio_sin_IGV]]</f>
        <v>5752.34</v>
      </c>
      <c r="J1122" s="10">
        <f>Tabla4[[#This Row],[Ventas sin IGV]]*18%</f>
        <v>1035.4212</v>
      </c>
      <c r="K1122" s="10">
        <f>Tabla4[[#This Row],[Ventas sin IGV]]+Tabla4[[#This Row],[IGV]]</f>
        <v>6787.7611999999999</v>
      </c>
    </row>
    <row r="1123" spans="1:11" x14ac:dyDescent="0.3">
      <c r="A1123">
        <v>1</v>
      </c>
      <c r="B1123">
        <v>6</v>
      </c>
      <c r="C1123" s="2">
        <v>37549</v>
      </c>
      <c r="D1123">
        <v>1920</v>
      </c>
      <c r="E1123" t="str">
        <f>VLOOKUP(Tabla4[[#This Row],[Cod Vendedor]],Tabla3[[IdVendedor]:[NombreVendedor]],2,0)</f>
        <v>Pepito</v>
      </c>
      <c r="F1123" t="str">
        <f>VLOOKUP(Tabla4[[#This Row],[Cod Producto]],Tabla2[[IdProducto]:[NomProducto]],2,0)</f>
        <v>Platanos</v>
      </c>
      <c r="G1123" s="10">
        <f>VLOOKUP(Tabla4[[#This Row],[Nombre_Producto]],Tabla2[[NomProducto]:[PrecioSinIGV]],3,0)</f>
        <v>2.42</v>
      </c>
      <c r="H1123">
        <f>VLOOKUP(Tabla4[[#This Row],[Cod Producto]],Tabla2[#All],3,0)</f>
        <v>1</v>
      </c>
      <c r="I1123" s="10">
        <f>Tabla4[[#This Row],[Kilos]]*Tabla4[[#This Row],[Precio_sin_IGV]]</f>
        <v>4646.3999999999996</v>
      </c>
      <c r="J1123" s="10">
        <f>Tabla4[[#This Row],[Ventas sin IGV]]*18%</f>
        <v>836.35199999999986</v>
      </c>
      <c r="K1123" s="10">
        <f>Tabla4[[#This Row],[Ventas sin IGV]]+Tabla4[[#This Row],[IGV]]</f>
        <v>5482.7519999999995</v>
      </c>
    </row>
    <row r="1124" spans="1:11" x14ac:dyDescent="0.3">
      <c r="A1124">
        <v>1</v>
      </c>
      <c r="B1124">
        <v>6</v>
      </c>
      <c r="C1124" s="2">
        <v>37601</v>
      </c>
      <c r="D1124">
        <v>1796</v>
      </c>
      <c r="E1124" t="str">
        <f>VLOOKUP(Tabla4[[#This Row],[Cod Vendedor]],Tabla3[[IdVendedor]:[NombreVendedor]],2,0)</f>
        <v>Pepito</v>
      </c>
      <c r="F1124" t="str">
        <f>VLOOKUP(Tabla4[[#This Row],[Cod Producto]],Tabla2[[IdProducto]:[NomProducto]],2,0)</f>
        <v>Platanos</v>
      </c>
      <c r="G1124" s="10">
        <f>VLOOKUP(Tabla4[[#This Row],[Nombre_Producto]],Tabla2[[NomProducto]:[PrecioSinIGV]],3,0)</f>
        <v>2.42</v>
      </c>
      <c r="H1124">
        <f>VLOOKUP(Tabla4[[#This Row],[Cod Producto]],Tabla2[#All],3,0)</f>
        <v>1</v>
      </c>
      <c r="I1124" s="10">
        <f>Tabla4[[#This Row],[Kilos]]*Tabla4[[#This Row],[Precio_sin_IGV]]</f>
        <v>4346.32</v>
      </c>
      <c r="J1124" s="10">
        <f>Tabla4[[#This Row],[Ventas sin IGV]]*18%</f>
        <v>782.33759999999995</v>
      </c>
      <c r="K1124" s="10">
        <f>Tabla4[[#This Row],[Ventas sin IGV]]+Tabla4[[#This Row],[IGV]]</f>
        <v>5128.6575999999995</v>
      </c>
    </row>
    <row r="1125" spans="1:11" x14ac:dyDescent="0.3">
      <c r="A1125">
        <v>1</v>
      </c>
      <c r="B1125">
        <v>13</v>
      </c>
      <c r="C1125" s="2">
        <v>37419</v>
      </c>
      <c r="D1125">
        <v>2056</v>
      </c>
      <c r="E1125" t="str">
        <f>VLOOKUP(Tabla4[[#This Row],[Cod Vendedor]],Tabla3[[IdVendedor]:[NombreVendedor]],2,0)</f>
        <v>Pepito</v>
      </c>
      <c r="F1125" t="str">
        <f>VLOOKUP(Tabla4[[#This Row],[Cod Producto]],Tabla2[[IdProducto]:[NomProducto]],2,0)</f>
        <v>Pimientos</v>
      </c>
      <c r="G1125" s="10">
        <f>VLOOKUP(Tabla4[[#This Row],[Nombre_Producto]],Tabla2[[NomProducto]:[PrecioSinIGV]],3,0)</f>
        <v>0.24199999999999999</v>
      </c>
      <c r="H1125">
        <f>VLOOKUP(Tabla4[[#This Row],[Cod Producto]],Tabla2[#All],3,0)</f>
        <v>3</v>
      </c>
      <c r="I1125" s="10">
        <f>Tabla4[[#This Row],[Kilos]]*Tabla4[[#This Row],[Precio_sin_IGV]]</f>
        <v>497.55199999999996</v>
      </c>
      <c r="J1125" s="10">
        <f>Tabla4[[#This Row],[Ventas sin IGV]]*18%</f>
        <v>89.559359999999984</v>
      </c>
      <c r="K1125" s="10">
        <f>Tabla4[[#This Row],[Ventas sin IGV]]+Tabla4[[#This Row],[IGV]]</f>
        <v>587.11135999999999</v>
      </c>
    </row>
    <row r="1126" spans="1:11" x14ac:dyDescent="0.3">
      <c r="A1126">
        <v>1</v>
      </c>
      <c r="B1126">
        <v>13</v>
      </c>
      <c r="C1126" s="2">
        <v>37545</v>
      </c>
      <c r="D1126">
        <v>1381</v>
      </c>
      <c r="E1126" t="str">
        <f>VLOOKUP(Tabla4[[#This Row],[Cod Vendedor]],Tabla3[[IdVendedor]:[NombreVendedor]],2,0)</f>
        <v>Pepito</v>
      </c>
      <c r="F1126" t="str">
        <f>VLOOKUP(Tabla4[[#This Row],[Cod Producto]],Tabla2[[IdProducto]:[NomProducto]],2,0)</f>
        <v>Pimientos</v>
      </c>
      <c r="G1126" s="10">
        <f>VLOOKUP(Tabla4[[#This Row],[Nombre_Producto]],Tabla2[[NomProducto]:[PrecioSinIGV]],3,0)</f>
        <v>0.24199999999999999</v>
      </c>
      <c r="H1126">
        <f>VLOOKUP(Tabla4[[#This Row],[Cod Producto]],Tabla2[#All],3,0)</f>
        <v>3</v>
      </c>
      <c r="I1126" s="10">
        <f>Tabla4[[#This Row],[Kilos]]*Tabla4[[#This Row],[Precio_sin_IGV]]</f>
        <v>334.202</v>
      </c>
      <c r="J1126" s="10">
        <f>Tabla4[[#This Row],[Ventas sin IGV]]*18%</f>
        <v>60.156359999999999</v>
      </c>
      <c r="K1126" s="10">
        <f>Tabla4[[#This Row],[Ventas sin IGV]]+Tabla4[[#This Row],[IGV]]</f>
        <v>394.35836</v>
      </c>
    </row>
    <row r="1127" spans="1:11" x14ac:dyDescent="0.3">
      <c r="A1127">
        <v>1</v>
      </c>
      <c r="B1127">
        <v>13</v>
      </c>
      <c r="C1127" s="2">
        <v>37313</v>
      </c>
      <c r="D1127">
        <v>1290</v>
      </c>
      <c r="E1127" t="str">
        <f>VLOOKUP(Tabla4[[#This Row],[Cod Vendedor]],Tabla3[[IdVendedor]:[NombreVendedor]],2,0)</f>
        <v>Pepito</v>
      </c>
      <c r="F1127" t="str">
        <f>VLOOKUP(Tabla4[[#This Row],[Cod Producto]],Tabla2[[IdProducto]:[NomProducto]],2,0)</f>
        <v>Pimientos</v>
      </c>
      <c r="G1127" s="10">
        <f>VLOOKUP(Tabla4[[#This Row],[Nombre_Producto]],Tabla2[[NomProducto]:[PrecioSinIGV]],3,0)</f>
        <v>0.24199999999999999</v>
      </c>
      <c r="H1127">
        <f>VLOOKUP(Tabla4[[#This Row],[Cod Producto]],Tabla2[#All],3,0)</f>
        <v>3</v>
      </c>
      <c r="I1127" s="10">
        <f>Tabla4[[#This Row],[Kilos]]*Tabla4[[#This Row],[Precio_sin_IGV]]</f>
        <v>312.18</v>
      </c>
      <c r="J1127" s="10">
        <f>Tabla4[[#This Row],[Ventas sin IGV]]*18%</f>
        <v>56.192399999999999</v>
      </c>
      <c r="K1127" s="10">
        <f>Tabla4[[#This Row],[Ventas sin IGV]]+Tabla4[[#This Row],[IGV]]</f>
        <v>368.37240000000003</v>
      </c>
    </row>
    <row r="1128" spans="1:11" x14ac:dyDescent="0.3">
      <c r="A1128">
        <v>1</v>
      </c>
      <c r="B1128">
        <v>13</v>
      </c>
      <c r="C1128" s="2">
        <v>37387</v>
      </c>
      <c r="D1128">
        <v>1139</v>
      </c>
      <c r="E1128" t="str">
        <f>VLOOKUP(Tabla4[[#This Row],[Cod Vendedor]],Tabla3[[IdVendedor]:[NombreVendedor]],2,0)</f>
        <v>Pepito</v>
      </c>
      <c r="F1128" t="str">
        <f>VLOOKUP(Tabla4[[#This Row],[Cod Producto]],Tabla2[[IdProducto]:[NomProducto]],2,0)</f>
        <v>Pimientos</v>
      </c>
      <c r="G1128" s="10">
        <f>VLOOKUP(Tabla4[[#This Row],[Nombre_Producto]],Tabla2[[NomProducto]:[PrecioSinIGV]],3,0)</f>
        <v>0.24199999999999999</v>
      </c>
      <c r="H1128">
        <f>VLOOKUP(Tabla4[[#This Row],[Cod Producto]],Tabla2[#All],3,0)</f>
        <v>3</v>
      </c>
      <c r="I1128" s="10">
        <f>Tabla4[[#This Row],[Kilos]]*Tabla4[[#This Row],[Precio_sin_IGV]]</f>
        <v>275.63799999999998</v>
      </c>
      <c r="J1128" s="10">
        <f>Tabla4[[#This Row],[Ventas sin IGV]]*18%</f>
        <v>49.614839999999994</v>
      </c>
      <c r="K1128" s="10">
        <f>Tabla4[[#This Row],[Ventas sin IGV]]+Tabla4[[#This Row],[IGV]]</f>
        <v>325.25283999999999</v>
      </c>
    </row>
    <row r="1129" spans="1:11" x14ac:dyDescent="0.3">
      <c r="A1129">
        <v>1</v>
      </c>
      <c r="B1129">
        <v>13</v>
      </c>
      <c r="C1129" s="2">
        <v>37322</v>
      </c>
      <c r="D1129">
        <v>1121</v>
      </c>
      <c r="E1129" t="str">
        <f>VLOOKUP(Tabla4[[#This Row],[Cod Vendedor]],Tabla3[[IdVendedor]:[NombreVendedor]],2,0)</f>
        <v>Pepito</v>
      </c>
      <c r="F1129" t="str">
        <f>VLOOKUP(Tabla4[[#This Row],[Cod Producto]],Tabla2[[IdProducto]:[NomProducto]],2,0)</f>
        <v>Pimientos</v>
      </c>
      <c r="G1129" s="10">
        <f>VLOOKUP(Tabla4[[#This Row],[Nombre_Producto]],Tabla2[[NomProducto]:[PrecioSinIGV]],3,0)</f>
        <v>0.24199999999999999</v>
      </c>
      <c r="H1129">
        <f>VLOOKUP(Tabla4[[#This Row],[Cod Producto]],Tabla2[#All],3,0)</f>
        <v>3</v>
      </c>
      <c r="I1129" s="10">
        <f>Tabla4[[#This Row],[Kilos]]*Tabla4[[#This Row],[Precio_sin_IGV]]</f>
        <v>271.28199999999998</v>
      </c>
      <c r="J1129" s="10">
        <f>Tabla4[[#This Row],[Ventas sin IGV]]*18%</f>
        <v>48.830759999999998</v>
      </c>
      <c r="K1129" s="10">
        <f>Tabla4[[#This Row],[Ventas sin IGV]]+Tabla4[[#This Row],[IGV]]</f>
        <v>320.11275999999998</v>
      </c>
    </row>
    <row r="1130" spans="1:11" x14ac:dyDescent="0.3">
      <c r="A1130">
        <v>1</v>
      </c>
      <c r="B1130">
        <v>13</v>
      </c>
      <c r="C1130" s="2">
        <v>37504</v>
      </c>
      <c r="D1130">
        <v>1111</v>
      </c>
      <c r="E1130" t="str">
        <f>VLOOKUP(Tabla4[[#This Row],[Cod Vendedor]],Tabla3[[IdVendedor]:[NombreVendedor]],2,0)</f>
        <v>Pepito</v>
      </c>
      <c r="F1130" t="str">
        <f>VLOOKUP(Tabla4[[#This Row],[Cod Producto]],Tabla2[[IdProducto]:[NomProducto]],2,0)</f>
        <v>Pimientos</v>
      </c>
      <c r="G1130" s="10">
        <f>VLOOKUP(Tabla4[[#This Row],[Nombre_Producto]],Tabla2[[NomProducto]:[PrecioSinIGV]],3,0)</f>
        <v>0.24199999999999999</v>
      </c>
      <c r="H1130">
        <f>VLOOKUP(Tabla4[[#This Row],[Cod Producto]],Tabla2[#All],3,0)</f>
        <v>3</v>
      </c>
      <c r="I1130" s="10">
        <f>Tabla4[[#This Row],[Kilos]]*Tabla4[[#This Row],[Precio_sin_IGV]]</f>
        <v>268.86199999999997</v>
      </c>
      <c r="J1130" s="10">
        <f>Tabla4[[#This Row],[Ventas sin IGV]]*18%</f>
        <v>48.39515999999999</v>
      </c>
      <c r="K1130" s="10">
        <f>Tabla4[[#This Row],[Ventas sin IGV]]+Tabla4[[#This Row],[IGV]]</f>
        <v>317.25715999999994</v>
      </c>
    </row>
    <row r="1131" spans="1:11" x14ac:dyDescent="0.3">
      <c r="A1131">
        <v>1</v>
      </c>
      <c r="B1131">
        <v>13</v>
      </c>
      <c r="C1131" s="2">
        <v>37434</v>
      </c>
      <c r="D1131">
        <v>384</v>
      </c>
      <c r="E1131" t="str">
        <f>VLOOKUP(Tabla4[[#This Row],[Cod Vendedor]],Tabla3[[IdVendedor]:[NombreVendedor]],2,0)</f>
        <v>Pepito</v>
      </c>
      <c r="F1131" t="str">
        <f>VLOOKUP(Tabla4[[#This Row],[Cod Producto]],Tabla2[[IdProducto]:[NomProducto]],2,0)</f>
        <v>Pimientos</v>
      </c>
      <c r="G1131" s="10">
        <f>VLOOKUP(Tabla4[[#This Row],[Nombre_Producto]],Tabla2[[NomProducto]:[PrecioSinIGV]],3,0)</f>
        <v>0.24199999999999999</v>
      </c>
      <c r="H1131">
        <f>VLOOKUP(Tabla4[[#This Row],[Cod Producto]],Tabla2[#All],3,0)</f>
        <v>3</v>
      </c>
      <c r="I1131" s="10">
        <f>Tabla4[[#This Row],[Kilos]]*Tabla4[[#This Row],[Precio_sin_IGV]]</f>
        <v>92.927999999999997</v>
      </c>
      <c r="J1131" s="10">
        <f>Tabla4[[#This Row],[Ventas sin IGV]]*18%</f>
        <v>16.727039999999999</v>
      </c>
      <c r="K1131" s="10">
        <f>Tabla4[[#This Row],[Ventas sin IGV]]+Tabla4[[#This Row],[IGV]]</f>
        <v>109.65504</v>
      </c>
    </row>
    <row r="1132" spans="1:11" x14ac:dyDescent="0.3">
      <c r="A1132">
        <v>1</v>
      </c>
      <c r="B1132">
        <v>13</v>
      </c>
      <c r="C1132" s="2">
        <v>37425</v>
      </c>
      <c r="D1132">
        <v>355</v>
      </c>
      <c r="E1132" t="str">
        <f>VLOOKUP(Tabla4[[#This Row],[Cod Vendedor]],Tabla3[[IdVendedor]:[NombreVendedor]],2,0)</f>
        <v>Pepito</v>
      </c>
      <c r="F1132" t="str">
        <f>VLOOKUP(Tabla4[[#This Row],[Cod Producto]],Tabla2[[IdProducto]:[NomProducto]],2,0)</f>
        <v>Pimientos</v>
      </c>
      <c r="G1132" s="10">
        <f>VLOOKUP(Tabla4[[#This Row],[Nombre_Producto]],Tabla2[[NomProducto]:[PrecioSinIGV]],3,0)</f>
        <v>0.24199999999999999</v>
      </c>
      <c r="H1132">
        <f>VLOOKUP(Tabla4[[#This Row],[Cod Producto]],Tabla2[#All],3,0)</f>
        <v>3</v>
      </c>
      <c r="I1132" s="10">
        <f>Tabla4[[#This Row],[Kilos]]*Tabla4[[#This Row],[Precio_sin_IGV]]</f>
        <v>85.91</v>
      </c>
      <c r="J1132" s="10">
        <f>Tabla4[[#This Row],[Ventas sin IGV]]*18%</f>
        <v>15.463799999999999</v>
      </c>
      <c r="K1132" s="10">
        <f>Tabla4[[#This Row],[Ventas sin IGV]]+Tabla4[[#This Row],[IGV]]</f>
        <v>101.37379999999999</v>
      </c>
    </row>
    <row r="1133" spans="1:11" x14ac:dyDescent="0.3">
      <c r="A1133">
        <v>1</v>
      </c>
      <c r="B1133">
        <v>2</v>
      </c>
      <c r="C1133" s="2">
        <v>37361</v>
      </c>
      <c r="D1133">
        <v>2343</v>
      </c>
      <c r="E1133" t="str">
        <f>VLOOKUP(Tabla4[[#This Row],[Cod Vendedor]],Tabla3[[IdVendedor]:[NombreVendedor]],2,0)</f>
        <v>Pepito</v>
      </c>
      <c r="F1133" t="str">
        <f>VLOOKUP(Tabla4[[#This Row],[Cod Producto]],Tabla2[[IdProducto]:[NomProducto]],2,0)</f>
        <v>Lechugas</v>
      </c>
      <c r="G1133" s="10">
        <f>VLOOKUP(Tabla4[[#This Row],[Nombre_Producto]],Tabla2[[NomProducto]:[PrecioSinIGV]],3,0)</f>
        <v>1.6335</v>
      </c>
      <c r="H1133">
        <f>VLOOKUP(Tabla4[[#This Row],[Cod Producto]],Tabla2[#All],3,0)</f>
        <v>2</v>
      </c>
      <c r="I1133" s="10">
        <f>Tabla4[[#This Row],[Kilos]]*Tabla4[[#This Row],[Precio_sin_IGV]]</f>
        <v>3827.2905000000001</v>
      </c>
      <c r="J1133" s="10">
        <f>Tabla4[[#This Row],[Ventas sin IGV]]*18%</f>
        <v>688.91228999999998</v>
      </c>
      <c r="K1133" s="10">
        <f>Tabla4[[#This Row],[Ventas sin IGV]]+Tabla4[[#This Row],[IGV]]</f>
        <v>4516.2027900000003</v>
      </c>
    </row>
    <row r="1134" spans="1:11" x14ac:dyDescent="0.3">
      <c r="A1134">
        <v>1</v>
      </c>
      <c r="B1134">
        <v>2</v>
      </c>
      <c r="C1134" s="2">
        <v>37366</v>
      </c>
      <c r="D1134">
        <v>1621</v>
      </c>
      <c r="E1134" t="str">
        <f>VLOOKUP(Tabla4[[#This Row],[Cod Vendedor]],Tabla3[[IdVendedor]:[NombreVendedor]],2,0)</f>
        <v>Pepito</v>
      </c>
      <c r="F1134" t="str">
        <f>VLOOKUP(Tabla4[[#This Row],[Cod Producto]],Tabla2[[IdProducto]:[NomProducto]],2,0)</f>
        <v>Lechugas</v>
      </c>
      <c r="G1134" s="10">
        <f>VLOOKUP(Tabla4[[#This Row],[Nombre_Producto]],Tabla2[[NomProducto]:[PrecioSinIGV]],3,0)</f>
        <v>1.6335</v>
      </c>
      <c r="H1134">
        <f>VLOOKUP(Tabla4[[#This Row],[Cod Producto]],Tabla2[#All],3,0)</f>
        <v>2</v>
      </c>
      <c r="I1134" s="10">
        <f>Tabla4[[#This Row],[Kilos]]*Tabla4[[#This Row],[Precio_sin_IGV]]</f>
        <v>2647.9034999999999</v>
      </c>
      <c r="J1134" s="10">
        <f>Tabla4[[#This Row],[Ventas sin IGV]]*18%</f>
        <v>476.62262999999996</v>
      </c>
      <c r="K1134" s="10">
        <f>Tabla4[[#This Row],[Ventas sin IGV]]+Tabla4[[#This Row],[IGV]]</f>
        <v>3124.5261299999997</v>
      </c>
    </row>
    <row r="1135" spans="1:11" x14ac:dyDescent="0.3">
      <c r="A1135">
        <v>1</v>
      </c>
      <c r="B1135">
        <v>2</v>
      </c>
      <c r="C1135" s="2">
        <v>37453</v>
      </c>
      <c r="D1135">
        <v>1278</v>
      </c>
      <c r="E1135" t="str">
        <f>VLOOKUP(Tabla4[[#This Row],[Cod Vendedor]],Tabla3[[IdVendedor]:[NombreVendedor]],2,0)</f>
        <v>Pepito</v>
      </c>
      <c r="F1135" t="str">
        <f>VLOOKUP(Tabla4[[#This Row],[Cod Producto]],Tabla2[[IdProducto]:[NomProducto]],2,0)</f>
        <v>Lechugas</v>
      </c>
      <c r="G1135" s="10">
        <f>VLOOKUP(Tabla4[[#This Row],[Nombre_Producto]],Tabla2[[NomProducto]:[PrecioSinIGV]],3,0)</f>
        <v>1.6335</v>
      </c>
      <c r="H1135">
        <f>VLOOKUP(Tabla4[[#This Row],[Cod Producto]],Tabla2[#All],3,0)</f>
        <v>2</v>
      </c>
      <c r="I1135" s="10">
        <f>Tabla4[[#This Row],[Kilos]]*Tabla4[[#This Row],[Precio_sin_IGV]]</f>
        <v>2087.6129999999998</v>
      </c>
      <c r="J1135" s="10">
        <f>Tabla4[[#This Row],[Ventas sin IGV]]*18%</f>
        <v>375.77033999999998</v>
      </c>
      <c r="K1135" s="10">
        <f>Tabla4[[#This Row],[Ventas sin IGV]]+Tabla4[[#This Row],[IGV]]</f>
        <v>2463.3833399999999</v>
      </c>
    </row>
    <row r="1136" spans="1:11" x14ac:dyDescent="0.3">
      <c r="A1136">
        <v>1</v>
      </c>
      <c r="B1136">
        <v>2</v>
      </c>
      <c r="C1136" s="2">
        <v>37294</v>
      </c>
      <c r="D1136">
        <v>862</v>
      </c>
      <c r="E1136" t="str">
        <f>VLOOKUP(Tabla4[[#This Row],[Cod Vendedor]],Tabla3[[IdVendedor]:[NombreVendedor]],2,0)</f>
        <v>Pepito</v>
      </c>
      <c r="F1136" t="str">
        <f>VLOOKUP(Tabla4[[#This Row],[Cod Producto]],Tabla2[[IdProducto]:[NomProducto]],2,0)</f>
        <v>Lechugas</v>
      </c>
      <c r="G1136" s="10">
        <f>VLOOKUP(Tabla4[[#This Row],[Nombre_Producto]],Tabla2[[NomProducto]:[PrecioSinIGV]],3,0)</f>
        <v>1.6335</v>
      </c>
      <c r="H1136">
        <f>VLOOKUP(Tabla4[[#This Row],[Cod Producto]],Tabla2[#All],3,0)</f>
        <v>2</v>
      </c>
      <c r="I1136" s="10">
        <f>Tabla4[[#This Row],[Kilos]]*Tabla4[[#This Row],[Precio_sin_IGV]]</f>
        <v>1408.077</v>
      </c>
      <c r="J1136" s="10">
        <f>Tabla4[[#This Row],[Ventas sin IGV]]*18%</f>
        <v>253.45385999999999</v>
      </c>
      <c r="K1136" s="10">
        <f>Tabla4[[#This Row],[Ventas sin IGV]]+Tabla4[[#This Row],[IGV]]</f>
        <v>1661.5308600000001</v>
      </c>
    </row>
    <row r="1137" spans="1:11" x14ac:dyDescent="0.3">
      <c r="A1137">
        <v>1</v>
      </c>
      <c r="B1137">
        <v>2</v>
      </c>
      <c r="C1137" s="2">
        <v>37338</v>
      </c>
      <c r="D1137">
        <v>452</v>
      </c>
      <c r="E1137" t="str">
        <f>VLOOKUP(Tabla4[[#This Row],[Cod Vendedor]],Tabla3[[IdVendedor]:[NombreVendedor]],2,0)</f>
        <v>Pepito</v>
      </c>
      <c r="F1137" t="str">
        <f>VLOOKUP(Tabla4[[#This Row],[Cod Producto]],Tabla2[[IdProducto]:[NomProducto]],2,0)</f>
        <v>Lechugas</v>
      </c>
      <c r="G1137" s="10">
        <f>VLOOKUP(Tabla4[[#This Row],[Nombre_Producto]],Tabla2[[NomProducto]:[PrecioSinIGV]],3,0)</f>
        <v>1.6335</v>
      </c>
      <c r="H1137">
        <f>VLOOKUP(Tabla4[[#This Row],[Cod Producto]],Tabla2[#All],3,0)</f>
        <v>2</v>
      </c>
      <c r="I1137" s="10">
        <f>Tabla4[[#This Row],[Kilos]]*Tabla4[[#This Row],[Precio_sin_IGV]]</f>
        <v>738.34199999999998</v>
      </c>
      <c r="J1137" s="10">
        <f>Tabla4[[#This Row],[Ventas sin IGV]]*18%</f>
        <v>132.90155999999999</v>
      </c>
      <c r="K1137" s="10">
        <f>Tabla4[[#This Row],[Ventas sin IGV]]+Tabla4[[#This Row],[IGV]]</f>
        <v>871.24356</v>
      </c>
    </row>
    <row r="1138" spans="1:11" x14ac:dyDescent="0.3">
      <c r="A1138">
        <v>1</v>
      </c>
      <c r="B1138">
        <v>2</v>
      </c>
      <c r="C1138" s="2">
        <v>37437</v>
      </c>
      <c r="D1138">
        <v>399</v>
      </c>
      <c r="E1138" t="str">
        <f>VLOOKUP(Tabla4[[#This Row],[Cod Vendedor]],Tabla3[[IdVendedor]:[NombreVendedor]],2,0)</f>
        <v>Pepito</v>
      </c>
      <c r="F1138" t="str">
        <f>VLOOKUP(Tabla4[[#This Row],[Cod Producto]],Tabla2[[IdProducto]:[NomProducto]],2,0)</f>
        <v>Lechugas</v>
      </c>
      <c r="G1138" s="10">
        <f>VLOOKUP(Tabla4[[#This Row],[Nombre_Producto]],Tabla2[[NomProducto]:[PrecioSinIGV]],3,0)</f>
        <v>1.6335</v>
      </c>
      <c r="H1138">
        <f>VLOOKUP(Tabla4[[#This Row],[Cod Producto]],Tabla2[#All],3,0)</f>
        <v>2</v>
      </c>
      <c r="I1138" s="10">
        <f>Tabla4[[#This Row],[Kilos]]*Tabla4[[#This Row],[Precio_sin_IGV]]</f>
        <v>651.76649999999995</v>
      </c>
      <c r="J1138" s="10">
        <f>Tabla4[[#This Row],[Ventas sin IGV]]*18%</f>
        <v>117.31796999999999</v>
      </c>
      <c r="K1138" s="10">
        <f>Tabla4[[#This Row],[Ventas sin IGV]]+Tabla4[[#This Row],[IGV]]</f>
        <v>769.0844699999999</v>
      </c>
    </row>
    <row r="1139" spans="1:11" x14ac:dyDescent="0.3">
      <c r="A1139">
        <v>1</v>
      </c>
      <c r="B1139">
        <v>10</v>
      </c>
      <c r="C1139" s="2">
        <v>37494</v>
      </c>
      <c r="D1139">
        <v>1570</v>
      </c>
      <c r="E1139" t="str">
        <f>VLOOKUP(Tabla4[[#This Row],[Cod Vendedor]],Tabla3[[IdVendedor]:[NombreVendedor]],2,0)</f>
        <v>Pepito</v>
      </c>
      <c r="F1139" t="str">
        <f>VLOOKUP(Tabla4[[#This Row],[Cod Producto]],Tabla2[[IdProducto]:[NomProducto]],2,0)</f>
        <v>Zanahorias</v>
      </c>
      <c r="G1139" s="10">
        <f>VLOOKUP(Tabla4[[#This Row],[Nombre_Producto]],Tabla2[[NomProducto]:[PrecioSinIGV]],3,0)</f>
        <v>0.60499999999999998</v>
      </c>
      <c r="H1139">
        <f>VLOOKUP(Tabla4[[#This Row],[Cod Producto]],Tabla2[#All],3,0)</f>
        <v>3</v>
      </c>
      <c r="I1139" s="10">
        <f>Tabla4[[#This Row],[Kilos]]*Tabla4[[#This Row],[Precio_sin_IGV]]</f>
        <v>949.85</v>
      </c>
      <c r="J1139" s="10">
        <f>Tabla4[[#This Row],[Ventas sin IGV]]*18%</f>
        <v>170.97299999999998</v>
      </c>
      <c r="K1139" s="10">
        <f>Tabla4[[#This Row],[Ventas sin IGV]]+Tabla4[[#This Row],[IGV]]</f>
        <v>1120.8230000000001</v>
      </c>
    </row>
    <row r="1140" spans="1:11" x14ac:dyDescent="0.3">
      <c r="A1140">
        <v>1</v>
      </c>
      <c r="B1140">
        <v>14</v>
      </c>
      <c r="C1140" s="2">
        <v>37288</v>
      </c>
      <c r="D1140">
        <v>1452</v>
      </c>
      <c r="E1140" t="str">
        <f>VLOOKUP(Tabla4[[#This Row],[Cod Vendedor]],Tabla3[[IdVendedor]:[NombreVendedor]],2,0)</f>
        <v>Pepito</v>
      </c>
      <c r="F1140" t="str">
        <f>VLOOKUP(Tabla4[[#This Row],[Cod Producto]],Tabla2[[IdProducto]:[NomProducto]],2,0)</f>
        <v>Manzana</v>
      </c>
      <c r="G1140" s="10">
        <f>VLOOKUP(Tabla4[[#This Row],[Nombre_Producto]],Tabla2[[NomProducto]:[PrecioSinIGV]],3,0)</f>
        <v>3.63</v>
      </c>
      <c r="H1140">
        <f>VLOOKUP(Tabla4[[#This Row],[Cod Producto]],Tabla2[#All],3,0)</f>
        <v>1</v>
      </c>
      <c r="I1140" s="10">
        <f>Tabla4[[#This Row],[Kilos]]*Tabla4[[#This Row],[Precio_sin_IGV]]</f>
        <v>5270.76</v>
      </c>
      <c r="J1140" s="10">
        <f>Tabla4[[#This Row],[Ventas sin IGV]]*18%</f>
        <v>948.73680000000002</v>
      </c>
      <c r="K1140" s="10">
        <f>Tabla4[[#This Row],[Ventas sin IGV]]+Tabla4[[#This Row],[IGV]]</f>
        <v>6219.4967999999999</v>
      </c>
    </row>
    <row r="1141" spans="1:11" x14ac:dyDescent="0.3">
      <c r="A1141">
        <v>1</v>
      </c>
      <c r="B1141">
        <v>14</v>
      </c>
      <c r="C1141" s="2">
        <v>37258</v>
      </c>
      <c r="D1141">
        <v>1131</v>
      </c>
      <c r="E1141" t="str">
        <f>VLOOKUP(Tabla4[[#This Row],[Cod Vendedor]],Tabla3[[IdVendedor]:[NombreVendedor]],2,0)</f>
        <v>Pepito</v>
      </c>
      <c r="F1141" t="str">
        <f>VLOOKUP(Tabla4[[#This Row],[Cod Producto]],Tabla2[[IdProducto]:[NomProducto]],2,0)</f>
        <v>Manzana</v>
      </c>
      <c r="G1141" s="10">
        <f>VLOOKUP(Tabla4[[#This Row],[Nombre_Producto]],Tabla2[[NomProducto]:[PrecioSinIGV]],3,0)</f>
        <v>3.63</v>
      </c>
      <c r="H1141">
        <f>VLOOKUP(Tabla4[[#This Row],[Cod Producto]],Tabla2[#All],3,0)</f>
        <v>1</v>
      </c>
      <c r="I1141" s="10">
        <f>Tabla4[[#This Row],[Kilos]]*Tabla4[[#This Row],[Precio_sin_IGV]]</f>
        <v>4105.53</v>
      </c>
      <c r="J1141" s="10">
        <f>Tabla4[[#This Row],[Ventas sin IGV]]*18%</f>
        <v>738.9953999999999</v>
      </c>
      <c r="K1141" s="10">
        <f>Tabla4[[#This Row],[Ventas sin IGV]]+Tabla4[[#This Row],[IGV]]</f>
        <v>4844.5253999999995</v>
      </c>
    </row>
    <row r="1142" spans="1:11" x14ac:dyDescent="0.3">
      <c r="A1142">
        <v>1</v>
      </c>
      <c r="B1142">
        <v>14</v>
      </c>
      <c r="C1142" s="2">
        <v>37323</v>
      </c>
      <c r="D1142">
        <v>862</v>
      </c>
      <c r="E1142" t="str">
        <f>VLOOKUP(Tabla4[[#This Row],[Cod Vendedor]],Tabla3[[IdVendedor]:[NombreVendedor]],2,0)</f>
        <v>Pepito</v>
      </c>
      <c r="F1142" t="str">
        <f>VLOOKUP(Tabla4[[#This Row],[Cod Producto]],Tabla2[[IdProducto]:[NomProducto]],2,0)</f>
        <v>Manzana</v>
      </c>
      <c r="G1142" s="10">
        <f>VLOOKUP(Tabla4[[#This Row],[Nombre_Producto]],Tabla2[[NomProducto]:[PrecioSinIGV]],3,0)</f>
        <v>3.63</v>
      </c>
      <c r="H1142">
        <f>VLOOKUP(Tabla4[[#This Row],[Cod Producto]],Tabla2[#All],3,0)</f>
        <v>1</v>
      </c>
      <c r="I1142" s="10">
        <f>Tabla4[[#This Row],[Kilos]]*Tabla4[[#This Row],[Precio_sin_IGV]]</f>
        <v>3129.06</v>
      </c>
      <c r="J1142" s="10">
        <f>Tabla4[[#This Row],[Ventas sin IGV]]*18%</f>
        <v>563.23079999999993</v>
      </c>
      <c r="K1142" s="10">
        <f>Tabla4[[#This Row],[Ventas sin IGV]]+Tabla4[[#This Row],[IGV]]</f>
        <v>3692.2907999999998</v>
      </c>
    </row>
    <row r="1143" spans="1:11" x14ac:dyDescent="0.3">
      <c r="A1143">
        <v>1</v>
      </c>
      <c r="B1143">
        <v>14</v>
      </c>
      <c r="C1143" s="2">
        <v>37382</v>
      </c>
      <c r="D1143">
        <v>740</v>
      </c>
      <c r="E1143" t="str">
        <f>VLOOKUP(Tabla4[[#This Row],[Cod Vendedor]],Tabla3[[IdVendedor]:[NombreVendedor]],2,0)</f>
        <v>Pepito</v>
      </c>
      <c r="F1143" t="str">
        <f>VLOOKUP(Tabla4[[#This Row],[Cod Producto]],Tabla2[[IdProducto]:[NomProducto]],2,0)</f>
        <v>Manzana</v>
      </c>
      <c r="G1143" s="10">
        <f>VLOOKUP(Tabla4[[#This Row],[Nombre_Producto]],Tabla2[[NomProducto]:[PrecioSinIGV]],3,0)</f>
        <v>3.63</v>
      </c>
      <c r="H1143">
        <f>VLOOKUP(Tabla4[[#This Row],[Cod Producto]],Tabla2[#All],3,0)</f>
        <v>1</v>
      </c>
      <c r="I1143" s="10">
        <f>Tabla4[[#This Row],[Kilos]]*Tabla4[[#This Row],[Precio_sin_IGV]]</f>
        <v>2686.2</v>
      </c>
      <c r="J1143" s="10">
        <f>Tabla4[[#This Row],[Ventas sin IGV]]*18%</f>
        <v>483.51599999999996</v>
      </c>
      <c r="K1143" s="10">
        <f>Tabla4[[#This Row],[Ventas sin IGV]]+Tabla4[[#This Row],[IGV]]</f>
        <v>3169.7159999999999</v>
      </c>
    </row>
    <row r="1144" spans="1:11" x14ac:dyDescent="0.3">
      <c r="A1144">
        <v>1</v>
      </c>
      <c r="B1144">
        <v>14</v>
      </c>
      <c r="C1144" s="2">
        <v>37263</v>
      </c>
      <c r="D1144">
        <v>539</v>
      </c>
      <c r="E1144" t="str">
        <f>VLOOKUP(Tabla4[[#This Row],[Cod Vendedor]],Tabla3[[IdVendedor]:[NombreVendedor]],2,0)</f>
        <v>Pepito</v>
      </c>
      <c r="F1144" t="str">
        <f>VLOOKUP(Tabla4[[#This Row],[Cod Producto]],Tabla2[[IdProducto]:[NomProducto]],2,0)</f>
        <v>Manzana</v>
      </c>
      <c r="G1144" s="10">
        <f>VLOOKUP(Tabla4[[#This Row],[Nombre_Producto]],Tabla2[[NomProducto]:[PrecioSinIGV]],3,0)</f>
        <v>3.63</v>
      </c>
      <c r="H1144">
        <f>VLOOKUP(Tabla4[[#This Row],[Cod Producto]],Tabla2[#All],3,0)</f>
        <v>1</v>
      </c>
      <c r="I1144" s="10">
        <f>Tabla4[[#This Row],[Kilos]]*Tabla4[[#This Row],[Precio_sin_IGV]]</f>
        <v>1956.57</v>
      </c>
      <c r="J1144" s="10">
        <f>Tabla4[[#This Row],[Ventas sin IGV]]*18%</f>
        <v>352.18259999999998</v>
      </c>
      <c r="K1144" s="10">
        <f>Tabla4[[#This Row],[Ventas sin IGV]]+Tabla4[[#This Row],[IGV]]</f>
        <v>2308.7525999999998</v>
      </c>
    </row>
    <row r="1145" spans="1:11" x14ac:dyDescent="0.3">
      <c r="A1145">
        <v>1</v>
      </c>
      <c r="B1145">
        <v>14</v>
      </c>
      <c r="C1145" s="2">
        <v>37266</v>
      </c>
      <c r="D1145">
        <v>537</v>
      </c>
      <c r="E1145" t="str">
        <f>VLOOKUP(Tabla4[[#This Row],[Cod Vendedor]],Tabla3[[IdVendedor]:[NombreVendedor]],2,0)</f>
        <v>Pepito</v>
      </c>
      <c r="F1145" t="str">
        <f>VLOOKUP(Tabla4[[#This Row],[Cod Producto]],Tabla2[[IdProducto]:[NomProducto]],2,0)</f>
        <v>Manzana</v>
      </c>
      <c r="G1145" s="10">
        <f>VLOOKUP(Tabla4[[#This Row],[Nombre_Producto]],Tabla2[[NomProducto]:[PrecioSinIGV]],3,0)</f>
        <v>3.63</v>
      </c>
      <c r="H1145">
        <f>VLOOKUP(Tabla4[[#This Row],[Cod Producto]],Tabla2[#All],3,0)</f>
        <v>1</v>
      </c>
      <c r="I1145" s="10">
        <f>Tabla4[[#This Row],[Kilos]]*Tabla4[[#This Row],[Precio_sin_IGV]]</f>
        <v>1949.31</v>
      </c>
      <c r="J1145" s="10">
        <f>Tabla4[[#This Row],[Ventas sin IGV]]*18%</f>
        <v>350.87579999999997</v>
      </c>
      <c r="K1145" s="10">
        <f>Tabla4[[#This Row],[Ventas sin IGV]]+Tabla4[[#This Row],[IGV]]</f>
        <v>2300.1857999999997</v>
      </c>
    </row>
    <row r="1146" spans="1:11" x14ac:dyDescent="0.3">
      <c r="A1146">
        <v>1</v>
      </c>
      <c r="B1146">
        <v>4</v>
      </c>
      <c r="C1146" s="2">
        <v>37354</v>
      </c>
      <c r="D1146">
        <v>2045</v>
      </c>
      <c r="E1146" t="str">
        <f>VLOOKUP(Tabla4[[#This Row],[Cod Vendedor]],Tabla3[[IdVendedor]:[NombreVendedor]],2,0)</f>
        <v>Pepito</v>
      </c>
      <c r="F1146" t="str">
        <f>VLOOKUP(Tabla4[[#This Row],[Cod Producto]],Tabla2[[IdProducto]:[NomProducto]],2,0)</f>
        <v>Coles</v>
      </c>
      <c r="G1146" s="10">
        <f>VLOOKUP(Tabla4[[#This Row],[Nombre_Producto]],Tabla2[[NomProducto]:[PrecioSinIGV]],3,0)</f>
        <v>0.60499999999999998</v>
      </c>
      <c r="H1146">
        <f>VLOOKUP(Tabla4[[#This Row],[Cod Producto]],Tabla2[#All],3,0)</f>
        <v>2</v>
      </c>
      <c r="I1146" s="10">
        <f>Tabla4[[#This Row],[Kilos]]*Tabla4[[#This Row],[Precio_sin_IGV]]</f>
        <v>1237.2249999999999</v>
      </c>
      <c r="J1146" s="10">
        <f>Tabla4[[#This Row],[Ventas sin IGV]]*18%</f>
        <v>222.70049999999998</v>
      </c>
      <c r="K1146" s="10">
        <f>Tabla4[[#This Row],[Ventas sin IGV]]+Tabla4[[#This Row],[IGV]]</f>
        <v>1459.9254999999998</v>
      </c>
    </row>
    <row r="1147" spans="1:11" x14ac:dyDescent="0.3">
      <c r="A1147">
        <v>1</v>
      </c>
      <c r="B1147">
        <v>4</v>
      </c>
      <c r="C1147" s="2">
        <v>37309</v>
      </c>
      <c r="D1147">
        <v>1296</v>
      </c>
      <c r="E1147" t="str">
        <f>VLOOKUP(Tabla4[[#This Row],[Cod Vendedor]],Tabla3[[IdVendedor]:[NombreVendedor]],2,0)</f>
        <v>Pepito</v>
      </c>
      <c r="F1147" t="str">
        <f>VLOOKUP(Tabla4[[#This Row],[Cod Producto]],Tabla2[[IdProducto]:[NomProducto]],2,0)</f>
        <v>Coles</v>
      </c>
      <c r="G1147" s="10">
        <f>VLOOKUP(Tabla4[[#This Row],[Nombre_Producto]],Tabla2[[NomProducto]:[PrecioSinIGV]],3,0)</f>
        <v>0.60499999999999998</v>
      </c>
      <c r="H1147">
        <f>VLOOKUP(Tabla4[[#This Row],[Cod Producto]],Tabla2[#All],3,0)</f>
        <v>2</v>
      </c>
      <c r="I1147" s="10">
        <f>Tabla4[[#This Row],[Kilos]]*Tabla4[[#This Row],[Precio_sin_IGV]]</f>
        <v>784.07999999999993</v>
      </c>
      <c r="J1147" s="10">
        <f>Tabla4[[#This Row],[Ventas sin IGV]]*18%</f>
        <v>141.13439999999997</v>
      </c>
      <c r="K1147" s="10">
        <f>Tabla4[[#This Row],[Ventas sin IGV]]+Tabla4[[#This Row],[IGV]]</f>
        <v>925.21439999999984</v>
      </c>
    </row>
    <row r="1148" spans="1:11" x14ac:dyDescent="0.3">
      <c r="A1148">
        <v>1</v>
      </c>
      <c r="B1148">
        <v>4</v>
      </c>
      <c r="C1148" s="2">
        <v>37541</v>
      </c>
      <c r="D1148">
        <v>331</v>
      </c>
      <c r="E1148" t="str">
        <f>VLOOKUP(Tabla4[[#This Row],[Cod Vendedor]],Tabla3[[IdVendedor]:[NombreVendedor]],2,0)</f>
        <v>Pepito</v>
      </c>
      <c r="F1148" t="str">
        <f>VLOOKUP(Tabla4[[#This Row],[Cod Producto]],Tabla2[[IdProducto]:[NomProducto]],2,0)</f>
        <v>Coles</v>
      </c>
      <c r="G1148" s="10">
        <f>VLOOKUP(Tabla4[[#This Row],[Nombre_Producto]],Tabla2[[NomProducto]:[PrecioSinIGV]],3,0)</f>
        <v>0.60499999999999998</v>
      </c>
      <c r="H1148">
        <f>VLOOKUP(Tabla4[[#This Row],[Cod Producto]],Tabla2[#All],3,0)</f>
        <v>2</v>
      </c>
      <c r="I1148" s="10">
        <f>Tabla4[[#This Row],[Kilos]]*Tabla4[[#This Row],[Precio_sin_IGV]]</f>
        <v>200.255</v>
      </c>
      <c r="J1148" s="10">
        <f>Tabla4[[#This Row],[Ventas sin IGV]]*18%</f>
        <v>36.045899999999996</v>
      </c>
      <c r="K1148" s="10">
        <f>Tabla4[[#This Row],[Ventas sin IGV]]+Tabla4[[#This Row],[IGV]]</f>
        <v>236.30089999999998</v>
      </c>
    </row>
    <row r="1149" spans="1:11" x14ac:dyDescent="0.3">
      <c r="A1149">
        <v>1</v>
      </c>
      <c r="B1149">
        <v>5</v>
      </c>
      <c r="C1149" s="2">
        <v>37606</v>
      </c>
      <c r="D1149">
        <v>2116</v>
      </c>
      <c r="E1149" t="str">
        <f>VLOOKUP(Tabla4[[#This Row],[Cod Vendedor]],Tabla3[[IdVendedor]:[NombreVendedor]],2,0)</f>
        <v>Pepito</v>
      </c>
      <c r="F1149" t="str">
        <f>VLOOKUP(Tabla4[[#This Row],[Cod Producto]],Tabla2[[IdProducto]:[NomProducto]],2,0)</f>
        <v>Berenjenas</v>
      </c>
      <c r="G1149" s="10">
        <f>VLOOKUP(Tabla4[[#This Row],[Nombre_Producto]],Tabla2[[NomProducto]:[PrecioSinIGV]],3,0)</f>
        <v>2.5409999999999999</v>
      </c>
      <c r="H1149">
        <f>VLOOKUP(Tabla4[[#This Row],[Cod Producto]],Tabla2[#All],3,0)</f>
        <v>3</v>
      </c>
      <c r="I1149" s="10">
        <f>Tabla4[[#This Row],[Kilos]]*Tabla4[[#This Row],[Precio_sin_IGV]]</f>
        <v>5376.7559999999994</v>
      </c>
      <c r="J1149" s="10">
        <f>Tabla4[[#This Row],[Ventas sin IGV]]*18%</f>
        <v>967.81607999999983</v>
      </c>
      <c r="K1149" s="10">
        <f>Tabla4[[#This Row],[Ventas sin IGV]]+Tabla4[[#This Row],[IGV]]</f>
        <v>6344.572079999999</v>
      </c>
    </row>
    <row r="1150" spans="1:11" x14ac:dyDescent="0.3">
      <c r="A1150">
        <v>1</v>
      </c>
      <c r="B1150">
        <v>5</v>
      </c>
      <c r="C1150" s="2">
        <v>37534</v>
      </c>
      <c r="D1150">
        <v>1994</v>
      </c>
      <c r="E1150" t="str">
        <f>VLOOKUP(Tabla4[[#This Row],[Cod Vendedor]],Tabla3[[IdVendedor]:[NombreVendedor]],2,0)</f>
        <v>Pepito</v>
      </c>
      <c r="F1150" t="str">
        <f>VLOOKUP(Tabla4[[#This Row],[Cod Producto]],Tabla2[[IdProducto]:[NomProducto]],2,0)</f>
        <v>Berenjenas</v>
      </c>
      <c r="G1150" s="10">
        <f>VLOOKUP(Tabla4[[#This Row],[Nombre_Producto]],Tabla2[[NomProducto]:[PrecioSinIGV]],3,0)</f>
        <v>2.5409999999999999</v>
      </c>
      <c r="H1150">
        <f>VLOOKUP(Tabla4[[#This Row],[Cod Producto]],Tabla2[#All],3,0)</f>
        <v>3</v>
      </c>
      <c r="I1150" s="10">
        <f>Tabla4[[#This Row],[Kilos]]*Tabla4[[#This Row],[Precio_sin_IGV]]</f>
        <v>5066.7539999999999</v>
      </c>
      <c r="J1150" s="10">
        <f>Tabla4[[#This Row],[Ventas sin IGV]]*18%</f>
        <v>912.01571999999999</v>
      </c>
      <c r="K1150" s="10">
        <f>Tabla4[[#This Row],[Ventas sin IGV]]+Tabla4[[#This Row],[IGV]]</f>
        <v>5978.7697200000002</v>
      </c>
    </row>
    <row r="1151" spans="1:11" x14ac:dyDescent="0.3">
      <c r="A1151">
        <v>1</v>
      </c>
      <c r="B1151">
        <v>5</v>
      </c>
      <c r="C1151" s="2">
        <v>37606</v>
      </c>
      <c r="D1151">
        <v>1623</v>
      </c>
      <c r="E1151" t="str">
        <f>VLOOKUP(Tabla4[[#This Row],[Cod Vendedor]],Tabla3[[IdVendedor]:[NombreVendedor]],2,0)</f>
        <v>Pepito</v>
      </c>
      <c r="F1151" t="str">
        <f>VLOOKUP(Tabla4[[#This Row],[Cod Producto]],Tabla2[[IdProducto]:[NomProducto]],2,0)</f>
        <v>Berenjenas</v>
      </c>
      <c r="G1151" s="10">
        <f>VLOOKUP(Tabla4[[#This Row],[Nombre_Producto]],Tabla2[[NomProducto]:[PrecioSinIGV]],3,0)</f>
        <v>2.5409999999999999</v>
      </c>
      <c r="H1151">
        <f>VLOOKUP(Tabla4[[#This Row],[Cod Producto]],Tabla2[#All],3,0)</f>
        <v>3</v>
      </c>
      <c r="I1151" s="10">
        <f>Tabla4[[#This Row],[Kilos]]*Tabla4[[#This Row],[Precio_sin_IGV]]</f>
        <v>4124.0429999999997</v>
      </c>
      <c r="J1151" s="10">
        <f>Tabla4[[#This Row],[Ventas sin IGV]]*18%</f>
        <v>742.32773999999995</v>
      </c>
      <c r="K1151" s="10">
        <f>Tabla4[[#This Row],[Ventas sin IGV]]+Tabla4[[#This Row],[IGV]]</f>
        <v>4866.3707399999994</v>
      </c>
    </row>
    <row r="1152" spans="1:11" x14ac:dyDescent="0.3">
      <c r="A1152">
        <v>1</v>
      </c>
      <c r="B1152">
        <v>11</v>
      </c>
      <c r="C1152" s="2">
        <v>37728</v>
      </c>
      <c r="D1152">
        <v>2476</v>
      </c>
      <c r="E1152" t="str">
        <f>VLOOKUP(Tabla4[[#This Row],[Cod Vendedor]],Tabla3[[IdVendedor]:[NombreVendedor]],2,0)</f>
        <v>Pepito</v>
      </c>
      <c r="F1152" t="str">
        <f>VLOOKUP(Tabla4[[#This Row],[Cod Producto]],Tabla2[[IdProducto]:[NomProducto]],2,0)</f>
        <v>Naranjas</v>
      </c>
      <c r="G1152" s="10">
        <f>VLOOKUP(Tabla4[[#This Row],[Nombre_Producto]],Tabla2[[NomProducto]:[PrecioSinIGV]],3,0)</f>
        <v>1.21</v>
      </c>
      <c r="H1152">
        <f>VLOOKUP(Tabla4[[#This Row],[Cod Producto]],Tabla2[#All],3,0)</f>
        <v>1</v>
      </c>
      <c r="I1152" s="10">
        <f>Tabla4[[#This Row],[Kilos]]*Tabla4[[#This Row],[Precio_sin_IGV]]</f>
        <v>2995.96</v>
      </c>
      <c r="J1152" s="10">
        <f>Tabla4[[#This Row],[Ventas sin IGV]]*18%</f>
        <v>539.27279999999996</v>
      </c>
      <c r="K1152" s="10">
        <f>Tabla4[[#This Row],[Ventas sin IGV]]+Tabla4[[#This Row],[IGV]]</f>
        <v>3535.2327999999998</v>
      </c>
    </row>
    <row r="1153" spans="1:11" x14ac:dyDescent="0.3">
      <c r="A1153">
        <v>1</v>
      </c>
      <c r="B1153">
        <v>11</v>
      </c>
      <c r="C1153" s="2">
        <v>37628</v>
      </c>
      <c r="D1153">
        <v>2461</v>
      </c>
      <c r="E1153" t="str">
        <f>VLOOKUP(Tabla4[[#This Row],[Cod Vendedor]],Tabla3[[IdVendedor]:[NombreVendedor]],2,0)</f>
        <v>Pepito</v>
      </c>
      <c r="F1153" t="str">
        <f>VLOOKUP(Tabla4[[#This Row],[Cod Producto]],Tabla2[[IdProducto]:[NomProducto]],2,0)</f>
        <v>Naranjas</v>
      </c>
      <c r="G1153" s="10">
        <f>VLOOKUP(Tabla4[[#This Row],[Nombre_Producto]],Tabla2[[NomProducto]:[PrecioSinIGV]],3,0)</f>
        <v>1.21</v>
      </c>
      <c r="H1153">
        <f>VLOOKUP(Tabla4[[#This Row],[Cod Producto]],Tabla2[#All],3,0)</f>
        <v>1</v>
      </c>
      <c r="I1153" s="10">
        <f>Tabla4[[#This Row],[Kilos]]*Tabla4[[#This Row],[Precio_sin_IGV]]</f>
        <v>2977.81</v>
      </c>
      <c r="J1153" s="10">
        <f>Tabla4[[#This Row],[Ventas sin IGV]]*18%</f>
        <v>536.00580000000002</v>
      </c>
      <c r="K1153" s="10">
        <f>Tabla4[[#This Row],[Ventas sin IGV]]+Tabla4[[#This Row],[IGV]]</f>
        <v>3513.8157999999999</v>
      </c>
    </row>
    <row r="1154" spans="1:11" x14ac:dyDescent="0.3">
      <c r="A1154">
        <v>1</v>
      </c>
      <c r="B1154">
        <v>11</v>
      </c>
      <c r="C1154" s="2">
        <v>37944</v>
      </c>
      <c r="D1154">
        <v>2072</v>
      </c>
      <c r="E1154" t="str">
        <f>VLOOKUP(Tabla4[[#This Row],[Cod Vendedor]],Tabla3[[IdVendedor]:[NombreVendedor]],2,0)</f>
        <v>Pepito</v>
      </c>
      <c r="F1154" t="str">
        <f>VLOOKUP(Tabla4[[#This Row],[Cod Producto]],Tabla2[[IdProducto]:[NomProducto]],2,0)</f>
        <v>Naranjas</v>
      </c>
      <c r="G1154" s="10">
        <f>VLOOKUP(Tabla4[[#This Row],[Nombre_Producto]],Tabla2[[NomProducto]:[PrecioSinIGV]],3,0)</f>
        <v>1.21</v>
      </c>
      <c r="H1154">
        <f>VLOOKUP(Tabla4[[#This Row],[Cod Producto]],Tabla2[#All],3,0)</f>
        <v>1</v>
      </c>
      <c r="I1154" s="10">
        <f>Tabla4[[#This Row],[Kilos]]*Tabla4[[#This Row],[Precio_sin_IGV]]</f>
        <v>2507.12</v>
      </c>
      <c r="J1154" s="10">
        <f>Tabla4[[#This Row],[Ventas sin IGV]]*18%</f>
        <v>451.28159999999997</v>
      </c>
      <c r="K1154" s="10">
        <f>Tabla4[[#This Row],[Ventas sin IGV]]+Tabla4[[#This Row],[IGV]]</f>
        <v>2958.4015999999997</v>
      </c>
    </row>
    <row r="1155" spans="1:11" x14ac:dyDescent="0.3">
      <c r="A1155">
        <v>1</v>
      </c>
      <c r="B1155">
        <v>11</v>
      </c>
      <c r="C1155" s="2">
        <v>37803</v>
      </c>
      <c r="D1155">
        <v>1391</v>
      </c>
      <c r="E1155" t="str">
        <f>VLOOKUP(Tabla4[[#This Row],[Cod Vendedor]],Tabla3[[IdVendedor]:[NombreVendedor]],2,0)</f>
        <v>Pepito</v>
      </c>
      <c r="F1155" t="str">
        <f>VLOOKUP(Tabla4[[#This Row],[Cod Producto]],Tabla2[[IdProducto]:[NomProducto]],2,0)</f>
        <v>Naranjas</v>
      </c>
      <c r="G1155" s="10">
        <f>VLOOKUP(Tabla4[[#This Row],[Nombre_Producto]],Tabla2[[NomProducto]:[PrecioSinIGV]],3,0)</f>
        <v>1.21</v>
      </c>
      <c r="H1155">
        <f>VLOOKUP(Tabla4[[#This Row],[Cod Producto]],Tabla2[#All],3,0)</f>
        <v>1</v>
      </c>
      <c r="I1155" s="10">
        <f>Tabla4[[#This Row],[Kilos]]*Tabla4[[#This Row],[Precio_sin_IGV]]</f>
        <v>1683.11</v>
      </c>
      <c r="J1155" s="10">
        <f>Tabla4[[#This Row],[Ventas sin IGV]]*18%</f>
        <v>302.95979999999997</v>
      </c>
      <c r="K1155" s="10">
        <f>Tabla4[[#This Row],[Ventas sin IGV]]+Tabla4[[#This Row],[IGV]]</f>
        <v>1986.0697999999998</v>
      </c>
    </row>
    <row r="1156" spans="1:11" x14ac:dyDescent="0.3">
      <c r="A1156">
        <v>1</v>
      </c>
      <c r="B1156">
        <v>11</v>
      </c>
      <c r="C1156" s="2">
        <v>37850</v>
      </c>
      <c r="D1156">
        <v>328</v>
      </c>
      <c r="E1156" t="str">
        <f>VLOOKUP(Tabla4[[#This Row],[Cod Vendedor]],Tabla3[[IdVendedor]:[NombreVendedor]],2,0)</f>
        <v>Pepito</v>
      </c>
      <c r="F1156" t="str">
        <f>VLOOKUP(Tabla4[[#This Row],[Cod Producto]],Tabla2[[IdProducto]:[NomProducto]],2,0)</f>
        <v>Naranjas</v>
      </c>
      <c r="G1156" s="10">
        <f>VLOOKUP(Tabla4[[#This Row],[Nombre_Producto]],Tabla2[[NomProducto]:[PrecioSinIGV]],3,0)</f>
        <v>1.21</v>
      </c>
      <c r="H1156">
        <f>VLOOKUP(Tabla4[[#This Row],[Cod Producto]],Tabla2[#All],3,0)</f>
        <v>1</v>
      </c>
      <c r="I1156" s="10">
        <f>Tabla4[[#This Row],[Kilos]]*Tabla4[[#This Row],[Precio_sin_IGV]]</f>
        <v>396.88</v>
      </c>
      <c r="J1156" s="10">
        <f>Tabla4[[#This Row],[Ventas sin IGV]]*18%</f>
        <v>71.438400000000001</v>
      </c>
      <c r="K1156" s="10">
        <f>Tabla4[[#This Row],[Ventas sin IGV]]+Tabla4[[#This Row],[IGV]]</f>
        <v>468.3184</v>
      </c>
    </row>
    <row r="1157" spans="1:11" x14ac:dyDescent="0.3">
      <c r="A1157">
        <v>1</v>
      </c>
      <c r="B1157">
        <v>12</v>
      </c>
      <c r="C1157" s="2">
        <v>37868</v>
      </c>
      <c r="D1157">
        <v>2340</v>
      </c>
      <c r="E1157" t="str">
        <f>VLOOKUP(Tabla4[[#This Row],[Cod Vendedor]],Tabla3[[IdVendedor]:[NombreVendedor]],2,0)</f>
        <v>Pepito</v>
      </c>
      <c r="F1157" t="str">
        <f>VLOOKUP(Tabla4[[#This Row],[Cod Producto]],Tabla2[[IdProducto]:[NomProducto]],2,0)</f>
        <v>Malocoton</v>
      </c>
      <c r="G1157" s="10">
        <f>VLOOKUP(Tabla4[[#This Row],[Nombre_Producto]],Tabla2[[NomProducto]:[PrecioSinIGV]],3,0)</f>
        <v>2.42</v>
      </c>
      <c r="H1157">
        <f>VLOOKUP(Tabla4[[#This Row],[Cod Producto]],Tabla2[#All],3,0)</f>
        <v>1</v>
      </c>
      <c r="I1157" s="10">
        <f>Tabla4[[#This Row],[Kilos]]*Tabla4[[#This Row],[Precio_sin_IGV]]</f>
        <v>5662.8</v>
      </c>
      <c r="J1157" s="10">
        <f>Tabla4[[#This Row],[Ventas sin IGV]]*18%</f>
        <v>1019.304</v>
      </c>
      <c r="K1157" s="10">
        <f>Tabla4[[#This Row],[Ventas sin IGV]]+Tabla4[[#This Row],[IGV]]</f>
        <v>6682.1040000000003</v>
      </c>
    </row>
    <row r="1158" spans="1:11" x14ac:dyDescent="0.3">
      <c r="A1158">
        <v>1</v>
      </c>
      <c r="B1158">
        <v>12</v>
      </c>
      <c r="C1158" s="2">
        <v>37690</v>
      </c>
      <c r="D1158">
        <v>1716</v>
      </c>
      <c r="E1158" t="str">
        <f>VLOOKUP(Tabla4[[#This Row],[Cod Vendedor]],Tabla3[[IdVendedor]:[NombreVendedor]],2,0)</f>
        <v>Pepito</v>
      </c>
      <c r="F1158" t="str">
        <f>VLOOKUP(Tabla4[[#This Row],[Cod Producto]],Tabla2[[IdProducto]:[NomProducto]],2,0)</f>
        <v>Malocoton</v>
      </c>
      <c r="G1158" s="10">
        <f>VLOOKUP(Tabla4[[#This Row],[Nombre_Producto]],Tabla2[[NomProducto]:[PrecioSinIGV]],3,0)</f>
        <v>2.42</v>
      </c>
      <c r="H1158">
        <f>VLOOKUP(Tabla4[[#This Row],[Cod Producto]],Tabla2[#All],3,0)</f>
        <v>1</v>
      </c>
      <c r="I1158" s="10">
        <f>Tabla4[[#This Row],[Kilos]]*Tabla4[[#This Row],[Precio_sin_IGV]]</f>
        <v>4152.72</v>
      </c>
      <c r="J1158" s="10">
        <f>Tabla4[[#This Row],[Ventas sin IGV]]*18%</f>
        <v>747.4896</v>
      </c>
      <c r="K1158" s="10">
        <f>Tabla4[[#This Row],[Ventas sin IGV]]+Tabla4[[#This Row],[IGV]]</f>
        <v>4900.2096000000001</v>
      </c>
    </row>
    <row r="1159" spans="1:11" x14ac:dyDescent="0.3">
      <c r="A1159">
        <v>1</v>
      </c>
      <c r="B1159">
        <v>12</v>
      </c>
      <c r="C1159" s="2">
        <v>37963</v>
      </c>
      <c r="D1159">
        <v>1644</v>
      </c>
      <c r="E1159" t="str">
        <f>VLOOKUP(Tabla4[[#This Row],[Cod Vendedor]],Tabla3[[IdVendedor]:[NombreVendedor]],2,0)</f>
        <v>Pepito</v>
      </c>
      <c r="F1159" t="str">
        <f>VLOOKUP(Tabla4[[#This Row],[Cod Producto]],Tabla2[[IdProducto]:[NomProducto]],2,0)</f>
        <v>Malocoton</v>
      </c>
      <c r="G1159" s="10">
        <f>VLOOKUP(Tabla4[[#This Row],[Nombre_Producto]],Tabla2[[NomProducto]:[PrecioSinIGV]],3,0)</f>
        <v>2.42</v>
      </c>
      <c r="H1159">
        <f>VLOOKUP(Tabla4[[#This Row],[Cod Producto]],Tabla2[#All],3,0)</f>
        <v>1</v>
      </c>
      <c r="I1159" s="10">
        <f>Tabla4[[#This Row],[Kilos]]*Tabla4[[#This Row],[Precio_sin_IGV]]</f>
        <v>3978.48</v>
      </c>
      <c r="J1159" s="10">
        <f>Tabla4[[#This Row],[Ventas sin IGV]]*18%</f>
        <v>716.12639999999999</v>
      </c>
      <c r="K1159" s="10">
        <f>Tabla4[[#This Row],[Ventas sin IGV]]+Tabla4[[#This Row],[IGV]]</f>
        <v>4694.6063999999997</v>
      </c>
    </row>
    <row r="1160" spans="1:11" x14ac:dyDescent="0.3">
      <c r="A1160">
        <v>1</v>
      </c>
      <c r="B1160">
        <v>12</v>
      </c>
      <c r="C1160" s="2">
        <v>37794</v>
      </c>
      <c r="D1160">
        <v>1599</v>
      </c>
      <c r="E1160" t="str">
        <f>VLOOKUP(Tabla4[[#This Row],[Cod Vendedor]],Tabla3[[IdVendedor]:[NombreVendedor]],2,0)</f>
        <v>Pepito</v>
      </c>
      <c r="F1160" t="str">
        <f>VLOOKUP(Tabla4[[#This Row],[Cod Producto]],Tabla2[[IdProducto]:[NomProducto]],2,0)</f>
        <v>Malocoton</v>
      </c>
      <c r="G1160" s="10">
        <f>VLOOKUP(Tabla4[[#This Row],[Nombre_Producto]],Tabla2[[NomProducto]:[PrecioSinIGV]],3,0)</f>
        <v>2.42</v>
      </c>
      <c r="H1160">
        <f>VLOOKUP(Tabla4[[#This Row],[Cod Producto]],Tabla2[#All],3,0)</f>
        <v>1</v>
      </c>
      <c r="I1160" s="10">
        <f>Tabla4[[#This Row],[Kilos]]*Tabla4[[#This Row],[Precio_sin_IGV]]</f>
        <v>3869.58</v>
      </c>
      <c r="J1160" s="10">
        <f>Tabla4[[#This Row],[Ventas sin IGV]]*18%</f>
        <v>696.52440000000001</v>
      </c>
      <c r="K1160" s="10">
        <f>Tabla4[[#This Row],[Ventas sin IGV]]+Tabla4[[#This Row],[IGV]]</f>
        <v>4566.1044000000002</v>
      </c>
    </row>
    <row r="1161" spans="1:11" x14ac:dyDescent="0.3">
      <c r="A1161">
        <v>1</v>
      </c>
      <c r="B1161">
        <v>12</v>
      </c>
      <c r="C1161" s="2">
        <v>37667</v>
      </c>
      <c r="D1161">
        <v>448</v>
      </c>
      <c r="E1161" t="str">
        <f>VLOOKUP(Tabla4[[#This Row],[Cod Vendedor]],Tabla3[[IdVendedor]:[NombreVendedor]],2,0)</f>
        <v>Pepito</v>
      </c>
      <c r="F1161" t="str">
        <f>VLOOKUP(Tabla4[[#This Row],[Cod Producto]],Tabla2[[IdProducto]:[NomProducto]],2,0)</f>
        <v>Malocoton</v>
      </c>
      <c r="G1161" s="10">
        <f>VLOOKUP(Tabla4[[#This Row],[Nombre_Producto]],Tabla2[[NomProducto]:[PrecioSinIGV]],3,0)</f>
        <v>2.42</v>
      </c>
      <c r="H1161">
        <f>VLOOKUP(Tabla4[[#This Row],[Cod Producto]],Tabla2[#All],3,0)</f>
        <v>1</v>
      </c>
      <c r="I1161" s="10">
        <f>Tabla4[[#This Row],[Kilos]]*Tabla4[[#This Row],[Precio_sin_IGV]]</f>
        <v>1084.1599999999999</v>
      </c>
      <c r="J1161" s="10">
        <f>Tabla4[[#This Row],[Ventas sin IGV]]*18%</f>
        <v>195.14879999999997</v>
      </c>
      <c r="K1161" s="10">
        <f>Tabla4[[#This Row],[Ventas sin IGV]]+Tabla4[[#This Row],[IGV]]</f>
        <v>1279.3087999999998</v>
      </c>
    </row>
    <row r="1162" spans="1:11" x14ac:dyDescent="0.3">
      <c r="A1162">
        <v>1</v>
      </c>
      <c r="B1162">
        <v>9</v>
      </c>
      <c r="C1162" s="2">
        <v>37785</v>
      </c>
      <c r="D1162">
        <v>2491</v>
      </c>
      <c r="E1162" t="str">
        <f>VLOOKUP(Tabla4[[#This Row],[Cod Vendedor]],Tabla3[[IdVendedor]:[NombreVendedor]],2,0)</f>
        <v>Pepito</v>
      </c>
      <c r="F1162" t="str">
        <f>VLOOKUP(Tabla4[[#This Row],[Cod Producto]],Tabla2[[IdProducto]:[NomProducto]],2,0)</f>
        <v>Esparragos</v>
      </c>
      <c r="G1162" s="10">
        <f>VLOOKUP(Tabla4[[#This Row],[Nombre_Producto]],Tabla2[[NomProducto]:[PrecioSinIGV]],3,0)</f>
        <v>1.21</v>
      </c>
      <c r="H1162">
        <f>VLOOKUP(Tabla4[[#This Row],[Cod Producto]],Tabla2[#All],3,0)</f>
        <v>3</v>
      </c>
      <c r="I1162" s="10">
        <f>Tabla4[[#This Row],[Kilos]]*Tabla4[[#This Row],[Precio_sin_IGV]]</f>
        <v>3014.11</v>
      </c>
      <c r="J1162" s="10">
        <f>Tabla4[[#This Row],[Ventas sin IGV]]*18%</f>
        <v>542.53980000000001</v>
      </c>
      <c r="K1162" s="10">
        <f>Tabla4[[#This Row],[Ventas sin IGV]]+Tabla4[[#This Row],[IGV]]</f>
        <v>3556.6498000000001</v>
      </c>
    </row>
    <row r="1163" spans="1:11" x14ac:dyDescent="0.3">
      <c r="A1163">
        <v>1</v>
      </c>
      <c r="B1163">
        <v>9</v>
      </c>
      <c r="C1163" s="2">
        <v>37639</v>
      </c>
      <c r="D1163">
        <v>2328</v>
      </c>
      <c r="E1163" t="str">
        <f>VLOOKUP(Tabla4[[#This Row],[Cod Vendedor]],Tabla3[[IdVendedor]:[NombreVendedor]],2,0)</f>
        <v>Pepito</v>
      </c>
      <c r="F1163" t="str">
        <f>VLOOKUP(Tabla4[[#This Row],[Cod Producto]],Tabla2[[IdProducto]:[NomProducto]],2,0)</f>
        <v>Esparragos</v>
      </c>
      <c r="G1163" s="10">
        <f>VLOOKUP(Tabla4[[#This Row],[Nombre_Producto]],Tabla2[[NomProducto]:[PrecioSinIGV]],3,0)</f>
        <v>1.21</v>
      </c>
      <c r="H1163">
        <f>VLOOKUP(Tabla4[[#This Row],[Cod Producto]],Tabla2[#All],3,0)</f>
        <v>3</v>
      </c>
      <c r="I1163" s="10">
        <f>Tabla4[[#This Row],[Kilos]]*Tabla4[[#This Row],[Precio_sin_IGV]]</f>
        <v>2816.88</v>
      </c>
      <c r="J1163" s="10">
        <f>Tabla4[[#This Row],[Ventas sin IGV]]*18%</f>
        <v>507.03840000000002</v>
      </c>
      <c r="K1163" s="10">
        <f>Tabla4[[#This Row],[Ventas sin IGV]]+Tabla4[[#This Row],[IGV]]</f>
        <v>3323.9184</v>
      </c>
    </row>
    <row r="1164" spans="1:11" x14ac:dyDescent="0.3">
      <c r="A1164">
        <v>1</v>
      </c>
      <c r="B1164">
        <v>9</v>
      </c>
      <c r="C1164" s="2">
        <v>37651</v>
      </c>
      <c r="D1164">
        <v>1913</v>
      </c>
      <c r="E1164" t="str">
        <f>VLOOKUP(Tabla4[[#This Row],[Cod Vendedor]],Tabla3[[IdVendedor]:[NombreVendedor]],2,0)</f>
        <v>Pepito</v>
      </c>
      <c r="F1164" t="str">
        <f>VLOOKUP(Tabla4[[#This Row],[Cod Producto]],Tabla2[[IdProducto]:[NomProducto]],2,0)</f>
        <v>Esparragos</v>
      </c>
      <c r="G1164" s="10">
        <f>VLOOKUP(Tabla4[[#This Row],[Nombre_Producto]],Tabla2[[NomProducto]:[PrecioSinIGV]],3,0)</f>
        <v>1.21</v>
      </c>
      <c r="H1164">
        <f>VLOOKUP(Tabla4[[#This Row],[Cod Producto]],Tabla2[#All],3,0)</f>
        <v>3</v>
      </c>
      <c r="I1164" s="10">
        <f>Tabla4[[#This Row],[Kilos]]*Tabla4[[#This Row],[Precio_sin_IGV]]</f>
        <v>2314.73</v>
      </c>
      <c r="J1164" s="10">
        <f>Tabla4[[#This Row],[Ventas sin IGV]]*18%</f>
        <v>416.65139999999997</v>
      </c>
      <c r="K1164" s="10">
        <f>Tabla4[[#This Row],[Ventas sin IGV]]+Tabla4[[#This Row],[IGV]]</f>
        <v>2731.3814000000002</v>
      </c>
    </row>
    <row r="1165" spans="1:11" x14ac:dyDescent="0.3">
      <c r="A1165">
        <v>1</v>
      </c>
      <c r="B1165">
        <v>9</v>
      </c>
      <c r="C1165" s="2">
        <v>37941</v>
      </c>
      <c r="D1165">
        <v>1866</v>
      </c>
      <c r="E1165" t="str">
        <f>VLOOKUP(Tabla4[[#This Row],[Cod Vendedor]],Tabla3[[IdVendedor]:[NombreVendedor]],2,0)</f>
        <v>Pepito</v>
      </c>
      <c r="F1165" t="str">
        <f>VLOOKUP(Tabla4[[#This Row],[Cod Producto]],Tabla2[[IdProducto]:[NomProducto]],2,0)</f>
        <v>Esparragos</v>
      </c>
      <c r="G1165" s="10">
        <f>VLOOKUP(Tabla4[[#This Row],[Nombre_Producto]],Tabla2[[NomProducto]:[PrecioSinIGV]],3,0)</f>
        <v>1.21</v>
      </c>
      <c r="H1165">
        <f>VLOOKUP(Tabla4[[#This Row],[Cod Producto]],Tabla2[#All],3,0)</f>
        <v>3</v>
      </c>
      <c r="I1165" s="10">
        <f>Tabla4[[#This Row],[Kilos]]*Tabla4[[#This Row],[Precio_sin_IGV]]</f>
        <v>2257.86</v>
      </c>
      <c r="J1165" s="10">
        <f>Tabla4[[#This Row],[Ventas sin IGV]]*18%</f>
        <v>406.41480000000001</v>
      </c>
      <c r="K1165" s="10">
        <f>Tabla4[[#This Row],[Ventas sin IGV]]+Tabla4[[#This Row],[IGV]]</f>
        <v>2664.2748000000001</v>
      </c>
    </row>
    <row r="1166" spans="1:11" x14ac:dyDescent="0.3">
      <c r="A1166">
        <v>1</v>
      </c>
      <c r="B1166">
        <v>9</v>
      </c>
      <c r="C1166" s="2">
        <v>37658</v>
      </c>
      <c r="D1166">
        <v>1353</v>
      </c>
      <c r="E1166" t="str">
        <f>VLOOKUP(Tabla4[[#This Row],[Cod Vendedor]],Tabla3[[IdVendedor]:[NombreVendedor]],2,0)</f>
        <v>Pepito</v>
      </c>
      <c r="F1166" t="str">
        <f>VLOOKUP(Tabla4[[#This Row],[Cod Producto]],Tabla2[[IdProducto]:[NomProducto]],2,0)</f>
        <v>Esparragos</v>
      </c>
      <c r="G1166" s="10">
        <f>VLOOKUP(Tabla4[[#This Row],[Nombre_Producto]],Tabla2[[NomProducto]:[PrecioSinIGV]],3,0)</f>
        <v>1.21</v>
      </c>
      <c r="H1166">
        <f>VLOOKUP(Tabla4[[#This Row],[Cod Producto]],Tabla2[#All],3,0)</f>
        <v>3</v>
      </c>
      <c r="I1166" s="10">
        <f>Tabla4[[#This Row],[Kilos]]*Tabla4[[#This Row],[Precio_sin_IGV]]</f>
        <v>1637.1299999999999</v>
      </c>
      <c r="J1166" s="10">
        <f>Tabla4[[#This Row],[Ventas sin IGV]]*18%</f>
        <v>294.68339999999995</v>
      </c>
      <c r="K1166" s="10">
        <f>Tabla4[[#This Row],[Ventas sin IGV]]+Tabla4[[#This Row],[IGV]]</f>
        <v>1931.8133999999998</v>
      </c>
    </row>
    <row r="1167" spans="1:11" x14ac:dyDescent="0.3">
      <c r="A1167">
        <v>1</v>
      </c>
      <c r="B1167">
        <v>9</v>
      </c>
      <c r="C1167" s="2">
        <v>37974</v>
      </c>
      <c r="D1167">
        <v>1133</v>
      </c>
      <c r="E1167" t="str">
        <f>VLOOKUP(Tabla4[[#This Row],[Cod Vendedor]],Tabla3[[IdVendedor]:[NombreVendedor]],2,0)</f>
        <v>Pepito</v>
      </c>
      <c r="F1167" t="str">
        <f>VLOOKUP(Tabla4[[#This Row],[Cod Producto]],Tabla2[[IdProducto]:[NomProducto]],2,0)</f>
        <v>Esparragos</v>
      </c>
      <c r="G1167" s="10">
        <f>VLOOKUP(Tabla4[[#This Row],[Nombre_Producto]],Tabla2[[NomProducto]:[PrecioSinIGV]],3,0)</f>
        <v>1.21</v>
      </c>
      <c r="H1167">
        <f>VLOOKUP(Tabla4[[#This Row],[Cod Producto]],Tabla2[#All],3,0)</f>
        <v>3</v>
      </c>
      <c r="I1167" s="10">
        <f>Tabla4[[#This Row],[Kilos]]*Tabla4[[#This Row],[Precio_sin_IGV]]</f>
        <v>1370.93</v>
      </c>
      <c r="J1167" s="10">
        <f>Tabla4[[#This Row],[Ventas sin IGV]]*18%</f>
        <v>246.76740000000001</v>
      </c>
      <c r="K1167" s="10">
        <f>Tabla4[[#This Row],[Ventas sin IGV]]+Tabla4[[#This Row],[IGV]]</f>
        <v>1617.6974</v>
      </c>
    </row>
    <row r="1168" spans="1:11" x14ac:dyDescent="0.3">
      <c r="A1168">
        <v>1</v>
      </c>
      <c r="B1168">
        <v>9</v>
      </c>
      <c r="C1168" s="2">
        <v>37956</v>
      </c>
      <c r="D1168">
        <v>1108</v>
      </c>
      <c r="E1168" t="str">
        <f>VLOOKUP(Tabla4[[#This Row],[Cod Vendedor]],Tabla3[[IdVendedor]:[NombreVendedor]],2,0)</f>
        <v>Pepito</v>
      </c>
      <c r="F1168" t="str">
        <f>VLOOKUP(Tabla4[[#This Row],[Cod Producto]],Tabla2[[IdProducto]:[NomProducto]],2,0)</f>
        <v>Esparragos</v>
      </c>
      <c r="G1168" s="10">
        <f>VLOOKUP(Tabla4[[#This Row],[Nombre_Producto]],Tabla2[[NomProducto]:[PrecioSinIGV]],3,0)</f>
        <v>1.21</v>
      </c>
      <c r="H1168">
        <f>VLOOKUP(Tabla4[[#This Row],[Cod Producto]],Tabla2[#All],3,0)</f>
        <v>3</v>
      </c>
      <c r="I1168" s="10">
        <f>Tabla4[[#This Row],[Kilos]]*Tabla4[[#This Row],[Precio_sin_IGV]]</f>
        <v>1340.68</v>
      </c>
      <c r="J1168" s="10">
        <f>Tabla4[[#This Row],[Ventas sin IGV]]*18%</f>
        <v>241.32240000000002</v>
      </c>
      <c r="K1168" s="10">
        <f>Tabla4[[#This Row],[Ventas sin IGV]]+Tabla4[[#This Row],[IGV]]</f>
        <v>1582.0024000000001</v>
      </c>
    </row>
    <row r="1169" spans="1:11" x14ac:dyDescent="0.3">
      <c r="A1169">
        <v>1</v>
      </c>
      <c r="B1169">
        <v>9</v>
      </c>
      <c r="C1169" s="2">
        <v>37635</v>
      </c>
      <c r="D1169">
        <v>565</v>
      </c>
      <c r="E1169" t="str">
        <f>VLOOKUP(Tabla4[[#This Row],[Cod Vendedor]],Tabla3[[IdVendedor]:[NombreVendedor]],2,0)</f>
        <v>Pepito</v>
      </c>
      <c r="F1169" t="str">
        <f>VLOOKUP(Tabla4[[#This Row],[Cod Producto]],Tabla2[[IdProducto]:[NomProducto]],2,0)</f>
        <v>Esparragos</v>
      </c>
      <c r="G1169" s="10">
        <f>VLOOKUP(Tabla4[[#This Row],[Nombre_Producto]],Tabla2[[NomProducto]:[PrecioSinIGV]],3,0)</f>
        <v>1.21</v>
      </c>
      <c r="H1169">
        <f>VLOOKUP(Tabla4[[#This Row],[Cod Producto]],Tabla2[#All],3,0)</f>
        <v>3</v>
      </c>
      <c r="I1169" s="10">
        <f>Tabla4[[#This Row],[Kilos]]*Tabla4[[#This Row],[Precio_sin_IGV]]</f>
        <v>683.65</v>
      </c>
      <c r="J1169" s="10">
        <f>Tabla4[[#This Row],[Ventas sin IGV]]*18%</f>
        <v>123.05699999999999</v>
      </c>
      <c r="K1169" s="10">
        <f>Tabla4[[#This Row],[Ventas sin IGV]]+Tabla4[[#This Row],[IGV]]</f>
        <v>806.70699999999999</v>
      </c>
    </row>
    <row r="1170" spans="1:11" x14ac:dyDescent="0.3">
      <c r="A1170">
        <v>1</v>
      </c>
      <c r="B1170">
        <v>7</v>
      </c>
      <c r="C1170" s="2">
        <v>37896</v>
      </c>
      <c r="D1170">
        <v>1596</v>
      </c>
      <c r="E1170" t="str">
        <f>VLOOKUP(Tabla4[[#This Row],[Cod Vendedor]],Tabla3[[IdVendedor]:[NombreVendedor]],2,0)</f>
        <v>Pepito</v>
      </c>
      <c r="F1170" t="str">
        <f>VLOOKUP(Tabla4[[#This Row],[Cod Producto]],Tabla2[[IdProducto]:[NomProducto]],2,0)</f>
        <v>Tomates</v>
      </c>
      <c r="G1170" s="10">
        <f>VLOOKUP(Tabla4[[#This Row],[Nombre_Producto]],Tabla2[[NomProducto]:[PrecioSinIGV]],3,0)</f>
        <v>0.96799999999999997</v>
      </c>
      <c r="H1170">
        <f>VLOOKUP(Tabla4[[#This Row],[Cod Producto]],Tabla2[#All],3,0)</f>
        <v>2</v>
      </c>
      <c r="I1170" s="10">
        <f>Tabla4[[#This Row],[Kilos]]*Tabla4[[#This Row],[Precio_sin_IGV]]</f>
        <v>1544.9279999999999</v>
      </c>
      <c r="J1170" s="10">
        <f>Tabla4[[#This Row],[Ventas sin IGV]]*18%</f>
        <v>278.08703999999994</v>
      </c>
      <c r="K1170" s="10">
        <f>Tabla4[[#This Row],[Ventas sin IGV]]+Tabla4[[#This Row],[IGV]]</f>
        <v>1823.0150399999998</v>
      </c>
    </row>
    <row r="1171" spans="1:11" x14ac:dyDescent="0.3">
      <c r="A1171">
        <v>1</v>
      </c>
      <c r="B1171">
        <v>7</v>
      </c>
      <c r="C1171" s="2">
        <v>37648</v>
      </c>
      <c r="D1171">
        <v>1389</v>
      </c>
      <c r="E1171" t="str">
        <f>VLOOKUP(Tabla4[[#This Row],[Cod Vendedor]],Tabla3[[IdVendedor]:[NombreVendedor]],2,0)</f>
        <v>Pepito</v>
      </c>
      <c r="F1171" t="str">
        <f>VLOOKUP(Tabla4[[#This Row],[Cod Producto]],Tabla2[[IdProducto]:[NomProducto]],2,0)</f>
        <v>Tomates</v>
      </c>
      <c r="G1171" s="10">
        <f>VLOOKUP(Tabla4[[#This Row],[Nombre_Producto]],Tabla2[[NomProducto]:[PrecioSinIGV]],3,0)</f>
        <v>0.96799999999999997</v>
      </c>
      <c r="H1171">
        <f>VLOOKUP(Tabla4[[#This Row],[Cod Producto]],Tabla2[#All],3,0)</f>
        <v>2</v>
      </c>
      <c r="I1171" s="10">
        <f>Tabla4[[#This Row],[Kilos]]*Tabla4[[#This Row],[Precio_sin_IGV]]</f>
        <v>1344.5519999999999</v>
      </c>
      <c r="J1171" s="10">
        <f>Tabla4[[#This Row],[Ventas sin IGV]]*18%</f>
        <v>242.01935999999998</v>
      </c>
      <c r="K1171" s="10">
        <f>Tabla4[[#This Row],[Ventas sin IGV]]+Tabla4[[#This Row],[IGV]]</f>
        <v>1586.5713599999999</v>
      </c>
    </row>
    <row r="1172" spans="1:11" x14ac:dyDescent="0.3">
      <c r="A1172">
        <v>1</v>
      </c>
      <c r="B1172">
        <v>7</v>
      </c>
      <c r="C1172" s="2">
        <v>37817</v>
      </c>
      <c r="D1172">
        <v>1246</v>
      </c>
      <c r="E1172" t="str">
        <f>VLOOKUP(Tabla4[[#This Row],[Cod Vendedor]],Tabla3[[IdVendedor]:[NombreVendedor]],2,0)</f>
        <v>Pepito</v>
      </c>
      <c r="F1172" t="str">
        <f>VLOOKUP(Tabla4[[#This Row],[Cod Producto]],Tabla2[[IdProducto]:[NomProducto]],2,0)</f>
        <v>Tomates</v>
      </c>
      <c r="G1172" s="10">
        <f>VLOOKUP(Tabla4[[#This Row],[Nombre_Producto]],Tabla2[[NomProducto]:[PrecioSinIGV]],3,0)</f>
        <v>0.96799999999999997</v>
      </c>
      <c r="H1172">
        <f>VLOOKUP(Tabla4[[#This Row],[Cod Producto]],Tabla2[#All],3,0)</f>
        <v>2</v>
      </c>
      <c r="I1172" s="10">
        <f>Tabla4[[#This Row],[Kilos]]*Tabla4[[#This Row],[Precio_sin_IGV]]</f>
        <v>1206.1279999999999</v>
      </c>
      <c r="J1172" s="10">
        <f>Tabla4[[#This Row],[Ventas sin IGV]]*18%</f>
        <v>217.10303999999999</v>
      </c>
      <c r="K1172" s="10">
        <f>Tabla4[[#This Row],[Ventas sin IGV]]+Tabla4[[#This Row],[IGV]]</f>
        <v>1423.2310399999999</v>
      </c>
    </row>
    <row r="1173" spans="1:11" x14ac:dyDescent="0.3">
      <c r="A1173">
        <v>1</v>
      </c>
      <c r="B1173">
        <v>7</v>
      </c>
      <c r="C1173" s="2">
        <v>37803</v>
      </c>
      <c r="D1173">
        <v>853</v>
      </c>
      <c r="E1173" t="str">
        <f>VLOOKUP(Tabla4[[#This Row],[Cod Vendedor]],Tabla3[[IdVendedor]:[NombreVendedor]],2,0)</f>
        <v>Pepito</v>
      </c>
      <c r="F1173" t="str">
        <f>VLOOKUP(Tabla4[[#This Row],[Cod Producto]],Tabla2[[IdProducto]:[NomProducto]],2,0)</f>
        <v>Tomates</v>
      </c>
      <c r="G1173" s="10">
        <f>VLOOKUP(Tabla4[[#This Row],[Nombre_Producto]],Tabla2[[NomProducto]:[PrecioSinIGV]],3,0)</f>
        <v>0.96799999999999997</v>
      </c>
      <c r="H1173">
        <f>VLOOKUP(Tabla4[[#This Row],[Cod Producto]],Tabla2[#All],3,0)</f>
        <v>2</v>
      </c>
      <c r="I1173" s="10">
        <f>Tabla4[[#This Row],[Kilos]]*Tabla4[[#This Row],[Precio_sin_IGV]]</f>
        <v>825.70399999999995</v>
      </c>
      <c r="J1173" s="10">
        <f>Tabla4[[#This Row],[Ventas sin IGV]]*18%</f>
        <v>148.62671999999998</v>
      </c>
      <c r="K1173" s="10">
        <f>Tabla4[[#This Row],[Ventas sin IGV]]+Tabla4[[#This Row],[IGV]]</f>
        <v>974.33071999999993</v>
      </c>
    </row>
    <row r="1174" spans="1:11" x14ac:dyDescent="0.3">
      <c r="A1174">
        <v>1</v>
      </c>
      <c r="B1174">
        <v>3</v>
      </c>
      <c r="C1174" s="2">
        <v>37704</v>
      </c>
      <c r="D1174">
        <v>2447</v>
      </c>
      <c r="E1174" t="str">
        <f>VLOOKUP(Tabla4[[#This Row],[Cod Vendedor]],Tabla3[[IdVendedor]:[NombreVendedor]],2,0)</f>
        <v>Pepito</v>
      </c>
      <c r="F1174" t="str">
        <f>VLOOKUP(Tabla4[[#This Row],[Cod Producto]],Tabla2[[IdProducto]:[NomProducto]],2,0)</f>
        <v>Melones</v>
      </c>
      <c r="G1174" s="10">
        <f>VLOOKUP(Tabla4[[#This Row],[Nombre_Producto]],Tabla2[[NomProducto]:[PrecioSinIGV]],3,0)</f>
        <v>1.9359999999999999</v>
      </c>
      <c r="H1174">
        <f>VLOOKUP(Tabla4[[#This Row],[Cod Producto]],Tabla2[#All],3,0)</f>
        <v>1</v>
      </c>
      <c r="I1174" s="10">
        <f>Tabla4[[#This Row],[Kilos]]*Tabla4[[#This Row],[Precio_sin_IGV]]</f>
        <v>4737.3919999999998</v>
      </c>
      <c r="J1174" s="10">
        <f>Tabla4[[#This Row],[Ventas sin IGV]]*18%</f>
        <v>852.73055999999997</v>
      </c>
      <c r="K1174" s="10">
        <f>Tabla4[[#This Row],[Ventas sin IGV]]+Tabla4[[#This Row],[IGV]]</f>
        <v>5590.1225599999998</v>
      </c>
    </row>
    <row r="1175" spans="1:11" x14ac:dyDescent="0.3">
      <c r="A1175">
        <v>1</v>
      </c>
      <c r="B1175">
        <v>3</v>
      </c>
      <c r="C1175" s="2">
        <v>37628</v>
      </c>
      <c r="D1175">
        <v>2297</v>
      </c>
      <c r="E1175" t="str">
        <f>VLOOKUP(Tabla4[[#This Row],[Cod Vendedor]],Tabla3[[IdVendedor]:[NombreVendedor]],2,0)</f>
        <v>Pepito</v>
      </c>
      <c r="F1175" t="str">
        <f>VLOOKUP(Tabla4[[#This Row],[Cod Producto]],Tabla2[[IdProducto]:[NomProducto]],2,0)</f>
        <v>Melones</v>
      </c>
      <c r="G1175" s="10">
        <f>VLOOKUP(Tabla4[[#This Row],[Nombre_Producto]],Tabla2[[NomProducto]:[PrecioSinIGV]],3,0)</f>
        <v>1.9359999999999999</v>
      </c>
      <c r="H1175">
        <f>VLOOKUP(Tabla4[[#This Row],[Cod Producto]],Tabla2[#All],3,0)</f>
        <v>1</v>
      </c>
      <c r="I1175" s="10">
        <f>Tabla4[[#This Row],[Kilos]]*Tabla4[[#This Row],[Precio_sin_IGV]]</f>
        <v>4446.9920000000002</v>
      </c>
      <c r="J1175" s="10">
        <f>Tabla4[[#This Row],[Ventas sin IGV]]*18%</f>
        <v>800.45856000000003</v>
      </c>
      <c r="K1175" s="10">
        <f>Tabla4[[#This Row],[Ventas sin IGV]]+Tabla4[[#This Row],[IGV]]</f>
        <v>5247.4505600000002</v>
      </c>
    </row>
    <row r="1176" spans="1:11" x14ac:dyDescent="0.3">
      <c r="A1176">
        <v>1</v>
      </c>
      <c r="B1176">
        <v>3</v>
      </c>
      <c r="C1176" s="2">
        <v>37706</v>
      </c>
      <c r="D1176">
        <v>2092</v>
      </c>
      <c r="E1176" t="str">
        <f>VLOOKUP(Tabla4[[#This Row],[Cod Vendedor]],Tabla3[[IdVendedor]:[NombreVendedor]],2,0)</f>
        <v>Pepito</v>
      </c>
      <c r="F1176" t="str">
        <f>VLOOKUP(Tabla4[[#This Row],[Cod Producto]],Tabla2[[IdProducto]:[NomProducto]],2,0)</f>
        <v>Melones</v>
      </c>
      <c r="G1176" s="10">
        <f>VLOOKUP(Tabla4[[#This Row],[Nombre_Producto]],Tabla2[[NomProducto]:[PrecioSinIGV]],3,0)</f>
        <v>1.9359999999999999</v>
      </c>
      <c r="H1176">
        <f>VLOOKUP(Tabla4[[#This Row],[Cod Producto]],Tabla2[#All],3,0)</f>
        <v>1</v>
      </c>
      <c r="I1176" s="10">
        <f>Tabla4[[#This Row],[Kilos]]*Tabla4[[#This Row],[Precio_sin_IGV]]</f>
        <v>4050.1120000000001</v>
      </c>
      <c r="J1176" s="10">
        <f>Tabla4[[#This Row],[Ventas sin IGV]]*18%</f>
        <v>729.02016000000003</v>
      </c>
      <c r="K1176" s="10">
        <f>Tabla4[[#This Row],[Ventas sin IGV]]+Tabla4[[#This Row],[IGV]]</f>
        <v>4779.1321600000001</v>
      </c>
    </row>
    <row r="1177" spans="1:11" x14ac:dyDescent="0.3">
      <c r="A1177">
        <v>1</v>
      </c>
      <c r="B1177">
        <v>3</v>
      </c>
      <c r="C1177" s="2">
        <v>37926</v>
      </c>
      <c r="D1177">
        <v>1996</v>
      </c>
      <c r="E1177" t="str">
        <f>VLOOKUP(Tabla4[[#This Row],[Cod Vendedor]],Tabla3[[IdVendedor]:[NombreVendedor]],2,0)</f>
        <v>Pepito</v>
      </c>
      <c r="F1177" t="str">
        <f>VLOOKUP(Tabla4[[#This Row],[Cod Producto]],Tabla2[[IdProducto]:[NomProducto]],2,0)</f>
        <v>Melones</v>
      </c>
      <c r="G1177" s="10">
        <f>VLOOKUP(Tabla4[[#This Row],[Nombre_Producto]],Tabla2[[NomProducto]:[PrecioSinIGV]],3,0)</f>
        <v>1.9359999999999999</v>
      </c>
      <c r="H1177">
        <f>VLOOKUP(Tabla4[[#This Row],[Cod Producto]],Tabla2[#All],3,0)</f>
        <v>1</v>
      </c>
      <c r="I1177" s="10">
        <f>Tabla4[[#This Row],[Kilos]]*Tabla4[[#This Row],[Precio_sin_IGV]]</f>
        <v>3864.2559999999999</v>
      </c>
      <c r="J1177" s="10">
        <f>Tabla4[[#This Row],[Ventas sin IGV]]*18%</f>
        <v>695.56607999999994</v>
      </c>
      <c r="K1177" s="10">
        <f>Tabla4[[#This Row],[Ventas sin IGV]]+Tabla4[[#This Row],[IGV]]</f>
        <v>4559.8220799999999</v>
      </c>
    </row>
    <row r="1178" spans="1:11" x14ac:dyDescent="0.3">
      <c r="A1178">
        <v>1</v>
      </c>
      <c r="B1178">
        <v>3</v>
      </c>
      <c r="C1178" s="2">
        <v>37982</v>
      </c>
      <c r="D1178">
        <v>1867</v>
      </c>
      <c r="E1178" t="str">
        <f>VLOOKUP(Tabla4[[#This Row],[Cod Vendedor]],Tabla3[[IdVendedor]:[NombreVendedor]],2,0)</f>
        <v>Pepito</v>
      </c>
      <c r="F1178" t="str">
        <f>VLOOKUP(Tabla4[[#This Row],[Cod Producto]],Tabla2[[IdProducto]:[NomProducto]],2,0)</f>
        <v>Melones</v>
      </c>
      <c r="G1178" s="10">
        <f>VLOOKUP(Tabla4[[#This Row],[Nombre_Producto]],Tabla2[[NomProducto]:[PrecioSinIGV]],3,0)</f>
        <v>1.9359999999999999</v>
      </c>
      <c r="H1178">
        <f>VLOOKUP(Tabla4[[#This Row],[Cod Producto]],Tabla2[#All],3,0)</f>
        <v>1</v>
      </c>
      <c r="I1178" s="10">
        <f>Tabla4[[#This Row],[Kilos]]*Tabla4[[#This Row],[Precio_sin_IGV]]</f>
        <v>3614.5119999999997</v>
      </c>
      <c r="J1178" s="10">
        <f>Tabla4[[#This Row],[Ventas sin IGV]]*18%</f>
        <v>650.6121599999999</v>
      </c>
      <c r="K1178" s="10">
        <f>Tabla4[[#This Row],[Ventas sin IGV]]+Tabla4[[#This Row],[IGV]]</f>
        <v>4265.1241599999994</v>
      </c>
    </row>
    <row r="1179" spans="1:11" x14ac:dyDescent="0.3">
      <c r="A1179">
        <v>1</v>
      </c>
      <c r="B1179">
        <v>3</v>
      </c>
      <c r="C1179" s="2">
        <v>37671</v>
      </c>
      <c r="D1179">
        <v>1478</v>
      </c>
      <c r="E1179" t="str">
        <f>VLOOKUP(Tabla4[[#This Row],[Cod Vendedor]],Tabla3[[IdVendedor]:[NombreVendedor]],2,0)</f>
        <v>Pepito</v>
      </c>
      <c r="F1179" t="str">
        <f>VLOOKUP(Tabla4[[#This Row],[Cod Producto]],Tabla2[[IdProducto]:[NomProducto]],2,0)</f>
        <v>Melones</v>
      </c>
      <c r="G1179" s="10">
        <f>VLOOKUP(Tabla4[[#This Row],[Nombre_Producto]],Tabla2[[NomProducto]:[PrecioSinIGV]],3,0)</f>
        <v>1.9359999999999999</v>
      </c>
      <c r="H1179">
        <f>VLOOKUP(Tabla4[[#This Row],[Cod Producto]],Tabla2[#All],3,0)</f>
        <v>1</v>
      </c>
      <c r="I1179" s="10">
        <f>Tabla4[[#This Row],[Kilos]]*Tabla4[[#This Row],[Precio_sin_IGV]]</f>
        <v>2861.4079999999999</v>
      </c>
      <c r="J1179" s="10">
        <f>Tabla4[[#This Row],[Ventas sin IGV]]*18%</f>
        <v>515.05343999999991</v>
      </c>
      <c r="K1179" s="10">
        <f>Tabla4[[#This Row],[Ventas sin IGV]]+Tabla4[[#This Row],[IGV]]</f>
        <v>3376.46144</v>
      </c>
    </row>
    <row r="1180" spans="1:11" x14ac:dyDescent="0.3">
      <c r="A1180">
        <v>1</v>
      </c>
      <c r="B1180">
        <v>1</v>
      </c>
      <c r="C1180" s="2">
        <v>37884</v>
      </c>
      <c r="D1180">
        <v>2374</v>
      </c>
      <c r="E1180" t="str">
        <f>VLOOKUP(Tabla4[[#This Row],[Cod Vendedor]],Tabla3[[IdVendedor]:[NombreVendedor]],2,0)</f>
        <v>Pepito</v>
      </c>
      <c r="F1180" t="str">
        <f>VLOOKUP(Tabla4[[#This Row],[Cod Producto]],Tabla2[[IdProducto]:[NomProducto]],2,0)</f>
        <v>Mandarinas</v>
      </c>
      <c r="G1180" s="10">
        <f>VLOOKUP(Tabla4[[#This Row],[Nombre_Producto]],Tabla2[[NomProducto]:[PrecioSinIGV]],3,0)</f>
        <v>3.9325000000000001</v>
      </c>
      <c r="H1180">
        <f>VLOOKUP(Tabla4[[#This Row],[Cod Producto]],Tabla2[#All],3,0)</f>
        <v>1</v>
      </c>
      <c r="I1180" s="10">
        <f>Tabla4[[#This Row],[Kilos]]*Tabla4[[#This Row],[Precio_sin_IGV]]</f>
        <v>9335.755000000001</v>
      </c>
      <c r="J1180" s="10">
        <f>Tabla4[[#This Row],[Ventas sin IGV]]*18%</f>
        <v>1680.4359000000002</v>
      </c>
      <c r="K1180" s="10">
        <f>Tabla4[[#This Row],[Ventas sin IGV]]+Tabla4[[#This Row],[IGV]]</f>
        <v>11016.190900000001</v>
      </c>
    </row>
    <row r="1181" spans="1:11" x14ac:dyDescent="0.3">
      <c r="A1181">
        <v>1</v>
      </c>
      <c r="B1181">
        <v>1</v>
      </c>
      <c r="C1181" s="2">
        <v>37671</v>
      </c>
      <c r="D1181">
        <v>1260</v>
      </c>
      <c r="E1181" t="str">
        <f>VLOOKUP(Tabla4[[#This Row],[Cod Vendedor]],Tabla3[[IdVendedor]:[NombreVendedor]],2,0)</f>
        <v>Pepito</v>
      </c>
      <c r="F1181" t="str">
        <f>VLOOKUP(Tabla4[[#This Row],[Cod Producto]],Tabla2[[IdProducto]:[NomProducto]],2,0)</f>
        <v>Mandarinas</v>
      </c>
      <c r="G1181" s="10">
        <f>VLOOKUP(Tabla4[[#This Row],[Nombre_Producto]],Tabla2[[NomProducto]:[PrecioSinIGV]],3,0)</f>
        <v>3.9325000000000001</v>
      </c>
      <c r="H1181">
        <f>VLOOKUP(Tabla4[[#This Row],[Cod Producto]],Tabla2[#All],3,0)</f>
        <v>1</v>
      </c>
      <c r="I1181" s="10">
        <f>Tabla4[[#This Row],[Kilos]]*Tabla4[[#This Row],[Precio_sin_IGV]]</f>
        <v>4954.95</v>
      </c>
      <c r="J1181" s="10">
        <f>Tabla4[[#This Row],[Ventas sin IGV]]*18%</f>
        <v>891.89099999999996</v>
      </c>
      <c r="K1181" s="10">
        <f>Tabla4[[#This Row],[Ventas sin IGV]]+Tabla4[[#This Row],[IGV]]</f>
        <v>5846.8409999999994</v>
      </c>
    </row>
    <row r="1182" spans="1:11" x14ac:dyDescent="0.3">
      <c r="A1182">
        <v>1</v>
      </c>
      <c r="B1182">
        <v>8</v>
      </c>
      <c r="C1182" s="2">
        <v>37888</v>
      </c>
      <c r="D1182">
        <v>2445</v>
      </c>
      <c r="E1182" t="str">
        <f>VLOOKUP(Tabla4[[#This Row],[Cod Vendedor]],Tabla3[[IdVendedor]:[NombreVendedor]],2,0)</f>
        <v>Pepito</v>
      </c>
      <c r="F1182" t="str">
        <f>VLOOKUP(Tabla4[[#This Row],[Cod Producto]],Tabla2[[IdProducto]:[NomProducto]],2,0)</f>
        <v>Uvas</v>
      </c>
      <c r="G1182" s="10">
        <f>VLOOKUP(Tabla4[[#This Row],[Nombre_Producto]],Tabla2[[NomProducto]:[PrecioSinIGV]],3,0)</f>
        <v>3.63</v>
      </c>
      <c r="H1182">
        <f>VLOOKUP(Tabla4[[#This Row],[Cod Producto]],Tabla2[#All],3,0)</f>
        <v>1</v>
      </c>
      <c r="I1182" s="10">
        <f>Tabla4[[#This Row],[Kilos]]*Tabla4[[#This Row],[Precio_sin_IGV]]</f>
        <v>8875.35</v>
      </c>
      <c r="J1182" s="10">
        <f>Tabla4[[#This Row],[Ventas sin IGV]]*18%</f>
        <v>1597.5630000000001</v>
      </c>
      <c r="K1182" s="10">
        <f>Tabla4[[#This Row],[Ventas sin IGV]]+Tabla4[[#This Row],[IGV]]</f>
        <v>10472.913</v>
      </c>
    </row>
    <row r="1183" spans="1:11" x14ac:dyDescent="0.3">
      <c r="A1183">
        <v>1</v>
      </c>
      <c r="B1183">
        <v>8</v>
      </c>
      <c r="C1183" s="2">
        <v>37735</v>
      </c>
      <c r="D1183">
        <v>956</v>
      </c>
      <c r="E1183" t="str">
        <f>VLOOKUP(Tabla4[[#This Row],[Cod Vendedor]],Tabla3[[IdVendedor]:[NombreVendedor]],2,0)</f>
        <v>Pepito</v>
      </c>
      <c r="F1183" t="str">
        <f>VLOOKUP(Tabla4[[#This Row],[Cod Producto]],Tabla2[[IdProducto]:[NomProducto]],2,0)</f>
        <v>Uvas</v>
      </c>
      <c r="G1183" s="10">
        <f>VLOOKUP(Tabla4[[#This Row],[Nombre_Producto]],Tabla2[[NomProducto]:[PrecioSinIGV]],3,0)</f>
        <v>3.63</v>
      </c>
      <c r="H1183">
        <f>VLOOKUP(Tabla4[[#This Row],[Cod Producto]],Tabla2[#All],3,0)</f>
        <v>1</v>
      </c>
      <c r="I1183" s="10">
        <f>Tabla4[[#This Row],[Kilos]]*Tabla4[[#This Row],[Precio_sin_IGV]]</f>
        <v>3470.2799999999997</v>
      </c>
      <c r="J1183" s="10">
        <f>Tabla4[[#This Row],[Ventas sin IGV]]*18%</f>
        <v>624.65039999999988</v>
      </c>
      <c r="K1183" s="10">
        <f>Tabla4[[#This Row],[Ventas sin IGV]]+Tabla4[[#This Row],[IGV]]</f>
        <v>4094.9303999999997</v>
      </c>
    </row>
    <row r="1184" spans="1:11" x14ac:dyDescent="0.3">
      <c r="A1184">
        <v>1</v>
      </c>
      <c r="B1184">
        <v>6</v>
      </c>
      <c r="C1184" s="2">
        <v>37749</v>
      </c>
      <c r="D1184">
        <v>2133</v>
      </c>
      <c r="E1184" t="str">
        <f>VLOOKUP(Tabla4[[#This Row],[Cod Vendedor]],Tabla3[[IdVendedor]:[NombreVendedor]],2,0)</f>
        <v>Pepito</v>
      </c>
      <c r="F1184" t="str">
        <f>VLOOKUP(Tabla4[[#This Row],[Cod Producto]],Tabla2[[IdProducto]:[NomProducto]],2,0)</f>
        <v>Platanos</v>
      </c>
      <c r="G1184" s="10">
        <f>VLOOKUP(Tabla4[[#This Row],[Nombre_Producto]],Tabla2[[NomProducto]:[PrecioSinIGV]],3,0)</f>
        <v>2.42</v>
      </c>
      <c r="H1184">
        <f>VLOOKUP(Tabla4[[#This Row],[Cod Producto]],Tabla2[#All],3,0)</f>
        <v>1</v>
      </c>
      <c r="I1184" s="10">
        <f>Tabla4[[#This Row],[Kilos]]*Tabla4[[#This Row],[Precio_sin_IGV]]</f>
        <v>5161.8599999999997</v>
      </c>
      <c r="J1184" s="10">
        <f>Tabla4[[#This Row],[Ventas sin IGV]]*18%</f>
        <v>929.13479999999993</v>
      </c>
      <c r="K1184" s="10">
        <f>Tabla4[[#This Row],[Ventas sin IGV]]+Tabla4[[#This Row],[IGV]]</f>
        <v>6090.9947999999995</v>
      </c>
    </row>
    <row r="1185" spans="1:11" x14ac:dyDescent="0.3">
      <c r="A1185">
        <v>1</v>
      </c>
      <c r="B1185">
        <v>6</v>
      </c>
      <c r="C1185" s="2">
        <v>37919</v>
      </c>
      <c r="D1185">
        <v>2132</v>
      </c>
      <c r="E1185" t="str">
        <f>VLOOKUP(Tabla4[[#This Row],[Cod Vendedor]],Tabla3[[IdVendedor]:[NombreVendedor]],2,0)</f>
        <v>Pepito</v>
      </c>
      <c r="F1185" t="str">
        <f>VLOOKUP(Tabla4[[#This Row],[Cod Producto]],Tabla2[[IdProducto]:[NomProducto]],2,0)</f>
        <v>Platanos</v>
      </c>
      <c r="G1185" s="10">
        <f>VLOOKUP(Tabla4[[#This Row],[Nombre_Producto]],Tabla2[[NomProducto]:[PrecioSinIGV]],3,0)</f>
        <v>2.42</v>
      </c>
      <c r="H1185">
        <f>VLOOKUP(Tabla4[[#This Row],[Cod Producto]],Tabla2[#All],3,0)</f>
        <v>1</v>
      </c>
      <c r="I1185" s="10">
        <f>Tabla4[[#This Row],[Kilos]]*Tabla4[[#This Row],[Precio_sin_IGV]]</f>
        <v>5159.4399999999996</v>
      </c>
      <c r="J1185" s="10">
        <f>Tabla4[[#This Row],[Ventas sin IGV]]*18%</f>
        <v>928.69919999999991</v>
      </c>
      <c r="K1185" s="10">
        <f>Tabla4[[#This Row],[Ventas sin IGV]]+Tabla4[[#This Row],[IGV]]</f>
        <v>6088.1391999999996</v>
      </c>
    </row>
    <row r="1186" spans="1:11" x14ac:dyDescent="0.3">
      <c r="A1186">
        <v>1</v>
      </c>
      <c r="B1186">
        <v>6</v>
      </c>
      <c r="C1186" s="2">
        <v>37732</v>
      </c>
      <c r="D1186">
        <v>1990</v>
      </c>
      <c r="E1186" t="str">
        <f>VLOOKUP(Tabla4[[#This Row],[Cod Vendedor]],Tabla3[[IdVendedor]:[NombreVendedor]],2,0)</f>
        <v>Pepito</v>
      </c>
      <c r="F1186" t="str">
        <f>VLOOKUP(Tabla4[[#This Row],[Cod Producto]],Tabla2[[IdProducto]:[NomProducto]],2,0)</f>
        <v>Platanos</v>
      </c>
      <c r="G1186" s="10">
        <f>VLOOKUP(Tabla4[[#This Row],[Nombre_Producto]],Tabla2[[NomProducto]:[PrecioSinIGV]],3,0)</f>
        <v>2.42</v>
      </c>
      <c r="H1186">
        <f>VLOOKUP(Tabla4[[#This Row],[Cod Producto]],Tabla2[#All],3,0)</f>
        <v>1</v>
      </c>
      <c r="I1186" s="10">
        <f>Tabla4[[#This Row],[Kilos]]*Tabla4[[#This Row],[Precio_sin_IGV]]</f>
        <v>4815.8</v>
      </c>
      <c r="J1186" s="10">
        <f>Tabla4[[#This Row],[Ventas sin IGV]]*18%</f>
        <v>866.84400000000005</v>
      </c>
      <c r="K1186" s="10">
        <f>Tabla4[[#This Row],[Ventas sin IGV]]+Tabla4[[#This Row],[IGV]]</f>
        <v>5682.6440000000002</v>
      </c>
    </row>
    <row r="1187" spans="1:11" x14ac:dyDescent="0.3">
      <c r="A1187">
        <v>1</v>
      </c>
      <c r="B1187">
        <v>6</v>
      </c>
      <c r="C1187" s="2">
        <v>37758</v>
      </c>
      <c r="D1187">
        <v>1710</v>
      </c>
      <c r="E1187" t="str">
        <f>VLOOKUP(Tabla4[[#This Row],[Cod Vendedor]],Tabla3[[IdVendedor]:[NombreVendedor]],2,0)</f>
        <v>Pepito</v>
      </c>
      <c r="F1187" t="str">
        <f>VLOOKUP(Tabla4[[#This Row],[Cod Producto]],Tabla2[[IdProducto]:[NomProducto]],2,0)</f>
        <v>Platanos</v>
      </c>
      <c r="G1187" s="10">
        <f>VLOOKUP(Tabla4[[#This Row],[Nombre_Producto]],Tabla2[[NomProducto]:[PrecioSinIGV]],3,0)</f>
        <v>2.42</v>
      </c>
      <c r="H1187">
        <f>VLOOKUP(Tabla4[[#This Row],[Cod Producto]],Tabla2[#All],3,0)</f>
        <v>1</v>
      </c>
      <c r="I1187" s="10">
        <f>Tabla4[[#This Row],[Kilos]]*Tabla4[[#This Row],[Precio_sin_IGV]]</f>
        <v>4138.2</v>
      </c>
      <c r="J1187" s="10">
        <f>Tabla4[[#This Row],[Ventas sin IGV]]*18%</f>
        <v>744.87599999999998</v>
      </c>
      <c r="K1187" s="10">
        <f>Tabla4[[#This Row],[Ventas sin IGV]]+Tabla4[[#This Row],[IGV]]</f>
        <v>4883.076</v>
      </c>
    </row>
    <row r="1188" spans="1:11" x14ac:dyDescent="0.3">
      <c r="A1188">
        <v>1</v>
      </c>
      <c r="B1188">
        <v>6</v>
      </c>
      <c r="C1188" s="2">
        <v>37920</v>
      </c>
      <c r="D1188">
        <v>1435</v>
      </c>
      <c r="E1188" t="str">
        <f>VLOOKUP(Tabla4[[#This Row],[Cod Vendedor]],Tabla3[[IdVendedor]:[NombreVendedor]],2,0)</f>
        <v>Pepito</v>
      </c>
      <c r="F1188" t="str">
        <f>VLOOKUP(Tabla4[[#This Row],[Cod Producto]],Tabla2[[IdProducto]:[NomProducto]],2,0)</f>
        <v>Platanos</v>
      </c>
      <c r="G1188" s="10">
        <f>VLOOKUP(Tabla4[[#This Row],[Nombre_Producto]],Tabla2[[NomProducto]:[PrecioSinIGV]],3,0)</f>
        <v>2.42</v>
      </c>
      <c r="H1188">
        <f>VLOOKUP(Tabla4[[#This Row],[Cod Producto]],Tabla2[#All],3,0)</f>
        <v>1</v>
      </c>
      <c r="I1188" s="10">
        <f>Tabla4[[#This Row],[Kilos]]*Tabla4[[#This Row],[Precio_sin_IGV]]</f>
        <v>3472.7</v>
      </c>
      <c r="J1188" s="10">
        <f>Tabla4[[#This Row],[Ventas sin IGV]]*18%</f>
        <v>625.0859999999999</v>
      </c>
      <c r="K1188" s="10">
        <f>Tabla4[[#This Row],[Ventas sin IGV]]+Tabla4[[#This Row],[IGV]]</f>
        <v>4097.7860000000001</v>
      </c>
    </row>
    <row r="1189" spans="1:11" x14ac:dyDescent="0.3">
      <c r="A1189">
        <v>1</v>
      </c>
      <c r="B1189">
        <v>6</v>
      </c>
      <c r="C1189" s="2">
        <v>37730</v>
      </c>
      <c r="D1189">
        <v>789</v>
      </c>
      <c r="E1189" t="str">
        <f>VLOOKUP(Tabla4[[#This Row],[Cod Vendedor]],Tabla3[[IdVendedor]:[NombreVendedor]],2,0)</f>
        <v>Pepito</v>
      </c>
      <c r="F1189" t="str">
        <f>VLOOKUP(Tabla4[[#This Row],[Cod Producto]],Tabla2[[IdProducto]:[NomProducto]],2,0)</f>
        <v>Platanos</v>
      </c>
      <c r="G1189" s="10">
        <f>VLOOKUP(Tabla4[[#This Row],[Nombre_Producto]],Tabla2[[NomProducto]:[PrecioSinIGV]],3,0)</f>
        <v>2.42</v>
      </c>
      <c r="H1189">
        <f>VLOOKUP(Tabla4[[#This Row],[Cod Producto]],Tabla2[#All],3,0)</f>
        <v>1</v>
      </c>
      <c r="I1189" s="10">
        <f>Tabla4[[#This Row],[Kilos]]*Tabla4[[#This Row],[Precio_sin_IGV]]</f>
        <v>1909.3799999999999</v>
      </c>
      <c r="J1189" s="10">
        <f>Tabla4[[#This Row],[Ventas sin IGV]]*18%</f>
        <v>343.68839999999994</v>
      </c>
      <c r="K1189" s="10">
        <f>Tabla4[[#This Row],[Ventas sin IGV]]+Tabla4[[#This Row],[IGV]]</f>
        <v>2253.0683999999997</v>
      </c>
    </row>
    <row r="1190" spans="1:11" x14ac:dyDescent="0.3">
      <c r="A1190">
        <v>1</v>
      </c>
      <c r="B1190">
        <v>6</v>
      </c>
      <c r="C1190" s="2">
        <v>37722</v>
      </c>
      <c r="D1190">
        <v>589</v>
      </c>
      <c r="E1190" t="str">
        <f>VLOOKUP(Tabla4[[#This Row],[Cod Vendedor]],Tabla3[[IdVendedor]:[NombreVendedor]],2,0)</f>
        <v>Pepito</v>
      </c>
      <c r="F1190" t="str">
        <f>VLOOKUP(Tabla4[[#This Row],[Cod Producto]],Tabla2[[IdProducto]:[NomProducto]],2,0)</f>
        <v>Platanos</v>
      </c>
      <c r="G1190" s="10">
        <f>VLOOKUP(Tabla4[[#This Row],[Nombre_Producto]],Tabla2[[NomProducto]:[PrecioSinIGV]],3,0)</f>
        <v>2.42</v>
      </c>
      <c r="H1190">
        <f>VLOOKUP(Tabla4[[#This Row],[Cod Producto]],Tabla2[#All],3,0)</f>
        <v>1</v>
      </c>
      <c r="I1190" s="10">
        <f>Tabla4[[#This Row],[Kilos]]*Tabla4[[#This Row],[Precio_sin_IGV]]</f>
        <v>1425.3799999999999</v>
      </c>
      <c r="J1190" s="10">
        <f>Tabla4[[#This Row],[Ventas sin IGV]]*18%</f>
        <v>256.5684</v>
      </c>
      <c r="K1190" s="10">
        <f>Tabla4[[#This Row],[Ventas sin IGV]]+Tabla4[[#This Row],[IGV]]</f>
        <v>1681.9483999999998</v>
      </c>
    </row>
    <row r="1191" spans="1:11" x14ac:dyDescent="0.3">
      <c r="A1191">
        <v>1</v>
      </c>
      <c r="B1191">
        <v>6</v>
      </c>
      <c r="C1191" s="2">
        <v>37809</v>
      </c>
      <c r="D1191">
        <v>417</v>
      </c>
      <c r="E1191" t="str">
        <f>VLOOKUP(Tabla4[[#This Row],[Cod Vendedor]],Tabla3[[IdVendedor]:[NombreVendedor]],2,0)</f>
        <v>Pepito</v>
      </c>
      <c r="F1191" t="str">
        <f>VLOOKUP(Tabla4[[#This Row],[Cod Producto]],Tabla2[[IdProducto]:[NomProducto]],2,0)</f>
        <v>Platanos</v>
      </c>
      <c r="G1191" s="10">
        <f>VLOOKUP(Tabla4[[#This Row],[Nombre_Producto]],Tabla2[[NomProducto]:[PrecioSinIGV]],3,0)</f>
        <v>2.42</v>
      </c>
      <c r="H1191">
        <f>VLOOKUP(Tabla4[[#This Row],[Cod Producto]],Tabla2[#All],3,0)</f>
        <v>1</v>
      </c>
      <c r="I1191" s="10">
        <f>Tabla4[[#This Row],[Kilos]]*Tabla4[[#This Row],[Precio_sin_IGV]]</f>
        <v>1009.14</v>
      </c>
      <c r="J1191" s="10">
        <f>Tabla4[[#This Row],[Ventas sin IGV]]*18%</f>
        <v>181.64519999999999</v>
      </c>
      <c r="K1191" s="10">
        <f>Tabla4[[#This Row],[Ventas sin IGV]]+Tabla4[[#This Row],[IGV]]</f>
        <v>1190.7852</v>
      </c>
    </row>
    <row r="1192" spans="1:11" x14ac:dyDescent="0.3">
      <c r="A1192">
        <v>1</v>
      </c>
      <c r="B1192">
        <v>13</v>
      </c>
      <c r="C1192" s="2">
        <v>37758</v>
      </c>
      <c r="D1192">
        <v>2475</v>
      </c>
      <c r="E1192" t="str">
        <f>VLOOKUP(Tabla4[[#This Row],[Cod Vendedor]],Tabla3[[IdVendedor]:[NombreVendedor]],2,0)</f>
        <v>Pepito</v>
      </c>
      <c r="F1192" t="str">
        <f>VLOOKUP(Tabla4[[#This Row],[Cod Producto]],Tabla2[[IdProducto]:[NomProducto]],2,0)</f>
        <v>Pimientos</v>
      </c>
      <c r="G1192" s="10">
        <f>VLOOKUP(Tabla4[[#This Row],[Nombre_Producto]],Tabla2[[NomProducto]:[PrecioSinIGV]],3,0)</f>
        <v>0.24199999999999999</v>
      </c>
      <c r="H1192">
        <f>VLOOKUP(Tabla4[[#This Row],[Cod Producto]],Tabla2[#All],3,0)</f>
        <v>3</v>
      </c>
      <c r="I1192" s="10">
        <f>Tabla4[[#This Row],[Kilos]]*Tabla4[[#This Row],[Precio_sin_IGV]]</f>
        <v>598.94999999999993</v>
      </c>
      <c r="J1192" s="10">
        <f>Tabla4[[#This Row],[Ventas sin IGV]]*18%</f>
        <v>107.81099999999998</v>
      </c>
      <c r="K1192" s="10">
        <f>Tabla4[[#This Row],[Ventas sin IGV]]+Tabla4[[#This Row],[IGV]]</f>
        <v>706.76099999999997</v>
      </c>
    </row>
    <row r="1193" spans="1:11" x14ac:dyDescent="0.3">
      <c r="A1193">
        <v>1</v>
      </c>
      <c r="B1193">
        <v>13</v>
      </c>
      <c r="C1193" s="2">
        <v>37978</v>
      </c>
      <c r="D1193">
        <v>1694</v>
      </c>
      <c r="E1193" t="str">
        <f>VLOOKUP(Tabla4[[#This Row],[Cod Vendedor]],Tabla3[[IdVendedor]:[NombreVendedor]],2,0)</f>
        <v>Pepito</v>
      </c>
      <c r="F1193" t="str">
        <f>VLOOKUP(Tabla4[[#This Row],[Cod Producto]],Tabla2[[IdProducto]:[NomProducto]],2,0)</f>
        <v>Pimientos</v>
      </c>
      <c r="G1193" s="10">
        <f>VLOOKUP(Tabla4[[#This Row],[Nombre_Producto]],Tabla2[[NomProducto]:[PrecioSinIGV]],3,0)</f>
        <v>0.24199999999999999</v>
      </c>
      <c r="H1193">
        <f>VLOOKUP(Tabla4[[#This Row],[Cod Producto]],Tabla2[#All],3,0)</f>
        <v>3</v>
      </c>
      <c r="I1193" s="10">
        <f>Tabla4[[#This Row],[Kilos]]*Tabla4[[#This Row],[Precio_sin_IGV]]</f>
        <v>409.94799999999998</v>
      </c>
      <c r="J1193" s="10">
        <f>Tabla4[[#This Row],[Ventas sin IGV]]*18%</f>
        <v>73.790639999999996</v>
      </c>
      <c r="K1193" s="10">
        <f>Tabla4[[#This Row],[Ventas sin IGV]]+Tabla4[[#This Row],[IGV]]</f>
        <v>483.73863999999998</v>
      </c>
    </row>
    <row r="1194" spans="1:11" x14ac:dyDescent="0.3">
      <c r="A1194">
        <v>1</v>
      </c>
      <c r="B1194">
        <v>13</v>
      </c>
      <c r="C1194" s="2">
        <v>37899</v>
      </c>
      <c r="D1194">
        <v>1514</v>
      </c>
      <c r="E1194" t="str">
        <f>VLOOKUP(Tabla4[[#This Row],[Cod Vendedor]],Tabla3[[IdVendedor]:[NombreVendedor]],2,0)</f>
        <v>Pepito</v>
      </c>
      <c r="F1194" t="str">
        <f>VLOOKUP(Tabla4[[#This Row],[Cod Producto]],Tabla2[[IdProducto]:[NomProducto]],2,0)</f>
        <v>Pimientos</v>
      </c>
      <c r="G1194" s="10">
        <f>VLOOKUP(Tabla4[[#This Row],[Nombre_Producto]],Tabla2[[NomProducto]:[PrecioSinIGV]],3,0)</f>
        <v>0.24199999999999999</v>
      </c>
      <c r="H1194">
        <f>VLOOKUP(Tabla4[[#This Row],[Cod Producto]],Tabla2[#All],3,0)</f>
        <v>3</v>
      </c>
      <c r="I1194" s="10">
        <f>Tabla4[[#This Row],[Kilos]]*Tabla4[[#This Row],[Precio_sin_IGV]]</f>
        <v>366.38799999999998</v>
      </c>
      <c r="J1194" s="10">
        <f>Tabla4[[#This Row],[Ventas sin IGV]]*18%</f>
        <v>65.949839999999995</v>
      </c>
      <c r="K1194" s="10">
        <f>Tabla4[[#This Row],[Ventas sin IGV]]+Tabla4[[#This Row],[IGV]]</f>
        <v>432.33783999999997</v>
      </c>
    </row>
    <row r="1195" spans="1:11" x14ac:dyDescent="0.3">
      <c r="A1195">
        <v>1</v>
      </c>
      <c r="B1195">
        <v>13</v>
      </c>
      <c r="C1195" s="2">
        <v>37975</v>
      </c>
      <c r="D1195">
        <v>1068</v>
      </c>
      <c r="E1195" t="str">
        <f>VLOOKUP(Tabla4[[#This Row],[Cod Vendedor]],Tabla3[[IdVendedor]:[NombreVendedor]],2,0)</f>
        <v>Pepito</v>
      </c>
      <c r="F1195" t="str">
        <f>VLOOKUP(Tabla4[[#This Row],[Cod Producto]],Tabla2[[IdProducto]:[NomProducto]],2,0)</f>
        <v>Pimientos</v>
      </c>
      <c r="G1195" s="10">
        <f>VLOOKUP(Tabla4[[#This Row],[Nombre_Producto]],Tabla2[[NomProducto]:[PrecioSinIGV]],3,0)</f>
        <v>0.24199999999999999</v>
      </c>
      <c r="H1195">
        <f>VLOOKUP(Tabla4[[#This Row],[Cod Producto]],Tabla2[#All],3,0)</f>
        <v>3</v>
      </c>
      <c r="I1195" s="10">
        <f>Tabla4[[#This Row],[Kilos]]*Tabla4[[#This Row],[Precio_sin_IGV]]</f>
        <v>258.45600000000002</v>
      </c>
      <c r="J1195" s="10">
        <f>Tabla4[[#This Row],[Ventas sin IGV]]*18%</f>
        <v>46.522080000000003</v>
      </c>
      <c r="K1195" s="10">
        <f>Tabla4[[#This Row],[Ventas sin IGV]]+Tabla4[[#This Row],[IGV]]</f>
        <v>304.97808000000003</v>
      </c>
    </row>
    <row r="1196" spans="1:11" x14ac:dyDescent="0.3">
      <c r="A1196">
        <v>1</v>
      </c>
      <c r="B1196">
        <v>13</v>
      </c>
      <c r="C1196" s="2">
        <v>37722</v>
      </c>
      <c r="D1196">
        <v>1049</v>
      </c>
      <c r="E1196" t="str">
        <f>VLOOKUP(Tabla4[[#This Row],[Cod Vendedor]],Tabla3[[IdVendedor]:[NombreVendedor]],2,0)</f>
        <v>Pepito</v>
      </c>
      <c r="F1196" t="str">
        <f>VLOOKUP(Tabla4[[#This Row],[Cod Producto]],Tabla2[[IdProducto]:[NomProducto]],2,0)</f>
        <v>Pimientos</v>
      </c>
      <c r="G1196" s="10">
        <f>VLOOKUP(Tabla4[[#This Row],[Nombre_Producto]],Tabla2[[NomProducto]:[PrecioSinIGV]],3,0)</f>
        <v>0.24199999999999999</v>
      </c>
      <c r="H1196">
        <f>VLOOKUP(Tabla4[[#This Row],[Cod Producto]],Tabla2[#All],3,0)</f>
        <v>3</v>
      </c>
      <c r="I1196" s="10">
        <f>Tabla4[[#This Row],[Kilos]]*Tabla4[[#This Row],[Precio_sin_IGV]]</f>
        <v>253.858</v>
      </c>
      <c r="J1196" s="10">
        <f>Tabla4[[#This Row],[Ventas sin IGV]]*18%</f>
        <v>45.69444</v>
      </c>
      <c r="K1196" s="10">
        <f>Tabla4[[#This Row],[Ventas sin IGV]]+Tabla4[[#This Row],[IGV]]</f>
        <v>299.55243999999999</v>
      </c>
    </row>
    <row r="1197" spans="1:11" x14ac:dyDescent="0.3">
      <c r="A1197">
        <v>1</v>
      </c>
      <c r="B1197">
        <v>13</v>
      </c>
      <c r="C1197" s="2">
        <v>37855</v>
      </c>
      <c r="D1197">
        <v>499</v>
      </c>
      <c r="E1197" t="str">
        <f>VLOOKUP(Tabla4[[#This Row],[Cod Vendedor]],Tabla3[[IdVendedor]:[NombreVendedor]],2,0)</f>
        <v>Pepito</v>
      </c>
      <c r="F1197" t="str">
        <f>VLOOKUP(Tabla4[[#This Row],[Cod Producto]],Tabla2[[IdProducto]:[NomProducto]],2,0)</f>
        <v>Pimientos</v>
      </c>
      <c r="G1197" s="10">
        <f>VLOOKUP(Tabla4[[#This Row],[Nombre_Producto]],Tabla2[[NomProducto]:[PrecioSinIGV]],3,0)</f>
        <v>0.24199999999999999</v>
      </c>
      <c r="H1197">
        <f>VLOOKUP(Tabla4[[#This Row],[Cod Producto]],Tabla2[#All],3,0)</f>
        <v>3</v>
      </c>
      <c r="I1197" s="10">
        <f>Tabla4[[#This Row],[Kilos]]*Tabla4[[#This Row],[Precio_sin_IGV]]</f>
        <v>120.758</v>
      </c>
      <c r="J1197" s="10">
        <f>Tabla4[[#This Row],[Ventas sin IGV]]*18%</f>
        <v>21.736439999999998</v>
      </c>
      <c r="K1197" s="10">
        <f>Tabla4[[#This Row],[Ventas sin IGV]]+Tabla4[[#This Row],[IGV]]</f>
        <v>142.49444</v>
      </c>
    </row>
    <row r="1198" spans="1:11" x14ac:dyDescent="0.3">
      <c r="A1198">
        <v>1</v>
      </c>
      <c r="B1198">
        <v>13</v>
      </c>
      <c r="C1198" s="2">
        <v>37639</v>
      </c>
      <c r="D1198">
        <v>420</v>
      </c>
      <c r="E1198" t="str">
        <f>VLOOKUP(Tabla4[[#This Row],[Cod Vendedor]],Tabla3[[IdVendedor]:[NombreVendedor]],2,0)</f>
        <v>Pepito</v>
      </c>
      <c r="F1198" t="str">
        <f>VLOOKUP(Tabla4[[#This Row],[Cod Producto]],Tabla2[[IdProducto]:[NomProducto]],2,0)</f>
        <v>Pimientos</v>
      </c>
      <c r="G1198" s="10">
        <f>VLOOKUP(Tabla4[[#This Row],[Nombre_Producto]],Tabla2[[NomProducto]:[PrecioSinIGV]],3,0)</f>
        <v>0.24199999999999999</v>
      </c>
      <c r="H1198">
        <f>VLOOKUP(Tabla4[[#This Row],[Cod Producto]],Tabla2[#All],3,0)</f>
        <v>3</v>
      </c>
      <c r="I1198" s="10">
        <f>Tabla4[[#This Row],[Kilos]]*Tabla4[[#This Row],[Precio_sin_IGV]]</f>
        <v>101.64</v>
      </c>
      <c r="J1198" s="10">
        <f>Tabla4[[#This Row],[Ventas sin IGV]]*18%</f>
        <v>18.295199999999998</v>
      </c>
      <c r="K1198" s="10">
        <f>Tabla4[[#This Row],[Ventas sin IGV]]+Tabla4[[#This Row],[IGV]]</f>
        <v>119.93519999999999</v>
      </c>
    </row>
    <row r="1199" spans="1:11" x14ac:dyDescent="0.3">
      <c r="A1199">
        <v>1</v>
      </c>
      <c r="B1199">
        <v>2</v>
      </c>
      <c r="C1199" s="2">
        <v>37948</v>
      </c>
      <c r="D1199">
        <v>1642</v>
      </c>
      <c r="E1199" t="str">
        <f>VLOOKUP(Tabla4[[#This Row],[Cod Vendedor]],Tabla3[[IdVendedor]:[NombreVendedor]],2,0)</f>
        <v>Pepito</v>
      </c>
      <c r="F1199" t="str">
        <f>VLOOKUP(Tabla4[[#This Row],[Cod Producto]],Tabla2[[IdProducto]:[NomProducto]],2,0)</f>
        <v>Lechugas</v>
      </c>
      <c r="G1199" s="10">
        <f>VLOOKUP(Tabla4[[#This Row],[Nombre_Producto]],Tabla2[[NomProducto]:[PrecioSinIGV]],3,0)</f>
        <v>1.6335</v>
      </c>
      <c r="H1199">
        <f>VLOOKUP(Tabla4[[#This Row],[Cod Producto]],Tabla2[#All],3,0)</f>
        <v>2</v>
      </c>
      <c r="I1199" s="10">
        <f>Tabla4[[#This Row],[Kilos]]*Tabla4[[#This Row],[Precio_sin_IGV]]</f>
        <v>2682.2069999999999</v>
      </c>
      <c r="J1199" s="10">
        <f>Tabla4[[#This Row],[Ventas sin IGV]]*18%</f>
        <v>482.79725999999994</v>
      </c>
      <c r="K1199" s="10">
        <f>Tabla4[[#This Row],[Ventas sin IGV]]+Tabla4[[#This Row],[IGV]]</f>
        <v>3165.0042599999997</v>
      </c>
    </row>
    <row r="1200" spans="1:11" x14ac:dyDescent="0.3">
      <c r="A1200">
        <v>1</v>
      </c>
      <c r="B1200">
        <v>2</v>
      </c>
      <c r="C1200" s="2">
        <v>37666</v>
      </c>
      <c r="D1200">
        <v>1603</v>
      </c>
      <c r="E1200" t="str">
        <f>VLOOKUP(Tabla4[[#This Row],[Cod Vendedor]],Tabla3[[IdVendedor]:[NombreVendedor]],2,0)</f>
        <v>Pepito</v>
      </c>
      <c r="F1200" t="str">
        <f>VLOOKUP(Tabla4[[#This Row],[Cod Producto]],Tabla2[[IdProducto]:[NomProducto]],2,0)</f>
        <v>Lechugas</v>
      </c>
      <c r="G1200" s="10">
        <f>VLOOKUP(Tabla4[[#This Row],[Nombre_Producto]],Tabla2[[NomProducto]:[PrecioSinIGV]],3,0)</f>
        <v>1.6335</v>
      </c>
      <c r="H1200">
        <f>VLOOKUP(Tabla4[[#This Row],[Cod Producto]],Tabla2[#All],3,0)</f>
        <v>2</v>
      </c>
      <c r="I1200" s="10">
        <f>Tabla4[[#This Row],[Kilos]]*Tabla4[[#This Row],[Precio_sin_IGV]]</f>
        <v>2618.5005000000001</v>
      </c>
      <c r="J1200" s="10">
        <f>Tabla4[[#This Row],[Ventas sin IGV]]*18%</f>
        <v>471.33008999999998</v>
      </c>
      <c r="K1200" s="10">
        <f>Tabla4[[#This Row],[Ventas sin IGV]]+Tabla4[[#This Row],[IGV]]</f>
        <v>3089.83059</v>
      </c>
    </row>
    <row r="1201" spans="1:11" x14ac:dyDescent="0.3">
      <c r="A1201">
        <v>1</v>
      </c>
      <c r="B1201">
        <v>2</v>
      </c>
      <c r="C1201" s="2">
        <v>37660</v>
      </c>
      <c r="D1201">
        <v>1437</v>
      </c>
      <c r="E1201" t="str">
        <f>VLOOKUP(Tabla4[[#This Row],[Cod Vendedor]],Tabla3[[IdVendedor]:[NombreVendedor]],2,0)</f>
        <v>Pepito</v>
      </c>
      <c r="F1201" t="str">
        <f>VLOOKUP(Tabla4[[#This Row],[Cod Producto]],Tabla2[[IdProducto]:[NomProducto]],2,0)</f>
        <v>Lechugas</v>
      </c>
      <c r="G1201" s="10">
        <f>VLOOKUP(Tabla4[[#This Row],[Nombre_Producto]],Tabla2[[NomProducto]:[PrecioSinIGV]],3,0)</f>
        <v>1.6335</v>
      </c>
      <c r="H1201">
        <f>VLOOKUP(Tabla4[[#This Row],[Cod Producto]],Tabla2[#All],3,0)</f>
        <v>2</v>
      </c>
      <c r="I1201" s="10">
        <f>Tabla4[[#This Row],[Kilos]]*Tabla4[[#This Row],[Precio_sin_IGV]]</f>
        <v>2347.3395</v>
      </c>
      <c r="J1201" s="10">
        <f>Tabla4[[#This Row],[Ventas sin IGV]]*18%</f>
        <v>422.52110999999996</v>
      </c>
      <c r="K1201" s="10">
        <f>Tabla4[[#This Row],[Ventas sin IGV]]+Tabla4[[#This Row],[IGV]]</f>
        <v>2769.8606100000002</v>
      </c>
    </row>
    <row r="1202" spans="1:11" x14ac:dyDescent="0.3">
      <c r="A1202">
        <v>1</v>
      </c>
      <c r="B1202">
        <v>2</v>
      </c>
      <c r="C1202" s="2">
        <v>37841</v>
      </c>
      <c r="D1202">
        <v>1190</v>
      </c>
      <c r="E1202" t="str">
        <f>VLOOKUP(Tabla4[[#This Row],[Cod Vendedor]],Tabla3[[IdVendedor]:[NombreVendedor]],2,0)</f>
        <v>Pepito</v>
      </c>
      <c r="F1202" t="str">
        <f>VLOOKUP(Tabla4[[#This Row],[Cod Producto]],Tabla2[[IdProducto]:[NomProducto]],2,0)</f>
        <v>Lechugas</v>
      </c>
      <c r="G1202" s="10">
        <f>VLOOKUP(Tabla4[[#This Row],[Nombre_Producto]],Tabla2[[NomProducto]:[PrecioSinIGV]],3,0)</f>
        <v>1.6335</v>
      </c>
      <c r="H1202">
        <f>VLOOKUP(Tabla4[[#This Row],[Cod Producto]],Tabla2[#All],3,0)</f>
        <v>2</v>
      </c>
      <c r="I1202" s="10">
        <f>Tabla4[[#This Row],[Kilos]]*Tabla4[[#This Row],[Precio_sin_IGV]]</f>
        <v>1943.865</v>
      </c>
      <c r="J1202" s="10">
        <f>Tabla4[[#This Row],[Ventas sin IGV]]*18%</f>
        <v>349.89569999999998</v>
      </c>
      <c r="K1202" s="10">
        <f>Tabla4[[#This Row],[Ventas sin IGV]]+Tabla4[[#This Row],[IGV]]</f>
        <v>2293.7606999999998</v>
      </c>
    </row>
    <row r="1203" spans="1:11" x14ac:dyDescent="0.3">
      <c r="A1203">
        <v>1</v>
      </c>
      <c r="B1203">
        <v>2</v>
      </c>
      <c r="C1203" s="2">
        <v>37872</v>
      </c>
      <c r="D1203">
        <v>517</v>
      </c>
      <c r="E1203" t="str">
        <f>VLOOKUP(Tabla4[[#This Row],[Cod Vendedor]],Tabla3[[IdVendedor]:[NombreVendedor]],2,0)</f>
        <v>Pepito</v>
      </c>
      <c r="F1203" t="str">
        <f>VLOOKUP(Tabla4[[#This Row],[Cod Producto]],Tabla2[[IdProducto]:[NomProducto]],2,0)</f>
        <v>Lechugas</v>
      </c>
      <c r="G1203" s="10">
        <f>VLOOKUP(Tabla4[[#This Row],[Nombre_Producto]],Tabla2[[NomProducto]:[PrecioSinIGV]],3,0)</f>
        <v>1.6335</v>
      </c>
      <c r="H1203">
        <f>VLOOKUP(Tabla4[[#This Row],[Cod Producto]],Tabla2[#All],3,0)</f>
        <v>2</v>
      </c>
      <c r="I1203" s="10">
        <f>Tabla4[[#This Row],[Kilos]]*Tabla4[[#This Row],[Precio_sin_IGV]]</f>
        <v>844.51949999999999</v>
      </c>
      <c r="J1203" s="10">
        <f>Tabla4[[#This Row],[Ventas sin IGV]]*18%</f>
        <v>152.01351</v>
      </c>
      <c r="K1203" s="10">
        <f>Tabla4[[#This Row],[Ventas sin IGV]]+Tabla4[[#This Row],[IGV]]</f>
        <v>996.53300999999999</v>
      </c>
    </row>
    <row r="1204" spans="1:11" x14ac:dyDescent="0.3">
      <c r="A1204">
        <v>1</v>
      </c>
      <c r="B1204">
        <v>10</v>
      </c>
      <c r="C1204" s="2">
        <v>37868</v>
      </c>
      <c r="D1204">
        <v>1948</v>
      </c>
      <c r="E1204" t="str">
        <f>VLOOKUP(Tabla4[[#This Row],[Cod Vendedor]],Tabla3[[IdVendedor]:[NombreVendedor]],2,0)</f>
        <v>Pepito</v>
      </c>
      <c r="F1204" t="str">
        <f>VLOOKUP(Tabla4[[#This Row],[Cod Producto]],Tabla2[[IdProducto]:[NomProducto]],2,0)</f>
        <v>Zanahorias</v>
      </c>
      <c r="G1204" s="10">
        <f>VLOOKUP(Tabla4[[#This Row],[Nombre_Producto]],Tabla2[[NomProducto]:[PrecioSinIGV]],3,0)</f>
        <v>0.60499999999999998</v>
      </c>
      <c r="H1204">
        <f>VLOOKUP(Tabla4[[#This Row],[Cod Producto]],Tabla2[#All],3,0)</f>
        <v>3</v>
      </c>
      <c r="I1204" s="10">
        <f>Tabla4[[#This Row],[Kilos]]*Tabla4[[#This Row],[Precio_sin_IGV]]</f>
        <v>1178.54</v>
      </c>
      <c r="J1204" s="10">
        <f>Tabla4[[#This Row],[Ventas sin IGV]]*18%</f>
        <v>212.13719999999998</v>
      </c>
      <c r="K1204" s="10">
        <f>Tabla4[[#This Row],[Ventas sin IGV]]+Tabla4[[#This Row],[IGV]]</f>
        <v>1390.6771999999999</v>
      </c>
    </row>
    <row r="1205" spans="1:11" x14ac:dyDescent="0.3">
      <c r="A1205">
        <v>1</v>
      </c>
      <c r="B1205">
        <v>10</v>
      </c>
      <c r="C1205" s="2">
        <v>37709</v>
      </c>
      <c r="D1205">
        <v>1824</v>
      </c>
      <c r="E1205" t="str">
        <f>VLOOKUP(Tabla4[[#This Row],[Cod Vendedor]],Tabla3[[IdVendedor]:[NombreVendedor]],2,0)</f>
        <v>Pepito</v>
      </c>
      <c r="F1205" t="str">
        <f>VLOOKUP(Tabla4[[#This Row],[Cod Producto]],Tabla2[[IdProducto]:[NomProducto]],2,0)</f>
        <v>Zanahorias</v>
      </c>
      <c r="G1205" s="10">
        <f>VLOOKUP(Tabla4[[#This Row],[Nombre_Producto]],Tabla2[[NomProducto]:[PrecioSinIGV]],3,0)</f>
        <v>0.60499999999999998</v>
      </c>
      <c r="H1205">
        <f>VLOOKUP(Tabla4[[#This Row],[Cod Producto]],Tabla2[#All],3,0)</f>
        <v>3</v>
      </c>
      <c r="I1205" s="10">
        <f>Tabla4[[#This Row],[Kilos]]*Tabla4[[#This Row],[Precio_sin_IGV]]</f>
        <v>1103.52</v>
      </c>
      <c r="J1205" s="10">
        <f>Tabla4[[#This Row],[Ventas sin IGV]]*18%</f>
        <v>198.6336</v>
      </c>
      <c r="K1205" s="10">
        <f>Tabla4[[#This Row],[Ventas sin IGV]]+Tabla4[[#This Row],[IGV]]</f>
        <v>1302.1536000000001</v>
      </c>
    </row>
    <row r="1206" spans="1:11" x14ac:dyDescent="0.3">
      <c r="A1206">
        <v>1</v>
      </c>
      <c r="B1206">
        <v>10</v>
      </c>
      <c r="C1206" s="2">
        <v>37984</v>
      </c>
      <c r="D1206">
        <v>677</v>
      </c>
      <c r="E1206" t="str">
        <f>VLOOKUP(Tabla4[[#This Row],[Cod Vendedor]],Tabla3[[IdVendedor]:[NombreVendedor]],2,0)</f>
        <v>Pepito</v>
      </c>
      <c r="F1206" t="str">
        <f>VLOOKUP(Tabla4[[#This Row],[Cod Producto]],Tabla2[[IdProducto]:[NomProducto]],2,0)</f>
        <v>Zanahorias</v>
      </c>
      <c r="G1206" s="10">
        <f>VLOOKUP(Tabla4[[#This Row],[Nombre_Producto]],Tabla2[[NomProducto]:[PrecioSinIGV]],3,0)</f>
        <v>0.60499999999999998</v>
      </c>
      <c r="H1206">
        <f>VLOOKUP(Tabla4[[#This Row],[Cod Producto]],Tabla2[#All],3,0)</f>
        <v>3</v>
      </c>
      <c r="I1206" s="10">
        <f>Tabla4[[#This Row],[Kilos]]*Tabla4[[#This Row],[Precio_sin_IGV]]</f>
        <v>409.58499999999998</v>
      </c>
      <c r="J1206" s="10">
        <f>Tabla4[[#This Row],[Ventas sin IGV]]*18%</f>
        <v>73.72529999999999</v>
      </c>
      <c r="K1206" s="10">
        <f>Tabla4[[#This Row],[Ventas sin IGV]]+Tabla4[[#This Row],[IGV]]</f>
        <v>483.31029999999998</v>
      </c>
    </row>
    <row r="1207" spans="1:11" x14ac:dyDescent="0.3">
      <c r="A1207">
        <v>1</v>
      </c>
      <c r="B1207">
        <v>14</v>
      </c>
      <c r="C1207" s="2">
        <v>37951</v>
      </c>
      <c r="D1207">
        <v>1922</v>
      </c>
      <c r="E1207" t="str">
        <f>VLOOKUP(Tabla4[[#This Row],[Cod Vendedor]],Tabla3[[IdVendedor]:[NombreVendedor]],2,0)</f>
        <v>Pepito</v>
      </c>
      <c r="F1207" t="str">
        <f>VLOOKUP(Tabla4[[#This Row],[Cod Producto]],Tabla2[[IdProducto]:[NomProducto]],2,0)</f>
        <v>Manzana</v>
      </c>
      <c r="G1207" s="10">
        <f>VLOOKUP(Tabla4[[#This Row],[Nombre_Producto]],Tabla2[[NomProducto]:[PrecioSinIGV]],3,0)</f>
        <v>3.63</v>
      </c>
      <c r="H1207">
        <f>VLOOKUP(Tabla4[[#This Row],[Cod Producto]],Tabla2[#All],3,0)</f>
        <v>1</v>
      </c>
      <c r="I1207" s="10">
        <f>Tabla4[[#This Row],[Kilos]]*Tabla4[[#This Row],[Precio_sin_IGV]]</f>
        <v>6976.86</v>
      </c>
      <c r="J1207" s="10">
        <f>Tabla4[[#This Row],[Ventas sin IGV]]*18%</f>
        <v>1255.8347999999999</v>
      </c>
      <c r="K1207" s="10">
        <f>Tabla4[[#This Row],[Ventas sin IGV]]+Tabla4[[#This Row],[IGV]]</f>
        <v>8232.6947999999993</v>
      </c>
    </row>
    <row r="1208" spans="1:11" x14ac:dyDescent="0.3">
      <c r="A1208">
        <v>1</v>
      </c>
      <c r="B1208">
        <v>14</v>
      </c>
      <c r="C1208" s="2">
        <v>37875</v>
      </c>
      <c r="D1208">
        <v>1781</v>
      </c>
      <c r="E1208" t="str">
        <f>VLOOKUP(Tabla4[[#This Row],[Cod Vendedor]],Tabla3[[IdVendedor]:[NombreVendedor]],2,0)</f>
        <v>Pepito</v>
      </c>
      <c r="F1208" t="str">
        <f>VLOOKUP(Tabla4[[#This Row],[Cod Producto]],Tabla2[[IdProducto]:[NomProducto]],2,0)</f>
        <v>Manzana</v>
      </c>
      <c r="G1208" s="10">
        <f>VLOOKUP(Tabla4[[#This Row],[Nombre_Producto]],Tabla2[[NomProducto]:[PrecioSinIGV]],3,0)</f>
        <v>3.63</v>
      </c>
      <c r="H1208">
        <f>VLOOKUP(Tabla4[[#This Row],[Cod Producto]],Tabla2[#All],3,0)</f>
        <v>1</v>
      </c>
      <c r="I1208" s="10">
        <f>Tabla4[[#This Row],[Kilos]]*Tabla4[[#This Row],[Precio_sin_IGV]]</f>
        <v>6465.03</v>
      </c>
      <c r="J1208" s="10">
        <f>Tabla4[[#This Row],[Ventas sin IGV]]*18%</f>
        <v>1163.7053999999998</v>
      </c>
      <c r="K1208" s="10">
        <f>Tabla4[[#This Row],[Ventas sin IGV]]+Tabla4[[#This Row],[IGV]]</f>
        <v>7628.7353999999996</v>
      </c>
    </row>
    <row r="1209" spans="1:11" x14ac:dyDescent="0.3">
      <c r="A1209">
        <v>1</v>
      </c>
      <c r="B1209">
        <v>14</v>
      </c>
      <c r="C1209" s="2">
        <v>37713</v>
      </c>
      <c r="D1209">
        <v>1360</v>
      </c>
      <c r="E1209" t="str">
        <f>VLOOKUP(Tabla4[[#This Row],[Cod Vendedor]],Tabla3[[IdVendedor]:[NombreVendedor]],2,0)</f>
        <v>Pepito</v>
      </c>
      <c r="F1209" t="str">
        <f>VLOOKUP(Tabla4[[#This Row],[Cod Producto]],Tabla2[[IdProducto]:[NomProducto]],2,0)</f>
        <v>Manzana</v>
      </c>
      <c r="G1209" s="10">
        <f>VLOOKUP(Tabla4[[#This Row],[Nombre_Producto]],Tabla2[[NomProducto]:[PrecioSinIGV]],3,0)</f>
        <v>3.63</v>
      </c>
      <c r="H1209">
        <f>VLOOKUP(Tabla4[[#This Row],[Cod Producto]],Tabla2[#All],3,0)</f>
        <v>1</v>
      </c>
      <c r="I1209" s="10">
        <f>Tabla4[[#This Row],[Kilos]]*Tabla4[[#This Row],[Precio_sin_IGV]]</f>
        <v>4936.8</v>
      </c>
      <c r="J1209" s="10">
        <f>Tabla4[[#This Row],[Ventas sin IGV]]*18%</f>
        <v>888.62400000000002</v>
      </c>
      <c r="K1209" s="10">
        <f>Tabla4[[#This Row],[Ventas sin IGV]]+Tabla4[[#This Row],[IGV]]</f>
        <v>5825.424</v>
      </c>
    </row>
    <row r="1210" spans="1:11" x14ac:dyDescent="0.3">
      <c r="A1210">
        <v>1</v>
      </c>
      <c r="B1210">
        <v>14</v>
      </c>
      <c r="C1210" s="2">
        <v>37871</v>
      </c>
      <c r="D1210">
        <v>1163</v>
      </c>
      <c r="E1210" t="str">
        <f>VLOOKUP(Tabla4[[#This Row],[Cod Vendedor]],Tabla3[[IdVendedor]:[NombreVendedor]],2,0)</f>
        <v>Pepito</v>
      </c>
      <c r="F1210" t="str">
        <f>VLOOKUP(Tabla4[[#This Row],[Cod Producto]],Tabla2[[IdProducto]:[NomProducto]],2,0)</f>
        <v>Manzana</v>
      </c>
      <c r="G1210" s="10">
        <f>VLOOKUP(Tabla4[[#This Row],[Nombre_Producto]],Tabla2[[NomProducto]:[PrecioSinIGV]],3,0)</f>
        <v>3.63</v>
      </c>
      <c r="H1210">
        <f>VLOOKUP(Tabla4[[#This Row],[Cod Producto]],Tabla2[#All],3,0)</f>
        <v>1</v>
      </c>
      <c r="I1210" s="10">
        <f>Tabla4[[#This Row],[Kilos]]*Tabla4[[#This Row],[Precio_sin_IGV]]</f>
        <v>4221.6899999999996</v>
      </c>
      <c r="J1210" s="10">
        <f>Tabla4[[#This Row],[Ventas sin IGV]]*18%</f>
        <v>759.90419999999995</v>
      </c>
      <c r="K1210" s="10">
        <f>Tabla4[[#This Row],[Ventas sin IGV]]+Tabla4[[#This Row],[IGV]]</f>
        <v>4981.5941999999995</v>
      </c>
    </row>
    <row r="1211" spans="1:11" x14ac:dyDescent="0.3">
      <c r="A1211">
        <v>1</v>
      </c>
      <c r="B1211">
        <v>14</v>
      </c>
      <c r="C1211" s="2">
        <v>37869</v>
      </c>
      <c r="D1211">
        <v>931</v>
      </c>
      <c r="E1211" t="str">
        <f>VLOOKUP(Tabla4[[#This Row],[Cod Vendedor]],Tabla3[[IdVendedor]:[NombreVendedor]],2,0)</f>
        <v>Pepito</v>
      </c>
      <c r="F1211" t="str">
        <f>VLOOKUP(Tabla4[[#This Row],[Cod Producto]],Tabla2[[IdProducto]:[NomProducto]],2,0)</f>
        <v>Manzana</v>
      </c>
      <c r="G1211" s="10">
        <f>VLOOKUP(Tabla4[[#This Row],[Nombre_Producto]],Tabla2[[NomProducto]:[PrecioSinIGV]],3,0)</f>
        <v>3.63</v>
      </c>
      <c r="H1211">
        <f>VLOOKUP(Tabla4[[#This Row],[Cod Producto]],Tabla2[#All],3,0)</f>
        <v>1</v>
      </c>
      <c r="I1211" s="10">
        <f>Tabla4[[#This Row],[Kilos]]*Tabla4[[#This Row],[Precio_sin_IGV]]</f>
        <v>3379.5299999999997</v>
      </c>
      <c r="J1211" s="10">
        <f>Tabla4[[#This Row],[Ventas sin IGV]]*18%</f>
        <v>608.31539999999995</v>
      </c>
      <c r="K1211" s="10">
        <f>Tabla4[[#This Row],[Ventas sin IGV]]+Tabla4[[#This Row],[IGV]]</f>
        <v>3987.8453999999997</v>
      </c>
    </row>
    <row r="1212" spans="1:11" x14ac:dyDescent="0.3">
      <c r="A1212">
        <v>1</v>
      </c>
      <c r="B1212">
        <v>14</v>
      </c>
      <c r="C1212" s="2">
        <v>37872</v>
      </c>
      <c r="D1212">
        <v>768</v>
      </c>
      <c r="E1212" t="str">
        <f>VLOOKUP(Tabla4[[#This Row],[Cod Vendedor]],Tabla3[[IdVendedor]:[NombreVendedor]],2,0)</f>
        <v>Pepito</v>
      </c>
      <c r="F1212" t="str">
        <f>VLOOKUP(Tabla4[[#This Row],[Cod Producto]],Tabla2[[IdProducto]:[NomProducto]],2,0)</f>
        <v>Manzana</v>
      </c>
      <c r="G1212" s="10">
        <f>VLOOKUP(Tabla4[[#This Row],[Nombre_Producto]],Tabla2[[NomProducto]:[PrecioSinIGV]],3,0)</f>
        <v>3.63</v>
      </c>
      <c r="H1212">
        <f>VLOOKUP(Tabla4[[#This Row],[Cod Producto]],Tabla2[#All],3,0)</f>
        <v>1</v>
      </c>
      <c r="I1212" s="10">
        <f>Tabla4[[#This Row],[Kilos]]*Tabla4[[#This Row],[Precio_sin_IGV]]</f>
        <v>2787.84</v>
      </c>
      <c r="J1212" s="10">
        <f>Tabla4[[#This Row],[Ventas sin IGV]]*18%</f>
        <v>501.81119999999999</v>
      </c>
      <c r="K1212" s="10">
        <f>Tabla4[[#This Row],[Ventas sin IGV]]+Tabla4[[#This Row],[IGV]]</f>
        <v>3289.6512000000002</v>
      </c>
    </row>
    <row r="1213" spans="1:11" x14ac:dyDescent="0.3">
      <c r="A1213">
        <v>1</v>
      </c>
      <c r="B1213">
        <v>14</v>
      </c>
      <c r="C1213" s="2">
        <v>37794</v>
      </c>
      <c r="D1213">
        <v>591</v>
      </c>
      <c r="E1213" t="str">
        <f>VLOOKUP(Tabla4[[#This Row],[Cod Vendedor]],Tabla3[[IdVendedor]:[NombreVendedor]],2,0)</f>
        <v>Pepito</v>
      </c>
      <c r="F1213" t="str">
        <f>VLOOKUP(Tabla4[[#This Row],[Cod Producto]],Tabla2[[IdProducto]:[NomProducto]],2,0)</f>
        <v>Manzana</v>
      </c>
      <c r="G1213" s="10">
        <f>VLOOKUP(Tabla4[[#This Row],[Nombre_Producto]],Tabla2[[NomProducto]:[PrecioSinIGV]],3,0)</f>
        <v>3.63</v>
      </c>
      <c r="H1213">
        <f>VLOOKUP(Tabla4[[#This Row],[Cod Producto]],Tabla2[#All],3,0)</f>
        <v>1</v>
      </c>
      <c r="I1213" s="10">
        <f>Tabla4[[#This Row],[Kilos]]*Tabla4[[#This Row],[Precio_sin_IGV]]</f>
        <v>2145.33</v>
      </c>
      <c r="J1213" s="10">
        <f>Tabla4[[#This Row],[Ventas sin IGV]]*18%</f>
        <v>386.15939999999995</v>
      </c>
      <c r="K1213" s="10">
        <f>Tabla4[[#This Row],[Ventas sin IGV]]+Tabla4[[#This Row],[IGV]]</f>
        <v>2531.4893999999999</v>
      </c>
    </row>
    <row r="1214" spans="1:11" x14ac:dyDescent="0.3">
      <c r="A1214">
        <v>1</v>
      </c>
      <c r="B1214">
        <v>4</v>
      </c>
      <c r="C1214" s="2">
        <v>37849</v>
      </c>
      <c r="D1214">
        <v>1885</v>
      </c>
      <c r="E1214" t="str">
        <f>VLOOKUP(Tabla4[[#This Row],[Cod Vendedor]],Tabla3[[IdVendedor]:[NombreVendedor]],2,0)</f>
        <v>Pepito</v>
      </c>
      <c r="F1214" t="str">
        <f>VLOOKUP(Tabla4[[#This Row],[Cod Producto]],Tabla2[[IdProducto]:[NomProducto]],2,0)</f>
        <v>Coles</v>
      </c>
      <c r="G1214" s="10">
        <f>VLOOKUP(Tabla4[[#This Row],[Nombre_Producto]],Tabla2[[NomProducto]:[PrecioSinIGV]],3,0)</f>
        <v>0.60499999999999998</v>
      </c>
      <c r="H1214">
        <f>VLOOKUP(Tabla4[[#This Row],[Cod Producto]],Tabla2[#All],3,0)</f>
        <v>2</v>
      </c>
      <c r="I1214" s="10">
        <f>Tabla4[[#This Row],[Kilos]]*Tabla4[[#This Row],[Precio_sin_IGV]]</f>
        <v>1140.425</v>
      </c>
      <c r="J1214" s="10">
        <f>Tabla4[[#This Row],[Ventas sin IGV]]*18%</f>
        <v>205.27649999999997</v>
      </c>
      <c r="K1214" s="10">
        <f>Tabla4[[#This Row],[Ventas sin IGV]]+Tabla4[[#This Row],[IGV]]</f>
        <v>1345.7014999999999</v>
      </c>
    </row>
    <row r="1215" spans="1:11" x14ac:dyDescent="0.3">
      <c r="A1215">
        <v>1</v>
      </c>
      <c r="B1215">
        <v>4</v>
      </c>
      <c r="C1215" s="2">
        <v>37630</v>
      </c>
      <c r="D1215">
        <v>1353</v>
      </c>
      <c r="E1215" t="str">
        <f>VLOOKUP(Tabla4[[#This Row],[Cod Vendedor]],Tabla3[[IdVendedor]:[NombreVendedor]],2,0)</f>
        <v>Pepito</v>
      </c>
      <c r="F1215" t="str">
        <f>VLOOKUP(Tabla4[[#This Row],[Cod Producto]],Tabla2[[IdProducto]:[NomProducto]],2,0)</f>
        <v>Coles</v>
      </c>
      <c r="G1215" s="10">
        <f>VLOOKUP(Tabla4[[#This Row],[Nombre_Producto]],Tabla2[[NomProducto]:[PrecioSinIGV]],3,0)</f>
        <v>0.60499999999999998</v>
      </c>
      <c r="H1215">
        <f>VLOOKUP(Tabla4[[#This Row],[Cod Producto]],Tabla2[#All],3,0)</f>
        <v>2</v>
      </c>
      <c r="I1215" s="10">
        <f>Tabla4[[#This Row],[Kilos]]*Tabla4[[#This Row],[Precio_sin_IGV]]</f>
        <v>818.56499999999994</v>
      </c>
      <c r="J1215" s="10">
        <f>Tabla4[[#This Row],[Ventas sin IGV]]*18%</f>
        <v>147.34169999999997</v>
      </c>
      <c r="K1215" s="10">
        <f>Tabla4[[#This Row],[Ventas sin IGV]]+Tabla4[[#This Row],[IGV]]</f>
        <v>965.90669999999989</v>
      </c>
    </row>
    <row r="1216" spans="1:11" x14ac:dyDescent="0.3">
      <c r="A1216">
        <v>1</v>
      </c>
      <c r="B1216">
        <v>4</v>
      </c>
      <c r="C1216" s="2">
        <v>37965</v>
      </c>
      <c r="D1216">
        <v>870</v>
      </c>
      <c r="E1216" t="str">
        <f>VLOOKUP(Tabla4[[#This Row],[Cod Vendedor]],Tabla3[[IdVendedor]:[NombreVendedor]],2,0)</f>
        <v>Pepito</v>
      </c>
      <c r="F1216" t="str">
        <f>VLOOKUP(Tabla4[[#This Row],[Cod Producto]],Tabla2[[IdProducto]:[NomProducto]],2,0)</f>
        <v>Coles</v>
      </c>
      <c r="G1216" s="10">
        <f>VLOOKUP(Tabla4[[#This Row],[Nombre_Producto]],Tabla2[[NomProducto]:[PrecioSinIGV]],3,0)</f>
        <v>0.60499999999999998</v>
      </c>
      <c r="H1216">
        <f>VLOOKUP(Tabla4[[#This Row],[Cod Producto]],Tabla2[#All],3,0)</f>
        <v>2</v>
      </c>
      <c r="I1216" s="10">
        <f>Tabla4[[#This Row],[Kilos]]*Tabla4[[#This Row],[Precio_sin_IGV]]</f>
        <v>526.35</v>
      </c>
      <c r="J1216" s="10">
        <f>Tabla4[[#This Row],[Ventas sin IGV]]*18%</f>
        <v>94.742999999999995</v>
      </c>
      <c r="K1216" s="10">
        <f>Tabla4[[#This Row],[Ventas sin IGV]]+Tabla4[[#This Row],[IGV]]</f>
        <v>621.09300000000007</v>
      </c>
    </row>
    <row r="1217" spans="1:11" x14ac:dyDescent="0.3">
      <c r="A1217">
        <v>1</v>
      </c>
      <c r="B1217">
        <v>5</v>
      </c>
      <c r="C1217" s="2">
        <v>37701</v>
      </c>
      <c r="D1217">
        <v>1493</v>
      </c>
      <c r="E1217" t="str">
        <f>VLOOKUP(Tabla4[[#This Row],[Cod Vendedor]],Tabla3[[IdVendedor]:[NombreVendedor]],2,0)</f>
        <v>Pepito</v>
      </c>
      <c r="F1217" t="str">
        <f>VLOOKUP(Tabla4[[#This Row],[Cod Producto]],Tabla2[[IdProducto]:[NomProducto]],2,0)</f>
        <v>Berenjenas</v>
      </c>
      <c r="G1217" s="10">
        <f>VLOOKUP(Tabla4[[#This Row],[Nombre_Producto]],Tabla2[[NomProducto]:[PrecioSinIGV]],3,0)</f>
        <v>2.5409999999999999</v>
      </c>
      <c r="H1217">
        <f>VLOOKUP(Tabla4[[#This Row],[Cod Producto]],Tabla2[#All],3,0)</f>
        <v>3</v>
      </c>
      <c r="I1217" s="10">
        <f>Tabla4[[#This Row],[Kilos]]*Tabla4[[#This Row],[Precio_sin_IGV]]</f>
        <v>3793.7129999999997</v>
      </c>
      <c r="J1217" s="10">
        <f>Tabla4[[#This Row],[Ventas sin IGV]]*18%</f>
        <v>682.86833999999988</v>
      </c>
      <c r="K1217" s="10">
        <f>Tabla4[[#This Row],[Ventas sin IGV]]+Tabla4[[#This Row],[IGV]]</f>
        <v>4476.5813399999997</v>
      </c>
    </row>
    <row r="1218" spans="1:11" x14ac:dyDescent="0.3">
      <c r="A1218">
        <v>1</v>
      </c>
      <c r="B1218">
        <v>5</v>
      </c>
      <c r="C1218" s="2">
        <v>37815</v>
      </c>
      <c r="D1218">
        <v>1380</v>
      </c>
      <c r="E1218" t="str">
        <f>VLOOKUP(Tabla4[[#This Row],[Cod Vendedor]],Tabla3[[IdVendedor]:[NombreVendedor]],2,0)</f>
        <v>Pepito</v>
      </c>
      <c r="F1218" t="str">
        <f>VLOOKUP(Tabla4[[#This Row],[Cod Producto]],Tabla2[[IdProducto]:[NomProducto]],2,0)</f>
        <v>Berenjenas</v>
      </c>
      <c r="G1218" s="10">
        <f>VLOOKUP(Tabla4[[#This Row],[Nombre_Producto]],Tabla2[[NomProducto]:[PrecioSinIGV]],3,0)</f>
        <v>2.5409999999999999</v>
      </c>
      <c r="H1218">
        <f>VLOOKUP(Tabla4[[#This Row],[Cod Producto]],Tabla2[#All],3,0)</f>
        <v>3</v>
      </c>
      <c r="I1218" s="10">
        <f>Tabla4[[#This Row],[Kilos]]*Tabla4[[#This Row],[Precio_sin_IGV]]</f>
        <v>3506.58</v>
      </c>
      <c r="J1218" s="10">
        <f>Tabla4[[#This Row],[Ventas sin IGV]]*18%</f>
        <v>631.18439999999998</v>
      </c>
      <c r="K1218" s="10">
        <f>Tabla4[[#This Row],[Ventas sin IGV]]+Tabla4[[#This Row],[IGV]]</f>
        <v>4137.7644</v>
      </c>
    </row>
    <row r="1219" spans="1:11" x14ac:dyDescent="0.3">
      <c r="A1219">
        <v>1</v>
      </c>
      <c r="B1219">
        <v>5</v>
      </c>
      <c r="C1219" s="2">
        <v>37711</v>
      </c>
      <c r="D1219">
        <v>1181</v>
      </c>
      <c r="E1219" t="str">
        <f>VLOOKUP(Tabla4[[#This Row],[Cod Vendedor]],Tabla3[[IdVendedor]:[NombreVendedor]],2,0)</f>
        <v>Pepito</v>
      </c>
      <c r="F1219" t="str">
        <f>VLOOKUP(Tabla4[[#This Row],[Cod Producto]],Tabla2[[IdProducto]:[NomProducto]],2,0)</f>
        <v>Berenjenas</v>
      </c>
      <c r="G1219" s="10">
        <f>VLOOKUP(Tabla4[[#This Row],[Nombre_Producto]],Tabla2[[NomProducto]:[PrecioSinIGV]],3,0)</f>
        <v>2.5409999999999999</v>
      </c>
      <c r="H1219">
        <f>VLOOKUP(Tabla4[[#This Row],[Cod Producto]],Tabla2[#All],3,0)</f>
        <v>3</v>
      </c>
      <c r="I1219" s="10">
        <f>Tabla4[[#This Row],[Kilos]]*Tabla4[[#This Row],[Precio_sin_IGV]]</f>
        <v>3000.9209999999998</v>
      </c>
      <c r="J1219" s="10">
        <f>Tabla4[[#This Row],[Ventas sin IGV]]*18%</f>
        <v>540.16577999999993</v>
      </c>
      <c r="K1219" s="10">
        <f>Tabla4[[#This Row],[Ventas sin IGV]]+Tabla4[[#This Row],[IGV]]</f>
        <v>3541.0867799999996</v>
      </c>
    </row>
    <row r="1220" spans="1:11" x14ac:dyDescent="0.3">
      <c r="A1220">
        <v>1</v>
      </c>
      <c r="B1220">
        <v>5</v>
      </c>
      <c r="C1220" s="2">
        <v>37718</v>
      </c>
      <c r="D1220">
        <v>987</v>
      </c>
      <c r="E1220" t="str">
        <f>VLOOKUP(Tabla4[[#This Row],[Cod Vendedor]],Tabla3[[IdVendedor]:[NombreVendedor]],2,0)</f>
        <v>Pepito</v>
      </c>
      <c r="F1220" t="str">
        <f>VLOOKUP(Tabla4[[#This Row],[Cod Producto]],Tabla2[[IdProducto]:[NomProducto]],2,0)</f>
        <v>Berenjenas</v>
      </c>
      <c r="G1220" s="10">
        <f>VLOOKUP(Tabla4[[#This Row],[Nombre_Producto]],Tabla2[[NomProducto]:[PrecioSinIGV]],3,0)</f>
        <v>2.5409999999999999</v>
      </c>
      <c r="H1220">
        <f>VLOOKUP(Tabla4[[#This Row],[Cod Producto]],Tabla2[#All],3,0)</f>
        <v>3</v>
      </c>
      <c r="I1220" s="10">
        <f>Tabla4[[#This Row],[Kilos]]*Tabla4[[#This Row],[Precio_sin_IGV]]</f>
        <v>2507.9670000000001</v>
      </c>
      <c r="J1220" s="10">
        <f>Tabla4[[#This Row],[Ventas sin IGV]]*18%</f>
        <v>451.43405999999999</v>
      </c>
      <c r="K1220" s="10">
        <f>Tabla4[[#This Row],[Ventas sin IGV]]+Tabla4[[#This Row],[IGV]]</f>
        <v>2959.4010600000001</v>
      </c>
    </row>
    <row r="1221" spans="1:11" x14ac:dyDescent="0.3">
      <c r="A1221">
        <v>1</v>
      </c>
      <c r="B1221">
        <v>5</v>
      </c>
      <c r="C1221" s="2">
        <v>37646</v>
      </c>
      <c r="D1221">
        <v>732</v>
      </c>
      <c r="E1221" t="str">
        <f>VLOOKUP(Tabla4[[#This Row],[Cod Vendedor]],Tabla3[[IdVendedor]:[NombreVendedor]],2,0)</f>
        <v>Pepito</v>
      </c>
      <c r="F1221" t="str">
        <f>VLOOKUP(Tabla4[[#This Row],[Cod Producto]],Tabla2[[IdProducto]:[NomProducto]],2,0)</f>
        <v>Berenjenas</v>
      </c>
      <c r="G1221" s="10">
        <f>VLOOKUP(Tabla4[[#This Row],[Nombre_Producto]],Tabla2[[NomProducto]:[PrecioSinIGV]],3,0)</f>
        <v>2.5409999999999999</v>
      </c>
      <c r="H1221">
        <f>VLOOKUP(Tabla4[[#This Row],[Cod Producto]],Tabla2[#All],3,0)</f>
        <v>3</v>
      </c>
      <c r="I1221" s="10">
        <f>Tabla4[[#This Row],[Kilos]]*Tabla4[[#This Row],[Precio_sin_IGV]]</f>
        <v>1860.0119999999999</v>
      </c>
      <c r="J1221" s="10">
        <f>Tabla4[[#This Row],[Ventas sin IGV]]*18%</f>
        <v>334.80215999999996</v>
      </c>
      <c r="K1221" s="10">
        <f>Tabla4[[#This Row],[Ventas sin IGV]]+Tabla4[[#This Row],[IGV]]</f>
        <v>2194.8141599999999</v>
      </c>
    </row>
    <row r="1222" spans="1:11" x14ac:dyDescent="0.3">
      <c r="A1222">
        <v>1</v>
      </c>
      <c r="B1222">
        <v>5</v>
      </c>
      <c r="C1222" s="2">
        <v>37876</v>
      </c>
      <c r="D1222">
        <v>516</v>
      </c>
      <c r="E1222" t="str">
        <f>VLOOKUP(Tabla4[[#This Row],[Cod Vendedor]],Tabla3[[IdVendedor]:[NombreVendedor]],2,0)</f>
        <v>Pepito</v>
      </c>
      <c r="F1222" t="str">
        <f>VLOOKUP(Tabla4[[#This Row],[Cod Producto]],Tabla2[[IdProducto]:[NomProducto]],2,0)</f>
        <v>Berenjenas</v>
      </c>
      <c r="G1222" s="10">
        <f>VLOOKUP(Tabla4[[#This Row],[Nombre_Producto]],Tabla2[[NomProducto]:[PrecioSinIGV]],3,0)</f>
        <v>2.5409999999999999</v>
      </c>
      <c r="H1222">
        <f>VLOOKUP(Tabla4[[#This Row],[Cod Producto]],Tabla2[#All],3,0)</f>
        <v>3</v>
      </c>
      <c r="I1222" s="10">
        <f>Tabla4[[#This Row],[Kilos]]*Tabla4[[#This Row],[Precio_sin_IGV]]</f>
        <v>1311.1559999999999</v>
      </c>
      <c r="J1222" s="10">
        <f>Tabla4[[#This Row],[Ventas sin IGV]]*18%</f>
        <v>236.00807999999998</v>
      </c>
      <c r="K1222" s="10">
        <f>Tabla4[[#This Row],[Ventas sin IGV]]+Tabla4[[#This Row],[IGV]]</f>
        <v>1547.16408</v>
      </c>
    </row>
    <row r="1223" spans="1:11" x14ac:dyDescent="0.3">
      <c r="A1223">
        <v>5</v>
      </c>
      <c r="B1223">
        <v>11</v>
      </c>
      <c r="C1223" s="2">
        <v>36087</v>
      </c>
      <c r="D1223">
        <v>2396</v>
      </c>
      <c r="E1223" t="str">
        <f>VLOOKUP(Tabla4[[#This Row],[Cod Vendedor]],Tabla3[[IdVendedor]:[NombreVendedor]],2,0)</f>
        <v>Fran</v>
      </c>
      <c r="F1223" t="str">
        <f>VLOOKUP(Tabla4[[#This Row],[Cod Producto]],Tabla2[[IdProducto]:[NomProducto]],2,0)</f>
        <v>Naranjas</v>
      </c>
      <c r="G1223" s="10">
        <f>VLOOKUP(Tabla4[[#This Row],[Nombre_Producto]],Tabla2[[NomProducto]:[PrecioSinIGV]],3,0)</f>
        <v>1.21</v>
      </c>
      <c r="H1223">
        <f>VLOOKUP(Tabla4[[#This Row],[Cod Producto]],Tabla2[#All],3,0)</f>
        <v>1</v>
      </c>
      <c r="I1223" s="10">
        <f>Tabla4[[#This Row],[Kilos]]*Tabla4[[#This Row],[Precio_sin_IGV]]</f>
        <v>2899.16</v>
      </c>
      <c r="J1223" s="10">
        <f>Tabla4[[#This Row],[Ventas sin IGV]]*18%</f>
        <v>521.84879999999998</v>
      </c>
      <c r="K1223" s="10">
        <f>Tabla4[[#This Row],[Ventas sin IGV]]+Tabla4[[#This Row],[IGV]]</f>
        <v>3421.0087999999996</v>
      </c>
    </row>
    <row r="1224" spans="1:11" x14ac:dyDescent="0.3">
      <c r="A1224">
        <v>5</v>
      </c>
      <c r="B1224">
        <v>11</v>
      </c>
      <c r="C1224" s="2">
        <v>35889</v>
      </c>
      <c r="D1224">
        <v>2150</v>
      </c>
      <c r="E1224" t="str">
        <f>VLOOKUP(Tabla4[[#This Row],[Cod Vendedor]],Tabla3[[IdVendedor]:[NombreVendedor]],2,0)</f>
        <v>Fran</v>
      </c>
      <c r="F1224" t="str">
        <f>VLOOKUP(Tabla4[[#This Row],[Cod Producto]],Tabla2[[IdProducto]:[NomProducto]],2,0)</f>
        <v>Naranjas</v>
      </c>
      <c r="G1224" s="10">
        <f>VLOOKUP(Tabla4[[#This Row],[Nombre_Producto]],Tabla2[[NomProducto]:[PrecioSinIGV]],3,0)</f>
        <v>1.21</v>
      </c>
      <c r="H1224">
        <f>VLOOKUP(Tabla4[[#This Row],[Cod Producto]],Tabla2[#All],3,0)</f>
        <v>1</v>
      </c>
      <c r="I1224" s="10">
        <f>Tabla4[[#This Row],[Kilos]]*Tabla4[[#This Row],[Precio_sin_IGV]]</f>
        <v>2601.5</v>
      </c>
      <c r="J1224" s="10">
        <f>Tabla4[[#This Row],[Ventas sin IGV]]*18%</f>
        <v>468.27</v>
      </c>
      <c r="K1224" s="10">
        <f>Tabla4[[#This Row],[Ventas sin IGV]]+Tabla4[[#This Row],[IGV]]</f>
        <v>3069.77</v>
      </c>
    </row>
    <row r="1225" spans="1:11" x14ac:dyDescent="0.3">
      <c r="A1225">
        <v>5</v>
      </c>
      <c r="B1225">
        <v>11</v>
      </c>
      <c r="C1225" s="2">
        <v>35846</v>
      </c>
      <c r="D1225">
        <v>1216</v>
      </c>
      <c r="E1225" t="str">
        <f>VLOOKUP(Tabla4[[#This Row],[Cod Vendedor]],Tabla3[[IdVendedor]:[NombreVendedor]],2,0)</f>
        <v>Fran</v>
      </c>
      <c r="F1225" t="str">
        <f>VLOOKUP(Tabla4[[#This Row],[Cod Producto]],Tabla2[[IdProducto]:[NomProducto]],2,0)</f>
        <v>Naranjas</v>
      </c>
      <c r="G1225" s="10">
        <f>VLOOKUP(Tabla4[[#This Row],[Nombre_Producto]],Tabla2[[NomProducto]:[PrecioSinIGV]],3,0)</f>
        <v>1.21</v>
      </c>
      <c r="H1225">
        <f>VLOOKUP(Tabla4[[#This Row],[Cod Producto]],Tabla2[#All],3,0)</f>
        <v>1</v>
      </c>
      <c r="I1225" s="10">
        <f>Tabla4[[#This Row],[Kilos]]*Tabla4[[#This Row],[Precio_sin_IGV]]</f>
        <v>1471.36</v>
      </c>
      <c r="J1225" s="10">
        <f>Tabla4[[#This Row],[Ventas sin IGV]]*18%</f>
        <v>264.84479999999996</v>
      </c>
      <c r="K1225" s="10">
        <f>Tabla4[[#This Row],[Ventas sin IGV]]+Tabla4[[#This Row],[IGV]]</f>
        <v>1736.2048</v>
      </c>
    </row>
    <row r="1226" spans="1:11" x14ac:dyDescent="0.3">
      <c r="A1226">
        <v>5</v>
      </c>
      <c r="B1226">
        <v>11</v>
      </c>
      <c r="C1226" s="2">
        <v>36117</v>
      </c>
      <c r="D1226">
        <v>413</v>
      </c>
      <c r="E1226" t="str">
        <f>VLOOKUP(Tabla4[[#This Row],[Cod Vendedor]],Tabla3[[IdVendedor]:[NombreVendedor]],2,0)</f>
        <v>Fran</v>
      </c>
      <c r="F1226" t="str">
        <f>VLOOKUP(Tabla4[[#This Row],[Cod Producto]],Tabla2[[IdProducto]:[NomProducto]],2,0)</f>
        <v>Naranjas</v>
      </c>
      <c r="G1226" s="10">
        <f>VLOOKUP(Tabla4[[#This Row],[Nombre_Producto]],Tabla2[[NomProducto]:[PrecioSinIGV]],3,0)</f>
        <v>1.21</v>
      </c>
      <c r="H1226">
        <f>VLOOKUP(Tabla4[[#This Row],[Cod Producto]],Tabla2[#All],3,0)</f>
        <v>1</v>
      </c>
      <c r="I1226" s="10">
        <f>Tabla4[[#This Row],[Kilos]]*Tabla4[[#This Row],[Precio_sin_IGV]]</f>
        <v>499.72999999999996</v>
      </c>
      <c r="J1226" s="10">
        <f>Tabla4[[#This Row],[Ventas sin IGV]]*18%</f>
        <v>89.951399999999992</v>
      </c>
      <c r="K1226" s="10">
        <f>Tabla4[[#This Row],[Ventas sin IGV]]+Tabla4[[#This Row],[IGV]]</f>
        <v>589.68139999999994</v>
      </c>
    </row>
    <row r="1227" spans="1:11" x14ac:dyDescent="0.3">
      <c r="A1227">
        <v>5</v>
      </c>
      <c r="B1227">
        <v>12</v>
      </c>
      <c r="C1227" s="2">
        <v>35844</v>
      </c>
      <c r="D1227">
        <v>2387</v>
      </c>
      <c r="E1227" t="str">
        <f>VLOOKUP(Tabla4[[#This Row],[Cod Vendedor]],Tabla3[[IdVendedor]:[NombreVendedor]],2,0)</f>
        <v>Fran</v>
      </c>
      <c r="F1227" t="str">
        <f>VLOOKUP(Tabla4[[#This Row],[Cod Producto]],Tabla2[[IdProducto]:[NomProducto]],2,0)</f>
        <v>Malocoton</v>
      </c>
      <c r="G1227" s="10">
        <f>VLOOKUP(Tabla4[[#This Row],[Nombre_Producto]],Tabla2[[NomProducto]:[PrecioSinIGV]],3,0)</f>
        <v>2.42</v>
      </c>
      <c r="H1227">
        <f>VLOOKUP(Tabla4[[#This Row],[Cod Producto]],Tabla2[#All],3,0)</f>
        <v>1</v>
      </c>
      <c r="I1227" s="10">
        <f>Tabla4[[#This Row],[Kilos]]*Tabla4[[#This Row],[Precio_sin_IGV]]</f>
        <v>5776.54</v>
      </c>
      <c r="J1227" s="10">
        <f>Tabla4[[#This Row],[Ventas sin IGV]]*18%</f>
        <v>1039.7772</v>
      </c>
      <c r="K1227" s="10">
        <f>Tabla4[[#This Row],[Ventas sin IGV]]+Tabla4[[#This Row],[IGV]]</f>
        <v>6816.3171999999995</v>
      </c>
    </row>
    <row r="1228" spans="1:11" x14ac:dyDescent="0.3">
      <c r="A1228">
        <v>5</v>
      </c>
      <c r="B1228">
        <v>12</v>
      </c>
      <c r="C1228" s="2">
        <v>35979</v>
      </c>
      <c r="D1228">
        <v>2075</v>
      </c>
      <c r="E1228" t="str">
        <f>VLOOKUP(Tabla4[[#This Row],[Cod Vendedor]],Tabla3[[IdVendedor]:[NombreVendedor]],2,0)</f>
        <v>Fran</v>
      </c>
      <c r="F1228" t="str">
        <f>VLOOKUP(Tabla4[[#This Row],[Cod Producto]],Tabla2[[IdProducto]:[NomProducto]],2,0)</f>
        <v>Malocoton</v>
      </c>
      <c r="G1228" s="10">
        <f>VLOOKUP(Tabla4[[#This Row],[Nombre_Producto]],Tabla2[[NomProducto]:[PrecioSinIGV]],3,0)</f>
        <v>2.42</v>
      </c>
      <c r="H1228">
        <f>VLOOKUP(Tabla4[[#This Row],[Cod Producto]],Tabla2[#All],3,0)</f>
        <v>1</v>
      </c>
      <c r="I1228" s="10">
        <f>Tabla4[[#This Row],[Kilos]]*Tabla4[[#This Row],[Precio_sin_IGV]]</f>
        <v>5021.5</v>
      </c>
      <c r="J1228" s="10">
        <f>Tabla4[[#This Row],[Ventas sin IGV]]*18%</f>
        <v>903.87</v>
      </c>
      <c r="K1228" s="10">
        <f>Tabla4[[#This Row],[Ventas sin IGV]]+Tabla4[[#This Row],[IGV]]</f>
        <v>5925.37</v>
      </c>
    </row>
    <row r="1229" spans="1:11" x14ac:dyDescent="0.3">
      <c r="A1229">
        <v>5</v>
      </c>
      <c r="B1229">
        <v>12</v>
      </c>
      <c r="C1229" s="2">
        <v>36127</v>
      </c>
      <c r="D1229">
        <v>1351</v>
      </c>
      <c r="E1229" t="str">
        <f>VLOOKUP(Tabla4[[#This Row],[Cod Vendedor]],Tabla3[[IdVendedor]:[NombreVendedor]],2,0)</f>
        <v>Fran</v>
      </c>
      <c r="F1229" t="str">
        <f>VLOOKUP(Tabla4[[#This Row],[Cod Producto]],Tabla2[[IdProducto]:[NomProducto]],2,0)</f>
        <v>Malocoton</v>
      </c>
      <c r="G1229" s="10">
        <f>VLOOKUP(Tabla4[[#This Row],[Nombre_Producto]],Tabla2[[NomProducto]:[PrecioSinIGV]],3,0)</f>
        <v>2.42</v>
      </c>
      <c r="H1229">
        <f>VLOOKUP(Tabla4[[#This Row],[Cod Producto]],Tabla2[#All],3,0)</f>
        <v>1</v>
      </c>
      <c r="I1229" s="10">
        <f>Tabla4[[#This Row],[Kilos]]*Tabla4[[#This Row],[Precio_sin_IGV]]</f>
        <v>3269.42</v>
      </c>
      <c r="J1229" s="10">
        <f>Tabla4[[#This Row],[Ventas sin IGV]]*18%</f>
        <v>588.49559999999997</v>
      </c>
      <c r="K1229" s="10">
        <f>Tabla4[[#This Row],[Ventas sin IGV]]+Tabla4[[#This Row],[IGV]]</f>
        <v>3857.9156000000003</v>
      </c>
    </row>
    <row r="1230" spans="1:11" x14ac:dyDescent="0.3">
      <c r="A1230">
        <v>5</v>
      </c>
      <c r="B1230">
        <v>9</v>
      </c>
      <c r="C1230" s="2">
        <v>35829</v>
      </c>
      <c r="D1230">
        <v>1842</v>
      </c>
      <c r="E1230" t="str">
        <f>VLOOKUP(Tabla4[[#This Row],[Cod Vendedor]],Tabla3[[IdVendedor]:[NombreVendedor]],2,0)</f>
        <v>Fran</v>
      </c>
      <c r="F1230" t="str">
        <f>VLOOKUP(Tabla4[[#This Row],[Cod Producto]],Tabla2[[IdProducto]:[NomProducto]],2,0)</f>
        <v>Esparragos</v>
      </c>
      <c r="G1230" s="10">
        <f>VLOOKUP(Tabla4[[#This Row],[Nombre_Producto]],Tabla2[[NomProducto]:[PrecioSinIGV]],3,0)</f>
        <v>1.21</v>
      </c>
      <c r="H1230">
        <f>VLOOKUP(Tabla4[[#This Row],[Cod Producto]],Tabla2[#All],3,0)</f>
        <v>3</v>
      </c>
      <c r="I1230" s="10">
        <f>Tabla4[[#This Row],[Kilos]]*Tabla4[[#This Row],[Precio_sin_IGV]]</f>
        <v>2228.8199999999997</v>
      </c>
      <c r="J1230" s="10">
        <f>Tabla4[[#This Row],[Ventas sin IGV]]*18%</f>
        <v>401.18759999999992</v>
      </c>
      <c r="K1230" s="10">
        <f>Tabla4[[#This Row],[Ventas sin IGV]]+Tabla4[[#This Row],[IGV]]</f>
        <v>2630.0075999999995</v>
      </c>
    </row>
    <row r="1231" spans="1:11" x14ac:dyDescent="0.3">
      <c r="A1231">
        <v>5</v>
      </c>
      <c r="B1231">
        <v>9</v>
      </c>
      <c r="C1231" s="2">
        <v>35992</v>
      </c>
      <c r="D1231">
        <v>1813</v>
      </c>
      <c r="E1231" t="str">
        <f>VLOOKUP(Tabla4[[#This Row],[Cod Vendedor]],Tabla3[[IdVendedor]:[NombreVendedor]],2,0)</f>
        <v>Fran</v>
      </c>
      <c r="F1231" t="str">
        <f>VLOOKUP(Tabla4[[#This Row],[Cod Producto]],Tabla2[[IdProducto]:[NomProducto]],2,0)</f>
        <v>Esparragos</v>
      </c>
      <c r="G1231" s="10">
        <f>VLOOKUP(Tabla4[[#This Row],[Nombre_Producto]],Tabla2[[NomProducto]:[PrecioSinIGV]],3,0)</f>
        <v>1.21</v>
      </c>
      <c r="H1231">
        <f>VLOOKUP(Tabla4[[#This Row],[Cod Producto]],Tabla2[#All],3,0)</f>
        <v>3</v>
      </c>
      <c r="I1231" s="10">
        <f>Tabla4[[#This Row],[Kilos]]*Tabla4[[#This Row],[Precio_sin_IGV]]</f>
        <v>2193.73</v>
      </c>
      <c r="J1231" s="10">
        <f>Tabla4[[#This Row],[Ventas sin IGV]]*18%</f>
        <v>394.87139999999999</v>
      </c>
      <c r="K1231" s="10">
        <f>Tabla4[[#This Row],[Ventas sin IGV]]+Tabla4[[#This Row],[IGV]]</f>
        <v>2588.6014</v>
      </c>
    </row>
    <row r="1232" spans="1:11" x14ac:dyDescent="0.3">
      <c r="A1232">
        <v>5</v>
      </c>
      <c r="B1232">
        <v>9</v>
      </c>
      <c r="C1232" s="2">
        <v>36140</v>
      </c>
      <c r="D1232">
        <v>1462</v>
      </c>
      <c r="E1232" t="str">
        <f>VLOOKUP(Tabla4[[#This Row],[Cod Vendedor]],Tabla3[[IdVendedor]:[NombreVendedor]],2,0)</f>
        <v>Fran</v>
      </c>
      <c r="F1232" t="str">
        <f>VLOOKUP(Tabla4[[#This Row],[Cod Producto]],Tabla2[[IdProducto]:[NomProducto]],2,0)</f>
        <v>Esparragos</v>
      </c>
      <c r="G1232" s="10">
        <f>VLOOKUP(Tabla4[[#This Row],[Nombre_Producto]],Tabla2[[NomProducto]:[PrecioSinIGV]],3,0)</f>
        <v>1.21</v>
      </c>
      <c r="H1232">
        <f>VLOOKUP(Tabla4[[#This Row],[Cod Producto]],Tabla2[#All],3,0)</f>
        <v>3</v>
      </c>
      <c r="I1232" s="10">
        <f>Tabla4[[#This Row],[Kilos]]*Tabla4[[#This Row],[Precio_sin_IGV]]</f>
        <v>1769.02</v>
      </c>
      <c r="J1232" s="10">
        <f>Tabla4[[#This Row],[Ventas sin IGV]]*18%</f>
        <v>318.42359999999996</v>
      </c>
      <c r="K1232" s="10">
        <f>Tabla4[[#This Row],[Ventas sin IGV]]+Tabla4[[#This Row],[IGV]]</f>
        <v>2087.4436000000001</v>
      </c>
    </row>
    <row r="1233" spans="1:11" x14ac:dyDescent="0.3">
      <c r="A1233">
        <v>5</v>
      </c>
      <c r="B1233">
        <v>9</v>
      </c>
      <c r="C1233" s="2">
        <v>35871</v>
      </c>
      <c r="D1233">
        <v>1189</v>
      </c>
      <c r="E1233" t="str">
        <f>VLOOKUP(Tabla4[[#This Row],[Cod Vendedor]],Tabla3[[IdVendedor]:[NombreVendedor]],2,0)</f>
        <v>Fran</v>
      </c>
      <c r="F1233" t="str">
        <f>VLOOKUP(Tabla4[[#This Row],[Cod Producto]],Tabla2[[IdProducto]:[NomProducto]],2,0)</f>
        <v>Esparragos</v>
      </c>
      <c r="G1233" s="10">
        <f>VLOOKUP(Tabla4[[#This Row],[Nombre_Producto]],Tabla2[[NomProducto]:[PrecioSinIGV]],3,0)</f>
        <v>1.21</v>
      </c>
      <c r="H1233">
        <f>VLOOKUP(Tabla4[[#This Row],[Cod Producto]],Tabla2[#All],3,0)</f>
        <v>3</v>
      </c>
      <c r="I1233" s="10">
        <f>Tabla4[[#This Row],[Kilos]]*Tabla4[[#This Row],[Precio_sin_IGV]]</f>
        <v>1438.69</v>
      </c>
      <c r="J1233" s="10">
        <f>Tabla4[[#This Row],[Ventas sin IGV]]*18%</f>
        <v>258.96420000000001</v>
      </c>
      <c r="K1233" s="10">
        <f>Tabla4[[#This Row],[Ventas sin IGV]]+Tabla4[[#This Row],[IGV]]</f>
        <v>1697.6541999999999</v>
      </c>
    </row>
    <row r="1234" spans="1:11" x14ac:dyDescent="0.3">
      <c r="A1234">
        <v>5</v>
      </c>
      <c r="B1234">
        <v>9</v>
      </c>
      <c r="C1234" s="2">
        <v>35886</v>
      </c>
      <c r="D1234">
        <v>756</v>
      </c>
      <c r="E1234" t="str">
        <f>VLOOKUP(Tabla4[[#This Row],[Cod Vendedor]],Tabla3[[IdVendedor]:[NombreVendedor]],2,0)</f>
        <v>Fran</v>
      </c>
      <c r="F1234" t="str">
        <f>VLOOKUP(Tabla4[[#This Row],[Cod Producto]],Tabla2[[IdProducto]:[NomProducto]],2,0)</f>
        <v>Esparragos</v>
      </c>
      <c r="G1234" s="10">
        <f>VLOOKUP(Tabla4[[#This Row],[Nombre_Producto]],Tabla2[[NomProducto]:[PrecioSinIGV]],3,0)</f>
        <v>1.21</v>
      </c>
      <c r="H1234">
        <f>VLOOKUP(Tabla4[[#This Row],[Cod Producto]],Tabla2[#All],3,0)</f>
        <v>3</v>
      </c>
      <c r="I1234" s="10">
        <f>Tabla4[[#This Row],[Kilos]]*Tabla4[[#This Row],[Precio_sin_IGV]]</f>
        <v>914.76</v>
      </c>
      <c r="J1234" s="10">
        <f>Tabla4[[#This Row],[Ventas sin IGV]]*18%</f>
        <v>164.6568</v>
      </c>
      <c r="K1234" s="10">
        <f>Tabla4[[#This Row],[Ventas sin IGV]]+Tabla4[[#This Row],[IGV]]</f>
        <v>1079.4168</v>
      </c>
    </row>
    <row r="1235" spans="1:11" x14ac:dyDescent="0.3">
      <c r="A1235">
        <v>5</v>
      </c>
      <c r="B1235">
        <v>9</v>
      </c>
      <c r="C1235" s="2">
        <v>36141</v>
      </c>
      <c r="D1235">
        <v>345</v>
      </c>
      <c r="E1235" t="str">
        <f>VLOOKUP(Tabla4[[#This Row],[Cod Vendedor]],Tabla3[[IdVendedor]:[NombreVendedor]],2,0)</f>
        <v>Fran</v>
      </c>
      <c r="F1235" t="str">
        <f>VLOOKUP(Tabla4[[#This Row],[Cod Producto]],Tabla2[[IdProducto]:[NomProducto]],2,0)</f>
        <v>Esparragos</v>
      </c>
      <c r="G1235" s="10">
        <f>VLOOKUP(Tabla4[[#This Row],[Nombre_Producto]],Tabla2[[NomProducto]:[PrecioSinIGV]],3,0)</f>
        <v>1.21</v>
      </c>
      <c r="H1235">
        <f>VLOOKUP(Tabla4[[#This Row],[Cod Producto]],Tabla2[#All],3,0)</f>
        <v>3</v>
      </c>
      <c r="I1235" s="10">
        <f>Tabla4[[#This Row],[Kilos]]*Tabla4[[#This Row],[Precio_sin_IGV]]</f>
        <v>417.45</v>
      </c>
      <c r="J1235" s="10">
        <f>Tabla4[[#This Row],[Ventas sin IGV]]*18%</f>
        <v>75.140999999999991</v>
      </c>
      <c r="K1235" s="10">
        <f>Tabla4[[#This Row],[Ventas sin IGV]]+Tabla4[[#This Row],[IGV]]</f>
        <v>492.59100000000001</v>
      </c>
    </row>
    <row r="1236" spans="1:11" x14ac:dyDescent="0.3">
      <c r="A1236">
        <v>5</v>
      </c>
      <c r="B1236">
        <v>7</v>
      </c>
      <c r="C1236" s="2">
        <v>35804</v>
      </c>
      <c r="D1236">
        <v>1930</v>
      </c>
      <c r="E1236" t="str">
        <f>VLOOKUP(Tabla4[[#This Row],[Cod Vendedor]],Tabla3[[IdVendedor]:[NombreVendedor]],2,0)</f>
        <v>Fran</v>
      </c>
      <c r="F1236" t="str">
        <f>VLOOKUP(Tabla4[[#This Row],[Cod Producto]],Tabla2[[IdProducto]:[NomProducto]],2,0)</f>
        <v>Tomates</v>
      </c>
      <c r="G1236" s="10">
        <f>VLOOKUP(Tabla4[[#This Row],[Nombre_Producto]],Tabla2[[NomProducto]:[PrecioSinIGV]],3,0)</f>
        <v>0.96799999999999997</v>
      </c>
      <c r="H1236">
        <f>VLOOKUP(Tabla4[[#This Row],[Cod Producto]],Tabla2[#All],3,0)</f>
        <v>2</v>
      </c>
      <c r="I1236" s="10">
        <f>Tabla4[[#This Row],[Kilos]]*Tabla4[[#This Row],[Precio_sin_IGV]]</f>
        <v>1868.24</v>
      </c>
      <c r="J1236" s="10">
        <f>Tabla4[[#This Row],[Ventas sin IGV]]*18%</f>
        <v>336.28319999999997</v>
      </c>
      <c r="K1236" s="10">
        <f>Tabla4[[#This Row],[Ventas sin IGV]]+Tabla4[[#This Row],[IGV]]</f>
        <v>2204.5232000000001</v>
      </c>
    </row>
    <row r="1237" spans="1:11" x14ac:dyDescent="0.3">
      <c r="A1237">
        <v>5</v>
      </c>
      <c r="B1237">
        <v>7</v>
      </c>
      <c r="C1237" s="2">
        <v>35868</v>
      </c>
      <c r="D1237">
        <v>1095</v>
      </c>
      <c r="E1237" t="str">
        <f>VLOOKUP(Tabla4[[#This Row],[Cod Vendedor]],Tabla3[[IdVendedor]:[NombreVendedor]],2,0)</f>
        <v>Fran</v>
      </c>
      <c r="F1237" t="str">
        <f>VLOOKUP(Tabla4[[#This Row],[Cod Producto]],Tabla2[[IdProducto]:[NomProducto]],2,0)</f>
        <v>Tomates</v>
      </c>
      <c r="G1237" s="10">
        <f>VLOOKUP(Tabla4[[#This Row],[Nombre_Producto]],Tabla2[[NomProducto]:[PrecioSinIGV]],3,0)</f>
        <v>0.96799999999999997</v>
      </c>
      <c r="H1237">
        <f>VLOOKUP(Tabla4[[#This Row],[Cod Producto]],Tabla2[#All],3,0)</f>
        <v>2</v>
      </c>
      <c r="I1237" s="10">
        <f>Tabla4[[#This Row],[Kilos]]*Tabla4[[#This Row],[Precio_sin_IGV]]</f>
        <v>1059.96</v>
      </c>
      <c r="J1237" s="10">
        <f>Tabla4[[#This Row],[Ventas sin IGV]]*18%</f>
        <v>190.7928</v>
      </c>
      <c r="K1237" s="10">
        <f>Tabla4[[#This Row],[Ventas sin IGV]]+Tabla4[[#This Row],[IGV]]</f>
        <v>1250.7528</v>
      </c>
    </row>
    <row r="1238" spans="1:11" x14ac:dyDescent="0.3">
      <c r="A1238">
        <v>5</v>
      </c>
      <c r="B1238">
        <v>3</v>
      </c>
      <c r="C1238" s="2">
        <v>36143</v>
      </c>
      <c r="D1238">
        <v>1631</v>
      </c>
      <c r="E1238" t="str">
        <f>VLOOKUP(Tabla4[[#This Row],[Cod Vendedor]],Tabla3[[IdVendedor]:[NombreVendedor]],2,0)</f>
        <v>Fran</v>
      </c>
      <c r="F1238" t="str">
        <f>VLOOKUP(Tabla4[[#This Row],[Cod Producto]],Tabla2[[IdProducto]:[NomProducto]],2,0)</f>
        <v>Melones</v>
      </c>
      <c r="G1238" s="10">
        <f>VLOOKUP(Tabla4[[#This Row],[Nombre_Producto]],Tabla2[[NomProducto]:[PrecioSinIGV]],3,0)</f>
        <v>1.9359999999999999</v>
      </c>
      <c r="H1238">
        <f>VLOOKUP(Tabla4[[#This Row],[Cod Producto]],Tabla2[#All],3,0)</f>
        <v>1</v>
      </c>
      <c r="I1238" s="10">
        <f>Tabla4[[#This Row],[Kilos]]*Tabla4[[#This Row],[Precio_sin_IGV]]</f>
        <v>3157.616</v>
      </c>
      <c r="J1238" s="10">
        <f>Tabla4[[#This Row],[Ventas sin IGV]]*18%</f>
        <v>568.37087999999994</v>
      </c>
      <c r="K1238" s="10">
        <f>Tabla4[[#This Row],[Ventas sin IGV]]+Tabla4[[#This Row],[IGV]]</f>
        <v>3725.9868799999999</v>
      </c>
    </row>
    <row r="1239" spans="1:11" x14ac:dyDescent="0.3">
      <c r="A1239">
        <v>5</v>
      </c>
      <c r="B1239">
        <v>3</v>
      </c>
      <c r="C1239" s="2">
        <v>36030</v>
      </c>
      <c r="D1239">
        <v>1456</v>
      </c>
      <c r="E1239" t="str">
        <f>VLOOKUP(Tabla4[[#This Row],[Cod Vendedor]],Tabla3[[IdVendedor]:[NombreVendedor]],2,0)</f>
        <v>Fran</v>
      </c>
      <c r="F1239" t="str">
        <f>VLOOKUP(Tabla4[[#This Row],[Cod Producto]],Tabla2[[IdProducto]:[NomProducto]],2,0)</f>
        <v>Melones</v>
      </c>
      <c r="G1239" s="10">
        <f>VLOOKUP(Tabla4[[#This Row],[Nombre_Producto]],Tabla2[[NomProducto]:[PrecioSinIGV]],3,0)</f>
        <v>1.9359999999999999</v>
      </c>
      <c r="H1239">
        <f>VLOOKUP(Tabla4[[#This Row],[Cod Producto]],Tabla2[#All],3,0)</f>
        <v>1</v>
      </c>
      <c r="I1239" s="10">
        <f>Tabla4[[#This Row],[Kilos]]*Tabla4[[#This Row],[Precio_sin_IGV]]</f>
        <v>2818.8159999999998</v>
      </c>
      <c r="J1239" s="10">
        <f>Tabla4[[#This Row],[Ventas sin IGV]]*18%</f>
        <v>507.38687999999996</v>
      </c>
      <c r="K1239" s="10">
        <f>Tabla4[[#This Row],[Ventas sin IGV]]+Tabla4[[#This Row],[IGV]]</f>
        <v>3326.2028799999998</v>
      </c>
    </row>
    <row r="1240" spans="1:11" x14ac:dyDescent="0.3">
      <c r="A1240">
        <v>5</v>
      </c>
      <c r="B1240">
        <v>3</v>
      </c>
      <c r="C1240" s="2">
        <v>35874</v>
      </c>
      <c r="D1240">
        <v>1339</v>
      </c>
      <c r="E1240" t="str">
        <f>VLOOKUP(Tabla4[[#This Row],[Cod Vendedor]],Tabla3[[IdVendedor]:[NombreVendedor]],2,0)</f>
        <v>Fran</v>
      </c>
      <c r="F1240" t="str">
        <f>VLOOKUP(Tabla4[[#This Row],[Cod Producto]],Tabla2[[IdProducto]:[NomProducto]],2,0)</f>
        <v>Melones</v>
      </c>
      <c r="G1240" s="10">
        <f>VLOOKUP(Tabla4[[#This Row],[Nombre_Producto]],Tabla2[[NomProducto]:[PrecioSinIGV]],3,0)</f>
        <v>1.9359999999999999</v>
      </c>
      <c r="H1240">
        <f>VLOOKUP(Tabla4[[#This Row],[Cod Producto]],Tabla2[#All],3,0)</f>
        <v>1</v>
      </c>
      <c r="I1240" s="10">
        <f>Tabla4[[#This Row],[Kilos]]*Tabla4[[#This Row],[Precio_sin_IGV]]</f>
        <v>2592.3040000000001</v>
      </c>
      <c r="J1240" s="10">
        <f>Tabla4[[#This Row],[Ventas sin IGV]]*18%</f>
        <v>466.61471999999998</v>
      </c>
      <c r="K1240" s="10">
        <f>Tabla4[[#This Row],[Ventas sin IGV]]+Tabla4[[#This Row],[IGV]]</f>
        <v>3058.9187200000001</v>
      </c>
    </row>
    <row r="1241" spans="1:11" x14ac:dyDescent="0.3">
      <c r="A1241">
        <v>5</v>
      </c>
      <c r="B1241">
        <v>3</v>
      </c>
      <c r="C1241" s="2">
        <v>36060</v>
      </c>
      <c r="D1241">
        <v>1144</v>
      </c>
      <c r="E1241" t="str">
        <f>VLOOKUP(Tabla4[[#This Row],[Cod Vendedor]],Tabla3[[IdVendedor]:[NombreVendedor]],2,0)</f>
        <v>Fran</v>
      </c>
      <c r="F1241" t="str">
        <f>VLOOKUP(Tabla4[[#This Row],[Cod Producto]],Tabla2[[IdProducto]:[NomProducto]],2,0)</f>
        <v>Melones</v>
      </c>
      <c r="G1241" s="10">
        <f>VLOOKUP(Tabla4[[#This Row],[Nombre_Producto]],Tabla2[[NomProducto]:[PrecioSinIGV]],3,0)</f>
        <v>1.9359999999999999</v>
      </c>
      <c r="H1241">
        <f>VLOOKUP(Tabla4[[#This Row],[Cod Producto]],Tabla2[#All],3,0)</f>
        <v>1</v>
      </c>
      <c r="I1241" s="10">
        <f>Tabla4[[#This Row],[Kilos]]*Tabla4[[#This Row],[Precio_sin_IGV]]</f>
        <v>2214.7840000000001</v>
      </c>
      <c r="J1241" s="10">
        <f>Tabla4[[#This Row],[Ventas sin IGV]]*18%</f>
        <v>398.66111999999998</v>
      </c>
      <c r="K1241" s="10">
        <f>Tabla4[[#This Row],[Ventas sin IGV]]+Tabla4[[#This Row],[IGV]]</f>
        <v>2613.4451200000003</v>
      </c>
    </row>
    <row r="1242" spans="1:11" x14ac:dyDescent="0.3">
      <c r="A1242">
        <v>5</v>
      </c>
      <c r="B1242">
        <v>1</v>
      </c>
      <c r="C1242" s="2">
        <v>35823</v>
      </c>
      <c r="D1242">
        <v>1887</v>
      </c>
      <c r="E1242" t="str">
        <f>VLOOKUP(Tabla4[[#This Row],[Cod Vendedor]],Tabla3[[IdVendedor]:[NombreVendedor]],2,0)</f>
        <v>Fran</v>
      </c>
      <c r="F1242" t="str">
        <f>VLOOKUP(Tabla4[[#This Row],[Cod Producto]],Tabla2[[IdProducto]:[NomProducto]],2,0)</f>
        <v>Mandarinas</v>
      </c>
      <c r="G1242" s="10">
        <f>VLOOKUP(Tabla4[[#This Row],[Nombre_Producto]],Tabla2[[NomProducto]:[PrecioSinIGV]],3,0)</f>
        <v>3.9325000000000001</v>
      </c>
      <c r="H1242">
        <f>VLOOKUP(Tabla4[[#This Row],[Cod Producto]],Tabla2[#All],3,0)</f>
        <v>1</v>
      </c>
      <c r="I1242" s="10">
        <f>Tabla4[[#This Row],[Kilos]]*Tabla4[[#This Row],[Precio_sin_IGV]]</f>
        <v>7420.6275000000005</v>
      </c>
      <c r="J1242" s="10">
        <f>Tabla4[[#This Row],[Ventas sin IGV]]*18%</f>
        <v>1335.7129500000001</v>
      </c>
      <c r="K1242" s="10">
        <f>Tabla4[[#This Row],[Ventas sin IGV]]+Tabla4[[#This Row],[IGV]]</f>
        <v>8756.3404499999997</v>
      </c>
    </row>
    <row r="1243" spans="1:11" x14ac:dyDescent="0.3">
      <c r="A1243">
        <v>5</v>
      </c>
      <c r="B1243">
        <v>1</v>
      </c>
      <c r="C1243" s="2">
        <v>35887</v>
      </c>
      <c r="D1243">
        <v>1505</v>
      </c>
      <c r="E1243" t="str">
        <f>VLOOKUP(Tabla4[[#This Row],[Cod Vendedor]],Tabla3[[IdVendedor]:[NombreVendedor]],2,0)</f>
        <v>Fran</v>
      </c>
      <c r="F1243" t="str">
        <f>VLOOKUP(Tabla4[[#This Row],[Cod Producto]],Tabla2[[IdProducto]:[NomProducto]],2,0)</f>
        <v>Mandarinas</v>
      </c>
      <c r="G1243" s="10">
        <f>VLOOKUP(Tabla4[[#This Row],[Nombre_Producto]],Tabla2[[NomProducto]:[PrecioSinIGV]],3,0)</f>
        <v>3.9325000000000001</v>
      </c>
      <c r="H1243">
        <f>VLOOKUP(Tabla4[[#This Row],[Cod Producto]],Tabla2[#All],3,0)</f>
        <v>1</v>
      </c>
      <c r="I1243" s="10">
        <f>Tabla4[[#This Row],[Kilos]]*Tabla4[[#This Row],[Precio_sin_IGV]]</f>
        <v>5918.4125000000004</v>
      </c>
      <c r="J1243" s="10">
        <f>Tabla4[[#This Row],[Ventas sin IGV]]*18%</f>
        <v>1065.3142500000001</v>
      </c>
      <c r="K1243" s="10">
        <f>Tabla4[[#This Row],[Ventas sin IGV]]+Tabla4[[#This Row],[IGV]]</f>
        <v>6983.7267500000007</v>
      </c>
    </row>
    <row r="1244" spans="1:11" x14ac:dyDescent="0.3">
      <c r="A1244">
        <v>5</v>
      </c>
      <c r="B1244">
        <v>1</v>
      </c>
      <c r="C1244" s="2">
        <v>35991</v>
      </c>
      <c r="D1244">
        <v>1200</v>
      </c>
      <c r="E1244" t="str">
        <f>VLOOKUP(Tabla4[[#This Row],[Cod Vendedor]],Tabla3[[IdVendedor]:[NombreVendedor]],2,0)</f>
        <v>Fran</v>
      </c>
      <c r="F1244" t="str">
        <f>VLOOKUP(Tabla4[[#This Row],[Cod Producto]],Tabla2[[IdProducto]:[NomProducto]],2,0)</f>
        <v>Mandarinas</v>
      </c>
      <c r="G1244" s="10">
        <f>VLOOKUP(Tabla4[[#This Row],[Nombre_Producto]],Tabla2[[NomProducto]:[PrecioSinIGV]],3,0)</f>
        <v>3.9325000000000001</v>
      </c>
      <c r="H1244">
        <f>VLOOKUP(Tabla4[[#This Row],[Cod Producto]],Tabla2[#All],3,0)</f>
        <v>1</v>
      </c>
      <c r="I1244" s="10">
        <f>Tabla4[[#This Row],[Kilos]]*Tabla4[[#This Row],[Precio_sin_IGV]]</f>
        <v>4719</v>
      </c>
      <c r="J1244" s="10">
        <f>Tabla4[[#This Row],[Ventas sin IGV]]*18%</f>
        <v>849.42</v>
      </c>
      <c r="K1244" s="10">
        <f>Tabla4[[#This Row],[Ventas sin IGV]]+Tabla4[[#This Row],[IGV]]</f>
        <v>5568.42</v>
      </c>
    </row>
    <row r="1245" spans="1:11" x14ac:dyDescent="0.3">
      <c r="A1245">
        <v>5</v>
      </c>
      <c r="B1245">
        <v>1</v>
      </c>
      <c r="C1245" s="2">
        <v>35821</v>
      </c>
      <c r="D1245">
        <v>989</v>
      </c>
      <c r="E1245" t="str">
        <f>VLOOKUP(Tabla4[[#This Row],[Cod Vendedor]],Tabla3[[IdVendedor]:[NombreVendedor]],2,0)</f>
        <v>Fran</v>
      </c>
      <c r="F1245" t="str">
        <f>VLOOKUP(Tabla4[[#This Row],[Cod Producto]],Tabla2[[IdProducto]:[NomProducto]],2,0)</f>
        <v>Mandarinas</v>
      </c>
      <c r="G1245" s="10">
        <f>VLOOKUP(Tabla4[[#This Row],[Nombre_Producto]],Tabla2[[NomProducto]:[PrecioSinIGV]],3,0)</f>
        <v>3.9325000000000001</v>
      </c>
      <c r="H1245">
        <f>VLOOKUP(Tabla4[[#This Row],[Cod Producto]],Tabla2[#All],3,0)</f>
        <v>1</v>
      </c>
      <c r="I1245" s="10">
        <f>Tabla4[[#This Row],[Kilos]]*Tabla4[[#This Row],[Precio_sin_IGV]]</f>
        <v>3889.2425000000003</v>
      </c>
      <c r="J1245" s="10">
        <f>Tabla4[[#This Row],[Ventas sin IGV]]*18%</f>
        <v>700.06365000000005</v>
      </c>
      <c r="K1245" s="10">
        <f>Tabla4[[#This Row],[Ventas sin IGV]]+Tabla4[[#This Row],[IGV]]</f>
        <v>4589.3061500000003</v>
      </c>
    </row>
    <row r="1246" spans="1:11" x14ac:dyDescent="0.3">
      <c r="A1246">
        <v>5</v>
      </c>
      <c r="B1246">
        <v>1</v>
      </c>
      <c r="C1246" s="2">
        <v>35922</v>
      </c>
      <c r="D1246">
        <v>983</v>
      </c>
      <c r="E1246" t="str">
        <f>VLOOKUP(Tabla4[[#This Row],[Cod Vendedor]],Tabla3[[IdVendedor]:[NombreVendedor]],2,0)</f>
        <v>Fran</v>
      </c>
      <c r="F1246" t="str">
        <f>VLOOKUP(Tabla4[[#This Row],[Cod Producto]],Tabla2[[IdProducto]:[NomProducto]],2,0)</f>
        <v>Mandarinas</v>
      </c>
      <c r="G1246" s="10">
        <f>VLOOKUP(Tabla4[[#This Row],[Nombre_Producto]],Tabla2[[NomProducto]:[PrecioSinIGV]],3,0)</f>
        <v>3.9325000000000001</v>
      </c>
      <c r="H1246">
        <f>VLOOKUP(Tabla4[[#This Row],[Cod Producto]],Tabla2[#All],3,0)</f>
        <v>1</v>
      </c>
      <c r="I1246" s="10">
        <f>Tabla4[[#This Row],[Kilos]]*Tabla4[[#This Row],[Precio_sin_IGV]]</f>
        <v>3865.6475</v>
      </c>
      <c r="J1246" s="10">
        <f>Tabla4[[#This Row],[Ventas sin IGV]]*18%</f>
        <v>695.81655000000001</v>
      </c>
      <c r="K1246" s="10">
        <f>Tabla4[[#This Row],[Ventas sin IGV]]+Tabla4[[#This Row],[IGV]]</f>
        <v>4561.4640500000005</v>
      </c>
    </row>
    <row r="1247" spans="1:11" x14ac:dyDescent="0.3">
      <c r="A1247">
        <v>5</v>
      </c>
      <c r="B1247">
        <v>1</v>
      </c>
      <c r="C1247" s="2">
        <v>36124</v>
      </c>
      <c r="D1247">
        <v>654</v>
      </c>
      <c r="E1247" t="str">
        <f>VLOOKUP(Tabla4[[#This Row],[Cod Vendedor]],Tabla3[[IdVendedor]:[NombreVendedor]],2,0)</f>
        <v>Fran</v>
      </c>
      <c r="F1247" t="str">
        <f>VLOOKUP(Tabla4[[#This Row],[Cod Producto]],Tabla2[[IdProducto]:[NomProducto]],2,0)</f>
        <v>Mandarinas</v>
      </c>
      <c r="G1247" s="10">
        <f>VLOOKUP(Tabla4[[#This Row],[Nombre_Producto]],Tabla2[[NomProducto]:[PrecioSinIGV]],3,0)</f>
        <v>3.9325000000000001</v>
      </c>
      <c r="H1247">
        <f>VLOOKUP(Tabla4[[#This Row],[Cod Producto]],Tabla2[#All],3,0)</f>
        <v>1</v>
      </c>
      <c r="I1247" s="10">
        <f>Tabla4[[#This Row],[Kilos]]*Tabla4[[#This Row],[Precio_sin_IGV]]</f>
        <v>2571.855</v>
      </c>
      <c r="J1247" s="10">
        <f>Tabla4[[#This Row],[Ventas sin IGV]]*18%</f>
        <v>462.93389999999999</v>
      </c>
      <c r="K1247" s="10">
        <f>Tabla4[[#This Row],[Ventas sin IGV]]+Tabla4[[#This Row],[IGV]]</f>
        <v>3034.7889</v>
      </c>
    </row>
    <row r="1248" spans="1:11" x14ac:dyDescent="0.3">
      <c r="A1248">
        <v>5</v>
      </c>
      <c r="B1248">
        <v>1</v>
      </c>
      <c r="C1248" s="2">
        <v>36005</v>
      </c>
      <c r="D1248">
        <v>642</v>
      </c>
      <c r="E1248" t="str">
        <f>VLOOKUP(Tabla4[[#This Row],[Cod Vendedor]],Tabla3[[IdVendedor]:[NombreVendedor]],2,0)</f>
        <v>Fran</v>
      </c>
      <c r="F1248" t="str">
        <f>VLOOKUP(Tabla4[[#This Row],[Cod Producto]],Tabla2[[IdProducto]:[NomProducto]],2,0)</f>
        <v>Mandarinas</v>
      </c>
      <c r="G1248" s="10">
        <f>VLOOKUP(Tabla4[[#This Row],[Nombre_Producto]],Tabla2[[NomProducto]:[PrecioSinIGV]],3,0)</f>
        <v>3.9325000000000001</v>
      </c>
      <c r="H1248">
        <f>VLOOKUP(Tabla4[[#This Row],[Cod Producto]],Tabla2[#All],3,0)</f>
        <v>1</v>
      </c>
      <c r="I1248" s="10">
        <f>Tabla4[[#This Row],[Kilos]]*Tabla4[[#This Row],[Precio_sin_IGV]]</f>
        <v>2524.665</v>
      </c>
      <c r="J1248" s="10">
        <f>Tabla4[[#This Row],[Ventas sin IGV]]*18%</f>
        <v>454.43969999999996</v>
      </c>
      <c r="K1248" s="10">
        <f>Tabla4[[#This Row],[Ventas sin IGV]]+Tabla4[[#This Row],[IGV]]</f>
        <v>2979.1046999999999</v>
      </c>
    </row>
    <row r="1249" spans="1:11" x14ac:dyDescent="0.3">
      <c r="A1249">
        <v>5</v>
      </c>
      <c r="B1249">
        <v>8</v>
      </c>
      <c r="C1249" s="2">
        <v>36145</v>
      </c>
      <c r="D1249">
        <v>1326</v>
      </c>
      <c r="E1249" t="str">
        <f>VLOOKUP(Tabla4[[#This Row],[Cod Vendedor]],Tabla3[[IdVendedor]:[NombreVendedor]],2,0)</f>
        <v>Fran</v>
      </c>
      <c r="F1249" t="str">
        <f>VLOOKUP(Tabla4[[#This Row],[Cod Producto]],Tabla2[[IdProducto]:[NomProducto]],2,0)</f>
        <v>Uvas</v>
      </c>
      <c r="G1249" s="10">
        <f>VLOOKUP(Tabla4[[#This Row],[Nombre_Producto]],Tabla2[[NomProducto]:[PrecioSinIGV]],3,0)</f>
        <v>3.63</v>
      </c>
      <c r="H1249">
        <f>VLOOKUP(Tabla4[[#This Row],[Cod Producto]],Tabla2[#All],3,0)</f>
        <v>1</v>
      </c>
      <c r="I1249" s="10">
        <f>Tabla4[[#This Row],[Kilos]]*Tabla4[[#This Row],[Precio_sin_IGV]]</f>
        <v>4813.38</v>
      </c>
      <c r="J1249" s="10">
        <f>Tabla4[[#This Row],[Ventas sin IGV]]*18%</f>
        <v>866.40840000000003</v>
      </c>
      <c r="K1249" s="10">
        <f>Tabla4[[#This Row],[Ventas sin IGV]]+Tabla4[[#This Row],[IGV]]</f>
        <v>5679.7884000000004</v>
      </c>
    </row>
    <row r="1250" spans="1:11" x14ac:dyDescent="0.3">
      <c r="A1250">
        <v>5</v>
      </c>
      <c r="B1250">
        <v>8</v>
      </c>
      <c r="C1250" s="2">
        <v>35941</v>
      </c>
      <c r="D1250">
        <v>728</v>
      </c>
      <c r="E1250" t="str">
        <f>VLOOKUP(Tabla4[[#This Row],[Cod Vendedor]],Tabla3[[IdVendedor]:[NombreVendedor]],2,0)</f>
        <v>Fran</v>
      </c>
      <c r="F1250" t="str">
        <f>VLOOKUP(Tabla4[[#This Row],[Cod Producto]],Tabla2[[IdProducto]:[NomProducto]],2,0)</f>
        <v>Uvas</v>
      </c>
      <c r="G1250" s="10">
        <f>VLOOKUP(Tabla4[[#This Row],[Nombre_Producto]],Tabla2[[NomProducto]:[PrecioSinIGV]],3,0)</f>
        <v>3.63</v>
      </c>
      <c r="H1250">
        <f>VLOOKUP(Tabla4[[#This Row],[Cod Producto]],Tabla2[#All],3,0)</f>
        <v>1</v>
      </c>
      <c r="I1250" s="10">
        <f>Tabla4[[#This Row],[Kilos]]*Tabla4[[#This Row],[Precio_sin_IGV]]</f>
        <v>2642.64</v>
      </c>
      <c r="J1250" s="10">
        <f>Tabla4[[#This Row],[Ventas sin IGV]]*18%</f>
        <v>475.67519999999996</v>
      </c>
      <c r="K1250" s="10">
        <f>Tabla4[[#This Row],[Ventas sin IGV]]+Tabla4[[#This Row],[IGV]]</f>
        <v>3118.3152</v>
      </c>
    </row>
    <row r="1251" spans="1:11" x14ac:dyDescent="0.3">
      <c r="A1251">
        <v>5</v>
      </c>
      <c r="B1251">
        <v>8</v>
      </c>
      <c r="C1251" s="2">
        <v>35897</v>
      </c>
      <c r="D1251">
        <v>587</v>
      </c>
      <c r="E1251" t="str">
        <f>VLOOKUP(Tabla4[[#This Row],[Cod Vendedor]],Tabla3[[IdVendedor]:[NombreVendedor]],2,0)</f>
        <v>Fran</v>
      </c>
      <c r="F1251" t="str">
        <f>VLOOKUP(Tabla4[[#This Row],[Cod Producto]],Tabla2[[IdProducto]:[NomProducto]],2,0)</f>
        <v>Uvas</v>
      </c>
      <c r="G1251" s="10">
        <f>VLOOKUP(Tabla4[[#This Row],[Nombre_Producto]],Tabla2[[NomProducto]:[PrecioSinIGV]],3,0)</f>
        <v>3.63</v>
      </c>
      <c r="H1251">
        <f>VLOOKUP(Tabla4[[#This Row],[Cod Producto]],Tabla2[#All],3,0)</f>
        <v>1</v>
      </c>
      <c r="I1251" s="10">
        <f>Tabla4[[#This Row],[Kilos]]*Tabla4[[#This Row],[Precio_sin_IGV]]</f>
        <v>2130.81</v>
      </c>
      <c r="J1251" s="10">
        <f>Tabla4[[#This Row],[Ventas sin IGV]]*18%</f>
        <v>383.54579999999999</v>
      </c>
      <c r="K1251" s="10">
        <f>Tabla4[[#This Row],[Ventas sin IGV]]+Tabla4[[#This Row],[IGV]]</f>
        <v>2514.3557999999998</v>
      </c>
    </row>
    <row r="1252" spans="1:11" x14ac:dyDescent="0.3">
      <c r="A1252">
        <v>5</v>
      </c>
      <c r="B1252">
        <v>6</v>
      </c>
      <c r="C1252" s="2">
        <v>36015</v>
      </c>
      <c r="D1252">
        <v>1835</v>
      </c>
      <c r="E1252" t="str">
        <f>VLOOKUP(Tabla4[[#This Row],[Cod Vendedor]],Tabla3[[IdVendedor]:[NombreVendedor]],2,0)</f>
        <v>Fran</v>
      </c>
      <c r="F1252" t="str">
        <f>VLOOKUP(Tabla4[[#This Row],[Cod Producto]],Tabla2[[IdProducto]:[NomProducto]],2,0)</f>
        <v>Platanos</v>
      </c>
      <c r="G1252" s="10">
        <f>VLOOKUP(Tabla4[[#This Row],[Nombre_Producto]],Tabla2[[NomProducto]:[PrecioSinIGV]],3,0)</f>
        <v>2.42</v>
      </c>
      <c r="H1252">
        <f>VLOOKUP(Tabla4[[#This Row],[Cod Producto]],Tabla2[#All],3,0)</f>
        <v>1</v>
      </c>
      <c r="I1252" s="10">
        <f>Tabla4[[#This Row],[Kilos]]*Tabla4[[#This Row],[Precio_sin_IGV]]</f>
        <v>4440.7</v>
      </c>
      <c r="J1252" s="10">
        <f>Tabla4[[#This Row],[Ventas sin IGV]]*18%</f>
        <v>799.32599999999991</v>
      </c>
      <c r="K1252" s="10">
        <f>Tabla4[[#This Row],[Ventas sin IGV]]+Tabla4[[#This Row],[IGV]]</f>
        <v>5240.0259999999998</v>
      </c>
    </row>
    <row r="1253" spans="1:11" x14ac:dyDescent="0.3">
      <c r="A1253">
        <v>5</v>
      </c>
      <c r="B1253">
        <v>6</v>
      </c>
      <c r="C1253" s="2">
        <v>36022</v>
      </c>
      <c r="D1253">
        <v>840</v>
      </c>
      <c r="E1253" t="str">
        <f>VLOOKUP(Tabla4[[#This Row],[Cod Vendedor]],Tabla3[[IdVendedor]:[NombreVendedor]],2,0)</f>
        <v>Fran</v>
      </c>
      <c r="F1253" t="str">
        <f>VLOOKUP(Tabla4[[#This Row],[Cod Producto]],Tabla2[[IdProducto]:[NomProducto]],2,0)</f>
        <v>Platanos</v>
      </c>
      <c r="G1253" s="10">
        <f>VLOOKUP(Tabla4[[#This Row],[Nombre_Producto]],Tabla2[[NomProducto]:[PrecioSinIGV]],3,0)</f>
        <v>2.42</v>
      </c>
      <c r="H1253">
        <f>VLOOKUP(Tabla4[[#This Row],[Cod Producto]],Tabla2[#All],3,0)</f>
        <v>1</v>
      </c>
      <c r="I1253" s="10">
        <f>Tabla4[[#This Row],[Kilos]]*Tabla4[[#This Row],[Precio_sin_IGV]]</f>
        <v>2032.8</v>
      </c>
      <c r="J1253" s="10">
        <f>Tabla4[[#This Row],[Ventas sin IGV]]*18%</f>
        <v>365.904</v>
      </c>
      <c r="K1253" s="10">
        <f>Tabla4[[#This Row],[Ventas sin IGV]]+Tabla4[[#This Row],[IGV]]</f>
        <v>2398.7039999999997</v>
      </c>
    </row>
    <row r="1254" spans="1:11" x14ac:dyDescent="0.3">
      <c r="A1254">
        <v>5</v>
      </c>
      <c r="B1254">
        <v>6</v>
      </c>
      <c r="C1254" s="2">
        <v>35897</v>
      </c>
      <c r="D1254">
        <v>573</v>
      </c>
      <c r="E1254" t="str">
        <f>VLOOKUP(Tabla4[[#This Row],[Cod Vendedor]],Tabla3[[IdVendedor]:[NombreVendedor]],2,0)</f>
        <v>Fran</v>
      </c>
      <c r="F1254" t="str">
        <f>VLOOKUP(Tabla4[[#This Row],[Cod Producto]],Tabla2[[IdProducto]:[NomProducto]],2,0)</f>
        <v>Platanos</v>
      </c>
      <c r="G1254" s="10">
        <f>VLOOKUP(Tabla4[[#This Row],[Nombre_Producto]],Tabla2[[NomProducto]:[PrecioSinIGV]],3,0)</f>
        <v>2.42</v>
      </c>
      <c r="H1254">
        <f>VLOOKUP(Tabla4[[#This Row],[Cod Producto]],Tabla2[#All],3,0)</f>
        <v>1</v>
      </c>
      <c r="I1254" s="10">
        <f>Tabla4[[#This Row],[Kilos]]*Tabla4[[#This Row],[Precio_sin_IGV]]</f>
        <v>1386.6599999999999</v>
      </c>
      <c r="J1254" s="10">
        <f>Tabla4[[#This Row],[Ventas sin IGV]]*18%</f>
        <v>249.59879999999995</v>
      </c>
      <c r="K1254" s="10">
        <f>Tabla4[[#This Row],[Ventas sin IGV]]+Tabla4[[#This Row],[IGV]]</f>
        <v>1636.2587999999998</v>
      </c>
    </row>
    <row r="1255" spans="1:11" x14ac:dyDescent="0.3">
      <c r="A1255">
        <v>5</v>
      </c>
      <c r="B1255">
        <v>13</v>
      </c>
      <c r="C1255" s="2">
        <v>36107</v>
      </c>
      <c r="D1255">
        <v>923</v>
      </c>
      <c r="E1255" t="str">
        <f>VLOOKUP(Tabla4[[#This Row],[Cod Vendedor]],Tabla3[[IdVendedor]:[NombreVendedor]],2,0)</f>
        <v>Fran</v>
      </c>
      <c r="F1255" t="str">
        <f>VLOOKUP(Tabla4[[#This Row],[Cod Producto]],Tabla2[[IdProducto]:[NomProducto]],2,0)</f>
        <v>Pimientos</v>
      </c>
      <c r="G1255" s="10">
        <f>VLOOKUP(Tabla4[[#This Row],[Nombre_Producto]],Tabla2[[NomProducto]:[PrecioSinIGV]],3,0)</f>
        <v>0.24199999999999999</v>
      </c>
      <c r="H1255">
        <f>VLOOKUP(Tabla4[[#This Row],[Cod Producto]],Tabla2[#All],3,0)</f>
        <v>3</v>
      </c>
      <c r="I1255" s="10">
        <f>Tabla4[[#This Row],[Kilos]]*Tabla4[[#This Row],[Precio_sin_IGV]]</f>
        <v>223.36599999999999</v>
      </c>
      <c r="J1255" s="10">
        <f>Tabla4[[#This Row],[Ventas sin IGV]]*18%</f>
        <v>40.205879999999993</v>
      </c>
      <c r="K1255" s="10">
        <f>Tabla4[[#This Row],[Ventas sin IGV]]+Tabla4[[#This Row],[IGV]]</f>
        <v>263.57187999999996</v>
      </c>
    </row>
    <row r="1256" spans="1:11" x14ac:dyDescent="0.3">
      <c r="A1256">
        <v>5</v>
      </c>
      <c r="B1256">
        <v>13</v>
      </c>
      <c r="C1256" s="2">
        <v>35885</v>
      </c>
      <c r="D1256">
        <v>867</v>
      </c>
      <c r="E1256" t="str">
        <f>VLOOKUP(Tabla4[[#This Row],[Cod Vendedor]],Tabla3[[IdVendedor]:[NombreVendedor]],2,0)</f>
        <v>Fran</v>
      </c>
      <c r="F1256" t="str">
        <f>VLOOKUP(Tabla4[[#This Row],[Cod Producto]],Tabla2[[IdProducto]:[NomProducto]],2,0)</f>
        <v>Pimientos</v>
      </c>
      <c r="G1256" s="10">
        <f>VLOOKUP(Tabla4[[#This Row],[Nombre_Producto]],Tabla2[[NomProducto]:[PrecioSinIGV]],3,0)</f>
        <v>0.24199999999999999</v>
      </c>
      <c r="H1256">
        <f>VLOOKUP(Tabla4[[#This Row],[Cod Producto]],Tabla2[#All],3,0)</f>
        <v>3</v>
      </c>
      <c r="I1256" s="10">
        <f>Tabla4[[#This Row],[Kilos]]*Tabla4[[#This Row],[Precio_sin_IGV]]</f>
        <v>209.81399999999999</v>
      </c>
      <c r="J1256" s="10">
        <f>Tabla4[[#This Row],[Ventas sin IGV]]*18%</f>
        <v>37.76652</v>
      </c>
      <c r="K1256" s="10">
        <f>Tabla4[[#This Row],[Ventas sin IGV]]+Tabla4[[#This Row],[IGV]]</f>
        <v>247.58051999999998</v>
      </c>
    </row>
    <row r="1257" spans="1:11" x14ac:dyDescent="0.3">
      <c r="A1257">
        <v>5</v>
      </c>
      <c r="B1257">
        <v>13</v>
      </c>
      <c r="C1257" s="2">
        <v>35913</v>
      </c>
      <c r="D1257">
        <v>851</v>
      </c>
      <c r="E1257" t="str">
        <f>VLOOKUP(Tabla4[[#This Row],[Cod Vendedor]],Tabla3[[IdVendedor]:[NombreVendedor]],2,0)</f>
        <v>Fran</v>
      </c>
      <c r="F1257" t="str">
        <f>VLOOKUP(Tabla4[[#This Row],[Cod Producto]],Tabla2[[IdProducto]:[NomProducto]],2,0)</f>
        <v>Pimientos</v>
      </c>
      <c r="G1257" s="10">
        <f>VLOOKUP(Tabla4[[#This Row],[Nombre_Producto]],Tabla2[[NomProducto]:[PrecioSinIGV]],3,0)</f>
        <v>0.24199999999999999</v>
      </c>
      <c r="H1257">
        <f>VLOOKUP(Tabla4[[#This Row],[Cod Producto]],Tabla2[#All],3,0)</f>
        <v>3</v>
      </c>
      <c r="I1257" s="10">
        <f>Tabla4[[#This Row],[Kilos]]*Tabla4[[#This Row],[Precio_sin_IGV]]</f>
        <v>205.94200000000001</v>
      </c>
      <c r="J1257" s="10">
        <f>Tabla4[[#This Row],[Ventas sin IGV]]*18%</f>
        <v>37.069560000000003</v>
      </c>
      <c r="K1257" s="10">
        <f>Tabla4[[#This Row],[Ventas sin IGV]]+Tabla4[[#This Row],[IGV]]</f>
        <v>243.01156</v>
      </c>
    </row>
    <row r="1258" spans="1:11" x14ac:dyDescent="0.3">
      <c r="A1258">
        <v>5</v>
      </c>
      <c r="B1258">
        <v>13</v>
      </c>
      <c r="C1258" s="2">
        <v>35799</v>
      </c>
      <c r="D1258">
        <v>556</v>
      </c>
      <c r="E1258" t="str">
        <f>VLOOKUP(Tabla4[[#This Row],[Cod Vendedor]],Tabla3[[IdVendedor]:[NombreVendedor]],2,0)</f>
        <v>Fran</v>
      </c>
      <c r="F1258" t="str">
        <f>VLOOKUP(Tabla4[[#This Row],[Cod Producto]],Tabla2[[IdProducto]:[NomProducto]],2,0)</f>
        <v>Pimientos</v>
      </c>
      <c r="G1258" s="10">
        <f>VLOOKUP(Tabla4[[#This Row],[Nombre_Producto]],Tabla2[[NomProducto]:[PrecioSinIGV]],3,0)</f>
        <v>0.24199999999999999</v>
      </c>
      <c r="H1258">
        <f>VLOOKUP(Tabla4[[#This Row],[Cod Producto]],Tabla2[#All],3,0)</f>
        <v>3</v>
      </c>
      <c r="I1258" s="10">
        <f>Tabla4[[#This Row],[Kilos]]*Tabla4[[#This Row],[Precio_sin_IGV]]</f>
        <v>134.55199999999999</v>
      </c>
      <c r="J1258" s="10">
        <f>Tabla4[[#This Row],[Ventas sin IGV]]*18%</f>
        <v>24.219359999999998</v>
      </c>
      <c r="K1258" s="10">
        <f>Tabla4[[#This Row],[Ventas sin IGV]]+Tabla4[[#This Row],[IGV]]</f>
        <v>158.77135999999999</v>
      </c>
    </row>
    <row r="1259" spans="1:11" x14ac:dyDescent="0.3">
      <c r="A1259">
        <v>5</v>
      </c>
      <c r="B1259">
        <v>2</v>
      </c>
      <c r="C1259" s="2">
        <v>35918</v>
      </c>
      <c r="D1259">
        <v>2298</v>
      </c>
      <c r="E1259" t="str">
        <f>VLOOKUP(Tabla4[[#This Row],[Cod Vendedor]],Tabla3[[IdVendedor]:[NombreVendedor]],2,0)</f>
        <v>Fran</v>
      </c>
      <c r="F1259" t="str">
        <f>VLOOKUP(Tabla4[[#This Row],[Cod Producto]],Tabla2[[IdProducto]:[NomProducto]],2,0)</f>
        <v>Lechugas</v>
      </c>
      <c r="G1259" s="10">
        <f>VLOOKUP(Tabla4[[#This Row],[Nombre_Producto]],Tabla2[[NomProducto]:[PrecioSinIGV]],3,0)</f>
        <v>1.6335</v>
      </c>
      <c r="H1259">
        <f>VLOOKUP(Tabla4[[#This Row],[Cod Producto]],Tabla2[#All],3,0)</f>
        <v>2</v>
      </c>
      <c r="I1259" s="10">
        <f>Tabla4[[#This Row],[Kilos]]*Tabla4[[#This Row],[Precio_sin_IGV]]</f>
        <v>3753.7829999999999</v>
      </c>
      <c r="J1259" s="10">
        <f>Tabla4[[#This Row],[Ventas sin IGV]]*18%</f>
        <v>675.68093999999996</v>
      </c>
      <c r="K1259" s="10">
        <f>Tabla4[[#This Row],[Ventas sin IGV]]+Tabla4[[#This Row],[IGV]]</f>
        <v>4429.4639399999996</v>
      </c>
    </row>
    <row r="1260" spans="1:11" x14ac:dyDescent="0.3">
      <c r="A1260">
        <v>5</v>
      </c>
      <c r="B1260">
        <v>2</v>
      </c>
      <c r="C1260" s="2">
        <v>35834</v>
      </c>
      <c r="D1260">
        <v>351</v>
      </c>
      <c r="E1260" t="str">
        <f>VLOOKUP(Tabla4[[#This Row],[Cod Vendedor]],Tabla3[[IdVendedor]:[NombreVendedor]],2,0)</f>
        <v>Fran</v>
      </c>
      <c r="F1260" t="str">
        <f>VLOOKUP(Tabla4[[#This Row],[Cod Producto]],Tabla2[[IdProducto]:[NomProducto]],2,0)</f>
        <v>Lechugas</v>
      </c>
      <c r="G1260" s="10">
        <f>VLOOKUP(Tabla4[[#This Row],[Nombre_Producto]],Tabla2[[NomProducto]:[PrecioSinIGV]],3,0)</f>
        <v>1.6335</v>
      </c>
      <c r="H1260">
        <f>VLOOKUP(Tabla4[[#This Row],[Cod Producto]],Tabla2[#All],3,0)</f>
        <v>2</v>
      </c>
      <c r="I1260" s="10">
        <f>Tabla4[[#This Row],[Kilos]]*Tabla4[[#This Row],[Precio_sin_IGV]]</f>
        <v>573.35849999999994</v>
      </c>
      <c r="J1260" s="10">
        <f>Tabla4[[#This Row],[Ventas sin IGV]]*18%</f>
        <v>103.20452999999999</v>
      </c>
      <c r="K1260" s="10">
        <f>Tabla4[[#This Row],[Ventas sin IGV]]+Tabla4[[#This Row],[IGV]]</f>
        <v>676.56302999999991</v>
      </c>
    </row>
    <row r="1261" spans="1:11" x14ac:dyDescent="0.3">
      <c r="A1261">
        <v>5</v>
      </c>
      <c r="B1261">
        <v>2</v>
      </c>
      <c r="C1261" s="2">
        <v>36004</v>
      </c>
      <c r="D1261">
        <v>285</v>
      </c>
      <c r="E1261" t="str">
        <f>VLOOKUP(Tabla4[[#This Row],[Cod Vendedor]],Tabla3[[IdVendedor]:[NombreVendedor]],2,0)</f>
        <v>Fran</v>
      </c>
      <c r="F1261" t="str">
        <f>VLOOKUP(Tabla4[[#This Row],[Cod Producto]],Tabla2[[IdProducto]:[NomProducto]],2,0)</f>
        <v>Lechugas</v>
      </c>
      <c r="G1261" s="10">
        <f>VLOOKUP(Tabla4[[#This Row],[Nombre_Producto]],Tabla2[[NomProducto]:[PrecioSinIGV]],3,0)</f>
        <v>1.6335</v>
      </c>
      <c r="H1261">
        <f>VLOOKUP(Tabla4[[#This Row],[Cod Producto]],Tabla2[#All],3,0)</f>
        <v>2</v>
      </c>
      <c r="I1261" s="10">
        <f>Tabla4[[#This Row],[Kilos]]*Tabla4[[#This Row],[Precio_sin_IGV]]</f>
        <v>465.54750000000001</v>
      </c>
      <c r="J1261" s="10">
        <f>Tabla4[[#This Row],[Ventas sin IGV]]*18%</f>
        <v>83.798550000000006</v>
      </c>
      <c r="K1261" s="10">
        <f>Tabla4[[#This Row],[Ventas sin IGV]]+Tabla4[[#This Row],[IGV]]</f>
        <v>549.34604999999999</v>
      </c>
    </row>
    <row r="1262" spans="1:11" x14ac:dyDescent="0.3">
      <c r="A1262">
        <v>5</v>
      </c>
      <c r="B1262">
        <v>10</v>
      </c>
      <c r="C1262" s="2">
        <v>35920</v>
      </c>
      <c r="D1262">
        <v>2188</v>
      </c>
      <c r="E1262" t="str">
        <f>VLOOKUP(Tabla4[[#This Row],[Cod Vendedor]],Tabla3[[IdVendedor]:[NombreVendedor]],2,0)</f>
        <v>Fran</v>
      </c>
      <c r="F1262" t="str">
        <f>VLOOKUP(Tabla4[[#This Row],[Cod Producto]],Tabla2[[IdProducto]:[NomProducto]],2,0)</f>
        <v>Zanahorias</v>
      </c>
      <c r="G1262" s="10">
        <f>VLOOKUP(Tabla4[[#This Row],[Nombre_Producto]],Tabla2[[NomProducto]:[PrecioSinIGV]],3,0)</f>
        <v>0.60499999999999998</v>
      </c>
      <c r="H1262">
        <f>VLOOKUP(Tabla4[[#This Row],[Cod Producto]],Tabla2[#All],3,0)</f>
        <v>3</v>
      </c>
      <c r="I1262" s="10">
        <f>Tabla4[[#This Row],[Kilos]]*Tabla4[[#This Row],[Precio_sin_IGV]]</f>
        <v>1323.74</v>
      </c>
      <c r="J1262" s="10">
        <f>Tabla4[[#This Row],[Ventas sin IGV]]*18%</f>
        <v>238.2732</v>
      </c>
      <c r="K1262" s="10">
        <f>Tabla4[[#This Row],[Ventas sin IGV]]+Tabla4[[#This Row],[IGV]]</f>
        <v>1562.0132000000001</v>
      </c>
    </row>
    <row r="1263" spans="1:11" x14ac:dyDescent="0.3">
      <c r="A1263">
        <v>5</v>
      </c>
      <c r="B1263">
        <v>10</v>
      </c>
      <c r="C1263" s="2">
        <v>35979</v>
      </c>
      <c r="D1263">
        <v>1338</v>
      </c>
      <c r="E1263" t="str">
        <f>VLOOKUP(Tabla4[[#This Row],[Cod Vendedor]],Tabla3[[IdVendedor]:[NombreVendedor]],2,0)</f>
        <v>Fran</v>
      </c>
      <c r="F1263" t="str">
        <f>VLOOKUP(Tabla4[[#This Row],[Cod Producto]],Tabla2[[IdProducto]:[NomProducto]],2,0)</f>
        <v>Zanahorias</v>
      </c>
      <c r="G1263" s="10">
        <f>VLOOKUP(Tabla4[[#This Row],[Nombre_Producto]],Tabla2[[NomProducto]:[PrecioSinIGV]],3,0)</f>
        <v>0.60499999999999998</v>
      </c>
      <c r="H1263">
        <f>VLOOKUP(Tabla4[[#This Row],[Cod Producto]],Tabla2[#All],3,0)</f>
        <v>3</v>
      </c>
      <c r="I1263" s="10">
        <f>Tabla4[[#This Row],[Kilos]]*Tabla4[[#This Row],[Precio_sin_IGV]]</f>
        <v>809.49</v>
      </c>
      <c r="J1263" s="10">
        <f>Tabla4[[#This Row],[Ventas sin IGV]]*18%</f>
        <v>145.70820000000001</v>
      </c>
      <c r="K1263" s="10">
        <f>Tabla4[[#This Row],[Ventas sin IGV]]+Tabla4[[#This Row],[IGV]]</f>
        <v>955.19820000000004</v>
      </c>
    </row>
    <row r="1264" spans="1:11" x14ac:dyDescent="0.3">
      <c r="A1264">
        <v>5</v>
      </c>
      <c r="B1264">
        <v>14</v>
      </c>
      <c r="C1264" s="2">
        <v>35871</v>
      </c>
      <c r="D1264">
        <v>2052</v>
      </c>
      <c r="E1264" t="str">
        <f>VLOOKUP(Tabla4[[#This Row],[Cod Vendedor]],Tabla3[[IdVendedor]:[NombreVendedor]],2,0)</f>
        <v>Fran</v>
      </c>
      <c r="F1264" t="str">
        <f>VLOOKUP(Tabla4[[#This Row],[Cod Producto]],Tabla2[[IdProducto]:[NomProducto]],2,0)</f>
        <v>Manzana</v>
      </c>
      <c r="G1264" s="10">
        <f>VLOOKUP(Tabla4[[#This Row],[Nombre_Producto]],Tabla2[[NomProducto]:[PrecioSinIGV]],3,0)</f>
        <v>3.63</v>
      </c>
      <c r="H1264">
        <f>VLOOKUP(Tabla4[[#This Row],[Cod Producto]],Tabla2[#All],3,0)</f>
        <v>1</v>
      </c>
      <c r="I1264" s="10">
        <f>Tabla4[[#This Row],[Kilos]]*Tabla4[[#This Row],[Precio_sin_IGV]]</f>
        <v>7448.76</v>
      </c>
      <c r="J1264" s="10">
        <f>Tabla4[[#This Row],[Ventas sin IGV]]*18%</f>
        <v>1340.7768000000001</v>
      </c>
      <c r="K1264" s="10">
        <f>Tabla4[[#This Row],[Ventas sin IGV]]+Tabla4[[#This Row],[IGV]]</f>
        <v>8789.5367999999999</v>
      </c>
    </row>
    <row r="1265" spans="1:11" x14ac:dyDescent="0.3">
      <c r="A1265">
        <v>5</v>
      </c>
      <c r="B1265">
        <v>14</v>
      </c>
      <c r="C1265" s="2">
        <v>35970</v>
      </c>
      <c r="D1265">
        <v>1966</v>
      </c>
      <c r="E1265" t="str">
        <f>VLOOKUP(Tabla4[[#This Row],[Cod Vendedor]],Tabla3[[IdVendedor]:[NombreVendedor]],2,0)</f>
        <v>Fran</v>
      </c>
      <c r="F1265" t="str">
        <f>VLOOKUP(Tabla4[[#This Row],[Cod Producto]],Tabla2[[IdProducto]:[NomProducto]],2,0)</f>
        <v>Manzana</v>
      </c>
      <c r="G1265" s="10">
        <f>VLOOKUP(Tabla4[[#This Row],[Nombre_Producto]],Tabla2[[NomProducto]:[PrecioSinIGV]],3,0)</f>
        <v>3.63</v>
      </c>
      <c r="H1265">
        <f>VLOOKUP(Tabla4[[#This Row],[Cod Producto]],Tabla2[#All],3,0)</f>
        <v>1</v>
      </c>
      <c r="I1265" s="10">
        <f>Tabla4[[#This Row],[Kilos]]*Tabla4[[#This Row],[Precio_sin_IGV]]</f>
        <v>7136.58</v>
      </c>
      <c r="J1265" s="10">
        <f>Tabla4[[#This Row],[Ventas sin IGV]]*18%</f>
        <v>1284.5844</v>
      </c>
      <c r="K1265" s="10">
        <f>Tabla4[[#This Row],[Ventas sin IGV]]+Tabla4[[#This Row],[IGV]]</f>
        <v>8421.1643999999997</v>
      </c>
    </row>
    <row r="1266" spans="1:11" x14ac:dyDescent="0.3">
      <c r="A1266">
        <v>5</v>
      </c>
      <c r="B1266">
        <v>14</v>
      </c>
      <c r="C1266" s="2">
        <v>35918</v>
      </c>
      <c r="D1266">
        <v>1053</v>
      </c>
      <c r="E1266" t="str">
        <f>VLOOKUP(Tabla4[[#This Row],[Cod Vendedor]],Tabla3[[IdVendedor]:[NombreVendedor]],2,0)</f>
        <v>Fran</v>
      </c>
      <c r="F1266" t="str">
        <f>VLOOKUP(Tabla4[[#This Row],[Cod Producto]],Tabla2[[IdProducto]:[NomProducto]],2,0)</f>
        <v>Manzana</v>
      </c>
      <c r="G1266" s="10">
        <f>VLOOKUP(Tabla4[[#This Row],[Nombre_Producto]],Tabla2[[NomProducto]:[PrecioSinIGV]],3,0)</f>
        <v>3.63</v>
      </c>
      <c r="H1266">
        <f>VLOOKUP(Tabla4[[#This Row],[Cod Producto]],Tabla2[#All],3,0)</f>
        <v>1</v>
      </c>
      <c r="I1266" s="10">
        <f>Tabla4[[#This Row],[Kilos]]*Tabla4[[#This Row],[Precio_sin_IGV]]</f>
        <v>3822.39</v>
      </c>
      <c r="J1266" s="10">
        <f>Tabla4[[#This Row],[Ventas sin IGV]]*18%</f>
        <v>688.03019999999992</v>
      </c>
      <c r="K1266" s="10">
        <f>Tabla4[[#This Row],[Ventas sin IGV]]+Tabla4[[#This Row],[IGV]]</f>
        <v>4510.4201999999996</v>
      </c>
    </row>
    <row r="1267" spans="1:11" x14ac:dyDescent="0.3">
      <c r="A1267">
        <v>5</v>
      </c>
      <c r="B1267">
        <v>14</v>
      </c>
      <c r="C1267" s="2">
        <v>36088</v>
      </c>
      <c r="D1267">
        <v>454</v>
      </c>
      <c r="E1267" t="str">
        <f>VLOOKUP(Tabla4[[#This Row],[Cod Vendedor]],Tabla3[[IdVendedor]:[NombreVendedor]],2,0)</f>
        <v>Fran</v>
      </c>
      <c r="F1267" t="str">
        <f>VLOOKUP(Tabla4[[#This Row],[Cod Producto]],Tabla2[[IdProducto]:[NomProducto]],2,0)</f>
        <v>Manzana</v>
      </c>
      <c r="G1267" s="10">
        <f>VLOOKUP(Tabla4[[#This Row],[Nombre_Producto]],Tabla2[[NomProducto]:[PrecioSinIGV]],3,0)</f>
        <v>3.63</v>
      </c>
      <c r="H1267">
        <f>VLOOKUP(Tabla4[[#This Row],[Cod Producto]],Tabla2[#All],3,0)</f>
        <v>1</v>
      </c>
      <c r="I1267" s="10">
        <f>Tabla4[[#This Row],[Kilos]]*Tabla4[[#This Row],[Precio_sin_IGV]]</f>
        <v>1648.02</v>
      </c>
      <c r="J1267" s="10">
        <f>Tabla4[[#This Row],[Ventas sin IGV]]*18%</f>
        <v>296.64359999999999</v>
      </c>
      <c r="K1267" s="10">
        <f>Tabla4[[#This Row],[Ventas sin IGV]]+Tabla4[[#This Row],[IGV]]</f>
        <v>1944.6635999999999</v>
      </c>
    </row>
    <row r="1268" spans="1:11" x14ac:dyDescent="0.3">
      <c r="A1268">
        <v>5</v>
      </c>
      <c r="B1268">
        <v>4</v>
      </c>
      <c r="C1268" s="2">
        <v>35945</v>
      </c>
      <c r="D1268">
        <v>2306</v>
      </c>
      <c r="E1268" t="str">
        <f>VLOOKUP(Tabla4[[#This Row],[Cod Vendedor]],Tabla3[[IdVendedor]:[NombreVendedor]],2,0)</f>
        <v>Fran</v>
      </c>
      <c r="F1268" t="str">
        <f>VLOOKUP(Tabla4[[#This Row],[Cod Producto]],Tabla2[[IdProducto]:[NomProducto]],2,0)</f>
        <v>Coles</v>
      </c>
      <c r="G1268" s="10">
        <f>VLOOKUP(Tabla4[[#This Row],[Nombre_Producto]],Tabla2[[NomProducto]:[PrecioSinIGV]],3,0)</f>
        <v>0.60499999999999998</v>
      </c>
      <c r="H1268">
        <f>VLOOKUP(Tabla4[[#This Row],[Cod Producto]],Tabla2[#All],3,0)</f>
        <v>2</v>
      </c>
      <c r="I1268" s="10">
        <f>Tabla4[[#This Row],[Kilos]]*Tabla4[[#This Row],[Precio_sin_IGV]]</f>
        <v>1395.1299999999999</v>
      </c>
      <c r="J1268" s="10">
        <f>Tabla4[[#This Row],[Ventas sin IGV]]*18%</f>
        <v>251.12339999999998</v>
      </c>
      <c r="K1268" s="10">
        <f>Tabla4[[#This Row],[Ventas sin IGV]]+Tabla4[[#This Row],[IGV]]</f>
        <v>1646.2533999999998</v>
      </c>
    </row>
    <row r="1269" spans="1:11" x14ac:dyDescent="0.3">
      <c r="A1269">
        <v>5</v>
      </c>
      <c r="B1269">
        <v>4</v>
      </c>
      <c r="C1269" s="2">
        <v>35821</v>
      </c>
      <c r="D1269">
        <v>2101</v>
      </c>
      <c r="E1269" t="str">
        <f>VLOOKUP(Tabla4[[#This Row],[Cod Vendedor]],Tabla3[[IdVendedor]:[NombreVendedor]],2,0)</f>
        <v>Fran</v>
      </c>
      <c r="F1269" t="str">
        <f>VLOOKUP(Tabla4[[#This Row],[Cod Producto]],Tabla2[[IdProducto]:[NomProducto]],2,0)</f>
        <v>Coles</v>
      </c>
      <c r="G1269" s="10">
        <f>VLOOKUP(Tabla4[[#This Row],[Nombre_Producto]],Tabla2[[NomProducto]:[PrecioSinIGV]],3,0)</f>
        <v>0.60499999999999998</v>
      </c>
      <c r="H1269">
        <f>VLOOKUP(Tabla4[[#This Row],[Cod Producto]],Tabla2[#All],3,0)</f>
        <v>2</v>
      </c>
      <c r="I1269" s="10">
        <f>Tabla4[[#This Row],[Kilos]]*Tabla4[[#This Row],[Precio_sin_IGV]]</f>
        <v>1271.105</v>
      </c>
      <c r="J1269" s="10">
        <f>Tabla4[[#This Row],[Ventas sin IGV]]*18%</f>
        <v>228.7989</v>
      </c>
      <c r="K1269" s="10">
        <f>Tabla4[[#This Row],[Ventas sin IGV]]+Tabla4[[#This Row],[IGV]]</f>
        <v>1499.9039</v>
      </c>
    </row>
    <row r="1270" spans="1:11" x14ac:dyDescent="0.3">
      <c r="A1270">
        <v>5</v>
      </c>
      <c r="B1270">
        <v>4</v>
      </c>
      <c r="C1270" s="2">
        <v>35859</v>
      </c>
      <c r="D1270">
        <v>1676</v>
      </c>
      <c r="E1270" t="str">
        <f>VLOOKUP(Tabla4[[#This Row],[Cod Vendedor]],Tabla3[[IdVendedor]:[NombreVendedor]],2,0)</f>
        <v>Fran</v>
      </c>
      <c r="F1270" t="str">
        <f>VLOOKUP(Tabla4[[#This Row],[Cod Producto]],Tabla2[[IdProducto]:[NomProducto]],2,0)</f>
        <v>Coles</v>
      </c>
      <c r="G1270" s="10">
        <f>VLOOKUP(Tabla4[[#This Row],[Nombre_Producto]],Tabla2[[NomProducto]:[PrecioSinIGV]],3,0)</f>
        <v>0.60499999999999998</v>
      </c>
      <c r="H1270">
        <f>VLOOKUP(Tabla4[[#This Row],[Cod Producto]],Tabla2[#All],3,0)</f>
        <v>2</v>
      </c>
      <c r="I1270" s="10">
        <f>Tabla4[[#This Row],[Kilos]]*Tabla4[[#This Row],[Precio_sin_IGV]]</f>
        <v>1013.98</v>
      </c>
      <c r="J1270" s="10">
        <f>Tabla4[[#This Row],[Ventas sin IGV]]*18%</f>
        <v>182.5164</v>
      </c>
      <c r="K1270" s="10">
        <f>Tabla4[[#This Row],[Ventas sin IGV]]+Tabla4[[#This Row],[IGV]]</f>
        <v>1196.4964</v>
      </c>
    </row>
    <row r="1271" spans="1:11" x14ac:dyDescent="0.3">
      <c r="A1271">
        <v>5</v>
      </c>
      <c r="B1271">
        <v>4</v>
      </c>
      <c r="C1271" s="2">
        <v>36136</v>
      </c>
      <c r="D1271">
        <v>1313</v>
      </c>
      <c r="E1271" t="str">
        <f>VLOOKUP(Tabla4[[#This Row],[Cod Vendedor]],Tabla3[[IdVendedor]:[NombreVendedor]],2,0)</f>
        <v>Fran</v>
      </c>
      <c r="F1271" t="str">
        <f>VLOOKUP(Tabla4[[#This Row],[Cod Producto]],Tabla2[[IdProducto]:[NomProducto]],2,0)</f>
        <v>Coles</v>
      </c>
      <c r="G1271" s="10">
        <f>VLOOKUP(Tabla4[[#This Row],[Nombre_Producto]],Tabla2[[NomProducto]:[PrecioSinIGV]],3,0)</f>
        <v>0.60499999999999998</v>
      </c>
      <c r="H1271">
        <f>VLOOKUP(Tabla4[[#This Row],[Cod Producto]],Tabla2[#All],3,0)</f>
        <v>2</v>
      </c>
      <c r="I1271" s="10">
        <f>Tabla4[[#This Row],[Kilos]]*Tabla4[[#This Row],[Precio_sin_IGV]]</f>
        <v>794.36500000000001</v>
      </c>
      <c r="J1271" s="10">
        <f>Tabla4[[#This Row],[Ventas sin IGV]]*18%</f>
        <v>142.98570000000001</v>
      </c>
      <c r="K1271" s="10">
        <f>Tabla4[[#This Row],[Ventas sin IGV]]+Tabla4[[#This Row],[IGV]]</f>
        <v>937.35069999999996</v>
      </c>
    </row>
    <row r="1272" spans="1:11" x14ac:dyDescent="0.3">
      <c r="A1272">
        <v>5</v>
      </c>
      <c r="B1272">
        <v>4</v>
      </c>
      <c r="C1272" s="2">
        <v>35844</v>
      </c>
      <c r="D1272">
        <v>1190</v>
      </c>
      <c r="E1272" t="str">
        <f>VLOOKUP(Tabla4[[#This Row],[Cod Vendedor]],Tabla3[[IdVendedor]:[NombreVendedor]],2,0)</f>
        <v>Fran</v>
      </c>
      <c r="F1272" t="str">
        <f>VLOOKUP(Tabla4[[#This Row],[Cod Producto]],Tabla2[[IdProducto]:[NomProducto]],2,0)</f>
        <v>Coles</v>
      </c>
      <c r="G1272" s="10">
        <f>VLOOKUP(Tabla4[[#This Row],[Nombre_Producto]],Tabla2[[NomProducto]:[PrecioSinIGV]],3,0)</f>
        <v>0.60499999999999998</v>
      </c>
      <c r="H1272">
        <f>VLOOKUP(Tabla4[[#This Row],[Cod Producto]],Tabla2[#All],3,0)</f>
        <v>2</v>
      </c>
      <c r="I1272" s="10">
        <f>Tabla4[[#This Row],[Kilos]]*Tabla4[[#This Row],[Precio_sin_IGV]]</f>
        <v>719.94999999999993</v>
      </c>
      <c r="J1272" s="10">
        <f>Tabla4[[#This Row],[Ventas sin IGV]]*18%</f>
        <v>129.59099999999998</v>
      </c>
      <c r="K1272" s="10">
        <f>Tabla4[[#This Row],[Ventas sin IGV]]+Tabla4[[#This Row],[IGV]]</f>
        <v>849.54099999999994</v>
      </c>
    </row>
    <row r="1273" spans="1:11" x14ac:dyDescent="0.3">
      <c r="A1273">
        <v>5</v>
      </c>
      <c r="B1273">
        <v>4</v>
      </c>
      <c r="C1273" s="2">
        <v>36033</v>
      </c>
      <c r="D1273">
        <v>1048</v>
      </c>
      <c r="E1273" t="str">
        <f>VLOOKUP(Tabla4[[#This Row],[Cod Vendedor]],Tabla3[[IdVendedor]:[NombreVendedor]],2,0)</f>
        <v>Fran</v>
      </c>
      <c r="F1273" t="str">
        <f>VLOOKUP(Tabla4[[#This Row],[Cod Producto]],Tabla2[[IdProducto]:[NomProducto]],2,0)</f>
        <v>Coles</v>
      </c>
      <c r="G1273" s="10">
        <f>VLOOKUP(Tabla4[[#This Row],[Nombre_Producto]],Tabla2[[NomProducto]:[PrecioSinIGV]],3,0)</f>
        <v>0.60499999999999998</v>
      </c>
      <c r="H1273">
        <f>VLOOKUP(Tabla4[[#This Row],[Cod Producto]],Tabla2[#All],3,0)</f>
        <v>2</v>
      </c>
      <c r="I1273" s="10">
        <f>Tabla4[[#This Row],[Kilos]]*Tabla4[[#This Row],[Precio_sin_IGV]]</f>
        <v>634.04</v>
      </c>
      <c r="J1273" s="10">
        <f>Tabla4[[#This Row],[Ventas sin IGV]]*18%</f>
        <v>114.12719999999999</v>
      </c>
      <c r="K1273" s="10">
        <f>Tabla4[[#This Row],[Ventas sin IGV]]+Tabla4[[#This Row],[IGV]]</f>
        <v>748.16719999999998</v>
      </c>
    </row>
    <row r="1274" spans="1:11" x14ac:dyDescent="0.3">
      <c r="A1274">
        <v>5</v>
      </c>
      <c r="B1274">
        <v>4</v>
      </c>
      <c r="C1274" s="2">
        <v>35978</v>
      </c>
      <c r="D1274">
        <v>1029</v>
      </c>
      <c r="E1274" t="str">
        <f>VLOOKUP(Tabla4[[#This Row],[Cod Vendedor]],Tabla3[[IdVendedor]:[NombreVendedor]],2,0)</f>
        <v>Fran</v>
      </c>
      <c r="F1274" t="str">
        <f>VLOOKUP(Tabla4[[#This Row],[Cod Producto]],Tabla2[[IdProducto]:[NomProducto]],2,0)</f>
        <v>Coles</v>
      </c>
      <c r="G1274" s="10">
        <f>VLOOKUP(Tabla4[[#This Row],[Nombre_Producto]],Tabla2[[NomProducto]:[PrecioSinIGV]],3,0)</f>
        <v>0.60499999999999998</v>
      </c>
      <c r="H1274">
        <f>VLOOKUP(Tabla4[[#This Row],[Cod Producto]],Tabla2[#All],3,0)</f>
        <v>2</v>
      </c>
      <c r="I1274" s="10">
        <f>Tabla4[[#This Row],[Kilos]]*Tabla4[[#This Row],[Precio_sin_IGV]]</f>
        <v>622.54499999999996</v>
      </c>
      <c r="J1274" s="10">
        <f>Tabla4[[#This Row],[Ventas sin IGV]]*18%</f>
        <v>112.05809999999998</v>
      </c>
      <c r="K1274" s="10">
        <f>Tabla4[[#This Row],[Ventas sin IGV]]+Tabla4[[#This Row],[IGV]]</f>
        <v>734.60309999999993</v>
      </c>
    </row>
    <row r="1275" spans="1:11" x14ac:dyDescent="0.3">
      <c r="A1275">
        <v>5</v>
      </c>
      <c r="B1275">
        <v>4</v>
      </c>
      <c r="C1275" s="2">
        <v>35905</v>
      </c>
      <c r="D1275">
        <v>686</v>
      </c>
      <c r="E1275" t="str">
        <f>VLOOKUP(Tabla4[[#This Row],[Cod Vendedor]],Tabla3[[IdVendedor]:[NombreVendedor]],2,0)</f>
        <v>Fran</v>
      </c>
      <c r="F1275" t="str">
        <f>VLOOKUP(Tabla4[[#This Row],[Cod Producto]],Tabla2[[IdProducto]:[NomProducto]],2,0)</f>
        <v>Coles</v>
      </c>
      <c r="G1275" s="10">
        <f>VLOOKUP(Tabla4[[#This Row],[Nombre_Producto]],Tabla2[[NomProducto]:[PrecioSinIGV]],3,0)</f>
        <v>0.60499999999999998</v>
      </c>
      <c r="H1275">
        <f>VLOOKUP(Tabla4[[#This Row],[Cod Producto]],Tabla2[#All],3,0)</f>
        <v>2</v>
      </c>
      <c r="I1275" s="10">
        <f>Tabla4[[#This Row],[Kilos]]*Tabla4[[#This Row],[Precio_sin_IGV]]</f>
        <v>415.03</v>
      </c>
      <c r="J1275" s="10">
        <f>Tabla4[[#This Row],[Ventas sin IGV]]*18%</f>
        <v>74.705399999999997</v>
      </c>
      <c r="K1275" s="10">
        <f>Tabla4[[#This Row],[Ventas sin IGV]]+Tabla4[[#This Row],[IGV]]</f>
        <v>489.73539999999997</v>
      </c>
    </row>
    <row r="1276" spans="1:11" x14ac:dyDescent="0.3">
      <c r="A1276">
        <v>5</v>
      </c>
      <c r="B1276">
        <v>5</v>
      </c>
      <c r="C1276" s="2">
        <v>36064</v>
      </c>
      <c r="D1276">
        <v>1867</v>
      </c>
      <c r="E1276" t="str">
        <f>VLOOKUP(Tabla4[[#This Row],[Cod Vendedor]],Tabla3[[IdVendedor]:[NombreVendedor]],2,0)</f>
        <v>Fran</v>
      </c>
      <c r="F1276" t="str">
        <f>VLOOKUP(Tabla4[[#This Row],[Cod Producto]],Tabla2[[IdProducto]:[NomProducto]],2,0)</f>
        <v>Berenjenas</v>
      </c>
      <c r="G1276" s="10">
        <f>VLOOKUP(Tabla4[[#This Row],[Nombre_Producto]],Tabla2[[NomProducto]:[PrecioSinIGV]],3,0)</f>
        <v>2.5409999999999999</v>
      </c>
      <c r="H1276">
        <f>VLOOKUP(Tabla4[[#This Row],[Cod Producto]],Tabla2[#All],3,0)</f>
        <v>3</v>
      </c>
      <c r="I1276" s="10">
        <f>Tabla4[[#This Row],[Kilos]]*Tabla4[[#This Row],[Precio_sin_IGV]]</f>
        <v>4744.0469999999996</v>
      </c>
      <c r="J1276" s="10">
        <f>Tabla4[[#This Row],[Ventas sin IGV]]*18%</f>
        <v>853.92845999999986</v>
      </c>
      <c r="K1276" s="10">
        <f>Tabla4[[#This Row],[Ventas sin IGV]]+Tabla4[[#This Row],[IGV]]</f>
        <v>5597.9754599999997</v>
      </c>
    </row>
    <row r="1277" spans="1:11" x14ac:dyDescent="0.3">
      <c r="A1277">
        <v>5</v>
      </c>
      <c r="B1277">
        <v>5</v>
      </c>
      <c r="C1277" s="2">
        <v>35981</v>
      </c>
      <c r="D1277">
        <v>1219</v>
      </c>
      <c r="E1277" t="str">
        <f>VLOOKUP(Tabla4[[#This Row],[Cod Vendedor]],Tabla3[[IdVendedor]:[NombreVendedor]],2,0)</f>
        <v>Fran</v>
      </c>
      <c r="F1277" t="str">
        <f>VLOOKUP(Tabla4[[#This Row],[Cod Producto]],Tabla2[[IdProducto]:[NomProducto]],2,0)</f>
        <v>Berenjenas</v>
      </c>
      <c r="G1277" s="10">
        <f>VLOOKUP(Tabla4[[#This Row],[Nombre_Producto]],Tabla2[[NomProducto]:[PrecioSinIGV]],3,0)</f>
        <v>2.5409999999999999</v>
      </c>
      <c r="H1277">
        <f>VLOOKUP(Tabla4[[#This Row],[Cod Producto]],Tabla2[#All],3,0)</f>
        <v>3</v>
      </c>
      <c r="I1277" s="10">
        <f>Tabla4[[#This Row],[Kilos]]*Tabla4[[#This Row],[Precio_sin_IGV]]</f>
        <v>3097.4789999999998</v>
      </c>
      <c r="J1277" s="10">
        <f>Tabla4[[#This Row],[Ventas sin IGV]]*18%</f>
        <v>557.54621999999995</v>
      </c>
      <c r="K1277" s="10">
        <f>Tabla4[[#This Row],[Ventas sin IGV]]+Tabla4[[#This Row],[IGV]]</f>
        <v>3655.0252199999995</v>
      </c>
    </row>
    <row r="1278" spans="1:11" x14ac:dyDescent="0.3">
      <c r="A1278">
        <v>5</v>
      </c>
      <c r="B1278">
        <v>5</v>
      </c>
      <c r="C1278" s="2">
        <v>36088</v>
      </c>
      <c r="D1278">
        <v>663</v>
      </c>
      <c r="E1278" t="str">
        <f>VLOOKUP(Tabla4[[#This Row],[Cod Vendedor]],Tabla3[[IdVendedor]:[NombreVendedor]],2,0)</f>
        <v>Fran</v>
      </c>
      <c r="F1278" t="str">
        <f>VLOOKUP(Tabla4[[#This Row],[Cod Producto]],Tabla2[[IdProducto]:[NomProducto]],2,0)</f>
        <v>Berenjenas</v>
      </c>
      <c r="G1278" s="10">
        <f>VLOOKUP(Tabla4[[#This Row],[Nombre_Producto]],Tabla2[[NomProducto]:[PrecioSinIGV]],3,0)</f>
        <v>2.5409999999999999</v>
      </c>
      <c r="H1278">
        <f>VLOOKUP(Tabla4[[#This Row],[Cod Producto]],Tabla2[#All],3,0)</f>
        <v>3</v>
      </c>
      <c r="I1278" s="10">
        <f>Tabla4[[#This Row],[Kilos]]*Tabla4[[#This Row],[Precio_sin_IGV]]</f>
        <v>1684.683</v>
      </c>
      <c r="J1278" s="10">
        <f>Tabla4[[#This Row],[Ventas sin IGV]]*18%</f>
        <v>303.24293999999998</v>
      </c>
      <c r="K1278" s="10">
        <f>Tabla4[[#This Row],[Ventas sin IGV]]+Tabla4[[#This Row],[IGV]]</f>
        <v>1987.9259400000001</v>
      </c>
    </row>
    <row r="1279" spans="1:11" x14ac:dyDescent="0.3">
      <c r="A1279">
        <v>5</v>
      </c>
      <c r="B1279">
        <v>5</v>
      </c>
      <c r="C1279" s="2">
        <v>35988</v>
      </c>
      <c r="D1279">
        <v>286</v>
      </c>
      <c r="E1279" t="str">
        <f>VLOOKUP(Tabla4[[#This Row],[Cod Vendedor]],Tabla3[[IdVendedor]:[NombreVendedor]],2,0)</f>
        <v>Fran</v>
      </c>
      <c r="F1279" t="str">
        <f>VLOOKUP(Tabla4[[#This Row],[Cod Producto]],Tabla2[[IdProducto]:[NomProducto]],2,0)</f>
        <v>Berenjenas</v>
      </c>
      <c r="G1279" s="10">
        <f>VLOOKUP(Tabla4[[#This Row],[Nombre_Producto]],Tabla2[[NomProducto]:[PrecioSinIGV]],3,0)</f>
        <v>2.5409999999999999</v>
      </c>
      <c r="H1279">
        <f>VLOOKUP(Tabla4[[#This Row],[Cod Producto]],Tabla2[#All],3,0)</f>
        <v>3</v>
      </c>
      <c r="I1279" s="10">
        <f>Tabla4[[#This Row],[Kilos]]*Tabla4[[#This Row],[Precio_sin_IGV]]</f>
        <v>726.726</v>
      </c>
      <c r="J1279" s="10">
        <f>Tabla4[[#This Row],[Ventas sin IGV]]*18%</f>
        <v>130.81067999999999</v>
      </c>
      <c r="K1279" s="10">
        <f>Tabla4[[#This Row],[Ventas sin IGV]]+Tabla4[[#This Row],[IGV]]</f>
        <v>857.53667999999993</v>
      </c>
    </row>
    <row r="1280" spans="1:11" x14ac:dyDescent="0.3">
      <c r="A1280">
        <v>5</v>
      </c>
      <c r="B1280">
        <v>11</v>
      </c>
      <c r="C1280" s="2">
        <v>36439</v>
      </c>
      <c r="D1280">
        <v>2360</v>
      </c>
      <c r="E1280" t="str">
        <f>VLOOKUP(Tabla4[[#This Row],[Cod Vendedor]],Tabla3[[IdVendedor]:[NombreVendedor]],2,0)</f>
        <v>Fran</v>
      </c>
      <c r="F1280" t="str">
        <f>VLOOKUP(Tabla4[[#This Row],[Cod Producto]],Tabla2[[IdProducto]:[NomProducto]],2,0)</f>
        <v>Naranjas</v>
      </c>
      <c r="G1280" s="10">
        <f>VLOOKUP(Tabla4[[#This Row],[Nombre_Producto]],Tabla2[[NomProducto]:[PrecioSinIGV]],3,0)</f>
        <v>1.21</v>
      </c>
      <c r="H1280">
        <f>VLOOKUP(Tabla4[[#This Row],[Cod Producto]],Tabla2[#All],3,0)</f>
        <v>1</v>
      </c>
      <c r="I1280" s="10">
        <f>Tabla4[[#This Row],[Kilos]]*Tabla4[[#This Row],[Precio_sin_IGV]]</f>
        <v>2855.6</v>
      </c>
      <c r="J1280" s="10">
        <f>Tabla4[[#This Row],[Ventas sin IGV]]*18%</f>
        <v>514.00799999999992</v>
      </c>
      <c r="K1280" s="10">
        <f>Tabla4[[#This Row],[Ventas sin IGV]]+Tabla4[[#This Row],[IGV]]</f>
        <v>3369.6079999999997</v>
      </c>
    </row>
    <row r="1281" spans="1:11" x14ac:dyDescent="0.3">
      <c r="A1281">
        <v>5</v>
      </c>
      <c r="B1281">
        <v>11</v>
      </c>
      <c r="C1281" s="2">
        <v>36377</v>
      </c>
      <c r="D1281">
        <v>2131</v>
      </c>
      <c r="E1281" t="str">
        <f>VLOOKUP(Tabla4[[#This Row],[Cod Vendedor]],Tabla3[[IdVendedor]:[NombreVendedor]],2,0)</f>
        <v>Fran</v>
      </c>
      <c r="F1281" t="str">
        <f>VLOOKUP(Tabla4[[#This Row],[Cod Producto]],Tabla2[[IdProducto]:[NomProducto]],2,0)</f>
        <v>Naranjas</v>
      </c>
      <c r="G1281" s="10">
        <f>VLOOKUP(Tabla4[[#This Row],[Nombre_Producto]],Tabla2[[NomProducto]:[PrecioSinIGV]],3,0)</f>
        <v>1.21</v>
      </c>
      <c r="H1281">
        <f>VLOOKUP(Tabla4[[#This Row],[Cod Producto]],Tabla2[#All],3,0)</f>
        <v>1</v>
      </c>
      <c r="I1281" s="10">
        <f>Tabla4[[#This Row],[Kilos]]*Tabla4[[#This Row],[Precio_sin_IGV]]</f>
        <v>2578.5099999999998</v>
      </c>
      <c r="J1281" s="10">
        <f>Tabla4[[#This Row],[Ventas sin IGV]]*18%</f>
        <v>464.13179999999994</v>
      </c>
      <c r="K1281" s="10">
        <f>Tabla4[[#This Row],[Ventas sin IGV]]+Tabla4[[#This Row],[IGV]]</f>
        <v>3042.6417999999999</v>
      </c>
    </row>
    <row r="1282" spans="1:11" x14ac:dyDescent="0.3">
      <c r="A1282">
        <v>5</v>
      </c>
      <c r="B1282">
        <v>11</v>
      </c>
      <c r="C1282" s="2">
        <v>36221</v>
      </c>
      <c r="D1282">
        <v>1372</v>
      </c>
      <c r="E1282" t="str">
        <f>VLOOKUP(Tabla4[[#This Row],[Cod Vendedor]],Tabla3[[IdVendedor]:[NombreVendedor]],2,0)</f>
        <v>Fran</v>
      </c>
      <c r="F1282" t="str">
        <f>VLOOKUP(Tabla4[[#This Row],[Cod Producto]],Tabla2[[IdProducto]:[NomProducto]],2,0)</f>
        <v>Naranjas</v>
      </c>
      <c r="G1282" s="10">
        <f>VLOOKUP(Tabla4[[#This Row],[Nombre_Producto]],Tabla2[[NomProducto]:[PrecioSinIGV]],3,0)</f>
        <v>1.21</v>
      </c>
      <c r="H1282">
        <f>VLOOKUP(Tabla4[[#This Row],[Cod Producto]],Tabla2[#All],3,0)</f>
        <v>1</v>
      </c>
      <c r="I1282" s="10">
        <f>Tabla4[[#This Row],[Kilos]]*Tabla4[[#This Row],[Precio_sin_IGV]]</f>
        <v>1660.12</v>
      </c>
      <c r="J1282" s="10">
        <f>Tabla4[[#This Row],[Ventas sin IGV]]*18%</f>
        <v>298.82159999999999</v>
      </c>
      <c r="K1282" s="10">
        <f>Tabla4[[#This Row],[Ventas sin IGV]]+Tabla4[[#This Row],[IGV]]</f>
        <v>1958.9415999999999</v>
      </c>
    </row>
    <row r="1283" spans="1:11" x14ac:dyDescent="0.3">
      <c r="A1283">
        <v>5</v>
      </c>
      <c r="B1283">
        <v>12</v>
      </c>
      <c r="C1283" s="2">
        <v>36515</v>
      </c>
      <c r="D1283">
        <v>2269</v>
      </c>
      <c r="E1283" t="str">
        <f>VLOOKUP(Tabla4[[#This Row],[Cod Vendedor]],Tabla3[[IdVendedor]:[NombreVendedor]],2,0)</f>
        <v>Fran</v>
      </c>
      <c r="F1283" t="str">
        <f>VLOOKUP(Tabla4[[#This Row],[Cod Producto]],Tabla2[[IdProducto]:[NomProducto]],2,0)</f>
        <v>Malocoton</v>
      </c>
      <c r="G1283" s="10">
        <f>VLOOKUP(Tabla4[[#This Row],[Nombre_Producto]],Tabla2[[NomProducto]:[PrecioSinIGV]],3,0)</f>
        <v>2.42</v>
      </c>
      <c r="H1283">
        <f>VLOOKUP(Tabla4[[#This Row],[Cod Producto]],Tabla2[#All],3,0)</f>
        <v>1</v>
      </c>
      <c r="I1283" s="10">
        <f>Tabla4[[#This Row],[Kilos]]*Tabla4[[#This Row],[Precio_sin_IGV]]</f>
        <v>5490.98</v>
      </c>
      <c r="J1283" s="10">
        <f>Tabla4[[#This Row],[Ventas sin IGV]]*18%</f>
        <v>988.37639999999988</v>
      </c>
      <c r="K1283" s="10">
        <f>Tabla4[[#This Row],[Ventas sin IGV]]+Tabla4[[#This Row],[IGV]]</f>
        <v>6479.3563999999997</v>
      </c>
    </row>
    <row r="1284" spans="1:11" x14ac:dyDescent="0.3">
      <c r="A1284">
        <v>5</v>
      </c>
      <c r="B1284">
        <v>12</v>
      </c>
      <c r="C1284" s="2">
        <v>36265</v>
      </c>
      <c r="D1284">
        <v>2041</v>
      </c>
      <c r="E1284" t="str">
        <f>VLOOKUP(Tabla4[[#This Row],[Cod Vendedor]],Tabla3[[IdVendedor]:[NombreVendedor]],2,0)</f>
        <v>Fran</v>
      </c>
      <c r="F1284" t="str">
        <f>VLOOKUP(Tabla4[[#This Row],[Cod Producto]],Tabla2[[IdProducto]:[NomProducto]],2,0)</f>
        <v>Malocoton</v>
      </c>
      <c r="G1284" s="10">
        <f>VLOOKUP(Tabla4[[#This Row],[Nombre_Producto]],Tabla2[[NomProducto]:[PrecioSinIGV]],3,0)</f>
        <v>2.42</v>
      </c>
      <c r="H1284">
        <f>VLOOKUP(Tabla4[[#This Row],[Cod Producto]],Tabla2[#All],3,0)</f>
        <v>1</v>
      </c>
      <c r="I1284" s="10">
        <f>Tabla4[[#This Row],[Kilos]]*Tabla4[[#This Row],[Precio_sin_IGV]]</f>
        <v>4939.22</v>
      </c>
      <c r="J1284" s="10">
        <f>Tabla4[[#This Row],[Ventas sin IGV]]*18%</f>
        <v>889.05960000000005</v>
      </c>
      <c r="K1284" s="10">
        <f>Tabla4[[#This Row],[Ventas sin IGV]]+Tabla4[[#This Row],[IGV]]</f>
        <v>5828.2795999999998</v>
      </c>
    </row>
    <row r="1285" spans="1:11" x14ac:dyDescent="0.3">
      <c r="A1285">
        <v>5</v>
      </c>
      <c r="B1285">
        <v>12</v>
      </c>
      <c r="C1285" s="2">
        <v>36484</v>
      </c>
      <c r="D1285">
        <v>1682</v>
      </c>
      <c r="E1285" t="str">
        <f>VLOOKUP(Tabla4[[#This Row],[Cod Vendedor]],Tabla3[[IdVendedor]:[NombreVendedor]],2,0)</f>
        <v>Fran</v>
      </c>
      <c r="F1285" t="str">
        <f>VLOOKUP(Tabla4[[#This Row],[Cod Producto]],Tabla2[[IdProducto]:[NomProducto]],2,0)</f>
        <v>Malocoton</v>
      </c>
      <c r="G1285" s="10">
        <f>VLOOKUP(Tabla4[[#This Row],[Nombre_Producto]],Tabla2[[NomProducto]:[PrecioSinIGV]],3,0)</f>
        <v>2.42</v>
      </c>
      <c r="H1285">
        <f>VLOOKUP(Tabla4[[#This Row],[Cod Producto]],Tabla2[#All],3,0)</f>
        <v>1</v>
      </c>
      <c r="I1285" s="10">
        <f>Tabla4[[#This Row],[Kilos]]*Tabla4[[#This Row],[Precio_sin_IGV]]</f>
        <v>4070.44</v>
      </c>
      <c r="J1285" s="10">
        <f>Tabla4[[#This Row],[Ventas sin IGV]]*18%</f>
        <v>732.67920000000004</v>
      </c>
      <c r="K1285" s="10">
        <f>Tabla4[[#This Row],[Ventas sin IGV]]+Tabla4[[#This Row],[IGV]]</f>
        <v>4803.1192000000001</v>
      </c>
    </row>
    <row r="1286" spans="1:11" x14ac:dyDescent="0.3">
      <c r="A1286">
        <v>5</v>
      </c>
      <c r="B1286">
        <v>12</v>
      </c>
      <c r="C1286" s="2">
        <v>36327</v>
      </c>
      <c r="D1286">
        <v>843</v>
      </c>
      <c r="E1286" t="str">
        <f>VLOOKUP(Tabla4[[#This Row],[Cod Vendedor]],Tabla3[[IdVendedor]:[NombreVendedor]],2,0)</f>
        <v>Fran</v>
      </c>
      <c r="F1286" t="str">
        <f>VLOOKUP(Tabla4[[#This Row],[Cod Producto]],Tabla2[[IdProducto]:[NomProducto]],2,0)</f>
        <v>Malocoton</v>
      </c>
      <c r="G1286" s="10">
        <f>VLOOKUP(Tabla4[[#This Row],[Nombre_Producto]],Tabla2[[NomProducto]:[PrecioSinIGV]],3,0)</f>
        <v>2.42</v>
      </c>
      <c r="H1286">
        <f>VLOOKUP(Tabla4[[#This Row],[Cod Producto]],Tabla2[#All],3,0)</f>
        <v>1</v>
      </c>
      <c r="I1286" s="10">
        <f>Tabla4[[#This Row],[Kilos]]*Tabla4[[#This Row],[Precio_sin_IGV]]</f>
        <v>2040.06</v>
      </c>
      <c r="J1286" s="10">
        <f>Tabla4[[#This Row],[Ventas sin IGV]]*18%</f>
        <v>367.21079999999995</v>
      </c>
      <c r="K1286" s="10">
        <f>Tabla4[[#This Row],[Ventas sin IGV]]+Tabla4[[#This Row],[IGV]]</f>
        <v>2407.2707999999998</v>
      </c>
    </row>
    <row r="1287" spans="1:11" x14ac:dyDescent="0.3">
      <c r="A1287">
        <v>5</v>
      </c>
      <c r="B1287">
        <v>9</v>
      </c>
      <c r="C1287" s="2">
        <v>36402</v>
      </c>
      <c r="D1287">
        <v>2067</v>
      </c>
      <c r="E1287" t="str">
        <f>VLOOKUP(Tabla4[[#This Row],[Cod Vendedor]],Tabla3[[IdVendedor]:[NombreVendedor]],2,0)</f>
        <v>Fran</v>
      </c>
      <c r="F1287" t="str">
        <f>VLOOKUP(Tabla4[[#This Row],[Cod Producto]],Tabla2[[IdProducto]:[NomProducto]],2,0)</f>
        <v>Esparragos</v>
      </c>
      <c r="G1287" s="10">
        <f>VLOOKUP(Tabla4[[#This Row],[Nombre_Producto]],Tabla2[[NomProducto]:[PrecioSinIGV]],3,0)</f>
        <v>1.21</v>
      </c>
      <c r="H1287">
        <f>VLOOKUP(Tabla4[[#This Row],[Cod Producto]],Tabla2[#All],3,0)</f>
        <v>3</v>
      </c>
      <c r="I1287" s="10">
        <f>Tabla4[[#This Row],[Kilos]]*Tabla4[[#This Row],[Precio_sin_IGV]]</f>
        <v>2501.0699999999997</v>
      </c>
      <c r="J1287" s="10">
        <f>Tabla4[[#This Row],[Ventas sin IGV]]*18%</f>
        <v>450.19259999999991</v>
      </c>
      <c r="K1287" s="10">
        <f>Tabla4[[#This Row],[Ventas sin IGV]]+Tabla4[[#This Row],[IGV]]</f>
        <v>2951.2625999999996</v>
      </c>
    </row>
    <row r="1288" spans="1:11" x14ac:dyDescent="0.3">
      <c r="A1288">
        <v>5</v>
      </c>
      <c r="B1288">
        <v>9</v>
      </c>
      <c r="C1288" s="2">
        <v>36508</v>
      </c>
      <c r="D1288">
        <v>2026</v>
      </c>
      <c r="E1288" t="str">
        <f>VLOOKUP(Tabla4[[#This Row],[Cod Vendedor]],Tabla3[[IdVendedor]:[NombreVendedor]],2,0)</f>
        <v>Fran</v>
      </c>
      <c r="F1288" t="str">
        <f>VLOOKUP(Tabla4[[#This Row],[Cod Producto]],Tabla2[[IdProducto]:[NomProducto]],2,0)</f>
        <v>Esparragos</v>
      </c>
      <c r="G1288" s="10">
        <f>VLOOKUP(Tabla4[[#This Row],[Nombre_Producto]],Tabla2[[NomProducto]:[PrecioSinIGV]],3,0)</f>
        <v>1.21</v>
      </c>
      <c r="H1288">
        <f>VLOOKUP(Tabla4[[#This Row],[Cod Producto]],Tabla2[#All],3,0)</f>
        <v>3</v>
      </c>
      <c r="I1288" s="10">
        <f>Tabla4[[#This Row],[Kilos]]*Tabla4[[#This Row],[Precio_sin_IGV]]</f>
        <v>2451.46</v>
      </c>
      <c r="J1288" s="10">
        <f>Tabla4[[#This Row],[Ventas sin IGV]]*18%</f>
        <v>441.26279999999997</v>
      </c>
      <c r="K1288" s="10">
        <f>Tabla4[[#This Row],[Ventas sin IGV]]+Tabla4[[#This Row],[IGV]]</f>
        <v>2892.7228</v>
      </c>
    </row>
    <row r="1289" spans="1:11" x14ac:dyDescent="0.3">
      <c r="A1289">
        <v>5</v>
      </c>
      <c r="B1289">
        <v>9</v>
      </c>
      <c r="C1289" s="2">
        <v>36178</v>
      </c>
      <c r="D1289">
        <v>1354</v>
      </c>
      <c r="E1289" t="str">
        <f>VLOOKUP(Tabla4[[#This Row],[Cod Vendedor]],Tabla3[[IdVendedor]:[NombreVendedor]],2,0)</f>
        <v>Fran</v>
      </c>
      <c r="F1289" t="str">
        <f>VLOOKUP(Tabla4[[#This Row],[Cod Producto]],Tabla2[[IdProducto]:[NomProducto]],2,0)</f>
        <v>Esparragos</v>
      </c>
      <c r="G1289" s="10">
        <f>VLOOKUP(Tabla4[[#This Row],[Nombre_Producto]],Tabla2[[NomProducto]:[PrecioSinIGV]],3,0)</f>
        <v>1.21</v>
      </c>
      <c r="H1289">
        <f>VLOOKUP(Tabla4[[#This Row],[Cod Producto]],Tabla2[#All],3,0)</f>
        <v>3</v>
      </c>
      <c r="I1289" s="10">
        <f>Tabla4[[#This Row],[Kilos]]*Tabla4[[#This Row],[Precio_sin_IGV]]</f>
        <v>1638.34</v>
      </c>
      <c r="J1289" s="10">
        <f>Tabla4[[#This Row],[Ventas sin IGV]]*18%</f>
        <v>294.90119999999996</v>
      </c>
      <c r="K1289" s="10">
        <f>Tabla4[[#This Row],[Ventas sin IGV]]+Tabla4[[#This Row],[IGV]]</f>
        <v>1933.2411999999999</v>
      </c>
    </row>
    <row r="1290" spans="1:11" x14ac:dyDescent="0.3">
      <c r="A1290">
        <v>5</v>
      </c>
      <c r="B1290">
        <v>9</v>
      </c>
      <c r="C1290" s="2">
        <v>36228</v>
      </c>
      <c r="D1290">
        <v>1280</v>
      </c>
      <c r="E1290" t="str">
        <f>VLOOKUP(Tabla4[[#This Row],[Cod Vendedor]],Tabla3[[IdVendedor]:[NombreVendedor]],2,0)</f>
        <v>Fran</v>
      </c>
      <c r="F1290" t="str">
        <f>VLOOKUP(Tabla4[[#This Row],[Cod Producto]],Tabla2[[IdProducto]:[NomProducto]],2,0)</f>
        <v>Esparragos</v>
      </c>
      <c r="G1290" s="10">
        <f>VLOOKUP(Tabla4[[#This Row],[Nombre_Producto]],Tabla2[[NomProducto]:[PrecioSinIGV]],3,0)</f>
        <v>1.21</v>
      </c>
      <c r="H1290">
        <f>VLOOKUP(Tabla4[[#This Row],[Cod Producto]],Tabla2[#All],3,0)</f>
        <v>3</v>
      </c>
      <c r="I1290" s="10">
        <f>Tabla4[[#This Row],[Kilos]]*Tabla4[[#This Row],[Precio_sin_IGV]]</f>
        <v>1548.8</v>
      </c>
      <c r="J1290" s="10">
        <f>Tabla4[[#This Row],[Ventas sin IGV]]*18%</f>
        <v>278.78399999999999</v>
      </c>
      <c r="K1290" s="10">
        <f>Tabla4[[#This Row],[Ventas sin IGV]]+Tabla4[[#This Row],[IGV]]</f>
        <v>1827.5839999999998</v>
      </c>
    </row>
    <row r="1291" spans="1:11" x14ac:dyDescent="0.3">
      <c r="A1291">
        <v>5</v>
      </c>
      <c r="B1291">
        <v>7</v>
      </c>
      <c r="C1291" s="2">
        <v>36475</v>
      </c>
      <c r="D1291">
        <v>1808</v>
      </c>
      <c r="E1291" t="str">
        <f>VLOOKUP(Tabla4[[#This Row],[Cod Vendedor]],Tabla3[[IdVendedor]:[NombreVendedor]],2,0)</f>
        <v>Fran</v>
      </c>
      <c r="F1291" t="str">
        <f>VLOOKUP(Tabla4[[#This Row],[Cod Producto]],Tabla2[[IdProducto]:[NomProducto]],2,0)</f>
        <v>Tomates</v>
      </c>
      <c r="G1291" s="10">
        <f>VLOOKUP(Tabla4[[#This Row],[Nombre_Producto]],Tabla2[[NomProducto]:[PrecioSinIGV]],3,0)</f>
        <v>0.96799999999999997</v>
      </c>
      <c r="H1291">
        <f>VLOOKUP(Tabla4[[#This Row],[Cod Producto]],Tabla2[#All],3,0)</f>
        <v>2</v>
      </c>
      <c r="I1291" s="10">
        <f>Tabla4[[#This Row],[Kilos]]*Tabla4[[#This Row],[Precio_sin_IGV]]</f>
        <v>1750.144</v>
      </c>
      <c r="J1291" s="10">
        <f>Tabla4[[#This Row],[Ventas sin IGV]]*18%</f>
        <v>315.02591999999999</v>
      </c>
      <c r="K1291" s="10">
        <f>Tabla4[[#This Row],[Ventas sin IGV]]+Tabla4[[#This Row],[IGV]]</f>
        <v>2065.1699199999998</v>
      </c>
    </row>
    <row r="1292" spans="1:11" x14ac:dyDescent="0.3">
      <c r="A1292">
        <v>5</v>
      </c>
      <c r="B1292">
        <v>7</v>
      </c>
      <c r="C1292" s="2">
        <v>36258</v>
      </c>
      <c r="D1292">
        <v>1803</v>
      </c>
      <c r="E1292" t="str">
        <f>VLOOKUP(Tabla4[[#This Row],[Cod Vendedor]],Tabla3[[IdVendedor]:[NombreVendedor]],2,0)</f>
        <v>Fran</v>
      </c>
      <c r="F1292" t="str">
        <f>VLOOKUP(Tabla4[[#This Row],[Cod Producto]],Tabla2[[IdProducto]:[NomProducto]],2,0)</f>
        <v>Tomates</v>
      </c>
      <c r="G1292" s="10">
        <f>VLOOKUP(Tabla4[[#This Row],[Nombre_Producto]],Tabla2[[NomProducto]:[PrecioSinIGV]],3,0)</f>
        <v>0.96799999999999997</v>
      </c>
      <c r="H1292">
        <f>VLOOKUP(Tabla4[[#This Row],[Cod Producto]],Tabla2[#All],3,0)</f>
        <v>2</v>
      </c>
      <c r="I1292" s="10">
        <f>Tabla4[[#This Row],[Kilos]]*Tabla4[[#This Row],[Precio_sin_IGV]]</f>
        <v>1745.3039999999999</v>
      </c>
      <c r="J1292" s="10">
        <f>Tabla4[[#This Row],[Ventas sin IGV]]*18%</f>
        <v>314.15471999999994</v>
      </c>
      <c r="K1292" s="10">
        <f>Tabla4[[#This Row],[Ventas sin IGV]]+Tabla4[[#This Row],[IGV]]</f>
        <v>2059.4587199999996</v>
      </c>
    </row>
    <row r="1293" spans="1:11" x14ac:dyDescent="0.3">
      <c r="A1293">
        <v>5</v>
      </c>
      <c r="B1293">
        <v>7</v>
      </c>
      <c r="C1293" s="2">
        <v>36276</v>
      </c>
      <c r="D1293">
        <v>1769</v>
      </c>
      <c r="E1293" t="str">
        <f>VLOOKUP(Tabla4[[#This Row],[Cod Vendedor]],Tabla3[[IdVendedor]:[NombreVendedor]],2,0)</f>
        <v>Fran</v>
      </c>
      <c r="F1293" t="str">
        <f>VLOOKUP(Tabla4[[#This Row],[Cod Producto]],Tabla2[[IdProducto]:[NomProducto]],2,0)</f>
        <v>Tomates</v>
      </c>
      <c r="G1293" s="10">
        <f>VLOOKUP(Tabla4[[#This Row],[Nombre_Producto]],Tabla2[[NomProducto]:[PrecioSinIGV]],3,0)</f>
        <v>0.96799999999999997</v>
      </c>
      <c r="H1293">
        <f>VLOOKUP(Tabla4[[#This Row],[Cod Producto]],Tabla2[#All],3,0)</f>
        <v>2</v>
      </c>
      <c r="I1293" s="10">
        <f>Tabla4[[#This Row],[Kilos]]*Tabla4[[#This Row],[Precio_sin_IGV]]</f>
        <v>1712.3920000000001</v>
      </c>
      <c r="J1293" s="10">
        <f>Tabla4[[#This Row],[Ventas sin IGV]]*18%</f>
        <v>308.23056000000003</v>
      </c>
      <c r="K1293" s="10">
        <f>Tabla4[[#This Row],[Ventas sin IGV]]+Tabla4[[#This Row],[IGV]]</f>
        <v>2020.62256</v>
      </c>
    </row>
    <row r="1294" spans="1:11" x14ac:dyDescent="0.3">
      <c r="A1294">
        <v>5</v>
      </c>
      <c r="B1294">
        <v>7</v>
      </c>
      <c r="C1294" s="2">
        <v>36401</v>
      </c>
      <c r="D1294">
        <v>999</v>
      </c>
      <c r="E1294" t="str">
        <f>VLOOKUP(Tabla4[[#This Row],[Cod Vendedor]],Tabla3[[IdVendedor]:[NombreVendedor]],2,0)</f>
        <v>Fran</v>
      </c>
      <c r="F1294" t="str">
        <f>VLOOKUP(Tabla4[[#This Row],[Cod Producto]],Tabla2[[IdProducto]:[NomProducto]],2,0)</f>
        <v>Tomates</v>
      </c>
      <c r="G1294" s="10">
        <f>VLOOKUP(Tabla4[[#This Row],[Nombre_Producto]],Tabla2[[NomProducto]:[PrecioSinIGV]],3,0)</f>
        <v>0.96799999999999997</v>
      </c>
      <c r="H1294">
        <f>VLOOKUP(Tabla4[[#This Row],[Cod Producto]],Tabla2[#All],3,0)</f>
        <v>2</v>
      </c>
      <c r="I1294" s="10">
        <f>Tabla4[[#This Row],[Kilos]]*Tabla4[[#This Row],[Precio_sin_IGV]]</f>
        <v>967.03199999999993</v>
      </c>
      <c r="J1294" s="10">
        <f>Tabla4[[#This Row],[Ventas sin IGV]]*18%</f>
        <v>174.06575999999998</v>
      </c>
      <c r="K1294" s="10">
        <f>Tabla4[[#This Row],[Ventas sin IGV]]+Tabla4[[#This Row],[IGV]]</f>
        <v>1141.0977599999999</v>
      </c>
    </row>
    <row r="1295" spans="1:11" x14ac:dyDescent="0.3">
      <c r="A1295">
        <v>5</v>
      </c>
      <c r="B1295">
        <v>7</v>
      </c>
      <c r="C1295" s="2">
        <v>36441</v>
      </c>
      <c r="D1295">
        <v>927</v>
      </c>
      <c r="E1295" t="str">
        <f>VLOOKUP(Tabla4[[#This Row],[Cod Vendedor]],Tabla3[[IdVendedor]:[NombreVendedor]],2,0)</f>
        <v>Fran</v>
      </c>
      <c r="F1295" t="str">
        <f>VLOOKUP(Tabla4[[#This Row],[Cod Producto]],Tabla2[[IdProducto]:[NomProducto]],2,0)</f>
        <v>Tomates</v>
      </c>
      <c r="G1295" s="10">
        <f>VLOOKUP(Tabla4[[#This Row],[Nombre_Producto]],Tabla2[[NomProducto]:[PrecioSinIGV]],3,0)</f>
        <v>0.96799999999999997</v>
      </c>
      <c r="H1295">
        <f>VLOOKUP(Tabla4[[#This Row],[Cod Producto]],Tabla2[#All],3,0)</f>
        <v>2</v>
      </c>
      <c r="I1295" s="10">
        <f>Tabla4[[#This Row],[Kilos]]*Tabla4[[#This Row],[Precio_sin_IGV]]</f>
        <v>897.33600000000001</v>
      </c>
      <c r="J1295" s="10">
        <f>Tabla4[[#This Row],[Ventas sin IGV]]*18%</f>
        <v>161.52047999999999</v>
      </c>
      <c r="K1295" s="10">
        <f>Tabla4[[#This Row],[Ventas sin IGV]]+Tabla4[[#This Row],[IGV]]</f>
        <v>1058.8564799999999</v>
      </c>
    </row>
    <row r="1296" spans="1:11" x14ac:dyDescent="0.3">
      <c r="A1296">
        <v>5</v>
      </c>
      <c r="B1296">
        <v>7</v>
      </c>
      <c r="C1296" s="2">
        <v>36370</v>
      </c>
      <c r="D1296">
        <v>825</v>
      </c>
      <c r="E1296" t="str">
        <f>VLOOKUP(Tabla4[[#This Row],[Cod Vendedor]],Tabla3[[IdVendedor]:[NombreVendedor]],2,0)</f>
        <v>Fran</v>
      </c>
      <c r="F1296" t="str">
        <f>VLOOKUP(Tabla4[[#This Row],[Cod Producto]],Tabla2[[IdProducto]:[NomProducto]],2,0)</f>
        <v>Tomates</v>
      </c>
      <c r="G1296" s="10">
        <f>VLOOKUP(Tabla4[[#This Row],[Nombre_Producto]],Tabla2[[NomProducto]:[PrecioSinIGV]],3,0)</f>
        <v>0.96799999999999997</v>
      </c>
      <c r="H1296">
        <f>VLOOKUP(Tabla4[[#This Row],[Cod Producto]],Tabla2[#All],3,0)</f>
        <v>2</v>
      </c>
      <c r="I1296" s="10">
        <f>Tabla4[[#This Row],[Kilos]]*Tabla4[[#This Row],[Precio_sin_IGV]]</f>
        <v>798.6</v>
      </c>
      <c r="J1296" s="10">
        <f>Tabla4[[#This Row],[Ventas sin IGV]]*18%</f>
        <v>143.74799999999999</v>
      </c>
      <c r="K1296" s="10">
        <f>Tabla4[[#This Row],[Ventas sin IGV]]+Tabla4[[#This Row],[IGV]]</f>
        <v>942.34799999999996</v>
      </c>
    </row>
    <row r="1297" spans="1:11" x14ac:dyDescent="0.3">
      <c r="A1297">
        <v>5</v>
      </c>
      <c r="B1297">
        <v>7</v>
      </c>
      <c r="C1297" s="2">
        <v>36377</v>
      </c>
      <c r="D1297">
        <v>632</v>
      </c>
      <c r="E1297" t="str">
        <f>VLOOKUP(Tabla4[[#This Row],[Cod Vendedor]],Tabla3[[IdVendedor]:[NombreVendedor]],2,0)</f>
        <v>Fran</v>
      </c>
      <c r="F1297" t="str">
        <f>VLOOKUP(Tabla4[[#This Row],[Cod Producto]],Tabla2[[IdProducto]:[NomProducto]],2,0)</f>
        <v>Tomates</v>
      </c>
      <c r="G1297" s="10">
        <f>VLOOKUP(Tabla4[[#This Row],[Nombre_Producto]],Tabla2[[NomProducto]:[PrecioSinIGV]],3,0)</f>
        <v>0.96799999999999997</v>
      </c>
      <c r="H1297">
        <f>VLOOKUP(Tabla4[[#This Row],[Cod Producto]],Tabla2[#All],3,0)</f>
        <v>2</v>
      </c>
      <c r="I1297" s="10">
        <f>Tabla4[[#This Row],[Kilos]]*Tabla4[[#This Row],[Precio_sin_IGV]]</f>
        <v>611.77599999999995</v>
      </c>
      <c r="J1297" s="10">
        <f>Tabla4[[#This Row],[Ventas sin IGV]]*18%</f>
        <v>110.11967999999999</v>
      </c>
      <c r="K1297" s="10">
        <f>Tabla4[[#This Row],[Ventas sin IGV]]+Tabla4[[#This Row],[IGV]]</f>
        <v>721.89567999999997</v>
      </c>
    </row>
    <row r="1298" spans="1:11" x14ac:dyDescent="0.3">
      <c r="A1298">
        <v>5</v>
      </c>
      <c r="B1298">
        <v>3</v>
      </c>
      <c r="C1298" s="2">
        <v>36379</v>
      </c>
      <c r="D1298">
        <v>2423</v>
      </c>
      <c r="E1298" t="str">
        <f>VLOOKUP(Tabla4[[#This Row],[Cod Vendedor]],Tabla3[[IdVendedor]:[NombreVendedor]],2,0)</f>
        <v>Fran</v>
      </c>
      <c r="F1298" t="str">
        <f>VLOOKUP(Tabla4[[#This Row],[Cod Producto]],Tabla2[[IdProducto]:[NomProducto]],2,0)</f>
        <v>Melones</v>
      </c>
      <c r="G1298" s="10">
        <f>VLOOKUP(Tabla4[[#This Row],[Nombre_Producto]],Tabla2[[NomProducto]:[PrecioSinIGV]],3,0)</f>
        <v>1.9359999999999999</v>
      </c>
      <c r="H1298">
        <f>VLOOKUP(Tabla4[[#This Row],[Cod Producto]],Tabla2[#All],3,0)</f>
        <v>1</v>
      </c>
      <c r="I1298" s="10">
        <f>Tabla4[[#This Row],[Kilos]]*Tabla4[[#This Row],[Precio_sin_IGV]]</f>
        <v>4690.9279999999999</v>
      </c>
      <c r="J1298" s="10">
        <f>Tabla4[[#This Row],[Ventas sin IGV]]*18%</f>
        <v>844.36703999999997</v>
      </c>
      <c r="K1298" s="10">
        <f>Tabla4[[#This Row],[Ventas sin IGV]]+Tabla4[[#This Row],[IGV]]</f>
        <v>5535.29504</v>
      </c>
    </row>
    <row r="1299" spans="1:11" x14ac:dyDescent="0.3">
      <c r="A1299">
        <v>5</v>
      </c>
      <c r="B1299">
        <v>3</v>
      </c>
      <c r="C1299" s="2">
        <v>36270</v>
      </c>
      <c r="D1299">
        <v>1972</v>
      </c>
      <c r="E1299" t="str">
        <f>VLOOKUP(Tabla4[[#This Row],[Cod Vendedor]],Tabla3[[IdVendedor]:[NombreVendedor]],2,0)</f>
        <v>Fran</v>
      </c>
      <c r="F1299" t="str">
        <f>VLOOKUP(Tabla4[[#This Row],[Cod Producto]],Tabla2[[IdProducto]:[NomProducto]],2,0)</f>
        <v>Melones</v>
      </c>
      <c r="G1299" s="10">
        <f>VLOOKUP(Tabla4[[#This Row],[Nombre_Producto]],Tabla2[[NomProducto]:[PrecioSinIGV]],3,0)</f>
        <v>1.9359999999999999</v>
      </c>
      <c r="H1299">
        <f>VLOOKUP(Tabla4[[#This Row],[Cod Producto]],Tabla2[#All],3,0)</f>
        <v>1</v>
      </c>
      <c r="I1299" s="10">
        <f>Tabla4[[#This Row],[Kilos]]*Tabla4[[#This Row],[Precio_sin_IGV]]</f>
        <v>3817.7919999999999</v>
      </c>
      <c r="J1299" s="10">
        <f>Tabla4[[#This Row],[Ventas sin IGV]]*18%</f>
        <v>687.20255999999995</v>
      </c>
      <c r="K1299" s="10">
        <f>Tabla4[[#This Row],[Ventas sin IGV]]+Tabla4[[#This Row],[IGV]]</f>
        <v>4504.9945600000001</v>
      </c>
    </row>
    <row r="1300" spans="1:11" x14ac:dyDescent="0.3">
      <c r="A1300">
        <v>5</v>
      </c>
      <c r="B1300">
        <v>3</v>
      </c>
      <c r="C1300" s="2">
        <v>36394</v>
      </c>
      <c r="D1300">
        <v>1151</v>
      </c>
      <c r="E1300" t="str">
        <f>VLOOKUP(Tabla4[[#This Row],[Cod Vendedor]],Tabla3[[IdVendedor]:[NombreVendedor]],2,0)</f>
        <v>Fran</v>
      </c>
      <c r="F1300" t="str">
        <f>VLOOKUP(Tabla4[[#This Row],[Cod Producto]],Tabla2[[IdProducto]:[NomProducto]],2,0)</f>
        <v>Melones</v>
      </c>
      <c r="G1300" s="10">
        <f>VLOOKUP(Tabla4[[#This Row],[Nombre_Producto]],Tabla2[[NomProducto]:[PrecioSinIGV]],3,0)</f>
        <v>1.9359999999999999</v>
      </c>
      <c r="H1300">
        <f>VLOOKUP(Tabla4[[#This Row],[Cod Producto]],Tabla2[#All],3,0)</f>
        <v>1</v>
      </c>
      <c r="I1300" s="10">
        <f>Tabla4[[#This Row],[Kilos]]*Tabla4[[#This Row],[Precio_sin_IGV]]</f>
        <v>2228.3359999999998</v>
      </c>
      <c r="J1300" s="10">
        <f>Tabla4[[#This Row],[Ventas sin IGV]]*18%</f>
        <v>401.10047999999995</v>
      </c>
      <c r="K1300" s="10">
        <f>Tabla4[[#This Row],[Ventas sin IGV]]+Tabla4[[#This Row],[IGV]]</f>
        <v>2629.4364799999998</v>
      </c>
    </row>
    <row r="1301" spans="1:11" x14ac:dyDescent="0.3">
      <c r="A1301">
        <v>5</v>
      </c>
      <c r="B1301">
        <v>3</v>
      </c>
      <c r="C1301" s="2">
        <v>36429</v>
      </c>
      <c r="D1301">
        <v>894</v>
      </c>
      <c r="E1301" t="str">
        <f>VLOOKUP(Tabla4[[#This Row],[Cod Vendedor]],Tabla3[[IdVendedor]:[NombreVendedor]],2,0)</f>
        <v>Fran</v>
      </c>
      <c r="F1301" t="str">
        <f>VLOOKUP(Tabla4[[#This Row],[Cod Producto]],Tabla2[[IdProducto]:[NomProducto]],2,0)</f>
        <v>Melones</v>
      </c>
      <c r="G1301" s="10">
        <f>VLOOKUP(Tabla4[[#This Row],[Nombre_Producto]],Tabla2[[NomProducto]:[PrecioSinIGV]],3,0)</f>
        <v>1.9359999999999999</v>
      </c>
      <c r="H1301">
        <f>VLOOKUP(Tabla4[[#This Row],[Cod Producto]],Tabla2[#All],3,0)</f>
        <v>1</v>
      </c>
      <c r="I1301" s="10">
        <f>Tabla4[[#This Row],[Kilos]]*Tabla4[[#This Row],[Precio_sin_IGV]]</f>
        <v>1730.7839999999999</v>
      </c>
      <c r="J1301" s="10">
        <f>Tabla4[[#This Row],[Ventas sin IGV]]*18%</f>
        <v>311.54111999999998</v>
      </c>
      <c r="K1301" s="10">
        <f>Tabla4[[#This Row],[Ventas sin IGV]]+Tabla4[[#This Row],[IGV]]</f>
        <v>2042.32512</v>
      </c>
    </row>
    <row r="1302" spans="1:11" x14ac:dyDescent="0.3">
      <c r="A1302">
        <v>5</v>
      </c>
      <c r="B1302">
        <v>3</v>
      </c>
      <c r="C1302" s="2">
        <v>36520</v>
      </c>
      <c r="D1302">
        <v>525</v>
      </c>
      <c r="E1302" t="str">
        <f>VLOOKUP(Tabla4[[#This Row],[Cod Vendedor]],Tabla3[[IdVendedor]:[NombreVendedor]],2,0)</f>
        <v>Fran</v>
      </c>
      <c r="F1302" t="str">
        <f>VLOOKUP(Tabla4[[#This Row],[Cod Producto]],Tabla2[[IdProducto]:[NomProducto]],2,0)</f>
        <v>Melones</v>
      </c>
      <c r="G1302" s="10">
        <f>VLOOKUP(Tabla4[[#This Row],[Nombre_Producto]],Tabla2[[NomProducto]:[PrecioSinIGV]],3,0)</f>
        <v>1.9359999999999999</v>
      </c>
      <c r="H1302">
        <f>VLOOKUP(Tabla4[[#This Row],[Cod Producto]],Tabla2[#All],3,0)</f>
        <v>1</v>
      </c>
      <c r="I1302" s="10">
        <f>Tabla4[[#This Row],[Kilos]]*Tabla4[[#This Row],[Precio_sin_IGV]]</f>
        <v>1016.4</v>
      </c>
      <c r="J1302" s="10">
        <f>Tabla4[[#This Row],[Ventas sin IGV]]*18%</f>
        <v>182.952</v>
      </c>
      <c r="K1302" s="10">
        <f>Tabla4[[#This Row],[Ventas sin IGV]]+Tabla4[[#This Row],[IGV]]</f>
        <v>1199.3519999999999</v>
      </c>
    </row>
    <row r="1303" spans="1:11" x14ac:dyDescent="0.3">
      <c r="A1303">
        <v>5</v>
      </c>
      <c r="B1303">
        <v>3</v>
      </c>
      <c r="C1303" s="2">
        <v>36276</v>
      </c>
      <c r="D1303">
        <v>508</v>
      </c>
      <c r="E1303" t="str">
        <f>VLOOKUP(Tabla4[[#This Row],[Cod Vendedor]],Tabla3[[IdVendedor]:[NombreVendedor]],2,0)</f>
        <v>Fran</v>
      </c>
      <c r="F1303" t="str">
        <f>VLOOKUP(Tabla4[[#This Row],[Cod Producto]],Tabla2[[IdProducto]:[NomProducto]],2,0)</f>
        <v>Melones</v>
      </c>
      <c r="G1303" s="10">
        <f>VLOOKUP(Tabla4[[#This Row],[Nombre_Producto]],Tabla2[[NomProducto]:[PrecioSinIGV]],3,0)</f>
        <v>1.9359999999999999</v>
      </c>
      <c r="H1303">
        <f>VLOOKUP(Tabla4[[#This Row],[Cod Producto]],Tabla2[#All],3,0)</f>
        <v>1</v>
      </c>
      <c r="I1303" s="10">
        <f>Tabla4[[#This Row],[Kilos]]*Tabla4[[#This Row],[Precio_sin_IGV]]</f>
        <v>983.48799999999994</v>
      </c>
      <c r="J1303" s="10">
        <f>Tabla4[[#This Row],[Ventas sin IGV]]*18%</f>
        <v>177.02783999999997</v>
      </c>
      <c r="K1303" s="10">
        <f>Tabla4[[#This Row],[Ventas sin IGV]]+Tabla4[[#This Row],[IGV]]</f>
        <v>1160.51584</v>
      </c>
    </row>
    <row r="1304" spans="1:11" x14ac:dyDescent="0.3">
      <c r="A1304">
        <v>5</v>
      </c>
      <c r="B1304">
        <v>1</v>
      </c>
      <c r="C1304" s="2">
        <v>36220</v>
      </c>
      <c r="D1304">
        <v>2284</v>
      </c>
      <c r="E1304" t="str">
        <f>VLOOKUP(Tabla4[[#This Row],[Cod Vendedor]],Tabla3[[IdVendedor]:[NombreVendedor]],2,0)</f>
        <v>Fran</v>
      </c>
      <c r="F1304" t="str">
        <f>VLOOKUP(Tabla4[[#This Row],[Cod Producto]],Tabla2[[IdProducto]:[NomProducto]],2,0)</f>
        <v>Mandarinas</v>
      </c>
      <c r="G1304" s="10">
        <f>VLOOKUP(Tabla4[[#This Row],[Nombre_Producto]],Tabla2[[NomProducto]:[PrecioSinIGV]],3,0)</f>
        <v>3.9325000000000001</v>
      </c>
      <c r="H1304">
        <f>VLOOKUP(Tabla4[[#This Row],[Cod Producto]],Tabla2[#All],3,0)</f>
        <v>1</v>
      </c>
      <c r="I1304" s="10">
        <f>Tabla4[[#This Row],[Kilos]]*Tabla4[[#This Row],[Precio_sin_IGV]]</f>
        <v>8981.83</v>
      </c>
      <c r="J1304" s="10">
        <f>Tabla4[[#This Row],[Ventas sin IGV]]*18%</f>
        <v>1616.7293999999999</v>
      </c>
      <c r="K1304" s="10">
        <f>Tabla4[[#This Row],[Ventas sin IGV]]+Tabla4[[#This Row],[IGV]]</f>
        <v>10598.5594</v>
      </c>
    </row>
    <row r="1305" spans="1:11" x14ac:dyDescent="0.3">
      <c r="A1305">
        <v>5</v>
      </c>
      <c r="B1305">
        <v>1</v>
      </c>
      <c r="C1305" s="2">
        <v>36306</v>
      </c>
      <c r="D1305">
        <v>2116</v>
      </c>
      <c r="E1305" t="str">
        <f>VLOOKUP(Tabla4[[#This Row],[Cod Vendedor]],Tabla3[[IdVendedor]:[NombreVendedor]],2,0)</f>
        <v>Fran</v>
      </c>
      <c r="F1305" t="str">
        <f>VLOOKUP(Tabla4[[#This Row],[Cod Producto]],Tabla2[[IdProducto]:[NomProducto]],2,0)</f>
        <v>Mandarinas</v>
      </c>
      <c r="G1305" s="10">
        <f>VLOOKUP(Tabla4[[#This Row],[Nombre_Producto]],Tabla2[[NomProducto]:[PrecioSinIGV]],3,0)</f>
        <v>3.9325000000000001</v>
      </c>
      <c r="H1305">
        <f>VLOOKUP(Tabla4[[#This Row],[Cod Producto]],Tabla2[#All],3,0)</f>
        <v>1</v>
      </c>
      <c r="I1305" s="10">
        <f>Tabla4[[#This Row],[Kilos]]*Tabla4[[#This Row],[Precio_sin_IGV]]</f>
        <v>8321.17</v>
      </c>
      <c r="J1305" s="10">
        <f>Tabla4[[#This Row],[Ventas sin IGV]]*18%</f>
        <v>1497.8106</v>
      </c>
      <c r="K1305" s="10">
        <f>Tabla4[[#This Row],[Ventas sin IGV]]+Tabla4[[#This Row],[IGV]]</f>
        <v>9818.9806000000008</v>
      </c>
    </row>
    <row r="1306" spans="1:11" x14ac:dyDescent="0.3">
      <c r="A1306">
        <v>5</v>
      </c>
      <c r="B1306">
        <v>1</v>
      </c>
      <c r="C1306" s="2">
        <v>36440</v>
      </c>
      <c r="D1306">
        <v>1732</v>
      </c>
      <c r="E1306" t="str">
        <f>VLOOKUP(Tabla4[[#This Row],[Cod Vendedor]],Tabla3[[IdVendedor]:[NombreVendedor]],2,0)</f>
        <v>Fran</v>
      </c>
      <c r="F1306" t="str">
        <f>VLOOKUP(Tabla4[[#This Row],[Cod Producto]],Tabla2[[IdProducto]:[NomProducto]],2,0)</f>
        <v>Mandarinas</v>
      </c>
      <c r="G1306" s="10">
        <f>VLOOKUP(Tabla4[[#This Row],[Nombre_Producto]],Tabla2[[NomProducto]:[PrecioSinIGV]],3,0)</f>
        <v>3.9325000000000001</v>
      </c>
      <c r="H1306">
        <f>VLOOKUP(Tabla4[[#This Row],[Cod Producto]],Tabla2[#All],3,0)</f>
        <v>1</v>
      </c>
      <c r="I1306" s="10">
        <f>Tabla4[[#This Row],[Kilos]]*Tabla4[[#This Row],[Precio_sin_IGV]]</f>
        <v>6811.09</v>
      </c>
      <c r="J1306" s="10">
        <f>Tabla4[[#This Row],[Ventas sin IGV]]*18%</f>
        <v>1225.9962</v>
      </c>
      <c r="K1306" s="10">
        <f>Tabla4[[#This Row],[Ventas sin IGV]]+Tabla4[[#This Row],[IGV]]</f>
        <v>8037.0861999999997</v>
      </c>
    </row>
    <row r="1307" spans="1:11" x14ac:dyDescent="0.3">
      <c r="A1307">
        <v>5</v>
      </c>
      <c r="B1307">
        <v>1</v>
      </c>
      <c r="C1307" s="2">
        <v>36415</v>
      </c>
      <c r="D1307">
        <v>1621</v>
      </c>
      <c r="E1307" t="str">
        <f>VLOOKUP(Tabla4[[#This Row],[Cod Vendedor]],Tabla3[[IdVendedor]:[NombreVendedor]],2,0)</f>
        <v>Fran</v>
      </c>
      <c r="F1307" t="str">
        <f>VLOOKUP(Tabla4[[#This Row],[Cod Producto]],Tabla2[[IdProducto]:[NomProducto]],2,0)</f>
        <v>Mandarinas</v>
      </c>
      <c r="G1307" s="10">
        <f>VLOOKUP(Tabla4[[#This Row],[Nombre_Producto]],Tabla2[[NomProducto]:[PrecioSinIGV]],3,0)</f>
        <v>3.9325000000000001</v>
      </c>
      <c r="H1307">
        <f>VLOOKUP(Tabla4[[#This Row],[Cod Producto]],Tabla2[#All],3,0)</f>
        <v>1</v>
      </c>
      <c r="I1307" s="10">
        <f>Tabla4[[#This Row],[Kilos]]*Tabla4[[#This Row],[Precio_sin_IGV]]</f>
        <v>6374.5825000000004</v>
      </c>
      <c r="J1307" s="10">
        <f>Tabla4[[#This Row],[Ventas sin IGV]]*18%</f>
        <v>1147.4248500000001</v>
      </c>
      <c r="K1307" s="10">
        <f>Tabla4[[#This Row],[Ventas sin IGV]]+Tabla4[[#This Row],[IGV]]</f>
        <v>7522.0073500000008</v>
      </c>
    </row>
    <row r="1308" spans="1:11" x14ac:dyDescent="0.3">
      <c r="A1308">
        <v>5</v>
      </c>
      <c r="B1308">
        <v>1</v>
      </c>
      <c r="C1308" s="2">
        <v>36222</v>
      </c>
      <c r="D1308">
        <v>851</v>
      </c>
      <c r="E1308" t="str">
        <f>VLOOKUP(Tabla4[[#This Row],[Cod Vendedor]],Tabla3[[IdVendedor]:[NombreVendedor]],2,0)</f>
        <v>Fran</v>
      </c>
      <c r="F1308" t="str">
        <f>VLOOKUP(Tabla4[[#This Row],[Cod Producto]],Tabla2[[IdProducto]:[NomProducto]],2,0)</f>
        <v>Mandarinas</v>
      </c>
      <c r="G1308" s="10">
        <f>VLOOKUP(Tabla4[[#This Row],[Nombre_Producto]],Tabla2[[NomProducto]:[PrecioSinIGV]],3,0)</f>
        <v>3.9325000000000001</v>
      </c>
      <c r="H1308">
        <f>VLOOKUP(Tabla4[[#This Row],[Cod Producto]],Tabla2[#All],3,0)</f>
        <v>1</v>
      </c>
      <c r="I1308" s="10">
        <f>Tabla4[[#This Row],[Kilos]]*Tabla4[[#This Row],[Precio_sin_IGV]]</f>
        <v>3346.5574999999999</v>
      </c>
      <c r="J1308" s="10">
        <f>Tabla4[[#This Row],[Ventas sin IGV]]*18%</f>
        <v>602.38034999999991</v>
      </c>
      <c r="K1308" s="10">
        <f>Tabla4[[#This Row],[Ventas sin IGV]]+Tabla4[[#This Row],[IGV]]</f>
        <v>3948.9378499999998</v>
      </c>
    </row>
    <row r="1309" spans="1:11" x14ac:dyDescent="0.3">
      <c r="A1309">
        <v>5</v>
      </c>
      <c r="B1309">
        <v>8</v>
      </c>
      <c r="C1309" s="2">
        <v>36475</v>
      </c>
      <c r="D1309">
        <v>2313</v>
      </c>
      <c r="E1309" t="str">
        <f>VLOOKUP(Tabla4[[#This Row],[Cod Vendedor]],Tabla3[[IdVendedor]:[NombreVendedor]],2,0)</f>
        <v>Fran</v>
      </c>
      <c r="F1309" t="str">
        <f>VLOOKUP(Tabla4[[#This Row],[Cod Producto]],Tabla2[[IdProducto]:[NomProducto]],2,0)</f>
        <v>Uvas</v>
      </c>
      <c r="G1309" s="10">
        <f>VLOOKUP(Tabla4[[#This Row],[Nombre_Producto]],Tabla2[[NomProducto]:[PrecioSinIGV]],3,0)</f>
        <v>3.63</v>
      </c>
      <c r="H1309">
        <f>VLOOKUP(Tabla4[[#This Row],[Cod Producto]],Tabla2[#All],3,0)</f>
        <v>1</v>
      </c>
      <c r="I1309" s="10">
        <f>Tabla4[[#This Row],[Kilos]]*Tabla4[[#This Row],[Precio_sin_IGV]]</f>
        <v>8396.19</v>
      </c>
      <c r="J1309" s="10">
        <f>Tabla4[[#This Row],[Ventas sin IGV]]*18%</f>
        <v>1511.3142</v>
      </c>
      <c r="K1309" s="10">
        <f>Tabla4[[#This Row],[Ventas sin IGV]]+Tabla4[[#This Row],[IGV]]</f>
        <v>9907.5042000000012</v>
      </c>
    </row>
    <row r="1310" spans="1:11" x14ac:dyDescent="0.3">
      <c r="A1310">
        <v>5</v>
      </c>
      <c r="B1310">
        <v>8</v>
      </c>
      <c r="C1310" s="2">
        <v>36380</v>
      </c>
      <c r="D1310">
        <v>1187</v>
      </c>
      <c r="E1310" t="str">
        <f>VLOOKUP(Tabla4[[#This Row],[Cod Vendedor]],Tabla3[[IdVendedor]:[NombreVendedor]],2,0)</f>
        <v>Fran</v>
      </c>
      <c r="F1310" t="str">
        <f>VLOOKUP(Tabla4[[#This Row],[Cod Producto]],Tabla2[[IdProducto]:[NomProducto]],2,0)</f>
        <v>Uvas</v>
      </c>
      <c r="G1310" s="10">
        <f>VLOOKUP(Tabla4[[#This Row],[Nombre_Producto]],Tabla2[[NomProducto]:[PrecioSinIGV]],3,0)</f>
        <v>3.63</v>
      </c>
      <c r="H1310">
        <f>VLOOKUP(Tabla4[[#This Row],[Cod Producto]],Tabla2[#All],3,0)</f>
        <v>1</v>
      </c>
      <c r="I1310" s="10">
        <f>Tabla4[[#This Row],[Kilos]]*Tabla4[[#This Row],[Precio_sin_IGV]]</f>
        <v>4308.8099999999995</v>
      </c>
      <c r="J1310" s="10">
        <f>Tabla4[[#This Row],[Ventas sin IGV]]*18%</f>
        <v>775.58579999999984</v>
      </c>
      <c r="K1310" s="10">
        <f>Tabla4[[#This Row],[Ventas sin IGV]]+Tabla4[[#This Row],[IGV]]</f>
        <v>5084.3957999999993</v>
      </c>
    </row>
    <row r="1311" spans="1:11" x14ac:dyDescent="0.3">
      <c r="A1311">
        <v>5</v>
      </c>
      <c r="B1311">
        <v>8</v>
      </c>
      <c r="C1311" s="2">
        <v>36491</v>
      </c>
      <c r="D1311">
        <v>960</v>
      </c>
      <c r="E1311" t="str">
        <f>VLOOKUP(Tabla4[[#This Row],[Cod Vendedor]],Tabla3[[IdVendedor]:[NombreVendedor]],2,0)</f>
        <v>Fran</v>
      </c>
      <c r="F1311" t="str">
        <f>VLOOKUP(Tabla4[[#This Row],[Cod Producto]],Tabla2[[IdProducto]:[NomProducto]],2,0)</f>
        <v>Uvas</v>
      </c>
      <c r="G1311" s="10">
        <f>VLOOKUP(Tabla4[[#This Row],[Nombre_Producto]],Tabla2[[NomProducto]:[PrecioSinIGV]],3,0)</f>
        <v>3.63</v>
      </c>
      <c r="H1311">
        <f>VLOOKUP(Tabla4[[#This Row],[Cod Producto]],Tabla2[#All],3,0)</f>
        <v>1</v>
      </c>
      <c r="I1311" s="10">
        <f>Tabla4[[#This Row],[Kilos]]*Tabla4[[#This Row],[Precio_sin_IGV]]</f>
        <v>3484.7999999999997</v>
      </c>
      <c r="J1311" s="10">
        <f>Tabla4[[#This Row],[Ventas sin IGV]]*18%</f>
        <v>627.2639999999999</v>
      </c>
      <c r="K1311" s="10">
        <f>Tabla4[[#This Row],[Ventas sin IGV]]+Tabla4[[#This Row],[IGV]]</f>
        <v>4112.0639999999994</v>
      </c>
    </row>
    <row r="1312" spans="1:11" x14ac:dyDescent="0.3">
      <c r="A1312">
        <v>5</v>
      </c>
      <c r="B1312">
        <v>6</v>
      </c>
      <c r="C1312" s="2">
        <v>36450</v>
      </c>
      <c r="D1312">
        <v>2464</v>
      </c>
      <c r="E1312" t="str">
        <f>VLOOKUP(Tabla4[[#This Row],[Cod Vendedor]],Tabla3[[IdVendedor]:[NombreVendedor]],2,0)</f>
        <v>Fran</v>
      </c>
      <c r="F1312" t="str">
        <f>VLOOKUP(Tabla4[[#This Row],[Cod Producto]],Tabla2[[IdProducto]:[NomProducto]],2,0)</f>
        <v>Platanos</v>
      </c>
      <c r="G1312" s="10">
        <f>VLOOKUP(Tabla4[[#This Row],[Nombre_Producto]],Tabla2[[NomProducto]:[PrecioSinIGV]],3,0)</f>
        <v>2.42</v>
      </c>
      <c r="H1312">
        <f>VLOOKUP(Tabla4[[#This Row],[Cod Producto]],Tabla2[#All],3,0)</f>
        <v>1</v>
      </c>
      <c r="I1312" s="10">
        <f>Tabla4[[#This Row],[Kilos]]*Tabla4[[#This Row],[Precio_sin_IGV]]</f>
        <v>5962.88</v>
      </c>
      <c r="J1312" s="10">
        <f>Tabla4[[#This Row],[Ventas sin IGV]]*18%</f>
        <v>1073.3183999999999</v>
      </c>
      <c r="K1312" s="10">
        <f>Tabla4[[#This Row],[Ventas sin IGV]]+Tabla4[[#This Row],[IGV]]</f>
        <v>7036.1984000000002</v>
      </c>
    </row>
    <row r="1313" spans="1:11" x14ac:dyDescent="0.3">
      <c r="A1313">
        <v>5</v>
      </c>
      <c r="B1313">
        <v>6</v>
      </c>
      <c r="C1313" s="2">
        <v>36365</v>
      </c>
      <c r="D1313">
        <v>1766</v>
      </c>
      <c r="E1313" t="str">
        <f>VLOOKUP(Tabla4[[#This Row],[Cod Vendedor]],Tabla3[[IdVendedor]:[NombreVendedor]],2,0)</f>
        <v>Fran</v>
      </c>
      <c r="F1313" t="str">
        <f>VLOOKUP(Tabla4[[#This Row],[Cod Producto]],Tabla2[[IdProducto]:[NomProducto]],2,0)</f>
        <v>Platanos</v>
      </c>
      <c r="G1313" s="10">
        <f>VLOOKUP(Tabla4[[#This Row],[Nombre_Producto]],Tabla2[[NomProducto]:[PrecioSinIGV]],3,0)</f>
        <v>2.42</v>
      </c>
      <c r="H1313">
        <f>VLOOKUP(Tabla4[[#This Row],[Cod Producto]],Tabla2[#All],3,0)</f>
        <v>1</v>
      </c>
      <c r="I1313" s="10">
        <f>Tabla4[[#This Row],[Kilos]]*Tabla4[[#This Row],[Precio_sin_IGV]]</f>
        <v>4273.72</v>
      </c>
      <c r="J1313" s="10">
        <f>Tabla4[[#This Row],[Ventas sin IGV]]*18%</f>
        <v>769.26959999999997</v>
      </c>
      <c r="K1313" s="10">
        <f>Tabla4[[#This Row],[Ventas sin IGV]]+Tabla4[[#This Row],[IGV]]</f>
        <v>5042.9895999999999</v>
      </c>
    </row>
    <row r="1314" spans="1:11" x14ac:dyDescent="0.3">
      <c r="A1314">
        <v>5</v>
      </c>
      <c r="B1314">
        <v>6</v>
      </c>
      <c r="C1314" s="2">
        <v>36176</v>
      </c>
      <c r="D1314">
        <v>1234</v>
      </c>
      <c r="E1314" t="str">
        <f>VLOOKUP(Tabla4[[#This Row],[Cod Vendedor]],Tabla3[[IdVendedor]:[NombreVendedor]],2,0)</f>
        <v>Fran</v>
      </c>
      <c r="F1314" t="str">
        <f>VLOOKUP(Tabla4[[#This Row],[Cod Producto]],Tabla2[[IdProducto]:[NomProducto]],2,0)</f>
        <v>Platanos</v>
      </c>
      <c r="G1314" s="10">
        <f>VLOOKUP(Tabla4[[#This Row],[Nombre_Producto]],Tabla2[[NomProducto]:[PrecioSinIGV]],3,0)</f>
        <v>2.42</v>
      </c>
      <c r="H1314">
        <f>VLOOKUP(Tabla4[[#This Row],[Cod Producto]],Tabla2[#All],3,0)</f>
        <v>1</v>
      </c>
      <c r="I1314" s="10">
        <f>Tabla4[[#This Row],[Kilos]]*Tabla4[[#This Row],[Precio_sin_IGV]]</f>
        <v>2986.2799999999997</v>
      </c>
      <c r="J1314" s="10">
        <f>Tabla4[[#This Row],[Ventas sin IGV]]*18%</f>
        <v>537.53039999999999</v>
      </c>
      <c r="K1314" s="10">
        <f>Tabla4[[#This Row],[Ventas sin IGV]]+Tabla4[[#This Row],[IGV]]</f>
        <v>3523.8103999999998</v>
      </c>
    </row>
    <row r="1315" spans="1:11" x14ac:dyDescent="0.3">
      <c r="A1315">
        <v>5</v>
      </c>
      <c r="B1315">
        <v>6</v>
      </c>
      <c r="C1315" s="2">
        <v>36489</v>
      </c>
      <c r="D1315">
        <v>904</v>
      </c>
      <c r="E1315" t="str">
        <f>VLOOKUP(Tabla4[[#This Row],[Cod Vendedor]],Tabla3[[IdVendedor]:[NombreVendedor]],2,0)</f>
        <v>Fran</v>
      </c>
      <c r="F1315" t="str">
        <f>VLOOKUP(Tabla4[[#This Row],[Cod Producto]],Tabla2[[IdProducto]:[NomProducto]],2,0)</f>
        <v>Platanos</v>
      </c>
      <c r="G1315" s="10">
        <f>VLOOKUP(Tabla4[[#This Row],[Nombre_Producto]],Tabla2[[NomProducto]:[PrecioSinIGV]],3,0)</f>
        <v>2.42</v>
      </c>
      <c r="H1315">
        <f>VLOOKUP(Tabla4[[#This Row],[Cod Producto]],Tabla2[#All],3,0)</f>
        <v>1</v>
      </c>
      <c r="I1315" s="10">
        <f>Tabla4[[#This Row],[Kilos]]*Tabla4[[#This Row],[Precio_sin_IGV]]</f>
        <v>2187.6799999999998</v>
      </c>
      <c r="J1315" s="10">
        <f>Tabla4[[#This Row],[Ventas sin IGV]]*18%</f>
        <v>393.78239999999994</v>
      </c>
      <c r="K1315" s="10">
        <f>Tabla4[[#This Row],[Ventas sin IGV]]+Tabla4[[#This Row],[IGV]]</f>
        <v>2581.4623999999999</v>
      </c>
    </row>
    <row r="1316" spans="1:11" x14ac:dyDescent="0.3">
      <c r="A1316">
        <v>5</v>
      </c>
      <c r="B1316">
        <v>6</v>
      </c>
      <c r="C1316" s="2">
        <v>36228</v>
      </c>
      <c r="D1316">
        <v>711</v>
      </c>
      <c r="E1316" t="str">
        <f>VLOOKUP(Tabla4[[#This Row],[Cod Vendedor]],Tabla3[[IdVendedor]:[NombreVendedor]],2,0)</f>
        <v>Fran</v>
      </c>
      <c r="F1316" t="str">
        <f>VLOOKUP(Tabla4[[#This Row],[Cod Producto]],Tabla2[[IdProducto]:[NomProducto]],2,0)</f>
        <v>Platanos</v>
      </c>
      <c r="G1316" s="10">
        <f>VLOOKUP(Tabla4[[#This Row],[Nombre_Producto]],Tabla2[[NomProducto]:[PrecioSinIGV]],3,0)</f>
        <v>2.42</v>
      </c>
      <c r="H1316">
        <f>VLOOKUP(Tabla4[[#This Row],[Cod Producto]],Tabla2[#All],3,0)</f>
        <v>1</v>
      </c>
      <c r="I1316" s="10">
        <f>Tabla4[[#This Row],[Kilos]]*Tabla4[[#This Row],[Precio_sin_IGV]]</f>
        <v>1720.62</v>
      </c>
      <c r="J1316" s="10">
        <f>Tabla4[[#This Row],[Ventas sin IGV]]*18%</f>
        <v>309.71159999999998</v>
      </c>
      <c r="K1316" s="10">
        <f>Tabla4[[#This Row],[Ventas sin IGV]]+Tabla4[[#This Row],[IGV]]</f>
        <v>2030.3316</v>
      </c>
    </row>
    <row r="1317" spans="1:11" x14ac:dyDescent="0.3">
      <c r="A1317">
        <v>5</v>
      </c>
      <c r="B1317">
        <v>6</v>
      </c>
      <c r="C1317" s="2">
        <v>36187</v>
      </c>
      <c r="D1317">
        <v>697</v>
      </c>
      <c r="E1317" t="str">
        <f>VLOOKUP(Tabla4[[#This Row],[Cod Vendedor]],Tabla3[[IdVendedor]:[NombreVendedor]],2,0)</f>
        <v>Fran</v>
      </c>
      <c r="F1317" t="str">
        <f>VLOOKUP(Tabla4[[#This Row],[Cod Producto]],Tabla2[[IdProducto]:[NomProducto]],2,0)</f>
        <v>Platanos</v>
      </c>
      <c r="G1317" s="10">
        <f>VLOOKUP(Tabla4[[#This Row],[Nombre_Producto]],Tabla2[[NomProducto]:[PrecioSinIGV]],3,0)</f>
        <v>2.42</v>
      </c>
      <c r="H1317">
        <f>VLOOKUP(Tabla4[[#This Row],[Cod Producto]],Tabla2[#All],3,0)</f>
        <v>1</v>
      </c>
      <c r="I1317" s="10">
        <f>Tabla4[[#This Row],[Kilos]]*Tabla4[[#This Row],[Precio_sin_IGV]]</f>
        <v>1686.74</v>
      </c>
      <c r="J1317" s="10">
        <f>Tabla4[[#This Row],[Ventas sin IGV]]*18%</f>
        <v>303.61320000000001</v>
      </c>
      <c r="K1317" s="10">
        <f>Tabla4[[#This Row],[Ventas sin IGV]]+Tabla4[[#This Row],[IGV]]</f>
        <v>1990.3532</v>
      </c>
    </row>
    <row r="1318" spans="1:11" x14ac:dyDescent="0.3">
      <c r="A1318">
        <v>5</v>
      </c>
      <c r="B1318">
        <v>6</v>
      </c>
      <c r="C1318" s="2">
        <v>36453</v>
      </c>
      <c r="D1318">
        <v>654</v>
      </c>
      <c r="E1318" t="str">
        <f>VLOOKUP(Tabla4[[#This Row],[Cod Vendedor]],Tabla3[[IdVendedor]:[NombreVendedor]],2,0)</f>
        <v>Fran</v>
      </c>
      <c r="F1318" t="str">
        <f>VLOOKUP(Tabla4[[#This Row],[Cod Producto]],Tabla2[[IdProducto]:[NomProducto]],2,0)</f>
        <v>Platanos</v>
      </c>
      <c r="G1318" s="10">
        <f>VLOOKUP(Tabla4[[#This Row],[Nombre_Producto]],Tabla2[[NomProducto]:[PrecioSinIGV]],3,0)</f>
        <v>2.42</v>
      </c>
      <c r="H1318">
        <f>VLOOKUP(Tabla4[[#This Row],[Cod Producto]],Tabla2[#All],3,0)</f>
        <v>1</v>
      </c>
      <c r="I1318" s="10">
        <f>Tabla4[[#This Row],[Kilos]]*Tabla4[[#This Row],[Precio_sin_IGV]]</f>
        <v>1582.68</v>
      </c>
      <c r="J1318" s="10">
        <f>Tabla4[[#This Row],[Ventas sin IGV]]*18%</f>
        <v>284.88240000000002</v>
      </c>
      <c r="K1318" s="10">
        <f>Tabla4[[#This Row],[Ventas sin IGV]]+Tabla4[[#This Row],[IGV]]</f>
        <v>1867.5624</v>
      </c>
    </row>
    <row r="1319" spans="1:11" x14ac:dyDescent="0.3">
      <c r="A1319">
        <v>5</v>
      </c>
      <c r="B1319">
        <v>13</v>
      </c>
      <c r="C1319" s="2">
        <v>36218</v>
      </c>
      <c r="D1319">
        <v>1880</v>
      </c>
      <c r="E1319" t="str">
        <f>VLOOKUP(Tabla4[[#This Row],[Cod Vendedor]],Tabla3[[IdVendedor]:[NombreVendedor]],2,0)</f>
        <v>Fran</v>
      </c>
      <c r="F1319" t="str">
        <f>VLOOKUP(Tabla4[[#This Row],[Cod Producto]],Tabla2[[IdProducto]:[NomProducto]],2,0)</f>
        <v>Pimientos</v>
      </c>
      <c r="G1319" s="10">
        <f>VLOOKUP(Tabla4[[#This Row],[Nombre_Producto]],Tabla2[[NomProducto]:[PrecioSinIGV]],3,0)</f>
        <v>0.24199999999999999</v>
      </c>
      <c r="H1319">
        <f>VLOOKUP(Tabla4[[#This Row],[Cod Producto]],Tabla2[#All],3,0)</f>
        <v>3</v>
      </c>
      <c r="I1319" s="10">
        <f>Tabla4[[#This Row],[Kilos]]*Tabla4[[#This Row],[Precio_sin_IGV]]</f>
        <v>454.96</v>
      </c>
      <c r="J1319" s="10">
        <f>Tabla4[[#This Row],[Ventas sin IGV]]*18%</f>
        <v>81.892799999999994</v>
      </c>
      <c r="K1319" s="10">
        <f>Tabla4[[#This Row],[Ventas sin IGV]]+Tabla4[[#This Row],[IGV]]</f>
        <v>536.8528</v>
      </c>
    </row>
    <row r="1320" spans="1:11" x14ac:dyDescent="0.3">
      <c r="A1320">
        <v>5</v>
      </c>
      <c r="B1320">
        <v>13</v>
      </c>
      <c r="C1320" s="2">
        <v>36233</v>
      </c>
      <c r="D1320">
        <v>1849</v>
      </c>
      <c r="E1320" t="str">
        <f>VLOOKUP(Tabla4[[#This Row],[Cod Vendedor]],Tabla3[[IdVendedor]:[NombreVendedor]],2,0)</f>
        <v>Fran</v>
      </c>
      <c r="F1320" t="str">
        <f>VLOOKUP(Tabla4[[#This Row],[Cod Producto]],Tabla2[[IdProducto]:[NomProducto]],2,0)</f>
        <v>Pimientos</v>
      </c>
      <c r="G1320" s="10">
        <f>VLOOKUP(Tabla4[[#This Row],[Nombre_Producto]],Tabla2[[NomProducto]:[PrecioSinIGV]],3,0)</f>
        <v>0.24199999999999999</v>
      </c>
      <c r="H1320">
        <f>VLOOKUP(Tabla4[[#This Row],[Cod Producto]],Tabla2[#All],3,0)</f>
        <v>3</v>
      </c>
      <c r="I1320" s="10">
        <f>Tabla4[[#This Row],[Kilos]]*Tabla4[[#This Row],[Precio_sin_IGV]]</f>
        <v>447.45799999999997</v>
      </c>
      <c r="J1320" s="10">
        <f>Tabla4[[#This Row],[Ventas sin IGV]]*18%</f>
        <v>80.542439999999985</v>
      </c>
      <c r="K1320" s="10">
        <f>Tabla4[[#This Row],[Ventas sin IGV]]+Tabla4[[#This Row],[IGV]]</f>
        <v>528.00043999999991</v>
      </c>
    </row>
    <row r="1321" spans="1:11" x14ac:dyDescent="0.3">
      <c r="A1321">
        <v>5</v>
      </c>
      <c r="B1321">
        <v>13</v>
      </c>
      <c r="C1321" s="2">
        <v>36327</v>
      </c>
      <c r="D1321">
        <v>1340</v>
      </c>
      <c r="E1321" t="str">
        <f>VLOOKUP(Tabla4[[#This Row],[Cod Vendedor]],Tabla3[[IdVendedor]:[NombreVendedor]],2,0)</f>
        <v>Fran</v>
      </c>
      <c r="F1321" t="str">
        <f>VLOOKUP(Tabla4[[#This Row],[Cod Producto]],Tabla2[[IdProducto]:[NomProducto]],2,0)</f>
        <v>Pimientos</v>
      </c>
      <c r="G1321" s="10">
        <f>VLOOKUP(Tabla4[[#This Row],[Nombre_Producto]],Tabla2[[NomProducto]:[PrecioSinIGV]],3,0)</f>
        <v>0.24199999999999999</v>
      </c>
      <c r="H1321">
        <f>VLOOKUP(Tabla4[[#This Row],[Cod Producto]],Tabla2[#All],3,0)</f>
        <v>3</v>
      </c>
      <c r="I1321" s="10">
        <f>Tabla4[[#This Row],[Kilos]]*Tabla4[[#This Row],[Precio_sin_IGV]]</f>
        <v>324.27999999999997</v>
      </c>
      <c r="J1321" s="10">
        <f>Tabla4[[#This Row],[Ventas sin IGV]]*18%</f>
        <v>58.370399999999989</v>
      </c>
      <c r="K1321" s="10">
        <f>Tabla4[[#This Row],[Ventas sin IGV]]+Tabla4[[#This Row],[IGV]]</f>
        <v>382.65039999999999</v>
      </c>
    </row>
    <row r="1322" spans="1:11" x14ac:dyDescent="0.3">
      <c r="A1322">
        <v>5</v>
      </c>
      <c r="B1322">
        <v>13</v>
      </c>
      <c r="C1322" s="2">
        <v>36352</v>
      </c>
      <c r="D1322">
        <v>715</v>
      </c>
      <c r="E1322" t="str">
        <f>VLOOKUP(Tabla4[[#This Row],[Cod Vendedor]],Tabla3[[IdVendedor]:[NombreVendedor]],2,0)</f>
        <v>Fran</v>
      </c>
      <c r="F1322" t="str">
        <f>VLOOKUP(Tabla4[[#This Row],[Cod Producto]],Tabla2[[IdProducto]:[NomProducto]],2,0)</f>
        <v>Pimientos</v>
      </c>
      <c r="G1322" s="10">
        <f>VLOOKUP(Tabla4[[#This Row],[Nombre_Producto]],Tabla2[[NomProducto]:[PrecioSinIGV]],3,0)</f>
        <v>0.24199999999999999</v>
      </c>
      <c r="H1322">
        <f>VLOOKUP(Tabla4[[#This Row],[Cod Producto]],Tabla2[#All],3,0)</f>
        <v>3</v>
      </c>
      <c r="I1322" s="10">
        <f>Tabla4[[#This Row],[Kilos]]*Tabla4[[#This Row],[Precio_sin_IGV]]</f>
        <v>173.03</v>
      </c>
      <c r="J1322" s="10">
        <f>Tabla4[[#This Row],[Ventas sin IGV]]*18%</f>
        <v>31.145399999999999</v>
      </c>
      <c r="K1322" s="10">
        <f>Tabla4[[#This Row],[Ventas sin IGV]]+Tabla4[[#This Row],[IGV]]</f>
        <v>204.1754</v>
      </c>
    </row>
    <row r="1323" spans="1:11" x14ac:dyDescent="0.3">
      <c r="A1323">
        <v>5</v>
      </c>
      <c r="B1323">
        <v>13</v>
      </c>
      <c r="C1323" s="2">
        <v>36443</v>
      </c>
      <c r="D1323">
        <v>659</v>
      </c>
      <c r="E1323" t="str">
        <f>VLOOKUP(Tabla4[[#This Row],[Cod Vendedor]],Tabla3[[IdVendedor]:[NombreVendedor]],2,0)</f>
        <v>Fran</v>
      </c>
      <c r="F1323" t="str">
        <f>VLOOKUP(Tabla4[[#This Row],[Cod Producto]],Tabla2[[IdProducto]:[NomProducto]],2,0)</f>
        <v>Pimientos</v>
      </c>
      <c r="G1323" s="10">
        <f>VLOOKUP(Tabla4[[#This Row],[Nombre_Producto]],Tabla2[[NomProducto]:[PrecioSinIGV]],3,0)</f>
        <v>0.24199999999999999</v>
      </c>
      <c r="H1323">
        <f>VLOOKUP(Tabla4[[#This Row],[Cod Producto]],Tabla2[#All],3,0)</f>
        <v>3</v>
      </c>
      <c r="I1323" s="10">
        <f>Tabla4[[#This Row],[Kilos]]*Tabla4[[#This Row],[Precio_sin_IGV]]</f>
        <v>159.47800000000001</v>
      </c>
      <c r="J1323" s="10">
        <f>Tabla4[[#This Row],[Ventas sin IGV]]*18%</f>
        <v>28.706040000000002</v>
      </c>
      <c r="K1323" s="10">
        <f>Tabla4[[#This Row],[Ventas sin IGV]]+Tabla4[[#This Row],[IGV]]</f>
        <v>188.18404000000001</v>
      </c>
    </row>
    <row r="1324" spans="1:11" x14ac:dyDescent="0.3">
      <c r="A1324">
        <v>5</v>
      </c>
      <c r="B1324">
        <v>13</v>
      </c>
      <c r="C1324" s="2">
        <v>36501</v>
      </c>
      <c r="D1324">
        <v>262</v>
      </c>
      <c r="E1324" t="str">
        <f>VLOOKUP(Tabla4[[#This Row],[Cod Vendedor]],Tabla3[[IdVendedor]:[NombreVendedor]],2,0)</f>
        <v>Fran</v>
      </c>
      <c r="F1324" t="str">
        <f>VLOOKUP(Tabla4[[#This Row],[Cod Producto]],Tabla2[[IdProducto]:[NomProducto]],2,0)</f>
        <v>Pimientos</v>
      </c>
      <c r="G1324" s="10">
        <f>VLOOKUP(Tabla4[[#This Row],[Nombre_Producto]],Tabla2[[NomProducto]:[PrecioSinIGV]],3,0)</f>
        <v>0.24199999999999999</v>
      </c>
      <c r="H1324">
        <f>VLOOKUP(Tabla4[[#This Row],[Cod Producto]],Tabla2[#All],3,0)</f>
        <v>3</v>
      </c>
      <c r="I1324" s="10">
        <f>Tabla4[[#This Row],[Kilos]]*Tabla4[[#This Row],[Precio_sin_IGV]]</f>
        <v>63.403999999999996</v>
      </c>
      <c r="J1324" s="10">
        <f>Tabla4[[#This Row],[Ventas sin IGV]]*18%</f>
        <v>11.412719999999998</v>
      </c>
      <c r="K1324" s="10">
        <f>Tabla4[[#This Row],[Ventas sin IGV]]+Tabla4[[#This Row],[IGV]]</f>
        <v>74.816719999999989</v>
      </c>
    </row>
    <row r="1325" spans="1:11" x14ac:dyDescent="0.3">
      <c r="A1325">
        <v>5</v>
      </c>
      <c r="B1325">
        <v>2</v>
      </c>
      <c r="C1325" s="2">
        <v>36414</v>
      </c>
      <c r="D1325">
        <v>1483</v>
      </c>
      <c r="E1325" t="str">
        <f>VLOOKUP(Tabla4[[#This Row],[Cod Vendedor]],Tabla3[[IdVendedor]:[NombreVendedor]],2,0)</f>
        <v>Fran</v>
      </c>
      <c r="F1325" t="str">
        <f>VLOOKUP(Tabla4[[#This Row],[Cod Producto]],Tabla2[[IdProducto]:[NomProducto]],2,0)</f>
        <v>Lechugas</v>
      </c>
      <c r="G1325" s="10">
        <f>VLOOKUP(Tabla4[[#This Row],[Nombre_Producto]],Tabla2[[NomProducto]:[PrecioSinIGV]],3,0)</f>
        <v>1.6335</v>
      </c>
      <c r="H1325">
        <f>VLOOKUP(Tabla4[[#This Row],[Cod Producto]],Tabla2[#All],3,0)</f>
        <v>2</v>
      </c>
      <c r="I1325" s="10">
        <f>Tabla4[[#This Row],[Kilos]]*Tabla4[[#This Row],[Precio_sin_IGV]]</f>
        <v>2422.4805000000001</v>
      </c>
      <c r="J1325" s="10">
        <f>Tabla4[[#This Row],[Ventas sin IGV]]*18%</f>
        <v>436.04649000000001</v>
      </c>
      <c r="K1325" s="10">
        <f>Tabla4[[#This Row],[Ventas sin IGV]]+Tabla4[[#This Row],[IGV]]</f>
        <v>2858.5269900000003</v>
      </c>
    </row>
    <row r="1326" spans="1:11" x14ac:dyDescent="0.3">
      <c r="A1326">
        <v>5</v>
      </c>
      <c r="B1326">
        <v>2</v>
      </c>
      <c r="C1326" s="2">
        <v>36347</v>
      </c>
      <c r="D1326">
        <v>1194</v>
      </c>
      <c r="E1326" t="str">
        <f>VLOOKUP(Tabla4[[#This Row],[Cod Vendedor]],Tabla3[[IdVendedor]:[NombreVendedor]],2,0)</f>
        <v>Fran</v>
      </c>
      <c r="F1326" t="str">
        <f>VLOOKUP(Tabla4[[#This Row],[Cod Producto]],Tabla2[[IdProducto]:[NomProducto]],2,0)</f>
        <v>Lechugas</v>
      </c>
      <c r="G1326" s="10">
        <f>VLOOKUP(Tabla4[[#This Row],[Nombre_Producto]],Tabla2[[NomProducto]:[PrecioSinIGV]],3,0)</f>
        <v>1.6335</v>
      </c>
      <c r="H1326">
        <f>VLOOKUP(Tabla4[[#This Row],[Cod Producto]],Tabla2[#All],3,0)</f>
        <v>2</v>
      </c>
      <c r="I1326" s="10">
        <f>Tabla4[[#This Row],[Kilos]]*Tabla4[[#This Row],[Precio_sin_IGV]]</f>
        <v>1950.3989999999999</v>
      </c>
      <c r="J1326" s="10">
        <f>Tabla4[[#This Row],[Ventas sin IGV]]*18%</f>
        <v>351.07181999999995</v>
      </c>
      <c r="K1326" s="10">
        <f>Tabla4[[#This Row],[Ventas sin IGV]]+Tabla4[[#This Row],[IGV]]</f>
        <v>2301.47082</v>
      </c>
    </row>
    <row r="1327" spans="1:11" x14ac:dyDescent="0.3">
      <c r="A1327">
        <v>5</v>
      </c>
      <c r="B1327">
        <v>10</v>
      </c>
      <c r="C1327" s="2">
        <v>36395</v>
      </c>
      <c r="D1327">
        <v>2247</v>
      </c>
      <c r="E1327" t="str">
        <f>VLOOKUP(Tabla4[[#This Row],[Cod Vendedor]],Tabla3[[IdVendedor]:[NombreVendedor]],2,0)</f>
        <v>Fran</v>
      </c>
      <c r="F1327" t="str">
        <f>VLOOKUP(Tabla4[[#This Row],[Cod Producto]],Tabla2[[IdProducto]:[NomProducto]],2,0)</f>
        <v>Zanahorias</v>
      </c>
      <c r="G1327" s="10">
        <f>VLOOKUP(Tabla4[[#This Row],[Nombre_Producto]],Tabla2[[NomProducto]:[PrecioSinIGV]],3,0)</f>
        <v>0.60499999999999998</v>
      </c>
      <c r="H1327">
        <f>VLOOKUP(Tabla4[[#This Row],[Cod Producto]],Tabla2[#All],3,0)</f>
        <v>3</v>
      </c>
      <c r="I1327" s="10">
        <f>Tabla4[[#This Row],[Kilos]]*Tabla4[[#This Row],[Precio_sin_IGV]]</f>
        <v>1359.4349999999999</v>
      </c>
      <c r="J1327" s="10">
        <f>Tabla4[[#This Row],[Ventas sin IGV]]*18%</f>
        <v>244.69829999999999</v>
      </c>
      <c r="K1327" s="10">
        <f>Tabla4[[#This Row],[Ventas sin IGV]]+Tabla4[[#This Row],[IGV]]</f>
        <v>1604.1333</v>
      </c>
    </row>
    <row r="1328" spans="1:11" x14ac:dyDescent="0.3">
      <c r="A1328">
        <v>5</v>
      </c>
      <c r="B1328">
        <v>10</v>
      </c>
      <c r="C1328" s="2">
        <v>36411</v>
      </c>
      <c r="D1328">
        <v>2227</v>
      </c>
      <c r="E1328" t="str">
        <f>VLOOKUP(Tabla4[[#This Row],[Cod Vendedor]],Tabla3[[IdVendedor]:[NombreVendedor]],2,0)</f>
        <v>Fran</v>
      </c>
      <c r="F1328" t="str">
        <f>VLOOKUP(Tabla4[[#This Row],[Cod Producto]],Tabla2[[IdProducto]:[NomProducto]],2,0)</f>
        <v>Zanahorias</v>
      </c>
      <c r="G1328" s="10">
        <f>VLOOKUP(Tabla4[[#This Row],[Nombre_Producto]],Tabla2[[NomProducto]:[PrecioSinIGV]],3,0)</f>
        <v>0.60499999999999998</v>
      </c>
      <c r="H1328">
        <f>VLOOKUP(Tabla4[[#This Row],[Cod Producto]],Tabla2[#All],3,0)</f>
        <v>3</v>
      </c>
      <c r="I1328" s="10">
        <f>Tabla4[[#This Row],[Kilos]]*Tabla4[[#This Row],[Precio_sin_IGV]]</f>
        <v>1347.335</v>
      </c>
      <c r="J1328" s="10">
        <f>Tabla4[[#This Row],[Ventas sin IGV]]*18%</f>
        <v>242.52029999999999</v>
      </c>
      <c r="K1328" s="10">
        <f>Tabla4[[#This Row],[Ventas sin IGV]]+Tabla4[[#This Row],[IGV]]</f>
        <v>1589.8552999999999</v>
      </c>
    </row>
    <row r="1329" spans="1:11" x14ac:dyDescent="0.3">
      <c r="A1329">
        <v>5</v>
      </c>
      <c r="B1329">
        <v>10</v>
      </c>
      <c r="C1329" s="2">
        <v>36264</v>
      </c>
      <c r="D1329">
        <v>2226</v>
      </c>
      <c r="E1329" t="str">
        <f>VLOOKUP(Tabla4[[#This Row],[Cod Vendedor]],Tabla3[[IdVendedor]:[NombreVendedor]],2,0)</f>
        <v>Fran</v>
      </c>
      <c r="F1329" t="str">
        <f>VLOOKUP(Tabla4[[#This Row],[Cod Producto]],Tabla2[[IdProducto]:[NomProducto]],2,0)</f>
        <v>Zanahorias</v>
      </c>
      <c r="G1329" s="10">
        <f>VLOOKUP(Tabla4[[#This Row],[Nombre_Producto]],Tabla2[[NomProducto]:[PrecioSinIGV]],3,0)</f>
        <v>0.60499999999999998</v>
      </c>
      <c r="H1329">
        <f>VLOOKUP(Tabla4[[#This Row],[Cod Producto]],Tabla2[#All],3,0)</f>
        <v>3</v>
      </c>
      <c r="I1329" s="10">
        <f>Tabla4[[#This Row],[Kilos]]*Tabla4[[#This Row],[Precio_sin_IGV]]</f>
        <v>1346.73</v>
      </c>
      <c r="J1329" s="10">
        <f>Tabla4[[#This Row],[Ventas sin IGV]]*18%</f>
        <v>242.41139999999999</v>
      </c>
      <c r="K1329" s="10">
        <f>Tabla4[[#This Row],[Ventas sin IGV]]+Tabla4[[#This Row],[IGV]]</f>
        <v>1589.1414</v>
      </c>
    </row>
    <row r="1330" spans="1:11" x14ac:dyDescent="0.3">
      <c r="A1330">
        <v>5</v>
      </c>
      <c r="B1330">
        <v>10</v>
      </c>
      <c r="C1330" s="2">
        <v>36469</v>
      </c>
      <c r="D1330">
        <v>2180</v>
      </c>
      <c r="E1330" t="str">
        <f>VLOOKUP(Tabla4[[#This Row],[Cod Vendedor]],Tabla3[[IdVendedor]:[NombreVendedor]],2,0)</f>
        <v>Fran</v>
      </c>
      <c r="F1330" t="str">
        <f>VLOOKUP(Tabla4[[#This Row],[Cod Producto]],Tabla2[[IdProducto]:[NomProducto]],2,0)</f>
        <v>Zanahorias</v>
      </c>
      <c r="G1330" s="10">
        <f>VLOOKUP(Tabla4[[#This Row],[Nombre_Producto]],Tabla2[[NomProducto]:[PrecioSinIGV]],3,0)</f>
        <v>0.60499999999999998</v>
      </c>
      <c r="H1330">
        <f>VLOOKUP(Tabla4[[#This Row],[Cod Producto]],Tabla2[#All],3,0)</f>
        <v>3</v>
      </c>
      <c r="I1330" s="10">
        <f>Tabla4[[#This Row],[Kilos]]*Tabla4[[#This Row],[Precio_sin_IGV]]</f>
        <v>1318.8999999999999</v>
      </c>
      <c r="J1330" s="10">
        <f>Tabla4[[#This Row],[Ventas sin IGV]]*18%</f>
        <v>237.40199999999996</v>
      </c>
      <c r="K1330" s="10">
        <f>Tabla4[[#This Row],[Ventas sin IGV]]+Tabla4[[#This Row],[IGV]]</f>
        <v>1556.3019999999999</v>
      </c>
    </row>
    <row r="1331" spans="1:11" x14ac:dyDescent="0.3">
      <c r="A1331">
        <v>5</v>
      </c>
      <c r="B1331">
        <v>10</v>
      </c>
      <c r="C1331" s="2">
        <v>36355</v>
      </c>
      <c r="D1331">
        <v>1683</v>
      </c>
      <c r="E1331" t="str">
        <f>VLOOKUP(Tabla4[[#This Row],[Cod Vendedor]],Tabla3[[IdVendedor]:[NombreVendedor]],2,0)</f>
        <v>Fran</v>
      </c>
      <c r="F1331" t="str">
        <f>VLOOKUP(Tabla4[[#This Row],[Cod Producto]],Tabla2[[IdProducto]:[NomProducto]],2,0)</f>
        <v>Zanahorias</v>
      </c>
      <c r="G1331" s="10">
        <f>VLOOKUP(Tabla4[[#This Row],[Nombre_Producto]],Tabla2[[NomProducto]:[PrecioSinIGV]],3,0)</f>
        <v>0.60499999999999998</v>
      </c>
      <c r="H1331">
        <f>VLOOKUP(Tabla4[[#This Row],[Cod Producto]],Tabla2[#All],3,0)</f>
        <v>3</v>
      </c>
      <c r="I1331" s="10">
        <f>Tabla4[[#This Row],[Kilos]]*Tabla4[[#This Row],[Precio_sin_IGV]]</f>
        <v>1018.2149999999999</v>
      </c>
      <c r="J1331" s="10">
        <f>Tabla4[[#This Row],[Ventas sin IGV]]*18%</f>
        <v>183.27869999999999</v>
      </c>
      <c r="K1331" s="10">
        <f>Tabla4[[#This Row],[Ventas sin IGV]]+Tabla4[[#This Row],[IGV]]</f>
        <v>1201.4937</v>
      </c>
    </row>
    <row r="1332" spans="1:11" x14ac:dyDescent="0.3">
      <c r="A1332">
        <v>5</v>
      </c>
      <c r="B1332">
        <v>10</v>
      </c>
      <c r="C1332" s="2">
        <v>36410</v>
      </c>
      <c r="D1332">
        <v>1486</v>
      </c>
      <c r="E1332" t="str">
        <f>VLOOKUP(Tabla4[[#This Row],[Cod Vendedor]],Tabla3[[IdVendedor]:[NombreVendedor]],2,0)</f>
        <v>Fran</v>
      </c>
      <c r="F1332" t="str">
        <f>VLOOKUP(Tabla4[[#This Row],[Cod Producto]],Tabla2[[IdProducto]:[NomProducto]],2,0)</f>
        <v>Zanahorias</v>
      </c>
      <c r="G1332" s="10">
        <f>VLOOKUP(Tabla4[[#This Row],[Nombre_Producto]],Tabla2[[NomProducto]:[PrecioSinIGV]],3,0)</f>
        <v>0.60499999999999998</v>
      </c>
      <c r="H1332">
        <f>VLOOKUP(Tabla4[[#This Row],[Cod Producto]],Tabla2[#All],3,0)</f>
        <v>3</v>
      </c>
      <c r="I1332" s="10">
        <f>Tabla4[[#This Row],[Kilos]]*Tabla4[[#This Row],[Precio_sin_IGV]]</f>
        <v>899.03</v>
      </c>
      <c r="J1332" s="10">
        <f>Tabla4[[#This Row],[Ventas sin IGV]]*18%</f>
        <v>161.8254</v>
      </c>
      <c r="K1332" s="10">
        <f>Tabla4[[#This Row],[Ventas sin IGV]]+Tabla4[[#This Row],[IGV]]</f>
        <v>1060.8553999999999</v>
      </c>
    </row>
    <row r="1333" spans="1:11" x14ac:dyDescent="0.3">
      <c r="A1333">
        <v>5</v>
      </c>
      <c r="B1333">
        <v>10</v>
      </c>
      <c r="C1333" s="2">
        <v>36474</v>
      </c>
      <c r="D1333">
        <v>1471</v>
      </c>
      <c r="E1333" t="str">
        <f>VLOOKUP(Tabla4[[#This Row],[Cod Vendedor]],Tabla3[[IdVendedor]:[NombreVendedor]],2,0)</f>
        <v>Fran</v>
      </c>
      <c r="F1333" t="str">
        <f>VLOOKUP(Tabla4[[#This Row],[Cod Producto]],Tabla2[[IdProducto]:[NomProducto]],2,0)</f>
        <v>Zanahorias</v>
      </c>
      <c r="G1333" s="10">
        <f>VLOOKUP(Tabla4[[#This Row],[Nombre_Producto]],Tabla2[[NomProducto]:[PrecioSinIGV]],3,0)</f>
        <v>0.60499999999999998</v>
      </c>
      <c r="H1333">
        <f>VLOOKUP(Tabla4[[#This Row],[Cod Producto]],Tabla2[#All],3,0)</f>
        <v>3</v>
      </c>
      <c r="I1333" s="10">
        <f>Tabla4[[#This Row],[Kilos]]*Tabla4[[#This Row],[Precio_sin_IGV]]</f>
        <v>889.95499999999993</v>
      </c>
      <c r="J1333" s="10">
        <f>Tabla4[[#This Row],[Ventas sin IGV]]*18%</f>
        <v>160.19189999999998</v>
      </c>
      <c r="K1333" s="10">
        <f>Tabla4[[#This Row],[Ventas sin IGV]]+Tabla4[[#This Row],[IGV]]</f>
        <v>1050.1469</v>
      </c>
    </row>
    <row r="1334" spans="1:11" x14ac:dyDescent="0.3">
      <c r="A1334">
        <v>5</v>
      </c>
      <c r="B1334">
        <v>10</v>
      </c>
      <c r="C1334" s="2">
        <v>36451</v>
      </c>
      <c r="D1334">
        <v>957</v>
      </c>
      <c r="E1334" t="str">
        <f>VLOOKUP(Tabla4[[#This Row],[Cod Vendedor]],Tabla3[[IdVendedor]:[NombreVendedor]],2,0)</f>
        <v>Fran</v>
      </c>
      <c r="F1334" t="str">
        <f>VLOOKUP(Tabla4[[#This Row],[Cod Producto]],Tabla2[[IdProducto]:[NomProducto]],2,0)</f>
        <v>Zanahorias</v>
      </c>
      <c r="G1334" s="10">
        <f>VLOOKUP(Tabla4[[#This Row],[Nombre_Producto]],Tabla2[[NomProducto]:[PrecioSinIGV]],3,0)</f>
        <v>0.60499999999999998</v>
      </c>
      <c r="H1334">
        <f>VLOOKUP(Tabla4[[#This Row],[Cod Producto]],Tabla2[#All],3,0)</f>
        <v>3</v>
      </c>
      <c r="I1334" s="10">
        <f>Tabla4[[#This Row],[Kilos]]*Tabla4[[#This Row],[Precio_sin_IGV]]</f>
        <v>578.98500000000001</v>
      </c>
      <c r="J1334" s="10">
        <f>Tabla4[[#This Row],[Ventas sin IGV]]*18%</f>
        <v>104.21729999999999</v>
      </c>
      <c r="K1334" s="10">
        <f>Tabla4[[#This Row],[Ventas sin IGV]]+Tabla4[[#This Row],[IGV]]</f>
        <v>683.20230000000004</v>
      </c>
    </row>
    <row r="1335" spans="1:11" x14ac:dyDescent="0.3">
      <c r="A1335">
        <v>5</v>
      </c>
      <c r="B1335">
        <v>10</v>
      </c>
      <c r="C1335" s="2">
        <v>36310</v>
      </c>
      <c r="D1335">
        <v>836</v>
      </c>
      <c r="E1335" t="str">
        <f>VLOOKUP(Tabla4[[#This Row],[Cod Vendedor]],Tabla3[[IdVendedor]:[NombreVendedor]],2,0)</f>
        <v>Fran</v>
      </c>
      <c r="F1335" t="str">
        <f>VLOOKUP(Tabla4[[#This Row],[Cod Producto]],Tabla2[[IdProducto]:[NomProducto]],2,0)</f>
        <v>Zanahorias</v>
      </c>
      <c r="G1335" s="10">
        <f>VLOOKUP(Tabla4[[#This Row],[Nombre_Producto]],Tabla2[[NomProducto]:[PrecioSinIGV]],3,0)</f>
        <v>0.60499999999999998</v>
      </c>
      <c r="H1335">
        <f>VLOOKUP(Tabla4[[#This Row],[Cod Producto]],Tabla2[#All],3,0)</f>
        <v>3</v>
      </c>
      <c r="I1335" s="10">
        <f>Tabla4[[#This Row],[Kilos]]*Tabla4[[#This Row],[Precio_sin_IGV]]</f>
        <v>505.78</v>
      </c>
      <c r="J1335" s="10">
        <f>Tabla4[[#This Row],[Ventas sin IGV]]*18%</f>
        <v>91.040399999999991</v>
      </c>
      <c r="K1335" s="10">
        <f>Tabla4[[#This Row],[Ventas sin IGV]]+Tabla4[[#This Row],[IGV]]</f>
        <v>596.82039999999995</v>
      </c>
    </row>
    <row r="1336" spans="1:11" x14ac:dyDescent="0.3">
      <c r="A1336">
        <v>5</v>
      </c>
      <c r="B1336">
        <v>10</v>
      </c>
      <c r="C1336" s="2">
        <v>36409</v>
      </c>
      <c r="D1336">
        <v>793</v>
      </c>
      <c r="E1336" t="str">
        <f>VLOOKUP(Tabla4[[#This Row],[Cod Vendedor]],Tabla3[[IdVendedor]:[NombreVendedor]],2,0)</f>
        <v>Fran</v>
      </c>
      <c r="F1336" t="str">
        <f>VLOOKUP(Tabla4[[#This Row],[Cod Producto]],Tabla2[[IdProducto]:[NomProducto]],2,0)</f>
        <v>Zanahorias</v>
      </c>
      <c r="G1336" s="10">
        <f>VLOOKUP(Tabla4[[#This Row],[Nombre_Producto]],Tabla2[[NomProducto]:[PrecioSinIGV]],3,0)</f>
        <v>0.60499999999999998</v>
      </c>
      <c r="H1336">
        <f>VLOOKUP(Tabla4[[#This Row],[Cod Producto]],Tabla2[#All],3,0)</f>
        <v>3</v>
      </c>
      <c r="I1336" s="10">
        <f>Tabla4[[#This Row],[Kilos]]*Tabla4[[#This Row],[Precio_sin_IGV]]</f>
        <v>479.76499999999999</v>
      </c>
      <c r="J1336" s="10">
        <f>Tabla4[[#This Row],[Ventas sin IGV]]*18%</f>
        <v>86.357699999999994</v>
      </c>
      <c r="K1336" s="10">
        <f>Tabla4[[#This Row],[Ventas sin IGV]]+Tabla4[[#This Row],[IGV]]</f>
        <v>566.12270000000001</v>
      </c>
    </row>
    <row r="1337" spans="1:11" x14ac:dyDescent="0.3">
      <c r="A1337">
        <v>5</v>
      </c>
      <c r="B1337">
        <v>10</v>
      </c>
      <c r="C1337" s="2">
        <v>36273</v>
      </c>
      <c r="D1337">
        <v>345</v>
      </c>
      <c r="E1337" t="str">
        <f>VLOOKUP(Tabla4[[#This Row],[Cod Vendedor]],Tabla3[[IdVendedor]:[NombreVendedor]],2,0)</f>
        <v>Fran</v>
      </c>
      <c r="F1337" t="str">
        <f>VLOOKUP(Tabla4[[#This Row],[Cod Producto]],Tabla2[[IdProducto]:[NomProducto]],2,0)</f>
        <v>Zanahorias</v>
      </c>
      <c r="G1337" s="10">
        <f>VLOOKUP(Tabla4[[#This Row],[Nombre_Producto]],Tabla2[[NomProducto]:[PrecioSinIGV]],3,0)</f>
        <v>0.60499999999999998</v>
      </c>
      <c r="H1337">
        <f>VLOOKUP(Tabla4[[#This Row],[Cod Producto]],Tabla2[#All],3,0)</f>
        <v>3</v>
      </c>
      <c r="I1337" s="10">
        <f>Tabla4[[#This Row],[Kilos]]*Tabla4[[#This Row],[Precio_sin_IGV]]</f>
        <v>208.72499999999999</v>
      </c>
      <c r="J1337" s="10">
        <f>Tabla4[[#This Row],[Ventas sin IGV]]*18%</f>
        <v>37.570499999999996</v>
      </c>
      <c r="K1337" s="10">
        <f>Tabla4[[#This Row],[Ventas sin IGV]]+Tabla4[[#This Row],[IGV]]</f>
        <v>246.2955</v>
      </c>
    </row>
    <row r="1338" spans="1:11" x14ac:dyDescent="0.3">
      <c r="A1338">
        <v>5</v>
      </c>
      <c r="B1338">
        <v>14</v>
      </c>
      <c r="C1338" s="2">
        <v>36250</v>
      </c>
      <c r="D1338">
        <v>2460</v>
      </c>
      <c r="E1338" t="str">
        <f>VLOOKUP(Tabla4[[#This Row],[Cod Vendedor]],Tabla3[[IdVendedor]:[NombreVendedor]],2,0)</f>
        <v>Fran</v>
      </c>
      <c r="F1338" t="str">
        <f>VLOOKUP(Tabla4[[#This Row],[Cod Producto]],Tabla2[[IdProducto]:[NomProducto]],2,0)</f>
        <v>Manzana</v>
      </c>
      <c r="G1338" s="10">
        <f>VLOOKUP(Tabla4[[#This Row],[Nombre_Producto]],Tabla2[[NomProducto]:[PrecioSinIGV]],3,0)</f>
        <v>3.63</v>
      </c>
      <c r="H1338">
        <f>VLOOKUP(Tabla4[[#This Row],[Cod Producto]],Tabla2[#All],3,0)</f>
        <v>1</v>
      </c>
      <c r="I1338" s="10">
        <f>Tabla4[[#This Row],[Kilos]]*Tabla4[[#This Row],[Precio_sin_IGV]]</f>
        <v>8929.7999999999993</v>
      </c>
      <c r="J1338" s="10">
        <f>Tabla4[[#This Row],[Ventas sin IGV]]*18%</f>
        <v>1607.3639999999998</v>
      </c>
      <c r="K1338" s="10">
        <f>Tabla4[[#This Row],[Ventas sin IGV]]+Tabla4[[#This Row],[IGV]]</f>
        <v>10537.163999999999</v>
      </c>
    </row>
    <row r="1339" spans="1:11" x14ac:dyDescent="0.3">
      <c r="A1339">
        <v>5</v>
      </c>
      <c r="B1339">
        <v>14</v>
      </c>
      <c r="C1339" s="2">
        <v>36446</v>
      </c>
      <c r="D1339">
        <v>2053</v>
      </c>
      <c r="E1339" t="str">
        <f>VLOOKUP(Tabla4[[#This Row],[Cod Vendedor]],Tabla3[[IdVendedor]:[NombreVendedor]],2,0)</f>
        <v>Fran</v>
      </c>
      <c r="F1339" t="str">
        <f>VLOOKUP(Tabla4[[#This Row],[Cod Producto]],Tabla2[[IdProducto]:[NomProducto]],2,0)</f>
        <v>Manzana</v>
      </c>
      <c r="G1339" s="10">
        <f>VLOOKUP(Tabla4[[#This Row],[Nombre_Producto]],Tabla2[[NomProducto]:[PrecioSinIGV]],3,0)</f>
        <v>3.63</v>
      </c>
      <c r="H1339">
        <f>VLOOKUP(Tabla4[[#This Row],[Cod Producto]],Tabla2[#All],3,0)</f>
        <v>1</v>
      </c>
      <c r="I1339" s="10">
        <f>Tabla4[[#This Row],[Kilos]]*Tabla4[[#This Row],[Precio_sin_IGV]]</f>
        <v>7452.3899999999994</v>
      </c>
      <c r="J1339" s="10">
        <f>Tabla4[[#This Row],[Ventas sin IGV]]*18%</f>
        <v>1341.4301999999998</v>
      </c>
      <c r="K1339" s="10">
        <f>Tabla4[[#This Row],[Ventas sin IGV]]+Tabla4[[#This Row],[IGV]]</f>
        <v>8793.8201999999983</v>
      </c>
    </row>
    <row r="1340" spans="1:11" x14ac:dyDescent="0.3">
      <c r="A1340">
        <v>5</v>
      </c>
      <c r="B1340">
        <v>14</v>
      </c>
      <c r="C1340" s="2">
        <v>36357</v>
      </c>
      <c r="D1340">
        <v>1883</v>
      </c>
      <c r="E1340" t="str">
        <f>VLOOKUP(Tabla4[[#This Row],[Cod Vendedor]],Tabla3[[IdVendedor]:[NombreVendedor]],2,0)</f>
        <v>Fran</v>
      </c>
      <c r="F1340" t="str">
        <f>VLOOKUP(Tabla4[[#This Row],[Cod Producto]],Tabla2[[IdProducto]:[NomProducto]],2,0)</f>
        <v>Manzana</v>
      </c>
      <c r="G1340" s="10">
        <f>VLOOKUP(Tabla4[[#This Row],[Nombre_Producto]],Tabla2[[NomProducto]:[PrecioSinIGV]],3,0)</f>
        <v>3.63</v>
      </c>
      <c r="H1340">
        <f>VLOOKUP(Tabla4[[#This Row],[Cod Producto]],Tabla2[#All],3,0)</f>
        <v>1</v>
      </c>
      <c r="I1340" s="10">
        <f>Tabla4[[#This Row],[Kilos]]*Tabla4[[#This Row],[Precio_sin_IGV]]</f>
        <v>6835.29</v>
      </c>
      <c r="J1340" s="10">
        <f>Tabla4[[#This Row],[Ventas sin IGV]]*18%</f>
        <v>1230.3522</v>
      </c>
      <c r="K1340" s="10">
        <f>Tabla4[[#This Row],[Ventas sin IGV]]+Tabla4[[#This Row],[IGV]]</f>
        <v>8065.6422000000002</v>
      </c>
    </row>
    <row r="1341" spans="1:11" x14ac:dyDescent="0.3">
      <c r="A1341">
        <v>5</v>
      </c>
      <c r="B1341">
        <v>14</v>
      </c>
      <c r="C1341" s="2">
        <v>36170</v>
      </c>
      <c r="D1341">
        <v>1205</v>
      </c>
      <c r="E1341" t="str">
        <f>VLOOKUP(Tabla4[[#This Row],[Cod Vendedor]],Tabla3[[IdVendedor]:[NombreVendedor]],2,0)</f>
        <v>Fran</v>
      </c>
      <c r="F1341" t="str">
        <f>VLOOKUP(Tabla4[[#This Row],[Cod Producto]],Tabla2[[IdProducto]:[NomProducto]],2,0)</f>
        <v>Manzana</v>
      </c>
      <c r="G1341" s="10">
        <f>VLOOKUP(Tabla4[[#This Row],[Nombre_Producto]],Tabla2[[NomProducto]:[PrecioSinIGV]],3,0)</f>
        <v>3.63</v>
      </c>
      <c r="H1341">
        <f>VLOOKUP(Tabla4[[#This Row],[Cod Producto]],Tabla2[#All],3,0)</f>
        <v>1</v>
      </c>
      <c r="I1341" s="10">
        <f>Tabla4[[#This Row],[Kilos]]*Tabla4[[#This Row],[Precio_sin_IGV]]</f>
        <v>4374.1499999999996</v>
      </c>
      <c r="J1341" s="10">
        <f>Tabla4[[#This Row],[Ventas sin IGV]]*18%</f>
        <v>787.34699999999987</v>
      </c>
      <c r="K1341" s="10">
        <f>Tabla4[[#This Row],[Ventas sin IGV]]+Tabla4[[#This Row],[IGV]]</f>
        <v>5161.4969999999994</v>
      </c>
    </row>
    <row r="1342" spans="1:11" x14ac:dyDescent="0.3">
      <c r="A1342">
        <v>5</v>
      </c>
      <c r="B1342">
        <v>14</v>
      </c>
      <c r="C1342" s="2">
        <v>36228</v>
      </c>
      <c r="D1342">
        <v>872</v>
      </c>
      <c r="E1342" t="str">
        <f>VLOOKUP(Tabla4[[#This Row],[Cod Vendedor]],Tabla3[[IdVendedor]:[NombreVendedor]],2,0)</f>
        <v>Fran</v>
      </c>
      <c r="F1342" t="str">
        <f>VLOOKUP(Tabla4[[#This Row],[Cod Producto]],Tabla2[[IdProducto]:[NomProducto]],2,0)</f>
        <v>Manzana</v>
      </c>
      <c r="G1342" s="10">
        <f>VLOOKUP(Tabla4[[#This Row],[Nombre_Producto]],Tabla2[[NomProducto]:[PrecioSinIGV]],3,0)</f>
        <v>3.63</v>
      </c>
      <c r="H1342">
        <f>VLOOKUP(Tabla4[[#This Row],[Cod Producto]],Tabla2[#All],3,0)</f>
        <v>1</v>
      </c>
      <c r="I1342" s="10">
        <f>Tabla4[[#This Row],[Kilos]]*Tabla4[[#This Row],[Precio_sin_IGV]]</f>
        <v>3165.36</v>
      </c>
      <c r="J1342" s="10">
        <f>Tabla4[[#This Row],[Ventas sin IGV]]*18%</f>
        <v>569.76480000000004</v>
      </c>
      <c r="K1342" s="10">
        <f>Tabla4[[#This Row],[Ventas sin IGV]]+Tabla4[[#This Row],[IGV]]</f>
        <v>3735.1248000000001</v>
      </c>
    </row>
    <row r="1343" spans="1:11" x14ac:dyDescent="0.3">
      <c r="A1343">
        <v>5</v>
      </c>
      <c r="B1343">
        <v>14</v>
      </c>
      <c r="C1343" s="2">
        <v>36297</v>
      </c>
      <c r="D1343">
        <v>821</v>
      </c>
      <c r="E1343" t="str">
        <f>VLOOKUP(Tabla4[[#This Row],[Cod Vendedor]],Tabla3[[IdVendedor]:[NombreVendedor]],2,0)</f>
        <v>Fran</v>
      </c>
      <c r="F1343" t="str">
        <f>VLOOKUP(Tabla4[[#This Row],[Cod Producto]],Tabla2[[IdProducto]:[NomProducto]],2,0)</f>
        <v>Manzana</v>
      </c>
      <c r="G1343" s="10">
        <f>VLOOKUP(Tabla4[[#This Row],[Nombre_Producto]],Tabla2[[NomProducto]:[PrecioSinIGV]],3,0)</f>
        <v>3.63</v>
      </c>
      <c r="H1343">
        <f>VLOOKUP(Tabla4[[#This Row],[Cod Producto]],Tabla2[#All],3,0)</f>
        <v>1</v>
      </c>
      <c r="I1343" s="10">
        <f>Tabla4[[#This Row],[Kilos]]*Tabla4[[#This Row],[Precio_sin_IGV]]</f>
        <v>2980.23</v>
      </c>
      <c r="J1343" s="10">
        <f>Tabla4[[#This Row],[Ventas sin IGV]]*18%</f>
        <v>536.44139999999993</v>
      </c>
      <c r="K1343" s="10">
        <f>Tabla4[[#This Row],[Ventas sin IGV]]+Tabla4[[#This Row],[IGV]]</f>
        <v>3516.6714000000002</v>
      </c>
    </row>
    <row r="1344" spans="1:11" x14ac:dyDescent="0.3">
      <c r="A1344">
        <v>5</v>
      </c>
      <c r="B1344">
        <v>4</v>
      </c>
      <c r="C1344" s="2">
        <v>36176</v>
      </c>
      <c r="D1344">
        <v>1929</v>
      </c>
      <c r="E1344" t="str">
        <f>VLOOKUP(Tabla4[[#This Row],[Cod Vendedor]],Tabla3[[IdVendedor]:[NombreVendedor]],2,0)</f>
        <v>Fran</v>
      </c>
      <c r="F1344" t="str">
        <f>VLOOKUP(Tabla4[[#This Row],[Cod Producto]],Tabla2[[IdProducto]:[NomProducto]],2,0)</f>
        <v>Coles</v>
      </c>
      <c r="G1344" s="10">
        <f>VLOOKUP(Tabla4[[#This Row],[Nombre_Producto]],Tabla2[[NomProducto]:[PrecioSinIGV]],3,0)</f>
        <v>0.60499999999999998</v>
      </c>
      <c r="H1344">
        <f>VLOOKUP(Tabla4[[#This Row],[Cod Producto]],Tabla2[#All],3,0)</f>
        <v>2</v>
      </c>
      <c r="I1344" s="10">
        <f>Tabla4[[#This Row],[Kilos]]*Tabla4[[#This Row],[Precio_sin_IGV]]</f>
        <v>1167.0450000000001</v>
      </c>
      <c r="J1344" s="10">
        <f>Tabla4[[#This Row],[Ventas sin IGV]]*18%</f>
        <v>210.06810000000002</v>
      </c>
      <c r="K1344" s="10">
        <f>Tabla4[[#This Row],[Ventas sin IGV]]+Tabla4[[#This Row],[IGV]]</f>
        <v>1377.1131</v>
      </c>
    </row>
    <row r="1345" spans="1:11" x14ac:dyDescent="0.3">
      <c r="A1345">
        <v>5</v>
      </c>
      <c r="B1345">
        <v>4</v>
      </c>
      <c r="C1345" s="2">
        <v>36211</v>
      </c>
      <c r="D1345">
        <v>1516</v>
      </c>
      <c r="E1345" t="str">
        <f>VLOOKUP(Tabla4[[#This Row],[Cod Vendedor]],Tabla3[[IdVendedor]:[NombreVendedor]],2,0)</f>
        <v>Fran</v>
      </c>
      <c r="F1345" t="str">
        <f>VLOOKUP(Tabla4[[#This Row],[Cod Producto]],Tabla2[[IdProducto]:[NomProducto]],2,0)</f>
        <v>Coles</v>
      </c>
      <c r="G1345" s="10">
        <f>VLOOKUP(Tabla4[[#This Row],[Nombre_Producto]],Tabla2[[NomProducto]:[PrecioSinIGV]],3,0)</f>
        <v>0.60499999999999998</v>
      </c>
      <c r="H1345">
        <f>VLOOKUP(Tabla4[[#This Row],[Cod Producto]],Tabla2[#All],3,0)</f>
        <v>2</v>
      </c>
      <c r="I1345" s="10">
        <f>Tabla4[[#This Row],[Kilos]]*Tabla4[[#This Row],[Precio_sin_IGV]]</f>
        <v>917.18</v>
      </c>
      <c r="J1345" s="10">
        <f>Tabla4[[#This Row],[Ventas sin IGV]]*18%</f>
        <v>165.0924</v>
      </c>
      <c r="K1345" s="10">
        <f>Tabla4[[#This Row],[Ventas sin IGV]]+Tabla4[[#This Row],[IGV]]</f>
        <v>1082.2723999999998</v>
      </c>
    </row>
    <row r="1346" spans="1:11" x14ac:dyDescent="0.3">
      <c r="A1346">
        <v>5</v>
      </c>
      <c r="B1346">
        <v>4</v>
      </c>
      <c r="C1346" s="2">
        <v>36339</v>
      </c>
      <c r="D1346">
        <v>1361</v>
      </c>
      <c r="E1346" t="str">
        <f>VLOOKUP(Tabla4[[#This Row],[Cod Vendedor]],Tabla3[[IdVendedor]:[NombreVendedor]],2,0)</f>
        <v>Fran</v>
      </c>
      <c r="F1346" t="str">
        <f>VLOOKUP(Tabla4[[#This Row],[Cod Producto]],Tabla2[[IdProducto]:[NomProducto]],2,0)</f>
        <v>Coles</v>
      </c>
      <c r="G1346" s="10">
        <f>VLOOKUP(Tabla4[[#This Row],[Nombre_Producto]],Tabla2[[NomProducto]:[PrecioSinIGV]],3,0)</f>
        <v>0.60499999999999998</v>
      </c>
      <c r="H1346">
        <f>VLOOKUP(Tabla4[[#This Row],[Cod Producto]],Tabla2[#All],3,0)</f>
        <v>2</v>
      </c>
      <c r="I1346" s="10">
        <f>Tabla4[[#This Row],[Kilos]]*Tabla4[[#This Row],[Precio_sin_IGV]]</f>
        <v>823.40499999999997</v>
      </c>
      <c r="J1346" s="10">
        <f>Tabla4[[#This Row],[Ventas sin IGV]]*18%</f>
        <v>148.21289999999999</v>
      </c>
      <c r="K1346" s="10">
        <f>Tabla4[[#This Row],[Ventas sin IGV]]+Tabla4[[#This Row],[IGV]]</f>
        <v>971.61789999999996</v>
      </c>
    </row>
    <row r="1347" spans="1:11" x14ac:dyDescent="0.3">
      <c r="A1347">
        <v>5</v>
      </c>
      <c r="B1347">
        <v>4</v>
      </c>
      <c r="C1347" s="2">
        <v>36186</v>
      </c>
      <c r="D1347">
        <v>1318</v>
      </c>
      <c r="E1347" t="str">
        <f>VLOOKUP(Tabla4[[#This Row],[Cod Vendedor]],Tabla3[[IdVendedor]:[NombreVendedor]],2,0)</f>
        <v>Fran</v>
      </c>
      <c r="F1347" t="str">
        <f>VLOOKUP(Tabla4[[#This Row],[Cod Producto]],Tabla2[[IdProducto]:[NomProducto]],2,0)</f>
        <v>Coles</v>
      </c>
      <c r="G1347" s="10">
        <f>VLOOKUP(Tabla4[[#This Row],[Nombre_Producto]],Tabla2[[NomProducto]:[PrecioSinIGV]],3,0)</f>
        <v>0.60499999999999998</v>
      </c>
      <c r="H1347">
        <f>VLOOKUP(Tabla4[[#This Row],[Cod Producto]],Tabla2[#All],3,0)</f>
        <v>2</v>
      </c>
      <c r="I1347" s="10">
        <f>Tabla4[[#This Row],[Kilos]]*Tabla4[[#This Row],[Precio_sin_IGV]]</f>
        <v>797.39</v>
      </c>
      <c r="J1347" s="10">
        <f>Tabla4[[#This Row],[Ventas sin IGV]]*18%</f>
        <v>143.53019999999998</v>
      </c>
      <c r="K1347" s="10">
        <f>Tabla4[[#This Row],[Ventas sin IGV]]+Tabla4[[#This Row],[IGV]]</f>
        <v>940.92020000000002</v>
      </c>
    </row>
    <row r="1348" spans="1:11" x14ac:dyDescent="0.3">
      <c r="A1348">
        <v>5</v>
      </c>
      <c r="B1348">
        <v>4</v>
      </c>
      <c r="C1348" s="2">
        <v>36474</v>
      </c>
      <c r="D1348">
        <v>1124</v>
      </c>
      <c r="E1348" t="str">
        <f>VLOOKUP(Tabla4[[#This Row],[Cod Vendedor]],Tabla3[[IdVendedor]:[NombreVendedor]],2,0)</f>
        <v>Fran</v>
      </c>
      <c r="F1348" t="str">
        <f>VLOOKUP(Tabla4[[#This Row],[Cod Producto]],Tabla2[[IdProducto]:[NomProducto]],2,0)</f>
        <v>Coles</v>
      </c>
      <c r="G1348" s="10">
        <f>VLOOKUP(Tabla4[[#This Row],[Nombre_Producto]],Tabla2[[NomProducto]:[PrecioSinIGV]],3,0)</f>
        <v>0.60499999999999998</v>
      </c>
      <c r="H1348">
        <f>VLOOKUP(Tabla4[[#This Row],[Cod Producto]],Tabla2[#All],3,0)</f>
        <v>2</v>
      </c>
      <c r="I1348" s="10">
        <f>Tabla4[[#This Row],[Kilos]]*Tabla4[[#This Row],[Precio_sin_IGV]]</f>
        <v>680.02</v>
      </c>
      <c r="J1348" s="10">
        <f>Tabla4[[#This Row],[Ventas sin IGV]]*18%</f>
        <v>122.4036</v>
      </c>
      <c r="K1348" s="10">
        <f>Tabla4[[#This Row],[Ventas sin IGV]]+Tabla4[[#This Row],[IGV]]</f>
        <v>802.42359999999996</v>
      </c>
    </row>
    <row r="1349" spans="1:11" x14ac:dyDescent="0.3">
      <c r="A1349">
        <v>5</v>
      </c>
      <c r="B1349">
        <v>4</v>
      </c>
      <c r="C1349" s="2">
        <v>36387</v>
      </c>
      <c r="D1349">
        <v>684</v>
      </c>
      <c r="E1349" t="str">
        <f>VLOOKUP(Tabla4[[#This Row],[Cod Vendedor]],Tabla3[[IdVendedor]:[NombreVendedor]],2,0)</f>
        <v>Fran</v>
      </c>
      <c r="F1349" t="str">
        <f>VLOOKUP(Tabla4[[#This Row],[Cod Producto]],Tabla2[[IdProducto]:[NomProducto]],2,0)</f>
        <v>Coles</v>
      </c>
      <c r="G1349" s="10">
        <f>VLOOKUP(Tabla4[[#This Row],[Nombre_Producto]],Tabla2[[NomProducto]:[PrecioSinIGV]],3,0)</f>
        <v>0.60499999999999998</v>
      </c>
      <c r="H1349">
        <f>VLOOKUP(Tabla4[[#This Row],[Cod Producto]],Tabla2[#All],3,0)</f>
        <v>2</v>
      </c>
      <c r="I1349" s="10">
        <f>Tabla4[[#This Row],[Kilos]]*Tabla4[[#This Row],[Precio_sin_IGV]]</f>
        <v>413.82</v>
      </c>
      <c r="J1349" s="10">
        <f>Tabla4[[#This Row],[Ventas sin IGV]]*18%</f>
        <v>74.4876</v>
      </c>
      <c r="K1349" s="10">
        <f>Tabla4[[#This Row],[Ventas sin IGV]]+Tabla4[[#This Row],[IGV]]</f>
        <v>488.30759999999998</v>
      </c>
    </row>
    <row r="1350" spans="1:11" x14ac:dyDescent="0.3">
      <c r="A1350">
        <v>5</v>
      </c>
      <c r="B1350">
        <v>4</v>
      </c>
      <c r="C1350" s="2">
        <v>36371</v>
      </c>
      <c r="D1350">
        <v>606</v>
      </c>
      <c r="E1350" t="str">
        <f>VLOOKUP(Tabla4[[#This Row],[Cod Vendedor]],Tabla3[[IdVendedor]:[NombreVendedor]],2,0)</f>
        <v>Fran</v>
      </c>
      <c r="F1350" t="str">
        <f>VLOOKUP(Tabla4[[#This Row],[Cod Producto]],Tabla2[[IdProducto]:[NomProducto]],2,0)</f>
        <v>Coles</v>
      </c>
      <c r="G1350" s="10">
        <f>VLOOKUP(Tabla4[[#This Row],[Nombre_Producto]],Tabla2[[NomProducto]:[PrecioSinIGV]],3,0)</f>
        <v>0.60499999999999998</v>
      </c>
      <c r="H1350">
        <f>VLOOKUP(Tabla4[[#This Row],[Cod Producto]],Tabla2[#All],3,0)</f>
        <v>2</v>
      </c>
      <c r="I1350" s="10">
        <f>Tabla4[[#This Row],[Kilos]]*Tabla4[[#This Row],[Precio_sin_IGV]]</f>
        <v>366.63</v>
      </c>
      <c r="J1350" s="10">
        <f>Tabla4[[#This Row],[Ventas sin IGV]]*18%</f>
        <v>65.993399999999994</v>
      </c>
      <c r="K1350" s="10">
        <f>Tabla4[[#This Row],[Ventas sin IGV]]+Tabla4[[#This Row],[IGV]]</f>
        <v>432.6234</v>
      </c>
    </row>
    <row r="1351" spans="1:11" x14ac:dyDescent="0.3">
      <c r="A1351">
        <v>5</v>
      </c>
      <c r="B1351">
        <v>4</v>
      </c>
      <c r="C1351" s="2">
        <v>36357</v>
      </c>
      <c r="D1351">
        <v>459</v>
      </c>
      <c r="E1351" t="str">
        <f>VLOOKUP(Tabla4[[#This Row],[Cod Vendedor]],Tabla3[[IdVendedor]:[NombreVendedor]],2,0)</f>
        <v>Fran</v>
      </c>
      <c r="F1351" t="str">
        <f>VLOOKUP(Tabla4[[#This Row],[Cod Producto]],Tabla2[[IdProducto]:[NomProducto]],2,0)</f>
        <v>Coles</v>
      </c>
      <c r="G1351" s="10">
        <f>VLOOKUP(Tabla4[[#This Row],[Nombre_Producto]],Tabla2[[NomProducto]:[PrecioSinIGV]],3,0)</f>
        <v>0.60499999999999998</v>
      </c>
      <c r="H1351">
        <f>VLOOKUP(Tabla4[[#This Row],[Cod Producto]],Tabla2[#All],3,0)</f>
        <v>2</v>
      </c>
      <c r="I1351" s="10">
        <f>Tabla4[[#This Row],[Kilos]]*Tabla4[[#This Row],[Precio_sin_IGV]]</f>
        <v>277.69499999999999</v>
      </c>
      <c r="J1351" s="10">
        <f>Tabla4[[#This Row],[Ventas sin IGV]]*18%</f>
        <v>49.985099999999996</v>
      </c>
      <c r="K1351" s="10">
        <f>Tabla4[[#This Row],[Ventas sin IGV]]+Tabla4[[#This Row],[IGV]]</f>
        <v>327.68009999999998</v>
      </c>
    </row>
    <row r="1352" spans="1:11" x14ac:dyDescent="0.3">
      <c r="A1352">
        <v>5</v>
      </c>
      <c r="B1352">
        <v>5</v>
      </c>
      <c r="C1352" s="2">
        <v>36327</v>
      </c>
      <c r="D1352">
        <v>1962</v>
      </c>
      <c r="E1352" t="str">
        <f>VLOOKUP(Tabla4[[#This Row],[Cod Vendedor]],Tabla3[[IdVendedor]:[NombreVendedor]],2,0)</f>
        <v>Fran</v>
      </c>
      <c r="F1352" t="str">
        <f>VLOOKUP(Tabla4[[#This Row],[Cod Producto]],Tabla2[[IdProducto]:[NomProducto]],2,0)</f>
        <v>Berenjenas</v>
      </c>
      <c r="G1352" s="10">
        <f>VLOOKUP(Tabla4[[#This Row],[Nombre_Producto]],Tabla2[[NomProducto]:[PrecioSinIGV]],3,0)</f>
        <v>2.5409999999999999</v>
      </c>
      <c r="H1352">
        <f>VLOOKUP(Tabla4[[#This Row],[Cod Producto]],Tabla2[#All],3,0)</f>
        <v>3</v>
      </c>
      <c r="I1352" s="10">
        <f>Tabla4[[#This Row],[Kilos]]*Tabla4[[#This Row],[Precio_sin_IGV]]</f>
        <v>4985.442</v>
      </c>
      <c r="J1352" s="10">
        <f>Tabla4[[#This Row],[Ventas sin IGV]]*18%</f>
        <v>897.37955999999997</v>
      </c>
      <c r="K1352" s="10">
        <f>Tabla4[[#This Row],[Ventas sin IGV]]+Tabla4[[#This Row],[IGV]]</f>
        <v>5882.8215600000003</v>
      </c>
    </row>
    <row r="1353" spans="1:11" x14ac:dyDescent="0.3">
      <c r="A1353">
        <v>5</v>
      </c>
      <c r="B1353">
        <v>5</v>
      </c>
      <c r="C1353" s="2">
        <v>36471</v>
      </c>
      <c r="D1353">
        <v>1211</v>
      </c>
      <c r="E1353" t="str">
        <f>VLOOKUP(Tabla4[[#This Row],[Cod Vendedor]],Tabla3[[IdVendedor]:[NombreVendedor]],2,0)</f>
        <v>Fran</v>
      </c>
      <c r="F1353" t="str">
        <f>VLOOKUP(Tabla4[[#This Row],[Cod Producto]],Tabla2[[IdProducto]:[NomProducto]],2,0)</f>
        <v>Berenjenas</v>
      </c>
      <c r="G1353" s="10">
        <f>VLOOKUP(Tabla4[[#This Row],[Nombre_Producto]],Tabla2[[NomProducto]:[PrecioSinIGV]],3,0)</f>
        <v>2.5409999999999999</v>
      </c>
      <c r="H1353">
        <f>VLOOKUP(Tabla4[[#This Row],[Cod Producto]],Tabla2[#All],3,0)</f>
        <v>3</v>
      </c>
      <c r="I1353" s="10">
        <f>Tabla4[[#This Row],[Kilos]]*Tabla4[[#This Row],[Precio_sin_IGV]]</f>
        <v>3077.1509999999998</v>
      </c>
      <c r="J1353" s="10">
        <f>Tabla4[[#This Row],[Ventas sin IGV]]*18%</f>
        <v>553.88717999999994</v>
      </c>
      <c r="K1353" s="10">
        <f>Tabla4[[#This Row],[Ventas sin IGV]]+Tabla4[[#This Row],[IGV]]</f>
        <v>3631.0381799999996</v>
      </c>
    </row>
    <row r="1354" spans="1:11" x14ac:dyDescent="0.3">
      <c r="A1354">
        <v>5</v>
      </c>
      <c r="B1354">
        <v>5</v>
      </c>
      <c r="C1354" s="2">
        <v>36385</v>
      </c>
      <c r="D1354">
        <v>592</v>
      </c>
      <c r="E1354" t="str">
        <f>VLOOKUP(Tabla4[[#This Row],[Cod Vendedor]],Tabla3[[IdVendedor]:[NombreVendedor]],2,0)</f>
        <v>Fran</v>
      </c>
      <c r="F1354" t="str">
        <f>VLOOKUP(Tabla4[[#This Row],[Cod Producto]],Tabla2[[IdProducto]:[NomProducto]],2,0)</f>
        <v>Berenjenas</v>
      </c>
      <c r="G1354" s="10">
        <f>VLOOKUP(Tabla4[[#This Row],[Nombre_Producto]],Tabla2[[NomProducto]:[PrecioSinIGV]],3,0)</f>
        <v>2.5409999999999999</v>
      </c>
      <c r="H1354">
        <f>VLOOKUP(Tabla4[[#This Row],[Cod Producto]],Tabla2[#All],3,0)</f>
        <v>3</v>
      </c>
      <c r="I1354" s="10">
        <f>Tabla4[[#This Row],[Kilos]]*Tabla4[[#This Row],[Precio_sin_IGV]]</f>
        <v>1504.2719999999999</v>
      </c>
      <c r="J1354" s="10">
        <f>Tabla4[[#This Row],[Ventas sin IGV]]*18%</f>
        <v>270.76895999999999</v>
      </c>
      <c r="K1354" s="10">
        <f>Tabla4[[#This Row],[Ventas sin IGV]]+Tabla4[[#This Row],[IGV]]</f>
        <v>1775.0409599999998</v>
      </c>
    </row>
    <row r="1355" spans="1:11" x14ac:dyDescent="0.3">
      <c r="A1355">
        <v>5</v>
      </c>
      <c r="B1355">
        <v>11</v>
      </c>
      <c r="C1355" s="2">
        <v>36559</v>
      </c>
      <c r="D1355">
        <v>1855</v>
      </c>
      <c r="E1355" t="str">
        <f>VLOOKUP(Tabla4[[#This Row],[Cod Vendedor]],Tabla3[[IdVendedor]:[NombreVendedor]],2,0)</f>
        <v>Fran</v>
      </c>
      <c r="F1355" t="str">
        <f>VLOOKUP(Tabla4[[#This Row],[Cod Producto]],Tabla2[[IdProducto]:[NomProducto]],2,0)</f>
        <v>Naranjas</v>
      </c>
      <c r="G1355" s="10">
        <f>VLOOKUP(Tabla4[[#This Row],[Nombre_Producto]],Tabla2[[NomProducto]:[PrecioSinIGV]],3,0)</f>
        <v>1.21</v>
      </c>
      <c r="H1355">
        <f>VLOOKUP(Tabla4[[#This Row],[Cod Producto]],Tabla2[#All],3,0)</f>
        <v>1</v>
      </c>
      <c r="I1355" s="10">
        <f>Tabla4[[#This Row],[Kilos]]*Tabla4[[#This Row],[Precio_sin_IGV]]</f>
        <v>2244.5499999999997</v>
      </c>
      <c r="J1355" s="10">
        <f>Tabla4[[#This Row],[Ventas sin IGV]]*18%</f>
        <v>404.01899999999995</v>
      </c>
      <c r="K1355" s="10">
        <f>Tabla4[[#This Row],[Ventas sin IGV]]+Tabla4[[#This Row],[IGV]]</f>
        <v>2648.5689999999995</v>
      </c>
    </row>
    <row r="1356" spans="1:11" x14ac:dyDescent="0.3">
      <c r="A1356">
        <v>5</v>
      </c>
      <c r="B1356">
        <v>11</v>
      </c>
      <c r="C1356" s="2">
        <v>36640</v>
      </c>
      <c r="D1356">
        <v>1467</v>
      </c>
      <c r="E1356" t="str">
        <f>VLOOKUP(Tabla4[[#This Row],[Cod Vendedor]],Tabla3[[IdVendedor]:[NombreVendedor]],2,0)</f>
        <v>Fran</v>
      </c>
      <c r="F1356" t="str">
        <f>VLOOKUP(Tabla4[[#This Row],[Cod Producto]],Tabla2[[IdProducto]:[NomProducto]],2,0)</f>
        <v>Naranjas</v>
      </c>
      <c r="G1356" s="10">
        <f>VLOOKUP(Tabla4[[#This Row],[Nombre_Producto]],Tabla2[[NomProducto]:[PrecioSinIGV]],3,0)</f>
        <v>1.21</v>
      </c>
      <c r="H1356">
        <f>VLOOKUP(Tabla4[[#This Row],[Cod Producto]],Tabla2[#All],3,0)</f>
        <v>1</v>
      </c>
      <c r="I1356" s="10">
        <f>Tabla4[[#This Row],[Kilos]]*Tabla4[[#This Row],[Precio_sin_IGV]]</f>
        <v>1775.07</v>
      </c>
      <c r="J1356" s="10">
        <f>Tabla4[[#This Row],[Ventas sin IGV]]*18%</f>
        <v>319.51259999999996</v>
      </c>
      <c r="K1356" s="10">
        <f>Tabla4[[#This Row],[Ventas sin IGV]]+Tabla4[[#This Row],[IGV]]</f>
        <v>2094.5825999999997</v>
      </c>
    </row>
    <row r="1357" spans="1:11" x14ac:dyDescent="0.3">
      <c r="A1357">
        <v>5</v>
      </c>
      <c r="B1357">
        <v>11</v>
      </c>
      <c r="C1357" s="2">
        <v>36686</v>
      </c>
      <c r="D1357">
        <v>1300</v>
      </c>
      <c r="E1357" t="str">
        <f>VLOOKUP(Tabla4[[#This Row],[Cod Vendedor]],Tabla3[[IdVendedor]:[NombreVendedor]],2,0)</f>
        <v>Fran</v>
      </c>
      <c r="F1357" t="str">
        <f>VLOOKUP(Tabla4[[#This Row],[Cod Producto]],Tabla2[[IdProducto]:[NomProducto]],2,0)</f>
        <v>Naranjas</v>
      </c>
      <c r="G1357" s="10">
        <f>VLOOKUP(Tabla4[[#This Row],[Nombre_Producto]],Tabla2[[NomProducto]:[PrecioSinIGV]],3,0)</f>
        <v>1.21</v>
      </c>
      <c r="H1357">
        <f>VLOOKUP(Tabla4[[#This Row],[Cod Producto]],Tabla2[#All],3,0)</f>
        <v>1</v>
      </c>
      <c r="I1357" s="10">
        <f>Tabla4[[#This Row],[Kilos]]*Tabla4[[#This Row],[Precio_sin_IGV]]</f>
        <v>1573</v>
      </c>
      <c r="J1357" s="10">
        <f>Tabla4[[#This Row],[Ventas sin IGV]]*18%</f>
        <v>283.14</v>
      </c>
      <c r="K1357" s="10">
        <f>Tabla4[[#This Row],[Ventas sin IGV]]+Tabla4[[#This Row],[IGV]]</f>
        <v>1856.1399999999999</v>
      </c>
    </row>
    <row r="1358" spans="1:11" x14ac:dyDescent="0.3">
      <c r="A1358">
        <v>5</v>
      </c>
      <c r="B1358">
        <v>11</v>
      </c>
      <c r="C1358" s="2">
        <v>36586</v>
      </c>
      <c r="D1358">
        <v>969</v>
      </c>
      <c r="E1358" t="str">
        <f>VLOOKUP(Tabla4[[#This Row],[Cod Vendedor]],Tabla3[[IdVendedor]:[NombreVendedor]],2,0)</f>
        <v>Fran</v>
      </c>
      <c r="F1358" t="str">
        <f>VLOOKUP(Tabla4[[#This Row],[Cod Producto]],Tabla2[[IdProducto]:[NomProducto]],2,0)</f>
        <v>Naranjas</v>
      </c>
      <c r="G1358" s="10">
        <f>VLOOKUP(Tabla4[[#This Row],[Nombre_Producto]],Tabla2[[NomProducto]:[PrecioSinIGV]],3,0)</f>
        <v>1.21</v>
      </c>
      <c r="H1358">
        <f>VLOOKUP(Tabla4[[#This Row],[Cod Producto]],Tabla2[#All],3,0)</f>
        <v>1</v>
      </c>
      <c r="I1358" s="10">
        <f>Tabla4[[#This Row],[Kilos]]*Tabla4[[#This Row],[Precio_sin_IGV]]</f>
        <v>1172.49</v>
      </c>
      <c r="J1358" s="10">
        <f>Tabla4[[#This Row],[Ventas sin IGV]]*18%</f>
        <v>211.04819999999998</v>
      </c>
      <c r="K1358" s="10">
        <f>Tabla4[[#This Row],[Ventas sin IGV]]+Tabla4[[#This Row],[IGV]]</f>
        <v>1383.5382</v>
      </c>
    </row>
    <row r="1359" spans="1:11" x14ac:dyDescent="0.3">
      <c r="A1359">
        <v>5</v>
      </c>
      <c r="B1359">
        <v>11</v>
      </c>
      <c r="C1359" s="2">
        <v>36889</v>
      </c>
      <c r="D1359">
        <v>918</v>
      </c>
      <c r="E1359" t="str">
        <f>VLOOKUP(Tabla4[[#This Row],[Cod Vendedor]],Tabla3[[IdVendedor]:[NombreVendedor]],2,0)</f>
        <v>Fran</v>
      </c>
      <c r="F1359" t="str">
        <f>VLOOKUP(Tabla4[[#This Row],[Cod Producto]],Tabla2[[IdProducto]:[NomProducto]],2,0)</f>
        <v>Naranjas</v>
      </c>
      <c r="G1359" s="10">
        <f>VLOOKUP(Tabla4[[#This Row],[Nombre_Producto]],Tabla2[[NomProducto]:[PrecioSinIGV]],3,0)</f>
        <v>1.21</v>
      </c>
      <c r="H1359">
        <f>VLOOKUP(Tabla4[[#This Row],[Cod Producto]],Tabla2[#All],3,0)</f>
        <v>1</v>
      </c>
      <c r="I1359" s="10">
        <f>Tabla4[[#This Row],[Kilos]]*Tabla4[[#This Row],[Precio_sin_IGV]]</f>
        <v>1110.78</v>
      </c>
      <c r="J1359" s="10">
        <f>Tabla4[[#This Row],[Ventas sin IGV]]*18%</f>
        <v>199.94039999999998</v>
      </c>
      <c r="K1359" s="10">
        <f>Tabla4[[#This Row],[Ventas sin IGV]]+Tabla4[[#This Row],[IGV]]</f>
        <v>1310.7203999999999</v>
      </c>
    </row>
    <row r="1360" spans="1:11" x14ac:dyDescent="0.3">
      <c r="A1360">
        <v>5</v>
      </c>
      <c r="B1360">
        <v>11</v>
      </c>
      <c r="C1360" s="2">
        <v>36565</v>
      </c>
      <c r="D1360">
        <v>841</v>
      </c>
      <c r="E1360" t="str">
        <f>VLOOKUP(Tabla4[[#This Row],[Cod Vendedor]],Tabla3[[IdVendedor]:[NombreVendedor]],2,0)</f>
        <v>Fran</v>
      </c>
      <c r="F1360" t="str">
        <f>VLOOKUP(Tabla4[[#This Row],[Cod Producto]],Tabla2[[IdProducto]:[NomProducto]],2,0)</f>
        <v>Naranjas</v>
      </c>
      <c r="G1360" s="10">
        <f>VLOOKUP(Tabla4[[#This Row],[Nombre_Producto]],Tabla2[[NomProducto]:[PrecioSinIGV]],3,0)</f>
        <v>1.21</v>
      </c>
      <c r="H1360">
        <f>VLOOKUP(Tabla4[[#This Row],[Cod Producto]],Tabla2[#All],3,0)</f>
        <v>1</v>
      </c>
      <c r="I1360" s="10">
        <f>Tabla4[[#This Row],[Kilos]]*Tabla4[[#This Row],[Precio_sin_IGV]]</f>
        <v>1017.61</v>
      </c>
      <c r="J1360" s="10">
        <f>Tabla4[[#This Row],[Ventas sin IGV]]*18%</f>
        <v>183.16980000000001</v>
      </c>
      <c r="K1360" s="10">
        <f>Tabla4[[#This Row],[Ventas sin IGV]]+Tabla4[[#This Row],[IGV]]</f>
        <v>1200.7798</v>
      </c>
    </row>
    <row r="1361" spans="1:11" x14ac:dyDescent="0.3">
      <c r="A1361">
        <v>5</v>
      </c>
      <c r="B1361">
        <v>11</v>
      </c>
      <c r="C1361" s="2">
        <v>36825</v>
      </c>
      <c r="D1361">
        <v>733</v>
      </c>
      <c r="E1361" t="str">
        <f>VLOOKUP(Tabla4[[#This Row],[Cod Vendedor]],Tabla3[[IdVendedor]:[NombreVendedor]],2,0)</f>
        <v>Fran</v>
      </c>
      <c r="F1361" t="str">
        <f>VLOOKUP(Tabla4[[#This Row],[Cod Producto]],Tabla2[[IdProducto]:[NomProducto]],2,0)</f>
        <v>Naranjas</v>
      </c>
      <c r="G1361" s="10">
        <f>VLOOKUP(Tabla4[[#This Row],[Nombre_Producto]],Tabla2[[NomProducto]:[PrecioSinIGV]],3,0)</f>
        <v>1.21</v>
      </c>
      <c r="H1361">
        <f>VLOOKUP(Tabla4[[#This Row],[Cod Producto]],Tabla2[#All],3,0)</f>
        <v>1</v>
      </c>
      <c r="I1361" s="10">
        <f>Tabla4[[#This Row],[Kilos]]*Tabla4[[#This Row],[Precio_sin_IGV]]</f>
        <v>886.93</v>
      </c>
      <c r="J1361" s="10">
        <f>Tabla4[[#This Row],[Ventas sin IGV]]*18%</f>
        <v>159.64739999999998</v>
      </c>
      <c r="K1361" s="10">
        <f>Tabla4[[#This Row],[Ventas sin IGV]]+Tabla4[[#This Row],[IGV]]</f>
        <v>1046.5773999999999</v>
      </c>
    </row>
    <row r="1362" spans="1:11" x14ac:dyDescent="0.3">
      <c r="A1362">
        <v>5</v>
      </c>
      <c r="B1362">
        <v>11</v>
      </c>
      <c r="C1362" s="2">
        <v>36616</v>
      </c>
      <c r="D1362">
        <v>364</v>
      </c>
      <c r="E1362" t="str">
        <f>VLOOKUP(Tabla4[[#This Row],[Cod Vendedor]],Tabla3[[IdVendedor]:[NombreVendedor]],2,0)</f>
        <v>Fran</v>
      </c>
      <c r="F1362" t="str">
        <f>VLOOKUP(Tabla4[[#This Row],[Cod Producto]],Tabla2[[IdProducto]:[NomProducto]],2,0)</f>
        <v>Naranjas</v>
      </c>
      <c r="G1362" s="10">
        <f>VLOOKUP(Tabla4[[#This Row],[Nombre_Producto]],Tabla2[[NomProducto]:[PrecioSinIGV]],3,0)</f>
        <v>1.21</v>
      </c>
      <c r="H1362">
        <f>VLOOKUP(Tabla4[[#This Row],[Cod Producto]],Tabla2[#All],3,0)</f>
        <v>1</v>
      </c>
      <c r="I1362" s="10">
        <f>Tabla4[[#This Row],[Kilos]]*Tabla4[[#This Row],[Precio_sin_IGV]]</f>
        <v>440.44</v>
      </c>
      <c r="J1362" s="10">
        <f>Tabla4[[#This Row],[Ventas sin IGV]]*18%</f>
        <v>79.279200000000003</v>
      </c>
      <c r="K1362" s="10">
        <f>Tabla4[[#This Row],[Ventas sin IGV]]+Tabla4[[#This Row],[IGV]]</f>
        <v>519.7192</v>
      </c>
    </row>
    <row r="1363" spans="1:11" x14ac:dyDescent="0.3">
      <c r="A1363">
        <v>5</v>
      </c>
      <c r="B1363">
        <v>12</v>
      </c>
      <c r="C1363" s="2">
        <v>36571</v>
      </c>
      <c r="D1363">
        <v>1421</v>
      </c>
      <c r="E1363" t="str">
        <f>VLOOKUP(Tabla4[[#This Row],[Cod Vendedor]],Tabla3[[IdVendedor]:[NombreVendedor]],2,0)</f>
        <v>Fran</v>
      </c>
      <c r="F1363" t="str">
        <f>VLOOKUP(Tabla4[[#This Row],[Cod Producto]],Tabla2[[IdProducto]:[NomProducto]],2,0)</f>
        <v>Malocoton</v>
      </c>
      <c r="G1363" s="10">
        <f>VLOOKUP(Tabla4[[#This Row],[Nombre_Producto]],Tabla2[[NomProducto]:[PrecioSinIGV]],3,0)</f>
        <v>2.42</v>
      </c>
      <c r="H1363">
        <f>VLOOKUP(Tabla4[[#This Row],[Cod Producto]],Tabla2[#All],3,0)</f>
        <v>1</v>
      </c>
      <c r="I1363" s="10">
        <f>Tabla4[[#This Row],[Kilos]]*Tabla4[[#This Row],[Precio_sin_IGV]]</f>
        <v>3438.8199999999997</v>
      </c>
      <c r="J1363" s="10">
        <f>Tabla4[[#This Row],[Ventas sin IGV]]*18%</f>
        <v>618.98759999999993</v>
      </c>
      <c r="K1363" s="10">
        <f>Tabla4[[#This Row],[Ventas sin IGV]]+Tabla4[[#This Row],[IGV]]</f>
        <v>4057.8075999999996</v>
      </c>
    </row>
    <row r="1364" spans="1:11" x14ac:dyDescent="0.3">
      <c r="A1364">
        <v>5</v>
      </c>
      <c r="B1364">
        <v>12</v>
      </c>
      <c r="C1364" s="2">
        <v>36765</v>
      </c>
      <c r="D1364">
        <v>915</v>
      </c>
      <c r="E1364" t="str">
        <f>VLOOKUP(Tabla4[[#This Row],[Cod Vendedor]],Tabla3[[IdVendedor]:[NombreVendedor]],2,0)</f>
        <v>Fran</v>
      </c>
      <c r="F1364" t="str">
        <f>VLOOKUP(Tabla4[[#This Row],[Cod Producto]],Tabla2[[IdProducto]:[NomProducto]],2,0)</f>
        <v>Malocoton</v>
      </c>
      <c r="G1364" s="10">
        <f>VLOOKUP(Tabla4[[#This Row],[Nombre_Producto]],Tabla2[[NomProducto]:[PrecioSinIGV]],3,0)</f>
        <v>2.42</v>
      </c>
      <c r="H1364">
        <f>VLOOKUP(Tabla4[[#This Row],[Cod Producto]],Tabla2[#All],3,0)</f>
        <v>1</v>
      </c>
      <c r="I1364" s="10">
        <f>Tabla4[[#This Row],[Kilos]]*Tabla4[[#This Row],[Precio_sin_IGV]]</f>
        <v>2214.2999999999997</v>
      </c>
      <c r="J1364" s="10">
        <f>Tabla4[[#This Row],[Ventas sin IGV]]*18%</f>
        <v>398.57399999999996</v>
      </c>
      <c r="K1364" s="10">
        <f>Tabla4[[#This Row],[Ventas sin IGV]]+Tabla4[[#This Row],[IGV]]</f>
        <v>2612.8739999999998</v>
      </c>
    </row>
    <row r="1365" spans="1:11" x14ac:dyDescent="0.3">
      <c r="A1365">
        <v>5</v>
      </c>
      <c r="B1365">
        <v>12</v>
      </c>
      <c r="C1365" s="2">
        <v>36623</v>
      </c>
      <c r="D1365">
        <v>502</v>
      </c>
      <c r="E1365" t="str">
        <f>VLOOKUP(Tabla4[[#This Row],[Cod Vendedor]],Tabla3[[IdVendedor]:[NombreVendedor]],2,0)</f>
        <v>Fran</v>
      </c>
      <c r="F1365" t="str">
        <f>VLOOKUP(Tabla4[[#This Row],[Cod Producto]],Tabla2[[IdProducto]:[NomProducto]],2,0)</f>
        <v>Malocoton</v>
      </c>
      <c r="G1365" s="10">
        <f>VLOOKUP(Tabla4[[#This Row],[Nombre_Producto]],Tabla2[[NomProducto]:[PrecioSinIGV]],3,0)</f>
        <v>2.42</v>
      </c>
      <c r="H1365">
        <f>VLOOKUP(Tabla4[[#This Row],[Cod Producto]],Tabla2[#All],3,0)</f>
        <v>1</v>
      </c>
      <c r="I1365" s="10">
        <f>Tabla4[[#This Row],[Kilos]]*Tabla4[[#This Row],[Precio_sin_IGV]]</f>
        <v>1214.8399999999999</v>
      </c>
      <c r="J1365" s="10">
        <f>Tabla4[[#This Row],[Ventas sin IGV]]*18%</f>
        <v>218.67119999999997</v>
      </c>
      <c r="K1365" s="10">
        <f>Tabla4[[#This Row],[Ventas sin IGV]]+Tabla4[[#This Row],[IGV]]</f>
        <v>1433.5111999999999</v>
      </c>
    </row>
    <row r="1366" spans="1:11" x14ac:dyDescent="0.3">
      <c r="A1366">
        <v>5</v>
      </c>
      <c r="B1366">
        <v>12</v>
      </c>
      <c r="C1366" s="2">
        <v>36556</v>
      </c>
      <c r="D1366">
        <v>353</v>
      </c>
      <c r="E1366" t="str">
        <f>VLOOKUP(Tabla4[[#This Row],[Cod Vendedor]],Tabla3[[IdVendedor]:[NombreVendedor]],2,0)</f>
        <v>Fran</v>
      </c>
      <c r="F1366" t="str">
        <f>VLOOKUP(Tabla4[[#This Row],[Cod Producto]],Tabla2[[IdProducto]:[NomProducto]],2,0)</f>
        <v>Malocoton</v>
      </c>
      <c r="G1366" s="10">
        <f>VLOOKUP(Tabla4[[#This Row],[Nombre_Producto]],Tabla2[[NomProducto]:[PrecioSinIGV]],3,0)</f>
        <v>2.42</v>
      </c>
      <c r="H1366">
        <f>VLOOKUP(Tabla4[[#This Row],[Cod Producto]],Tabla2[#All],3,0)</f>
        <v>1</v>
      </c>
      <c r="I1366" s="10">
        <f>Tabla4[[#This Row],[Kilos]]*Tabla4[[#This Row],[Precio_sin_IGV]]</f>
        <v>854.26</v>
      </c>
      <c r="J1366" s="10">
        <f>Tabla4[[#This Row],[Ventas sin IGV]]*18%</f>
        <v>153.76679999999999</v>
      </c>
      <c r="K1366" s="10">
        <f>Tabla4[[#This Row],[Ventas sin IGV]]+Tabla4[[#This Row],[IGV]]</f>
        <v>1008.0268</v>
      </c>
    </row>
    <row r="1367" spans="1:11" x14ac:dyDescent="0.3">
      <c r="A1367">
        <v>5</v>
      </c>
      <c r="B1367">
        <v>9</v>
      </c>
      <c r="C1367" s="2">
        <v>36665</v>
      </c>
      <c r="D1367">
        <v>2430</v>
      </c>
      <c r="E1367" t="str">
        <f>VLOOKUP(Tabla4[[#This Row],[Cod Vendedor]],Tabla3[[IdVendedor]:[NombreVendedor]],2,0)</f>
        <v>Fran</v>
      </c>
      <c r="F1367" t="str">
        <f>VLOOKUP(Tabla4[[#This Row],[Cod Producto]],Tabla2[[IdProducto]:[NomProducto]],2,0)</f>
        <v>Esparragos</v>
      </c>
      <c r="G1367" s="10">
        <f>VLOOKUP(Tabla4[[#This Row],[Nombre_Producto]],Tabla2[[NomProducto]:[PrecioSinIGV]],3,0)</f>
        <v>1.21</v>
      </c>
      <c r="H1367">
        <f>VLOOKUP(Tabla4[[#This Row],[Cod Producto]],Tabla2[#All],3,0)</f>
        <v>3</v>
      </c>
      <c r="I1367" s="10">
        <f>Tabla4[[#This Row],[Kilos]]*Tabla4[[#This Row],[Precio_sin_IGV]]</f>
        <v>2940.2999999999997</v>
      </c>
      <c r="J1367" s="10">
        <f>Tabla4[[#This Row],[Ventas sin IGV]]*18%</f>
        <v>529.25399999999991</v>
      </c>
      <c r="K1367" s="10">
        <f>Tabla4[[#This Row],[Ventas sin IGV]]+Tabla4[[#This Row],[IGV]]</f>
        <v>3469.5539999999996</v>
      </c>
    </row>
    <row r="1368" spans="1:11" x14ac:dyDescent="0.3">
      <c r="A1368">
        <v>5</v>
      </c>
      <c r="B1368">
        <v>9</v>
      </c>
      <c r="C1368" s="2">
        <v>36862</v>
      </c>
      <c r="D1368">
        <v>1543</v>
      </c>
      <c r="E1368" t="str">
        <f>VLOOKUP(Tabla4[[#This Row],[Cod Vendedor]],Tabla3[[IdVendedor]:[NombreVendedor]],2,0)</f>
        <v>Fran</v>
      </c>
      <c r="F1368" t="str">
        <f>VLOOKUP(Tabla4[[#This Row],[Cod Producto]],Tabla2[[IdProducto]:[NomProducto]],2,0)</f>
        <v>Esparragos</v>
      </c>
      <c r="G1368" s="10">
        <f>VLOOKUP(Tabla4[[#This Row],[Nombre_Producto]],Tabla2[[NomProducto]:[PrecioSinIGV]],3,0)</f>
        <v>1.21</v>
      </c>
      <c r="H1368">
        <f>VLOOKUP(Tabla4[[#This Row],[Cod Producto]],Tabla2[#All],3,0)</f>
        <v>3</v>
      </c>
      <c r="I1368" s="10">
        <f>Tabla4[[#This Row],[Kilos]]*Tabla4[[#This Row],[Precio_sin_IGV]]</f>
        <v>1867.03</v>
      </c>
      <c r="J1368" s="10">
        <f>Tabla4[[#This Row],[Ventas sin IGV]]*18%</f>
        <v>336.06540000000001</v>
      </c>
      <c r="K1368" s="10">
        <f>Tabla4[[#This Row],[Ventas sin IGV]]+Tabla4[[#This Row],[IGV]]</f>
        <v>2203.0954000000002</v>
      </c>
    </row>
    <row r="1369" spans="1:11" x14ac:dyDescent="0.3">
      <c r="A1369">
        <v>5</v>
      </c>
      <c r="B1369">
        <v>9</v>
      </c>
      <c r="C1369" s="2">
        <v>36646</v>
      </c>
      <c r="D1369">
        <v>668</v>
      </c>
      <c r="E1369" t="str">
        <f>VLOOKUP(Tabla4[[#This Row],[Cod Vendedor]],Tabla3[[IdVendedor]:[NombreVendedor]],2,0)</f>
        <v>Fran</v>
      </c>
      <c r="F1369" t="str">
        <f>VLOOKUP(Tabla4[[#This Row],[Cod Producto]],Tabla2[[IdProducto]:[NomProducto]],2,0)</f>
        <v>Esparragos</v>
      </c>
      <c r="G1369" s="10">
        <f>VLOOKUP(Tabla4[[#This Row],[Nombre_Producto]],Tabla2[[NomProducto]:[PrecioSinIGV]],3,0)</f>
        <v>1.21</v>
      </c>
      <c r="H1369">
        <f>VLOOKUP(Tabla4[[#This Row],[Cod Producto]],Tabla2[#All],3,0)</f>
        <v>3</v>
      </c>
      <c r="I1369" s="10">
        <f>Tabla4[[#This Row],[Kilos]]*Tabla4[[#This Row],[Precio_sin_IGV]]</f>
        <v>808.28</v>
      </c>
      <c r="J1369" s="10">
        <f>Tabla4[[#This Row],[Ventas sin IGV]]*18%</f>
        <v>145.49039999999999</v>
      </c>
      <c r="K1369" s="10">
        <f>Tabla4[[#This Row],[Ventas sin IGV]]+Tabla4[[#This Row],[IGV]]</f>
        <v>953.7704</v>
      </c>
    </row>
    <row r="1370" spans="1:11" x14ac:dyDescent="0.3">
      <c r="A1370">
        <v>5</v>
      </c>
      <c r="B1370">
        <v>9</v>
      </c>
      <c r="C1370" s="2">
        <v>36640</v>
      </c>
      <c r="D1370">
        <v>581</v>
      </c>
      <c r="E1370" t="str">
        <f>VLOOKUP(Tabla4[[#This Row],[Cod Vendedor]],Tabla3[[IdVendedor]:[NombreVendedor]],2,0)</f>
        <v>Fran</v>
      </c>
      <c r="F1370" t="str">
        <f>VLOOKUP(Tabla4[[#This Row],[Cod Producto]],Tabla2[[IdProducto]:[NomProducto]],2,0)</f>
        <v>Esparragos</v>
      </c>
      <c r="G1370" s="10">
        <f>VLOOKUP(Tabla4[[#This Row],[Nombre_Producto]],Tabla2[[NomProducto]:[PrecioSinIGV]],3,0)</f>
        <v>1.21</v>
      </c>
      <c r="H1370">
        <f>VLOOKUP(Tabla4[[#This Row],[Cod Producto]],Tabla2[#All],3,0)</f>
        <v>3</v>
      </c>
      <c r="I1370" s="10">
        <f>Tabla4[[#This Row],[Kilos]]*Tabla4[[#This Row],[Precio_sin_IGV]]</f>
        <v>703.01</v>
      </c>
      <c r="J1370" s="10">
        <f>Tabla4[[#This Row],[Ventas sin IGV]]*18%</f>
        <v>126.54179999999999</v>
      </c>
      <c r="K1370" s="10">
        <f>Tabla4[[#This Row],[Ventas sin IGV]]+Tabla4[[#This Row],[IGV]]</f>
        <v>829.55179999999996</v>
      </c>
    </row>
    <row r="1371" spans="1:11" x14ac:dyDescent="0.3">
      <c r="A1371">
        <v>5</v>
      </c>
      <c r="B1371">
        <v>7</v>
      </c>
      <c r="C1371" s="2">
        <v>36759</v>
      </c>
      <c r="D1371">
        <v>1981</v>
      </c>
      <c r="E1371" t="str">
        <f>VLOOKUP(Tabla4[[#This Row],[Cod Vendedor]],Tabla3[[IdVendedor]:[NombreVendedor]],2,0)</f>
        <v>Fran</v>
      </c>
      <c r="F1371" t="str">
        <f>VLOOKUP(Tabla4[[#This Row],[Cod Producto]],Tabla2[[IdProducto]:[NomProducto]],2,0)</f>
        <v>Tomates</v>
      </c>
      <c r="G1371" s="10">
        <f>VLOOKUP(Tabla4[[#This Row],[Nombre_Producto]],Tabla2[[NomProducto]:[PrecioSinIGV]],3,0)</f>
        <v>0.96799999999999997</v>
      </c>
      <c r="H1371">
        <f>VLOOKUP(Tabla4[[#This Row],[Cod Producto]],Tabla2[#All],3,0)</f>
        <v>2</v>
      </c>
      <c r="I1371" s="10">
        <f>Tabla4[[#This Row],[Kilos]]*Tabla4[[#This Row],[Precio_sin_IGV]]</f>
        <v>1917.6079999999999</v>
      </c>
      <c r="J1371" s="10">
        <f>Tabla4[[#This Row],[Ventas sin IGV]]*18%</f>
        <v>345.16943999999995</v>
      </c>
      <c r="K1371" s="10">
        <f>Tabla4[[#This Row],[Ventas sin IGV]]+Tabla4[[#This Row],[IGV]]</f>
        <v>2262.7774399999998</v>
      </c>
    </row>
    <row r="1372" spans="1:11" x14ac:dyDescent="0.3">
      <c r="A1372">
        <v>5</v>
      </c>
      <c r="B1372">
        <v>7</v>
      </c>
      <c r="C1372" s="2">
        <v>36762</v>
      </c>
      <c r="D1372">
        <v>1804</v>
      </c>
      <c r="E1372" t="str">
        <f>VLOOKUP(Tabla4[[#This Row],[Cod Vendedor]],Tabla3[[IdVendedor]:[NombreVendedor]],2,0)</f>
        <v>Fran</v>
      </c>
      <c r="F1372" t="str">
        <f>VLOOKUP(Tabla4[[#This Row],[Cod Producto]],Tabla2[[IdProducto]:[NomProducto]],2,0)</f>
        <v>Tomates</v>
      </c>
      <c r="G1372" s="10">
        <f>VLOOKUP(Tabla4[[#This Row],[Nombre_Producto]],Tabla2[[NomProducto]:[PrecioSinIGV]],3,0)</f>
        <v>0.96799999999999997</v>
      </c>
      <c r="H1372">
        <f>VLOOKUP(Tabla4[[#This Row],[Cod Producto]],Tabla2[#All],3,0)</f>
        <v>2</v>
      </c>
      <c r="I1372" s="10">
        <f>Tabla4[[#This Row],[Kilos]]*Tabla4[[#This Row],[Precio_sin_IGV]]</f>
        <v>1746.2719999999999</v>
      </c>
      <c r="J1372" s="10">
        <f>Tabla4[[#This Row],[Ventas sin IGV]]*18%</f>
        <v>314.32896</v>
      </c>
      <c r="K1372" s="10">
        <f>Tabla4[[#This Row],[Ventas sin IGV]]+Tabla4[[#This Row],[IGV]]</f>
        <v>2060.6009599999998</v>
      </c>
    </row>
    <row r="1373" spans="1:11" x14ac:dyDescent="0.3">
      <c r="A1373">
        <v>5</v>
      </c>
      <c r="B1373">
        <v>7</v>
      </c>
      <c r="C1373" s="2">
        <v>36692</v>
      </c>
      <c r="D1373">
        <v>1322</v>
      </c>
      <c r="E1373" t="str">
        <f>VLOOKUP(Tabla4[[#This Row],[Cod Vendedor]],Tabla3[[IdVendedor]:[NombreVendedor]],2,0)</f>
        <v>Fran</v>
      </c>
      <c r="F1373" t="str">
        <f>VLOOKUP(Tabla4[[#This Row],[Cod Producto]],Tabla2[[IdProducto]:[NomProducto]],2,0)</f>
        <v>Tomates</v>
      </c>
      <c r="G1373" s="10">
        <f>VLOOKUP(Tabla4[[#This Row],[Nombre_Producto]],Tabla2[[NomProducto]:[PrecioSinIGV]],3,0)</f>
        <v>0.96799999999999997</v>
      </c>
      <c r="H1373">
        <f>VLOOKUP(Tabla4[[#This Row],[Cod Producto]],Tabla2[#All],3,0)</f>
        <v>2</v>
      </c>
      <c r="I1373" s="10">
        <f>Tabla4[[#This Row],[Kilos]]*Tabla4[[#This Row],[Precio_sin_IGV]]</f>
        <v>1279.6959999999999</v>
      </c>
      <c r="J1373" s="10">
        <f>Tabla4[[#This Row],[Ventas sin IGV]]*18%</f>
        <v>230.34527999999997</v>
      </c>
      <c r="K1373" s="10">
        <f>Tabla4[[#This Row],[Ventas sin IGV]]+Tabla4[[#This Row],[IGV]]</f>
        <v>1510.0412799999999</v>
      </c>
    </row>
    <row r="1374" spans="1:11" x14ac:dyDescent="0.3">
      <c r="A1374">
        <v>5</v>
      </c>
      <c r="B1374">
        <v>7</v>
      </c>
      <c r="C1374" s="2">
        <v>36786</v>
      </c>
      <c r="D1374">
        <v>619</v>
      </c>
      <c r="E1374" t="str">
        <f>VLOOKUP(Tabla4[[#This Row],[Cod Vendedor]],Tabla3[[IdVendedor]:[NombreVendedor]],2,0)</f>
        <v>Fran</v>
      </c>
      <c r="F1374" t="str">
        <f>VLOOKUP(Tabla4[[#This Row],[Cod Producto]],Tabla2[[IdProducto]:[NomProducto]],2,0)</f>
        <v>Tomates</v>
      </c>
      <c r="G1374" s="10">
        <f>VLOOKUP(Tabla4[[#This Row],[Nombre_Producto]],Tabla2[[NomProducto]:[PrecioSinIGV]],3,0)</f>
        <v>0.96799999999999997</v>
      </c>
      <c r="H1374">
        <f>VLOOKUP(Tabla4[[#This Row],[Cod Producto]],Tabla2[#All],3,0)</f>
        <v>2</v>
      </c>
      <c r="I1374" s="10">
        <f>Tabla4[[#This Row],[Kilos]]*Tabla4[[#This Row],[Precio_sin_IGV]]</f>
        <v>599.19200000000001</v>
      </c>
      <c r="J1374" s="10">
        <f>Tabla4[[#This Row],[Ventas sin IGV]]*18%</f>
        <v>107.85455999999999</v>
      </c>
      <c r="K1374" s="10">
        <f>Tabla4[[#This Row],[Ventas sin IGV]]+Tabla4[[#This Row],[IGV]]</f>
        <v>707.04656</v>
      </c>
    </row>
    <row r="1375" spans="1:11" x14ac:dyDescent="0.3">
      <c r="A1375">
        <v>5</v>
      </c>
      <c r="B1375">
        <v>3</v>
      </c>
      <c r="C1375" s="2">
        <v>36735</v>
      </c>
      <c r="D1375">
        <v>2171</v>
      </c>
      <c r="E1375" t="str">
        <f>VLOOKUP(Tabla4[[#This Row],[Cod Vendedor]],Tabla3[[IdVendedor]:[NombreVendedor]],2,0)</f>
        <v>Fran</v>
      </c>
      <c r="F1375" t="str">
        <f>VLOOKUP(Tabla4[[#This Row],[Cod Producto]],Tabla2[[IdProducto]:[NomProducto]],2,0)</f>
        <v>Melones</v>
      </c>
      <c r="G1375" s="10">
        <f>VLOOKUP(Tabla4[[#This Row],[Nombre_Producto]],Tabla2[[NomProducto]:[PrecioSinIGV]],3,0)</f>
        <v>1.9359999999999999</v>
      </c>
      <c r="H1375">
        <f>VLOOKUP(Tabla4[[#This Row],[Cod Producto]],Tabla2[#All],3,0)</f>
        <v>1</v>
      </c>
      <c r="I1375" s="10">
        <f>Tabla4[[#This Row],[Kilos]]*Tabla4[[#This Row],[Precio_sin_IGV]]</f>
        <v>4203.0559999999996</v>
      </c>
      <c r="J1375" s="10">
        <f>Tabla4[[#This Row],[Ventas sin IGV]]*18%</f>
        <v>756.55007999999987</v>
      </c>
      <c r="K1375" s="10">
        <f>Tabla4[[#This Row],[Ventas sin IGV]]+Tabla4[[#This Row],[IGV]]</f>
        <v>4959.6060799999996</v>
      </c>
    </row>
    <row r="1376" spans="1:11" x14ac:dyDescent="0.3">
      <c r="A1376">
        <v>5</v>
      </c>
      <c r="B1376">
        <v>3</v>
      </c>
      <c r="C1376" s="2">
        <v>36660</v>
      </c>
      <c r="D1376">
        <v>1975</v>
      </c>
      <c r="E1376" t="str">
        <f>VLOOKUP(Tabla4[[#This Row],[Cod Vendedor]],Tabla3[[IdVendedor]:[NombreVendedor]],2,0)</f>
        <v>Fran</v>
      </c>
      <c r="F1376" t="str">
        <f>VLOOKUP(Tabla4[[#This Row],[Cod Producto]],Tabla2[[IdProducto]:[NomProducto]],2,0)</f>
        <v>Melones</v>
      </c>
      <c r="G1376" s="10">
        <f>VLOOKUP(Tabla4[[#This Row],[Nombre_Producto]],Tabla2[[NomProducto]:[PrecioSinIGV]],3,0)</f>
        <v>1.9359999999999999</v>
      </c>
      <c r="H1376">
        <f>VLOOKUP(Tabla4[[#This Row],[Cod Producto]],Tabla2[#All],3,0)</f>
        <v>1</v>
      </c>
      <c r="I1376" s="10">
        <f>Tabla4[[#This Row],[Kilos]]*Tabla4[[#This Row],[Precio_sin_IGV]]</f>
        <v>3823.6</v>
      </c>
      <c r="J1376" s="10">
        <f>Tabla4[[#This Row],[Ventas sin IGV]]*18%</f>
        <v>688.24799999999993</v>
      </c>
      <c r="K1376" s="10">
        <f>Tabla4[[#This Row],[Ventas sin IGV]]+Tabla4[[#This Row],[IGV]]</f>
        <v>4511.848</v>
      </c>
    </row>
    <row r="1377" spans="1:11" x14ac:dyDescent="0.3">
      <c r="A1377">
        <v>5</v>
      </c>
      <c r="B1377">
        <v>3</v>
      </c>
      <c r="C1377" s="2">
        <v>36838</v>
      </c>
      <c r="D1377">
        <v>1845</v>
      </c>
      <c r="E1377" t="str">
        <f>VLOOKUP(Tabla4[[#This Row],[Cod Vendedor]],Tabla3[[IdVendedor]:[NombreVendedor]],2,0)</f>
        <v>Fran</v>
      </c>
      <c r="F1377" t="str">
        <f>VLOOKUP(Tabla4[[#This Row],[Cod Producto]],Tabla2[[IdProducto]:[NomProducto]],2,0)</f>
        <v>Melones</v>
      </c>
      <c r="G1377" s="10">
        <f>VLOOKUP(Tabla4[[#This Row],[Nombre_Producto]],Tabla2[[NomProducto]:[PrecioSinIGV]],3,0)</f>
        <v>1.9359999999999999</v>
      </c>
      <c r="H1377">
        <f>VLOOKUP(Tabla4[[#This Row],[Cod Producto]],Tabla2[#All],3,0)</f>
        <v>1</v>
      </c>
      <c r="I1377" s="10">
        <f>Tabla4[[#This Row],[Kilos]]*Tabla4[[#This Row],[Precio_sin_IGV]]</f>
        <v>3571.92</v>
      </c>
      <c r="J1377" s="10">
        <f>Tabla4[[#This Row],[Ventas sin IGV]]*18%</f>
        <v>642.94560000000001</v>
      </c>
      <c r="K1377" s="10">
        <f>Tabla4[[#This Row],[Ventas sin IGV]]+Tabla4[[#This Row],[IGV]]</f>
        <v>4214.8656000000001</v>
      </c>
    </row>
    <row r="1378" spans="1:11" x14ac:dyDescent="0.3">
      <c r="A1378">
        <v>5</v>
      </c>
      <c r="B1378">
        <v>3</v>
      </c>
      <c r="C1378" s="2">
        <v>36575</v>
      </c>
      <c r="D1378">
        <v>1671</v>
      </c>
      <c r="E1378" t="str">
        <f>VLOOKUP(Tabla4[[#This Row],[Cod Vendedor]],Tabla3[[IdVendedor]:[NombreVendedor]],2,0)</f>
        <v>Fran</v>
      </c>
      <c r="F1378" t="str">
        <f>VLOOKUP(Tabla4[[#This Row],[Cod Producto]],Tabla2[[IdProducto]:[NomProducto]],2,0)</f>
        <v>Melones</v>
      </c>
      <c r="G1378" s="10">
        <f>VLOOKUP(Tabla4[[#This Row],[Nombre_Producto]],Tabla2[[NomProducto]:[PrecioSinIGV]],3,0)</f>
        <v>1.9359999999999999</v>
      </c>
      <c r="H1378">
        <f>VLOOKUP(Tabla4[[#This Row],[Cod Producto]],Tabla2[#All],3,0)</f>
        <v>1</v>
      </c>
      <c r="I1378" s="10">
        <f>Tabla4[[#This Row],[Kilos]]*Tabla4[[#This Row],[Precio_sin_IGV]]</f>
        <v>3235.056</v>
      </c>
      <c r="J1378" s="10">
        <f>Tabla4[[#This Row],[Ventas sin IGV]]*18%</f>
        <v>582.31007999999997</v>
      </c>
      <c r="K1378" s="10">
        <f>Tabla4[[#This Row],[Ventas sin IGV]]+Tabla4[[#This Row],[IGV]]</f>
        <v>3817.3660799999998</v>
      </c>
    </row>
    <row r="1379" spans="1:11" x14ac:dyDescent="0.3">
      <c r="A1379">
        <v>5</v>
      </c>
      <c r="B1379">
        <v>3</v>
      </c>
      <c r="C1379" s="2">
        <v>36677</v>
      </c>
      <c r="D1379">
        <v>1300</v>
      </c>
      <c r="E1379" t="str">
        <f>VLOOKUP(Tabla4[[#This Row],[Cod Vendedor]],Tabla3[[IdVendedor]:[NombreVendedor]],2,0)</f>
        <v>Fran</v>
      </c>
      <c r="F1379" t="str">
        <f>VLOOKUP(Tabla4[[#This Row],[Cod Producto]],Tabla2[[IdProducto]:[NomProducto]],2,0)</f>
        <v>Melones</v>
      </c>
      <c r="G1379" s="10">
        <f>VLOOKUP(Tabla4[[#This Row],[Nombre_Producto]],Tabla2[[NomProducto]:[PrecioSinIGV]],3,0)</f>
        <v>1.9359999999999999</v>
      </c>
      <c r="H1379">
        <f>VLOOKUP(Tabla4[[#This Row],[Cod Producto]],Tabla2[#All],3,0)</f>
        <v>1</v>
      </c>
      <c r="I1379" s="10">
        <f>Tabla4[[#This Row],[Kilos]]*Tabla4[[#This Row],[Precio_sin_IGV]]</f>
        <v>2516.7999999999997</v>
      </c>
      <c r="J1379" s="10">
        <f>Tabla4[[#This Row],[Ventas sin IGV]]*18%</f>
        <v>453.02399999999994</v>
      </c>
      <c r="K1379" s="10">
        <f>Tabla4[[#This Row],[Ventas sin IGV]]+Tabla4[[#This Row],[IGV]]</f>
        <v>2969.8239999999996</v>
      </c>
    </row>
    <row r="1380" spans="1:11" x14ac:dyDescent="0.3">
      <c r="A1380">
        <v>5</v>
      </c>
      <c r="B1380">
        <v>3</v>
      </c>
      <c r="C1380" s="2">
        <v>36609</v>
      </c>
      <c r="D1380">
        <v>1129</v>
      </c>
      <c r="E1380" t="str">
        <f>VLOOKUP(Tabla4[[#This Row],[Cod Vendedor]],Tabla3[[IdVendedor]:[NombreVendedor]],2,0)</f>
        <v>Fran</v>
      </c>
      <c r="F1380" t="str">
        <f>VLOOKUP(Tabla4[[#This Row],[Cod Producto]],Tabla2[[IdProducto]:[NomProducto]],2,0)</f>
        <v>Melones</v>
      </c>
      <c r="G1380" s="10">
        <f>VLOOKUP(Tabla4[[#This Row],[Nombre_Producto]],Tabla2[[NomProducto]:[PrecioSinIGV]],3,0)</f>
        <v>1.9359999999999999</v>
      </c>
      <c r="H1380">
        <f>VLOOKUP(Tabla4[[#This Row],[Cod Producto]],Tabla2[#All],3,0)</f>
        <v>1</v>
      </c>
      <c r="I1380" s="10">
        <f>Tabla4[[#This Row],[Kilos]]*Tabla4[[#This Row],[Precio_sin_IGV]]</f>
        <v>2185.7440000000001</v>
      </c>
      <c r="J1380" s="10">
        <f>Tabla4[[#This Row],[Ventas sin IGV]]*18%</f>
        <v>393.43392</v>
      </c>
      <c r="K1380" s="10">
        <f>Tabla4[[#This Row],[Ventas sin IGV]]+Tabla4[[#This Row],[IGV]]</f>
        <v>2579.1779200000001</v>
      </c>
    </row>
    <row r="1381" spans="1:11" x14ac:dyDescent="0.3">
      <c r="A1381">
        <v>5</v>
      </c>
      <c r="B1381">
        <v>3</v>
      </c>
      <c r="C1381" s="2">
        <v>36842</v>
      </c>
      <c r="D1381">
        <v>753</v>
      </c>
      <c r="E1381" t="str">
        <f>VLOOKUP(Tabla4[[#This Row],[Cod Vendedor]],Tabla3[[IdVendedor]:[NombreVendedor]],2,0)</f>
        <v>Fran</v>
      </c>
      <c r="F1381" t="str">
        <f>VLOOKUP(Tabla4[[#This Row],[Cod Producto]],Tabla2[[IdProducto]:[NomProducto]],2,0)</f>
        <v>Melones</v>
      </c>
      <c r="G1381" s="10">
        <f>VLOOKUP(Tabla4[[#This Row],[Nombre_Producto]],Tabla2[[NomProducto]:[PrecioSinIGV]],3,0)</f>
        <v>1.9359999999999999</v>
      </c>
      <c r="H1381">
        <f>VLOOKUP(Tabla4[[#This Row],[Cod Producto]],Tabla2[#All],3,0)</f>
        <v>1</v>
      </c>
      <c r="I1381" s="10">
        <f>Tabla4[[#This Row],[Kilos]]*Tabla4[[#This Row],[Precio_sin_IGV]]</f>
        <v>1457.808</v>
      </c>
      <c r="J1381" s="10">
        <f>Tabla4[[#This Row],[Ventas sin IGV]]*18%</f>
        <v>262.40544</v>
      </c>
      <c r="K1381" s="10">
        <f>Tabla4[[#This Row],[Ventas sin IGV]]+Tabla4[[#This Row],[IGV]]</f>
        <v>1720.21344</v>
      </c>
    </row>
    <row r="1382" spans="1:11" x14ac:dyDescent="0.3">
      <c r="A1382">
        <v>5</v>
      </c>
      <c r="B1382">
        <v>3</v>
      </c>
      <c r="C1382" s="2">
        <v>36832</v>
      </c>
      <c r="D1382">
        <v>670</v>
      </c>
      <c r="E1382" t="str">
        <f>VLOOKUP(Tabla4[[#This Row],[Cod Vendedor]],Tabla3[[IdVendedor]:[NombreVendedor]],2,0)</f>
        <v>Fran</v>
      </c>
      <c r="F1382" t="str">
        <f>VLOOKUP(Tabla4[[#This Row],[Cod Producto]],Tabla2[[IdProducto]:[NomProducto]],2,0)</f>
        <v>Melones</v>
      </c>
      <c r="G1382" s="10">
        <f>VLOOKUP(Tabla4[[#This Row],[Nombre_Producto]],Tabla2[[NomProducto]:[PrecioSinIGV]],3,0)</f>
        <v>1.9359999999999999</v>
      </c>
      <c r="H1382">
        <f>VLOOKUP(Tabla4[[#This Row],[Cod Producto]],Tabla2[#All],3,0)</f>
        <v>1</v>
      </c>
      <c r="I1382" s="10">
        <f>Tabla4[[#This Row],[Kilos]]*Tabla4[[#This Row],[Precio_sin_IGV]]</f>
        <v>1297.1199999999999</v>
      </c>
      <c r="J1382" s="10">
        <f>Tabla4[[#This Row],[Ventas sin IGV]]*18%</f>
        <v>233.48159999999996</v>
      </c>
      <c r="K1382" s="10">
        <f>Tabla4[[#This Row],[Ventas sin IGV]]+Tabla4[[#This Row],[IGV]]</f>
        <v>1530.6016</v>
      </c>
    </row>
    <row r="1383" spans="1:11" x14ac:dyDescent="0.3">
      <c r="A1383">
        <v>5</v>
      </c>
      <c r="B1383">
        <v>1</v>
      </c>
      <c r="C1383" s="2">
        <v>36839</v>
      </c>
      <c r="D1383">
        <v>2243</v>
      </c>
      <c r="E1383" t="str">
        <f>VLOOKUP(Tabla4[[#This Row],[Cod Vendedor]],Tabla3[[IdVendedor]:[NombreVendedor]],2,0)</f>
        <v>Fran</v>
      </c>
      <c r="F1383" t="str">
        <f>VLOOKUP(Tabla4[[#This Row],[Cod Producto]],Tabla2[[IdProducto]:[NomProducto]],2,0)</f>
        <v>Mandarinas</v>
      </c>
      <c r="G1383" s="10">
        <f>VLOOKUP(Tabla4[[#This Row],[Nombre_Producto]],Tabla2[[NomProducto]:[PrecioSinIGV]],3,0)</f>
        <v>3.9325000000000001</v>
      </c>
      <c r="H1383">
        <f>VLOOKUP(Tabla4[[#This Row],[Cod Producto]],Tabla2[#All],3,0)</f>
        <v>1</v>
      </c>
      <c r="I1383" s="10">
        <f>Tabla4[[#This Row],[Kilos]]*Tabla4[[#This Row],[Precio_sin_IGV]]</f>
        <v>8820.5974999999999</v>
      </c>
      <c r="J1383" s="10">
        <f>Tabla4[[#This Row],[Ventas sin IGV]]*18%</f>
        <v>1587.7075499999999</v>
      </c>
      <c r="K1383" s="10">
        <f>Tabla4[[#This Row],[Ventas sin IGV]]+Tabla4[[#This Row],[IGV]]</f>
        <v>10408.305049999999</v>
      </c>
    </row>
    <row r="1384" spans="1:11" x14ac:dyDescent="0.3">
      <c r="A1384">
        <v>5</v>
      </c>
      <c r="B1384">
        <v>1</v>
      </c>
      <c r="C1384" s="2">
        <v>36842</v>
      </c>
      <c r="D1384">
        <v>2083</v>
      </c>
      <c r="E1384" t="str">
        <f>VLOOKUP(Tabla4[[#This Row],[Cod Vendedor]],Tabla3[[IdVendedor]:[NombreVendedor]],2,0)</f>
        <v>Fran</v>
      </c>
      <c r="F1384" t="str">
        <f>VLOOKUP(Tabla4[[#This Row],[Cod Producto]],Tabla2[[IdProducto]:[NomProducto]],2,0)</f>
        <v>Mandarinas</v>
      </c>
      <c r="G1384" s="10">
        <f>VLOOKUP(Tabla4[[#This Row],[Nombre_Producto]],Tabla2[[NomProducto]:[PrecioSinIGV]],3,0)</f>
        <v>3.9325000000000001</v>
      </c>
      <c r="H1384">
        <f>VLOOKUP(Tabla4[[#This Row],[Cod Producto]],Tabla2[#All],3,0)</f>
        <v>1</v>
      </c>
      <c r="I1384" s="10">
        <f>Tabla4[[#This Row],[Kilos]]*Tabla4[[#This Row],[Precio_sin_IGV]]</f>
        <v>8191.3975</v>
      </c>
      <c r="J1384" s="10">
        <f>Tabla4[[#This Row],[Ventas sin IGV]]*18%</f>
        <v>1474.45155</v>
      </c>
      <c r="K1384" s="10">
        <f>Tabla4[[#This Row],[Ventas sin IGV]]+Tabla4[[#This Row],[IGV]]</f>
        <v>9665.8490500000007</v>
      </c>
    </row>
    <row r="1385" spans="1:11" x14ac:dyDescent="0.3">
      <c r="A1385">
        <v>5</v>
      </c>
      <c r="B1385">
        <v>1</v>
      </c>
      <c r="C1385" s="2">
        <v>36792</v>
      </c>
      <c r="D1385">
        <v>1480</v>
      </c>
      <c r="E1385" t="str">
        <f>VLOOKUP(Tabla4[[#This Row],[Cod Vendedor]],Tabla3[[IdVendedor]:[NombreVendedor]],2,0)</f>
        <v>Fran</v>
      </c>
      <c r="F1385" t="str">
        <f>VLOOKUP(Tabla4[[#This Row],[Cod Producto]],Tabla2[[IdProducto]:[NomProducto]],2,0)</f>
        <v>Mandarinas</v>
      </c>
      <c r="G1385" s="10">
        <f>VLOOKUP(Tabla4[[#This Row],[Nombre_Producto]],Tabla2[[NomProducto]:[PrecioSinIGV]],3,0)</f>
        <v>3.9325000000000001</v>
      </c>
      <c r="H1385">
        <f>VLOOKUP(Tabla4[[#This Row],[Cod Producto]],Tabla2[#All],3,0)</f>
        <v>1</v>
      </c>
      <c r="I1385" s="10">
        <f>Tabla4[[#This Row],[Kilos]]*Tabla4[[#This Row],[Precio_sin_IGV]]</f>
        <v>5820.1</v>
      </c>
      <c r="J1385" s="10">
        <f>Tabla4[[#This Row],[Ventas sin IGV]]*18%</f>
        <v>1047.6179999999999</v>
      </c>
      <c r="K1385" s="10">
        <f>Tabla4[[#This Row],[Ventas sin IGV]]+Tabla4[[#This Row],[IGV]]</f>
        <v>6867.7180000000008</v>
      </c>
    </row>
    <row r="1386" spans="1:11" x14ac:dyDescent="0.3">
      <c r="A1386">
        <v>5</v>
      </c>
      <c r="B1386">
        <v>1</v>
      </c>
      <c r="C1386" s="2">
        <v>36731</v>
      </c>
      <c r="D1386">
        <v>1128</v>
      </c>
      <c r="E1386" t="str">
        <f>VLOOKUP(Tabla4[[#This Row],[Cod Vendedor]],Tabla3[[IdVendedor]:[NombreVendedor]],2,0)</f>
        <v>Fran</v>
      </c>
      <c r="F1386" t="str">
        <f>VLOOKUP(Tabla4[[#This Row],[Cod Producto]],Tabla2[[IdProducto]:[NomProducto]],2,0)</f>
        <v>Mandarinas</v>
      </c>
      <c r="G1386" s="10">
        <f>VLOOKUP(Tabla4[[#This Row],[Nombre_Producto]],Tabla2[[NomProducto]:[PrecioSinIGV]],3,0)</f>
        <v>3.9325000000000001</v>
      </c>
      <c r="H1386">
        <f>VLOOKUP(Tabla4[[#This Row],[Cod Producto]],Tabla2[#All],3,0)</f>
        <v>1</v>
      </c>
      <c r="I1386" s="10">
        <f>Tabla4[[#This Row],[Kilos]]*Tabla4[[#This Row],[Precio_sin_IGV]]</f>
        <v>4435.8599999999997</v>
      </c>
      <c r="J1386" s="10">
        <f>Tabla4[[#This Row],[Ventas sin IGV]]*18%</f>
        <v>798.45479999999986</v>
      </c>
      <c r="K1386" s="10">
        <f>Tabla4[[#This Row],[Ventas sin IGV]]+Tabla4[[#This Row],[IGV]]</f>
        <v>5234.3147999999992</v>
      </c>
    </row>
    <row r="1387" spans="1:11" x14ac:dyDescent="0.3">
      <c r="A1387">
        <v>5</v>
      </c>
      <c r="B1387">
        <v>1</v>
      </c>
      <c r="C1387" s="2">
        <v>36871</v>
      </c>
      <c r="D1387">
        <v>1078</v>
      </c>
      <c r="E1387" t="str">
        <f>VLOOKUP(Tabla4[[#This Row],[Cod Vendedor]],Tabla3[[IdVendedor]:[NombreVendedor]],2,0)</f>
        <v>Fran</v>
      </c>
      <c r="F1387" t="str">
        <f>VLOOKUP(Tabla4[[#This Row],[Cod Producto]],Tabla2[[IdProducto]:[NomProducto]],2,0)</f>
        <v>Mandarinas</v>
      </c>
      <c r="G1387" s="10">
        <f>VLOOKUP(Tabla4[[#This Row],[Nombre_Producto]],Tabla2[[NomProducto]:[PrecioSinIGV]],3,0)</f>
        <v>3.9325000000000001</v>
      </c>
      <c r="H1387">
        <f>VLOOKUP(Tabla4[[#This Row],[Cod Producto]],Tabla2[#All],3,0)</f>
        <v>1</v>
      </c>
      <c r="I1387" s="10">
        <f>Tabla4[[#This Row],[Kilos]]*Tabla4[[#This Row],[Precio_sin_IGV]]</f>
        <v>4239.2349999999997</v>
      </c>
      <c r="J1387" s="10">
        <f>Tabla4[[#This Row],[Ventas sin IGV]]*18%</f>
        <v>763.06229999999994</v>
      </c>
      <c r="K1387" s="10">
        <f>Tabla4[[#This Row],[Ventas sin IGV]]+Tabla4[[#This Row],[IGV]]</f>
        <v>5002.2972999999993</v>
      </c>
    </row>
    <row r="1388" spans="1:11" x14ac:dyDescent="0.3">
      <c r="A1388">
        <v>5</v>
      </c>
      <c r="B1388">
        <v>1</v>
      </c>
      <c r="C1388" s="2">
        <v>36643</v>
      </c>
      <c r="D1388">
        <v>607</v>
      </c>
      <c r="E1388" t="str">
        <f>VLOOKUP(Tabla4[[#This Row],[Cod Vendedor]],Tabla3[[IdVendedor]:[NombreVendedor]],2,0)</f>
        <v>Fran</v>
      </c>
      <c r="F1388" t="str">
        <f>VLOOKUP(Tabla4[[#This Row],[Cod Producto]],Tabla2[[IdProducto]:[NomProducto]],2,0)</f>
        <v>Mandarinas</v>
      </c>
      <c r="G1388" s="10">
        <f>VLOOKUP(Tabla4[[#This Row],[Nombre_Producto]],Tabla2[[NomProducto]:[PrecioSinIGV]],3,0)</f>
        <v>3.9325000000000001</v>
      </c>
      <c r="H1388">
        <f>VLOOKUP(Tabla4[[#This Row],[Cod Producto]],Tabla2[#All],3,0)</f>
        <v>1</v>
      </c>
      <c r="I1388" s="10">
        <f>Tabla4[[#This Row],[Kilos]]*Tabla4[[#This Row],[Precio_sin_IGV]]</f>
        <v>2387.0275000000001</v>
      </c>
      <c r="J1388" s="10">
        <f>Tabla4[[#This Row],[Ventas sin IGV]]*18%</f>
        <v>429.66495000000003</v>
      </c>
      <c r="K1388" s="10">
        <f>Tabla4[[#This Row],[Ventas sin IGV]]+Tabla4[[#This Row],[IGV]]</f>
        <v>2816.69245</v>
      </c>
    </row>
    <row r="1389" spans="1:11" x14ac:dyDescent="0.3">
      <c r="A1389">
        <v>5</v>
      </c>
      <c r="B1389">
        <v>1</v>
      </c>
      <c r="C1389" s="2">
        <v>36784</v>
      </c>
      <c r="D1389">
        <v>564</v>
      </c>
      <c r="E1389" t="str">
        <f>VLOOKUP(Tabla4[[#This Row],[Cod Vendedor]],Tabla3[[IdVendedor]:[NombreVendedor]],2,0)</f>
        <v>Fran</v>
      </c>
      <c r="F1389" t="str">
        <f>VLOOKUP(Tabla4[[#This Row],[Cod Producto]],Tabla2[[IdProducto]:[NomProducto]],2,0)</f>
        <v>Mandarinas</v>
      </c>
      <c r="G1389" s="10">
        <f>VLOOKUP(Tabla4[[#This Row],[Nombre_Producto]],Tabla2[[NomProducto]:[PrecioSinIGV]],3,0)</f>
        <v>3.9325000000000001</v>
      </c>
      <c r="H1389">
        <f>VLOOKUP(Tabla4[[#This Row],[Cod Producto]],Tabla2[#All],3,0)</f>
        <v>1</v>
      </c>
      <c r="I1389" s="10">
        <f>Tabla4[[#This Row],[Kilos]]*Tabla4[[#This Row],[Precio_sin_IGV]]</f>
        <v>2217.9299999999998</v>
      </c>
      <c r="J1389" s="10">
        <f>Tabla4[[#This Row],[Ventas sin IGV]]*18%</f>
        <v>399.22739999999993</v>
      </c>
      <c r="K1389" s="10">
        <f>Tabla4[[#This Row],[Ventas sin IGV]]+Tabla4[[#This Row],[IGV]]</f>
        <v>2617.1573999999996</v>
      </c>
    </row>
    <row r="1390" spans="1:11" x14ac:dyDescent="0.3">
      <c r="A1390">
        <v>5</v>
      </c>
      <c r="B1390">
        <v>8</v>
      </c>
      <c r="C1390" s="2">
        <v>36654</v>
      </c>
      <c r="D1390">
        <v>2352</v>
      </c>
      <c r="E1390" t="str">
        <f>VLOOKUP(Tabla4[[#This Row],[Cod Vendedor]],Tabla3[[IdVendedor]:[NombreVendedor]],2,0)</f>
        <v>Fran</v>
      </c>
      <c r="F1390" t="str">
        <f>VLOOKUP(Tabla4[[#This Row],[Cod Producto]],Tabla2[[IdProducto]:[NomProducto]],2,0)</f>
        <v>Uvas</v>
      </c>
      <c r="G1390" s="10">
        <f>VLOOKUP(Tabla4[[#This Row],[Nombre_Producto]],Tabla2[[NomProducto]:[PrecioSinIGV]],3,0)</f>
        <v>3.63</v>
      </c>
      <c r="H1390">
        <f>VLOOKUP(Tabla4[[#This Row],[Cod Producto]],Tabla2[#All],3,0)</f>
        <v>1</v>
      </c>
      <c r="I1390" s="10">
        <f>Tabla4[[#This Row],[Kilos]]*Tabla4[[#This Row],[Precio_sin_IGV]]</f>
        <v>8537.76</v>
      </c>
      <c r="J1390" s="10">
        <f>Tabla4[[#This Row],[Ventas sin IGV]]*18%</f>
        <v>1536.7968000000001</v>
      </c>
      <c r="K1390" s="10">
        <f>Tabla4[[#This Row],[Ventas sin IGV]]+Tabla4[[#This Row],[IGV]]</f>
        <v>10074.5568</v>
      </c>
    </row>
    <row r="1391" spans="1:11" x14ac:dyDescent="0.3">
      <c r="A1391">
        <v>5</v>
      </c>
      <c r="B1391">
        <v>6</v>
      </c>
      <c r="C1391" s="2">
        <v>36580</v>
      </c>
      <c r="D1391">
        <v>2432</v>
      </c>
      <c r="E1391" t="str">
        <f>VLOOKUP(Tabla4[[#This Row],[Cod Vendedor]],Tabla3[[IdVendedor]:[NombreVendedor]],2,0)</f>
        <v>Fran</v>
      </c>
      <c r="F1391" t="str">
        <f>VLOOKUP(Tabla4[[#This Row],[Cod Producto]],Tabla2[[IdProducto]:[NomProducto]],2,0)</f>
        <v>Platanos</v>
      </c>
      <c r="G1391" s="10">
        <f>VLOOKUP(Tabla4[[#This Row],[Nombre_Producto]],Tabla2[[NomProducto]:[PrecioSinIGV]],3,0)</f>
        <v>2.42</v>
      </c>
      <c r="H1391">
        <f>VLOOKUP(Tabla4[[#This Row],[Cod Producto]],Tabla2[#All],3,0)</f>
        <v>1</v>
      </c>
      <c r="I1391" s="10">
        <f>Tabla4[[#This Row],[Kilos]]*Tabla4[[#This Row],[Precio_sin_IGV]]</f>
        <v>5885.44</v>
      </c>
      <c r="J1391" s="10">
        <f>Tabla4[[#This Row],[Ventas sin IGV]]*18%</f>
        <v>1059.3791999999999</v>
      </c>
      <c r="K1391" s="10">
        <f>Tabla4[[#This Row],[Ventas sin IGV]]+Tabla4[[#This Row],[IGV]]</f>
        <v>6944.8191999999999</v>
      </c>
    </row>
    <row r="1392" spans="1:11" x14ac:dyDescent="0.3">
      <c r="A1392">
        <v>5</v>
      </c>
      <c r="B1392">
        <v>6</v>
      </c>
      <c r="C1392" s="2">
        <v>36568</v>
      </c>
      <c r="D1392">
        <v>2200</v>
      </c>
      <c r="E1392" t="str">
        <f>VLOOKUP(Tabla4[[#This Row],[Cod Vendedor]],Tabla3[[IdVendedor]:[NombreVendedor]],2,0)</f>
        <v>Fran</v>
      </c>
      <c r="F1392" t="str">
        <f>VLOOKUP(Tabla4[[#This Row],[Cod Producto]],Tabla2[[IdProducto]:[NomProducto]],2,0)</f>
        <v>Platanos</v>
      </c>
      <c r="G1392" s="10">
        <f>VLOOKUP(Tabla4[[#This Row],[Nombre_Producto]],Tabla2[[NomProducto]:[PrecioSinIGV]],3,0)</f>
        <v>2.42</v>
      </c>
      <c r="H1392">
        <f>VLOOKUP(Tabla4[[#This Row],[Cod Producto]],Tabla2[#All],3,0)</f>
        <v>1</v>
      </c>
      <c r="I1392" s="10">
        <f>Tabla4[[#This Row],[Kilos]]*Tabla4[[#This Row],[Precio_sin_IGV]]</f>
        <v>5324</v>
      </c>
      <c r="J1392" s="10">
        <f>Tabla4[[#This Row],[Ventas sin IGV]]*18%</f>
        <v>958.31999999999994</v>
      </c>
      <c r="K1392" s="10">
        <f>Tabla4[[#This Row],[Ventas sin IGV]]+Tabla4[[#This Row],[IGV]]</f>
        <v>6282.32</v>
      </c>
    </row>
    <row r="1393" spans="1:11" x14ac:dyDescent="0.3">
      <c r="A1393">
        <v>5</v>
      </c>
      <c r="B1393">
        <v>6</v>
      </c>
      <c r="C1393" s="2">
        <v>36840</v>
      </c>
      <c r="D1393">
        <v>2150</v>
      </c>
      <c r="E1393" t="str">
        <f>VLOOKUP(Tabla4[[#This Row],[Cod Vendedor]],Tabla3[[IdVendedor]:[NombreVendedor]],2,0)</f>
        <v>Fran</v>
      </c>
      <c r="F1393" t="str">
        <f>VLOOKUP(Tabla4[[#This Row],[Cod Producto]],Tabla2[[IdProducto]:[NomProducto]],2,0)</f>
        <v>Platanos</v>
      </c>
      <c r="G1393" s="10">
        <f>VLOOKUP(Tabla4[[#This Row],[Nombre_Producto]],Tabla2[[NomProducto]:[PrecioSinIGV]],3,0)</f>
        <v>2.42</v>
      </c>
      <c r="H1393">
        <f>VLOOKUP(Tabla4[[#This Row],[Cod Producto]],Tabla2[#All],3,0)</f>
        <v>1</v>
      </c>
      <c r="I1393" s="10">
        <f>Tabla4[[#This Row],[Kilos]]*Tabla4[[#This Row],[Precio_sin_IGV]]</f>
        <v>5203</v>
      </c>
      <c r="J1393" s="10">
        <f>Tabla4[[#This Row],[Ventas sin IGV]]*18%</f>
        <v>936.54</v>
      </c>
      <c r="K1393" s="10">
        <f>Tabla4[[#This Row],[Ventas sin IGV]]+Tabla4[[#This Row],[IGV]]</f>
        <v>6139.54</v>
      </c>
    </row>
    <row r="1394" spans="1:11" x14ac:dyDescent="0.3">
      <c r="A1394">
        <v>5</v>
      </c>
      <c r="B1394">
        <v>6</v>
      </c>
      <c r="C1394" s="2">
        <v>36820</v>
      </c>
      <c r="D1394">
        <v>1720</v>
      </c>
      <c r="E1394" t="str">
        <f>VLOOKUP(Tabla4[[#This Row],[Cod Vendedor]],Tabla3[[IdVendedor]:[NombreVendedor]],2,0)</f>
        <v>Fran</v>
      </c>
      <c r="F1394" t="str">
        <f>VLOOKUP(Tabla4[[#This Row],[Cod Producto]],Tabla2[[IdProducto]:[NomProducto]],2,0)</f>
        <v>Platanos</v>
      </c>
      <c r="G1394" s="10">
        <f>VLOOKUP(Tabla4[[#This Row],[Nombre_Producto]],Tabla2[[NomProducto]:[PrecioSinIGV]],3,0)</f>
        <v>2.42</v>
      </c>
      <c r="H1394">
        <f>VLOOKUP(Tabla4[[#This Row],[Cod Producto]],Tabla2[#All],3,0)</f>
        <v>1</v>
      </c>
      <c r="I1394" s="10">
        <f>Tabla4[[#This Row],[Kilos]]*Tabla4[[#This Row],[Precio_sin_IGV]]</f>
        <v>4162.3999999999996</v>
      </c>
      <c r="J1394" s="10">
        <f>Tabla4[[#This Row],[Ventas sin IGV]]*18%</f>
        <v>749.23199999999986</v>
      </c>
      <c r="K1394" s="10">
        <f>Tabla4[[#This Row],[Ventas sin IGV]]+Tabla4[[#This Row],[IGV]]</f>
        <v>4911.6319999999996</v>
      </c>
    </row>
    <row r="1395" spans="1:11" x14ac:dyDescent="0.3">
      <c r="A1395">
        <v>5</v>
      </c>
      <c r="B1395">
        <v>6</v>
      </c>
      <c r="C1395" s="2">
        <v>36794</v>
      </c>
      <c r="D1395">
        <v>1691</v>
      </c>
      <c r="E1395" t="str">
        <f>VLOOKUP(Tabla4[[#This Row],[Cod Vendedor]],Tabla3[[IdVendedor]:[NombreVendedor]],2,0)</f>
        <v>Fran</v>
      </c>
      <c r="F1395" t="str">
        <f>VLOOKUP(Tabla4[[#This Row],[Cod Producto]],Tabla2[[IdProducto]:[NomProducto]],2,0)</f>
        <v>Platanos</v>
      </c>
      <c r="G1395" s="10">
        <f>VLOOKUP(Tabla4[[#This Row],[Nombre_Producto]],Tabla2[[NomProducto]:[PrecioSinIGV]],3,0)</f>
        <v>2.42</v>
      </c>
      <c r="H1395">
        <f>VLOOKUP(Tabla4[[#This Row],[Cod Producto]],Tabla2[#All],3,0)</f>
        <v>1</v>
      </c>
      <c r="I1395" s="10">
        <f>Tabla4[[#This Row],[Kilos]]*Tabla4[[#This Row],[Precio_sin_IGV]]</f>
        <v>4092.22</v>
      </c>
      <c r="J1395" s="10">
        <f>Tabla4[[#This Row],[Ventas sin IGV]]*18%</f>
        <v>736.5995999999999</v>
      </c>
      <c r="K1395" s="10">
        <f>Tabla4[[#This Row],[Ventas sin IGV]]+Tabla4[[#This Row],[IGV]]</f>
        <v>4828.8195999999998</v>
      </c>
    </row>
    <row r="1396" spans="1:11" x14ac:dyDescent="0.3">
      <c r="A1396">
        <v>5</v>
      </c>
      <c r="B1396">
        <v>6</v>
      </c>
      <c r="C1396" s="2">
        <v>36633</v>
      </c>
      <c r="D1396">
        <v>1472</v>
      </c>
      <c r="E1396" t="str">
        <f>VLOOKUP(Tabla4[[#This Row],[Cod Vendedor]],Tabla3[[IdVendedor]:[NombreVendedor]],2,0)</f>
        <v>Fran</v>
      </c>
      <c r="F1396" t="str">
        <f>VLOOKUP(Tabla4[[#This Row],[Cod Producto]],Tabla2[[IdProducto]:[NomProducto]],2,0)</f>
        <v>Platanos</v>
      </c>
      <c r="G1396" s="10">
        <f>VLOOKUP(Tabla4[[#This Row],[Nombre_Producto]],Tabla2[[NomProducto]:[PrecioSinIGV]],3,0)</f>
        <v>2.42</v>
      </c>
      <c r="H1396">
        <f>VLOOKUP(Tabla4[[#This Row],[Cod Producto]],Tabla2[#All],3,0)</f>
        <v>1</v>
      </c>
      <c r="I1396" s="10">
        <f>Tabla4[[#This Row],[Kilos]]*Tabla4[[#This Row],[Precio_sin_IGV]]</f>
        <v>3562.24</v>
      </c>
      <c r="J1396" s="10">
        <f>Tabla4[[#This Row],[Ventas sin IGV]]*18%</f>
        <v>641.20319999999992</v>
      </c>
      <c r="K1396" s="10">
        <f>Tabla4[[#This Row],[Ventas sin IGV]]+Tabla4[[#This Row],[IGV]]</f>
        <v>4203.4431999999997</v>
      </c>
    </row>
    <row r="1397" spans="1:11" x14ac:dyDescent="0.3">
      <c r="A1397">
        <v>5</v>
      </c>
      <c r="B1397">
        <v>13</v>
      </c>
      <c r="C1397" s="2">
        <v>36566</v>
      </c>
      <c r="D1397">
        <v>1771</v>
      </c>
      <c r="E1397" t="str">
        <f>VLOOKUP(Tabla4[[#This Row],[Cod Vendedor]],Tabla3[[IdVendedor]:[NombreVendedor]],2,0)</f>
        <v>Fran</v>
      </c>
      <c r="F1397" t="str">
        <f>VLOOKUP(Tabla4[[#This Row],[Cod Producto]],Tabla2[[IdProducto]:[NomProducto]],2,0)</f>
        <v>Pimientos</v>
      </c>
      <c r="G1397" s="10">
        <f>VLOOKUP(Tabla4[[#This Row],[Nombre_Producto]],Tabla2[[NomProducto]:[PrecioSinIGV]],3,0)</f>
        <v>0.24199999999999999</v>
      </c>
      <c r="H1397">
        <f>VLOOKUP(Tabla4[[#This Row],[Cod Producto]],Tabla2[#All],3,0)</f>
        <v>3</v>
      </c>
      <c r="I1397" s="10">
        <f>Tabla4[[#This Row],[Kilos]]*Tabla4[[#This Row],[Precio_sin_IGV]]</f>
        <v>428.58199999999999</v>
      </c>
      <c r="J1397" s="10">
        <f>Tabla4[[#This Row],[Ventas sin IGV]]*18%</f>
        <v>77.144759999999991</v>
      </c>
      <c r="K1397" s="10">
        <f>Tabla4[[#This Row],[Ventas sin IGV]]+Tabla4[[#This Row],[IGV]]</f>
        <v>505.72676000000001</v>
      </c>
    </row>
    <row r="1398" spans="1:11" x14ac:dyDescent="0.3">
      <c r="A1398">
        <v>5</v>
      </c>
      <c r="B1398">
        <v>13</v>
      </c>
      <c r="C1398" s="2">
        <v>36650</v>
      </c>
      <c r="D1398">
        <v>1240</v>
      </c>
      <c r="E1398" t="str">
        <f>VLOOKUP(Tabla4[[#This Row],[Cod Vendedor]],Tabla3[[IdVendedor]:[NombreVendedor]],2,0)</f>
        <v>Fran</v>
      </c>
      <c r="F1398" t="str">
        <f>VLOOKUP(Tabla4[[#This Row],[Cod Producto]],Tabla2[[IdProducto]:[NomProducto]],2,0)</f>
        <v>Pimientos</v>
      </c>
      <c r="G1398" s="10">
        <f>VLOOKUP(Tabla4[[#This Row],[Nombre_Producto]],Tabla2[[NomProducto]:[PrecioSinIGV]],3,0)</f>
        <v>0.24199999999999999</v>
      </c>
      <c r="H1398">
        <f>VLOOKUP(Tabla4[[#This Row],[Cod Producto]],Tabla2[#All],3,0)</f>
        <v>3</v>
      </c>
      <c r="I1398" s="10">
        <f>Tabla4[[#This Row],[Kilos]]*Tabla4[[#This Row],[Precio_sin_IGV]]</f>
        <v>300.08</v>
      </c>
      <c r="J1398" s="10">
        <f>Tabla4[[#This Row],[Ventas sin IGV]]*18%</f>
        <v>54.014399999999995</v>
      </c>
      <c r="K1398" s="10">
        <f>Tabla4[[#This Row],[Ventas sin IGV]]+Tabla4[[#This Row],[IGV]]</f>
        <v>354.09439999999995</v>
      </c>
    </row>
    <row r="1399" spans="1:11" x14ac:dyDescent="0.3">
      <c r="A1399">
        <v>5</v>
      </c>
      <c r="B1399">
        <v>13</v>
      </c>
      <c r="C1399" s="2">
        <v>36759</v>
      </c>
      <c r="D1399">
        <v>357</v>
      </c>
      <c r="E1399" t="str">
        <f>VLOOKUP(Tabla4[[#This Row],[Cod Vendedor]],Tabla3[[IdVendedor]:[NombreVendedor]],2,0)</f>
        <v>Fran</v>
      </c>
      <c r="F1399" t="str">
        <f>VLOOKUP(Tabla4[[#This Row],[Cod Producto]],Tabla2[[IdProducto]:[NomProducto]],2,0)</f>
        <v>Pimientos</v>
      </c>
      <c r="G1399" s="10">
        <f>VLOOKUP(Tabla4[[#This Row],[Nombre_Producto]],Tabla2[[NomProducto]:[PrecioSinIGV]],3,0)</f>
        <v>0.24199999999999999</v>
      </c>
      <c r="H1399">
        <f>VLOOKUP(Tabla4[[#This Row],[Cod Producto]],Tabla2[#All],3,0)</f>
        <v>3</v>
      </c>
      <c r="I1399" s="10">
        <f>Tabla4[[#This Row],[Kilos]]*Tabla4[[#This Row],[Precio_sin_IGV]]</f>
        <v>86.393999999999991</v>
      </c>
      <c r="J1399" s="10">
        <f>Tabla4[[#This Row],[Ventas sin IGV]]*18%</f>
        <v>15.550919999999998</v>
      </c>
      <c r="K1399" s="10">
        <f>Tabla4[[#This Row],[Ventas sin IGV]]+Tabla4[[#This Row],[IGV]]</f>
        <v>101.94492</v>
      </c>
    </row>
    <row r="1400" spans="1:11" x14ac:dyDescent="0.3">
      <c r="A1400">
        <v>5</v>
      </c>
      <c r="B1400">
        <v>2</v>
      </c>
      <c r="C1400" s="2">
        <v>36777</v>
      </c>
      <c r="D1400">
        <v>2249</v>
      </c>
      <c r="E1400" t="str">
        <f>VLOOKUP(Tabla4[[#This Row],[Cod Vendedor]],Tabla3[[IdVendedor]:[NombreVendedor]],2,0)</f>
        <v>Fran</v>
      </c>
      <c r="F1400" t="str">
        <f>VLOOKUP(Tabla4[[#This Row],[Cod Producto]],Tabla2[[IdProducto]:[NomProducto]],2,0)</f>
        <v>Lechugas</v>
      </c>
      <c r="G1400" s="10">
        <f>VLOOKUP(Tabla4[[#This Row],[Nombre_Producto]],Tabla2[[NomProducto]:[PrecioSinIGV]],3,0)</f>
        <v>1.6335</v>
      </c>
      <c r="H1400">
        <f>VLOOKUP(Tabla4[[#This Row],[Cod Producto]],Tabla2[#All],3,0)</f>
        <v>2</v>
      </c>
      <c r="I1400" s="10">
        <f>Tabla4[[#This Row],[Kilos]]*Tabla4[[#This Row],[Precio_sin_IGV]]</f>
        <v>3673.7415000000001</v>
      </c>
      <c r="J1400" s="10">
        <f>Tabla4[[#This Row],[Ventas sin IGV]]*18%</f>
        <v>661.27346999999997</v>
      </c>
      <c r="K1400" s="10">
        <f>Tabla4[[#This Row],[Ventas sin IGV]]+Tabla4[[#This Row],[IGV]]</f>
        <v>4335.0149700000002</v>
      </c>
    </row>
    <row r="1401" spans="1:11" x14ac:dyDescent="0.3">
      <c r="A1401">
        <v>5</v>
      </c>
      <c r="B1401">
        <v>2</v>
      </c>
      <c r="C1401" s="2">
        <v>36882</v>
      </c>
      <c r="D1401">
        <v>1882</v>
      </c>
      <c r="E1401" t="str">
        <f>VLOOKUP(Tabla4[[#This Row],[Cod Vendedor]],Tabla3[[IdVendedor]:[NombreVendedor]],2,0)</f>
        <v>Fran</v>
      </c>
      <c r="F1401" t="str">
        <f>VLOOKUP(Tabla4[[#This Row],[Cod Producto]],Tabla2[[IdProducto]:[NomProducto]],2,0)</f>
        <v>Lechugas</v>
      </c>
      <c r="G1401" s="10">
        <f>VLOOKUP(Tabla4[[#This Row],[Nombre_Producto]],Tabla2[[NomProducto]:[PrecioSinIGV]],3,0)</f>
        <v>1.6335</v>
      </c>
      <c r="H1401">
        <f>VLOOKUP(Tabla4[[#This Row],[Cod Producto]],Tabla2[#All],3,0)</f>
        <v>2</v>
      </c>
      <c r="I1401" s="10">
        <f>Tabla4[[#This Row],[Kilos]]*Tabla4[[#This Row],[Precio_sin_IGV]]</f>
        <v>3074.2469999999998</v>
      </c>
      <c r="J1401" s="10">
        <f>Tabla4[[#This Row],[Ventas sin IGV]]*18%</f>
        <v>553.36446000000001</v>
      </c>
      <c r="K1401" s="10">
        <f>Tabla4[[#This Row],[Ventas sin IGV]]+Tabla4[[#This Row],[IGV]]</f>
        <v>3627.6114600000001</v>
      </c>
    </row>
    <row r="1402" spans="1:11" x14ac:dyDescent="0.3">
      <c r="A1402">
        <v>5</v>
      </c>
      <c r="B1402">
        <v>2</v>
      </c>
      <c r="C1402" s="2">
        <v>36527</v>
      </c>
      <c r="D1402">
        <v>1521</v>
      </c>
      <c r="E1402" t="str">
        <f>VLOOKUP(Tabla4[[#This Row],[Cod Vendedor]],Tabla3[[IdVendedor]:[NombreVendedor]],2,0)</f>
        <v>Fran</v>
      </c>
      <c r="F1402" t="str">
        <f>VLOOKUP(Tabla4[[#This Row],[Cod Producto]],Tabla2[[IdProducto]:[NomProducto]],2,0)</f>
        <v>Lechugas</v>
      </c>
      <c r="G1402" s="10">
        <f>VLOOKUP(Tabla4[[#This Row],[Nombre_Producto]],Tabla2[[NomProducto]:[PrecioSinIGV]],3,0)</f>
        <v>1.6335</v>
      </c>
      <c r="H1402">
        <f>VLOOKUP(Tabla4[[#This Row],[Cod Producto]],Tabla2[#All],3,0)</f>
        <v>2</v>
      </c>
      <c r="I1402" s="10">
        <f>Tabla4[[#This Row],[Kilos]]*Tabla4[[#This Row],[Precio_sin_IGV]]</f>
        <v>2484.5535</v>
      </c>
      <c r="J1402" s="10">
        <f>Tabla4[[#This Row],[Ventas sin IGV]]*18%</f>
        <v>447.21963</v>
      </c>
      <c r="K1402" s="10">
        <f>Tabla4[[#This Row],[Ventas sin IGV]]+Tabla4[[#This Row],[IGV]]</f>
        <v>2931.77313</v>
      </c>
    </row>
    <row r="1403" spans="1:11" x14ac:dyDescent="0.3">
      <c r="A1403">
        <v>5</v>
      </c>
      <c r="B1403">
        <v>2</v>
      </c>
      <c r="C1403" s="2">
        <v>36697</v>
      </c>
      <c r="D1403">
        <v>1460</v>
      </c>
      <c r="E1403" t="str">
        <f>VLOOKUP(Tabla4[[#This Row],[Cod Vendedor]],Tabla3[[IdVendedor]:[NombreVendedor]],2,0)</f>
        <v>Fran</v>
      </c>
      <c r="F1403" t="str">
        <f>VLOOKUP(Tabla4[[#This Row],[Cod Producto]],Tabla2[[IdProducto]:[NomProducto]],2,0)</f>
        <v>Lechugas</v>
      </c>
      <c r="G1403" s="10">
        <f>VLOOKUP(Tabla4[[#This Row],[Nombre_Producto]],Tabla2[[NomProducto]:[PrecioSinIGV]],3,0)</f>
        <v>1.6335</v>
      </c>
      <c r="H1403">
        <f>VLOOKUP(Tabla4[[#This Row],[Cod Producto]],Tabla2[#All],3,0)</f>
        <v>2</v>
      </c>
      <c r="I1403" s="10">
        <f>Tabla4[[#This Row],[Kilos]]*Tabla4[[#This Row],[Precio_sin_IGV]]</f>
        <v>2384.91</v>
      </c>
      <c r="J1403" s="10">
        <f>Tabla4[[#This Row],[Ventas sin IGV]]*18%</f>
        <v>429.28379999999999</v>
      </c>
      <c r="K1403" s="10">
        <f>Tabla4[[#This Row],[Ventas sin IGV]]+Tabla4[[#This Row],[IGV]]</f>
        <v>2814.1938</v>
      </c>
    </row>
    <row r="1404" spans="1:11" x14ac:dyDescent="0.3">
      <c r="A1404">
        <v>5</v>
      </c>
      <c r="B1404">
        <v>2</v>
      </c>
      <c r="C1404" s="2">
        <v>36850</v>
      </c>
      <c r="D1404">
        <v>1221</v>
      </c>
      <c r="E1404" t="str">
        <f>VLOOKUP(Tabla4[[#This Row],[Cod Vendedor]],Tabla3[[IdVendedor]:[NombreVendedor]],2,0)</f>
        <v>Fran</v>
      </c>
      <c r="F1404" t="str">
        <f>VLOOKUP(Tabla4[[#This Row],[Cod Producto]],Tabla2[[IdProducto]:[NomProducto]],2,0)</f>
        <v>Lechugas</v>
      </c>
      <c r="G1404" s="10">
        <f>VLOOKUP(Tabla4[[#This Row],[Nombre_Producto]],Tabla2[[NomProducto]:[PrecioSinIGV]],3,0)</f>
        <v>1.6335</v>
      </c>
      <c r="H1404">
        <f>VLOOKUP(Tabla4[[#This Row],[Cod Producto]],Tabla2[#All],3,0)</f>
        <v>2</v>
      </c>
      <c r="I1404" s="10">
        <f>Tabla4[[#This Row],[Kilos]]*Tabla4[[#This Row],[Precio_sin_IGV]]</f>
        <v>1994.5035</v>
      </c>
      <c r="J1404" s="10">
        <f>Tabla4[[#This Row],[Ventas sin IGV]]*18%</f>
        <v>359.01062999999999</v>
      </c>
      <c r="K1404" s="10">
        <f>Tabla4[[#This Row],[Ventas sin IGV]]+Tabla4[[#This Row],[IGV]]</f>
        <v>2353.51413</v>
      </c>
    </row>
    <row r="1405" spans="1:11" x14ac:dyDescent="0.3">
      <c r="A1405">
        <v>5</v>
      </c>
      <c r="B1405">
        <v>2</v>
      </c>
      <c r="C1405" s="2">
        <v>36602</v>
      </c>
      <c r="D1405">
        <v>440</v>
      </c>
      <c r="E1405" t="str">
        <f>VLOOKUP(Tabla4[[#This Row],[Cod Vendedor]],Tabla3[[IdVendedor]:[NombreVendedor]],2,0)</f>
        <v>Fran</v>
      </c>
      <c r="F1405" t="str">
        <f>VLOOKUP(Tabla4[[#This Row],[Cod Producto]],Tabla2[[IdProducto]:[NomProducto]],2,0)</f>
        <v>Lechugas</v>
      </c>
      <c r="G1405" s="10">
        <f>VLOOKUP(Tabla4[[#This Row],[Nombre_Producto]],Tabla2[[NomProducto]:[PrecioSinIGV]],3,0)</f>
        <v>1.6335</v>
      </c>
      <c r="H1405">
        <f>VLOOKUP(Tabla4[[#This Row],[Cod Producto]],Tabla2[#All],3,0)</f>
        <v>2</v>
      </c>
      <c r="I1405" s="10">
        <f>Tabla4[[#This Row],[Kilos]]*Tabla4[[#This Row],[Precio_sin_IGV]]</f>
        <v>718.74</v>
      </c>
      <c r="J1405" s="10">
        <f>Tabla4[[#This Row],[Ventas sin IGV]]*18%</f>
        <v>129.3732</v>
      </c>
      <c r="K1405" s="10">
        <f>Tabla4[[#This Row],[Ventas sin IGV]]+Tabla4[[#This Row],[IGV]]</f>
        <v>848.11320000000001</v>
      </c>
    </row>
    <row r="1406" spans="1:11" x14ac:dyDescent="0.3">
      <c r="A1406">
        <v>5</v>
      </c>
      <c r="B1406">
        <v>10</v>
      </c>
      <c r="C1406" s="2">
        <v>36836</v>
      </c>
      <c r="D1406">
        <v>2421</v>
      </c>
      <c r="E1406" t="str">
        <f>VLOOKUP(Tabla4[[#This Row],[Cod Vendedor]],Tabla3[[IdVendedor]:[NombreVendedor]],2,0)</f>
        <v>Fran</v>
      </c>
      <c r="F1406" t="str">
        <f>VLOOKUP(Tabla4[[#This Row],[Cod Producto]],Tabla2[[IdProducto]:[NomProducto]],2,0)</f>
        <v>Zanahorias</v>
      </c>
      <c r="G1406" s="10">
        <f>VLOOKUP(Tabla4[[#This Row],[Nombre_Producto]],Tabla2[[NomProducto]:[PrecioSinIGV]],3,0)</f>
        <v>0.60499999999999998</v>
      </c>
      <c r="H1406">
        <f>VLOOKUP(Tabla4[[#This Row],[Cod Producto]],Tabla2[#All],3,0)</f>
        <v>3</v>
      </c>
      <c r="I1406" s="10">
        <f>Tabla4[[#This Row],[Kilos]]*Tabla4[[#This Row],[Precio_sin_IGV]]</f>
        <v>1464.7049999999999</v>
      </c>
      <c r="J1406" s="10">
        <f>Tabla4[[#This Row],[Ventas sin IGV]]*18%</f>
        <v>263.64689999999996</v>
      </c>
      <c r="K1406" s="10">
        <f>Tabla4[[#This Row],[Ventas sin IGV]]+Tabla4[[#This Row],[IGV]]</f>
        <v>1728.3518999999999</v>
      </c>
    </row>
    <row r="1407" spans="1:11" x14ac:dyDescent="0.3">
      <c r="A1407">
        <v>5</v>
      </c>
      <c r="B1407">
        <v>10</v>
      </c>
      <c r="C1407" s="2">
        <v>36816</v>
      </c>
      <c r="D1407">
        <v>1655</v>
      </c>
      <c r="E1407" t="str">
        <f>VLOOKUP(Tabla4[[#This Row],[Cod Vendedor]],Tabla3[[IdVendedor]:[NombreVendedor]],2,0)</f>
        <v>Fran</v>
      </c>
      <c r="F1407" t="str">
        <f>VLOOKUP(Tabla4[[#This Row],[Cod Producto]],Tabla2[[IdProducto]:[NomProducto]],2,0)</f>
        <v>Zanahorias</v>
      </c>
      <c r="G1407" s="10">
        <f>VLOOKUP(Tabla4[[#This Row],[Nombre_Producto]],Tabla2[[NomProducto]:[PrecioSinIGV]],3,0)</f>
        <v>0.60499999999999998</v>
      </c>
      <c r="H1407">
        <f>VLOOKUP(Tabla4[[#This Row],[Cod Producto]],Tabla2[#All],3,0)</f>
        <v>3</v>
      </c>
      <c r="I1407" s="10">
        <f>Tabla4[[#This Row],[Kilos]]*Tabla4[[#This Row],[Precio_sin_IGV]]</f>
        <v>1001.275</v>
      </c>
      <c r="J1407" s="10">
        <f>Tabla4[[#This Row],[Ventas sin IGV]]*18%</f>
        <v>180.2295</v>
      </c>
      <c r="K1407" s="10">
        <f>Tabla4[[#This Row],[Ventas sin IGV]]+Tabla4[[#This Row],[IGV]]</f>
        <v>1181.5045</v>
      </c>
    </row>
    <row r="1408" spans="1:11" x14ac:dyDescent="0.3">
      <c r="A1408">
        <v>5</v>
      </c>
      <c r="B1408">
        <v>10</v>
      </c>
      <c r="C1408" s="2">
        <v>36835</v>
      </c>
      <c r="D1408">
        <v>1466</v>
      </c>
      <c r="E1408" t="str">
        <f>VLOOKUP(Tabla4[[#This Row],[Cod Vendedor]],Tabla3[[IdVendedor]:[NombreVendedor]],2,0)</f>
        <v>Fran</v>
      </c>
      <c r="F1408" t="str">
        <f>VLOOKUP(Tabla4[[#This Row],[Cod Producto]],Tabla2[[IdProducto]:[NomProducto]],2,0)</f>
        <v>Zanahorias</v>
      </c>
      <c r="G1408" s="10">
        <f>VLOOKUP(Tabla4[[#This Row],[Nombre_Producto]],Tabla2[[NomProducto]:[PrecioSinIGV]],3,0)</f>
        <v>0.60499999999999998</v>
      </c>
      <c r="H1408">
        <f>VLOOKUP(Tabla4[[#This Row],[Cod Producto]],Tabla2[#All],3,0)</f>
        <v>3</v>
      </c>
      <c r="I1408" s="10">
        <f>Tabla4[[#This Row],[Kilos]]*Tabla4[[#This Row],[Precio_sin_IGV]]</f>
        <v>886.93</v>
      </c>
      <c r="J1408" s="10">
        <f>Tabla4[[#This Row],[Ventas sin IGV]]*18%</f>
        <v>159.64739999999998</v>
      </c>
      <c r="K1408" s="10">
        <f>Tabla4[[#This Row],[Ventas sin IGV]]+Tabla4[[#This Row],[IGV]]</f>
        <v>1046.5773999999999</v>
      </c>
    </row>
    <row r="1409" spans="1:11" x14ac:dyDescent="0.3">
      <c r="A1409">
        <v>5</v>
      </c>
      <c r="B1409">
        <v>10</v>
      </c>
      <c r="C1409" s="2">
        <v>36686</v>
      </c>
      <c r="D1409">
        <v>657</v>
      </c>
      <c r="E1409" t="str">
        <f>VLOOKUP(Tabla4[[#This Row],[Cod Vendedor]],Tabla3[[IdVendedor]:[NombreVendedor]],2,0)</f>
        <v>Fran</v>
      </c>
      <c r="F1409" t="str">
        <f>VLOOKUP(Tabla4[[#This Row],[Cod Producto]],Tabla2[[IdProducto]:[NomProducto]],2,0)</f>
        <v>Zanahorias</v>
      </c>
      <c r="G1409" s="10">
        <f>VLOOKUP(Tabla4[[#This Row],[Nombre_Producto]],Tabla2[[NomProducto]:[PrecioSinIGV]],3,0)</f>
        <v>0.60499999999999998</v>
      </c>
      <c r="H1409">
        <f>VLOOKUP(Tabla4[[#This Row],[Cod Producto]],Tabla2[#All],3,0)</f>
        <v>3</v>
      </c>
      <c r="I1409" s="10">
        <f>Tabla4[[#This Row],[Kilos]]*Tabla4[[#This Row],[Precio_sin_IGV]]</f>
        <v>397.48500000000001</v>
      </c>
      <c r="J1409" s="10">
        <f>Tabla4[[#This Row],[Ventas sin IGV]]*18%</f>
        <v>71.547299999999993</v>
      </c>
      <c r="K1409" s="10">
        <f>Tabla4[[#This Row],[Ventas sin IGV]]+Tabla4[[#This Row],[IGV]]</f>
        <v>469.03230000000002</v>
      </c>
    </row>
    <row r="1410" spans="1:11" x14ac:dyDescent="0.3">
      <c r="A1410">
        <v>5</v>
      </c>
      <c r="B1410">
        <v>10</v>
      </c>
      <c r="C1410" s="2">
        <v>36872</v>
      </c>
      <c r="D1410">
        <v>626</v>
      </c>
      <c r="E1410" t="str">
        <f>VLOOKUP(Tabla4[[#This Row],[Cod Vendedor]],Tabla3[[IdVendedor]:[NombreVendedor]],2,0)</f>
        <v>Fran</v>
      </c>
      <c r="F1410" t="str">
        <f>VLOOKUP(Tabla4[[#This Row],[Cod Producto]],Tabla2[[IdProducto]:[NomProducto]],2,0)</f>
        <v>Zanahorias</v>
      </c>
      <c r="G1410" s="10">
        <f>VLOOKUP(Tabla4[[#This Row],[Nombre_Producto]],Tabla2[[NomProducto]:[PrecioSinIGV]],3,0)</f>
        <v>0.60499999999999998</v>
      </c>
      <c r="H1410">
        <f>VLOOKUP(Tabla4[[#This Row],[Cod Producto]],Tabla2[#All],3,0)</f>
        <v>3</v>
      </c>
      <c r="I1410" s="10">
        <f>Tabla4[[#This Row],[Kilos]]*Tabla4[[#This Row],[Precio_sin_IGV]]</f>
        <v>378.72999999999996</v>
      </c>
      <c r="J1410" s="10">
        <f>Tabla4[[#This Row],[Ventas sin IGV]]*18%</f>
        <v>68.171399999999991</v>
      </c>
      <c r="K1410" s="10">
        <f>Tabla4[[#This Row],[Ventas sin IGV]]+Tabla4[[#This Row],[IGV]]</f>
        <v>446.90139999999997</v>
      </c>
    </row>
    <row r="1411" spans="1:11" x14ac:dyDescent="0.3">
      <c r="A1411">
        <v>5</v>
      </c>
      <c r="B1411">
        <v>14</v>
      </c>
      <c r="C1411" s="2">
        <v>36888</v>
      </c>
      <c r="D1411">
        <v>2444</v>
      </c>
      <c r="E1411" t="str">
        <f>VLOOKUP(Tabla4[[#This Row],[Cod Vendedor]],Tabla3[[IdVendedor]:[NombreVendedor]],2,0)</f>
        <v>Fran</v>
      </c>
      <c r="F1411" t="str">
        <f>VLOOKUP(Tabla4[[#This Row],[Cod Producto]],Tabla2[[IdProducto]:[NomProducto]],2,0)</f>
        <v>Manzana</v>
      </c>
      <c r="G1411" s="10">
        <f>VLOOKUP(Tabla4[[#This Row],[Nombre_Producto]],Tabla2[[NomProducto]:[PrecioSinIGV]],3,0)</f>
        <v>3.63</v>
      </c>
      <c r="H1411">
        <f>VLOOKUP(Tabla4[[#This Row],[Cod Producto]],Tabla2[#All],3,0)</f>
        <v>1</v>
      </c>
      <c r="I1411" s="10">
        <f>Tabla4[[#This Row],[Kilos]]*Tabla4[[#This Row],[Precio_sin_IGV]]</f>
        <v>8871.7199999999993</v>
      </c>
      <c r="J1411" s="10">
        <f>Tabla4[[#This Row],[Ventas sin IGV]]*18%</f>
        <v>1596.9095999999997</v>
      </c>
      <c r="K1411" s="10">
        <f>Tabla4[[#This Row],[Ventas sin IGV]]+Tabla4[[#This Row],[IGV]]</f>
        <v>10468.629599999998</v>
      </c>
    </row>
    <row r="1412" spans="1:11" x14ac:dyDescent="0.3">
      <c r="A1412">
        <v>5</v>
      </c>
      <c r="B1412">
        <v>14</v>
      </c>
      <c r="C1412" s="2">
        <v>36574</v>
      </c>
      <c r="D1412">
        <v>1969</v>
      </c>
      <c r="E1412" t="str">
        <f>VLOOKUP(Tabla4[[#This Row],[Cod Vendedor]],Tabla3[[IdVendedor]:[NombreVendedor]],2,0)</f>
        <v>Fran</v>
      </c>
      <c r="F1412" t="str">
        <f>VLOOKUP(Tabla4[[#This Row],[Cod Producto]],Tabla2[[IdProducto]:[NomProducto]],2,0)</f>
        <v>Manzana</v>
      </c>
      <c r="G1412" s="10">
        <f>VLOOKUP(Tabla4[[#This Row],[Nombre_Producto]],Tabla2[[NomProducto]:[PrecioSinIGV]],3,0)</f>
        <v>3.63</v>
      </c>
      <c r="H1412">
        <f>VLOOKUP(Tabla4[[#This Row],[Cod Producto]],Tabla2[#All],3,0)</f>
        <v>1</v>
      </c>
      <c r="I1412" s="10">
        <f>Tabla4[[#This Row],[Kilos]]*Tabla4[[#This Row],[Precio_sin_IGV]]</f>
        <v>7147.4699999999993</v>
      </c>
      <c r="J1412" s="10">
        <f>Tabla4[[#This Row],[Ventas sin IGV]]*18%</f>
        <v>1286.5445999999999</v>
      </c>
      <c r="K1412" s="10">
        <f>Tabla4[[#This Row],[Ventas sin IGV]]+Tabla4[[#This Row],[IGV]]</f>
        <v>8434.0145999999986</v>
      </c>
    </row>
    <row r="1413" spans="1:11" x14ac:dyDescent="0.3">
      <c r="A1413">
        <v>5</v>
      </c>
      <c r="B1413">
        <v>14</v>
      </c>
      <c r="C1413" s="2">
        <v>36861</v>
      </c>
      <c r="D1413">
        <v>1260</v>
      </c>
      <c r="E1413" t="str">
        <f>VLOOKUP(Tabla4[[#This Row],[Cod Vendedor]],Tabla3[[IdVendedor]:[NombreVendedor]],2,0)</f>
        <v>Fran</v>
      </c>
      <c r="F1413" t="str">
        <f>VLOOKUP(Tabla4[[#This Row],[Cod Producto]],Tabla2[[IdProducto]:[NomProducto]],2,0)</f>
        <v>Manzana</v>
      </c>
      <c r="G1413" s="10">
        <f>VLOOKUP(Tabla4[[#This Row],[Nombre_Producto]],Tabla2[[NomProducto]:[PrecioSinIGV]],3,0)</f>
        <v>3.63</v>
      </c>
      <c r="H1413">
        <f>VLOOKUP(Tabla4[[#This Row],[Cod Producto]],Tabla2[#All],3,0)</f>
        <v>1</v>
      </c>
      <c r="I1413" s="10">
        <f>Tabla4[[#This Row],[Kilos]]*Tabla4[[#This Row],[Precio_sin_IGV]]</f>
        <v>4573.8</v>
      </c>
      <c r="J1413" s="10">
        <f>Tabla4[[#This Row],[Ventas sin IGV]]*18%</f>
        <v>823.28399999999999</v>
      </c>
      <c r="K1413" s="10">
        <f>Tabla4[[#This Row],[Ventas sin IGV]]+Tabla4[[#This Row],[IGV]]</f>
        <v>5397.0839999999998</v>
      </c>
    </row>
    <row r="1414" spans="1:11" x14ac:dyDescent="0.3">
      <c r="A1414">
        <v>5</v>
      </c>
      <c r="B1414">
        <v>14</v>
      </c>
      <c r="C1414" s="2">
        <v>36761</v>
      </c>
      <c r="D1414">
        <v>1124</v>
      </c>
      <c r="E1414" t="str">
        <f>VLOOKUP(Tabla4[[#This Row],[Cod Vendedor]],Tabla3[[IdVendedor]:[NombreVendedor]],2,0)</f>
        <v>Fran</v>
      </c>
      <c r="F1414" t="str">
        <f>VLOOKUP(Tabla4[[#This Row],[Cod Producto]],Tabla2[[IdProducto]:[NomProducto]],2,0)</f>
        <v>Manzana</v>
      </c>
      <c r="G1414" s="10">
        <f>VLOOKUP(Tabla4[[#This Row],[Nombre_Producto]],Tabla2[[NomProducto]:[PrecioSinIGV]],3,0)</f>
        <v>3.63</v>
      </c>
      <c r="H1414">
        <f>VLOOKUP(Tabla4[[#This Row],[Cod Producto]],Tabla2[#All],3,0)</f>
        <v>1</v>
      </c>
      <c r="I1414" s="10">
        <f>Tabla4[[#This Row],[Kilos]]*Tabla4[[#This Row],[Precio_sin_IGV]]</f>
        <v>4080.12</v>
      </c>
      <c r="J1414" s="10">
        <f>Tabla4[[#This Row],[Ventas sin IGV]]*18%</f>
        <v>734.4215999999999</v>
      </c>
      <c r="K1414" s="10">
        <f>Tabla4[[#This Row],[Ventas sin IGV]]+Tabla4[[#This Row],[IGV]]</f>
        <v>4814.5415999999996</v>
      </c>
    </row>
    <row r="1415" spans="1:11" x14ac:dyDescent="0.3">
      <c r="A1415">
        <v>5</v>
      </c>
      <c r="B1415">
        <v>14</v>
      </c>
      <c r="C1415" s="2">
        <v>36820</v>
      </c>
      <c r="D1415">
        <v>1116</v>
      </c>
      <c r="E1415" t="str">
        <f>VLOOKUP(Tabla4[[#This Row],[Cod Vendedor]],Tabla3[[IdVendedor]:[NombreVendedor]],2,0)</f>
        <v>Fran</v>
      </c>
      <c r="F1415" t="str">
        <f>VLOOKUP(Tabla4[[#This Row],[Cod Producto]],Tabla2[[IdProducto]:[NomProducto]],2,0)</f>
        <v>Manzana</v>
      </c>
      <c r="G1415" s="10">
        <f>VLOOKUP(Tabla4[[#This Row],[Nombre_Producto]],Tabla2[[NomProducto]:[PrecioSinIGV]],3,0)</f>
        <v>3.63</v>
      </c>
      <c r="H1415">
        <f>VLOOKUP(Tabla4[[#This Row],[Cod Producto]],Tabla2[#All],3,0)</f>
        <v>1</v>
      </c>
      <c r="I1415" s="10">
        <f>Tabla4[[#This Row],[Kilos]]*Tabla4[[#This Row],[Precio_sin_IGV]]</f>
        <v>4051.08</v>
      </c>
      <c r="J1415" s="10">
        <f>Tabla4[[#This Row],[Ventas sin IGV]]*18%</f>
        <v>729.19439999999997</v>
      </c>
      <c r="K1415" s="10">
        <f>Tabla4[[#This Row],[Ventas sin IGV]]+Tabla4[[#This Row],[IGV]]</f>
        <v>4780.2744000000002</v>
      </c>
    </row>
    <row r="1416" spans="1:11" x14ac:dyDescent="0.3">
      <c r="A1416">
        <v>5</v>
      </c>
      <c r="B1416">
        <v>14</v>
      </c>
      <c r="C1416" s="2">
        <v>36625</v>
      </c>
      <c r="D1416">
        <v>867</v>
      </c>
      <c r="E1416" t="str">
        <f>VLOOKUP(Tabla4[[#This Row],[Cod Vendedor]],Tabla3[[IdVendedor]:[NombreVendedor]],2,0)</f>
        <v>Fran</v>
      </c>
      <c r="F1416" t="str">
        <f>VLOOKUP(Tabla4[[#This Row],[Cod Producto]],Tabla2[[IdProducto]:[NomProducto]],2,0)</f>
        <v>Manzana</v>
      </c>
      <c r="G1416" s="10">
        <f>VLOOKUP(Tabla4[[#This Row],[Nombre_Producto]],Tabla2[[NomProducto]:[PrecioSinIGV]],3,0)</f>
        <v>3.63</v>
      </c>
      <c r="H1416">
        <f>VLOOKUP(Tabla4[[#This Row],[Cod Producto]],Tabla2[#All],3,0)</f>
        <v>1</v>
      </c>
      <c r="I1416" s="10">
        <f>Tabla4[[#This Row],[Kilos]]*Tabla4[[#This Row],[Precio_sin_IGV]]</f>
        <v>3147.21</v>
      </c>
      <c r="J1416" s="10">
        <f>Tabla4[[#This Row],[Ventas sin IGV]]*18%</f>
        <v>566.49779999999998</v>
      </c>
      <c r="K1416" s="10">
        <f>Tabla4[[#This Row],[Ventas sin IGV]]+Tabla4[[#This Row],[IGV]]</f>
        <v>3713.7078000000001</v>
      </c>
    </row>
    <row r="1417" spans="1:11" x14ac:dyDescent="0.3">
      <c r="A1417">
        <v>5</v>
      </c>
      <c r="B1417">
        <v>14</v>
      </c>
      <c r="C1417" s="2">
        <v>36788</v>
      </c>
      <c r="D1417">
        <v>733</v>
      </c>
      <c r="E1417" t="str">
        <f>VLOOKUP(Tabla4[[#This Row],[Cod Vendedor]],Tabla3[[IdVendedor]:[NombreVendedor]],2,0)</f>
        <v>Fran</v>
      </c>
      <c r="F1417" t="str">
        <f>VLOOKUP(Tabla4[[#This Row],[Cod Producto]],Tabla2[[IdProducto]:[NomProducto]],2,0)</f>
        <v>Manzana</v>
      </c>
      <c r="G1417" s="10">
        <f>VLOOKUP(Tabla4[[#This Row],[Nombre_Producto]],Tabla2[[NomProducto]:[PrecioSinIGV]],3,0)</f>
        <v>3.63</v>
      </c>
      <c r="H1417">
        <f>VLOOKUP(Tabla4[[#This Row],[Cod Producto]],Tabla2[#All],3,0)</f>
        <v>1</v>
      </c>
      <c r="I1417" s="10">
        <f>Tabla4[[#This Row],[Kilos]]*Tabla4[[#This Row],[Precio_sin_IGV]]</f>
        <v>2660.79</v>
      </c>
      <c r="J1417" s="10">
        <f>Tabla4[[#This Row],[Ventas sin IGV]]*18%</f>
        <v>478.94219999999996</v>
      </c>
      <c r="K1417" s="10">
        <f>Tabla4[[#This Row],[Ventas sin IGV]]+Tabla4[[#This Row],[IGV]]</f>
        <v>3139.7321999999999</v>
      </c>
    </row>
    <row r="1418" spans="1:11" x14ac:dyDescent="0.3">
      <c r="A1418">
        <v>5</v>
      </c>
      <c r="B1418">
        <v>14</v>
      </c>
      <c r="C1418" s="2">
        <v>36624</v>
      </c>
      <c r="D1418">
        <v>656</v>
      </c>
      <c r="E1418" t="str">
        <f>VLOOKUP(Tabla4[[#This Row],[Cod Vendedor]],Tabla3[[IdVendedor]:[NombreVendedor]],2,0)</f>
        <v>Fran</v>
      </c>
      <c r="F1418" t="str">
        <f>VLOOKUP(Tabla4[[#This Row],[Cod Producto]],Tabla2[[IdProducto]:[NomProducto]],2,0)</f>
        <v>Manzana</v>
      </c>
      <c r="G1418" s="10">
        <f>VLOOKUP(Tabla4[[#This Row],[Nombre_Producto]],Tabla2[[NomProducto]:[PrecioSinIGV]],3,0)</f>
        <v>3.63</v>
      </c>
      <c r="H1418">
        <f>VLOOKUP(Tabla4[[#This Row],[Cod Producto]],Tabla2[#All],3,0)</f>
        <v>1</v>
      </c>
      <c r="I1418" s="10">
        <f>Tabla4[[#This Row],[Kilos]]*Tabla4[[#This Row],[Precio_sin_IGV]]</f>
        <v>2381.2799999999997</v>
      </c>
      <c r="J1418" s="10">
        <f>Tabla4[[#This Row],[Ventas sin IGV]]*18%</f>
        <v>428.63039999999995</v>
      </c>
      <c r="K1418" s="10">
        <f>Tabla4[[#This Row],[Ventas sin IGV]]+Tabla4[[#This Row],[IGV]]</f>
        <v>2809.9103999999998</v>
      </c>
    </row>
    <row r="1419" spans="1:11" x14ac:dyDescent="0.3">
      <c r="A1419">
        <v>5</v>
      </c>
      <c r="B1419">
        <v>4</v>
      </c>
      <c r="C1419" s="2">
        <v>36697</v>
      </c>
      <c r="D1419">
        <v>1390</v>
      </c>
      <c r="E1419" t="str">
        <f>VLOOKUP(Tabla4[[#This Row],[Cod Vendedor]],Tabla3[[IdVendedor]:[NombreVendedor]],2,0)</f>
        <v>Fran</v>
      </c>
      <c r="F1419" t="str">
        <f>VLOOKUP(Tabla4[[#This Row],[Cod Producto]],Tabla2[[IdProducto]:[NomProducto]],2,0)</f>
        <v>Coles</v>
      </c>
      <c r="G1419" s="10">
        <f>VLOOKUP(Tabla4[[#This Row],[Nombre_Producto]],Tabla2[[NomProducto]:[PrecioSinIGV]],3,0)</f>
        <v>0.60499999999999998</v>
      </c>
      <c r="H1419">
        <f>VLOOKUP(Tabla4[[#This Row],[Cod Producto]],Tabla2[#All],3,0)</f>
        <v>2</v>
      </c>
      <c r="I1419" s="10">
        <f>Tabla4[[#This Row],[Kilos]]*Tabla4[[#This Row],[Precio_sin_IGV]]</f>
        <v>840.94999999999993</v>
      </c>
      <c r="J1419" s="10">
        <f>Tabla4[[#This Row],[Ventas sin IGV]]*18%</f>
        <v>151.37099999999998</v>
      </c>
      <c r="K1419" s="10">
        <f>Tabla4[[#This Row],[Ventas sin IGV]]+Tabla4[[#This Row],[IGV]]</f>
        <v>992.32099999999991</v>
      </c>
    </row>
    <row r="1420" spans="1:11" x14ac:dyDescent="0.3">
      <c r="A1420">
        <v>5</v>
      </c>
      <c r="B1420">
        <v>4</v>
      </c>
      <c r="C1420" s="2">
        <v>36737</v>
      </c>
      <c r="D1420">
        <v>1297</v>
      </c>
      <c r="E1420" t="str">
        <f>VLOOKUP(Tabla4[[#This Row],[Cod Vendedor]],Tabla3[[IdVendedor]:[NombreVendedor]],2,0)</f>
        <v>Fran</v>
      </c>
      <c r="F1420" t="str">
        <f>VLOOKUP(Tabla4[[#This Row],[Cod Producto]],Tabla2[[IdProducto]:[NomProducto]],2,0)</f>
        <v>Coles</v>
      </c>
      <c r="G1420" s="10">
        <f>VLOOKUP(Tabla4[[#This Row],[Nombre_Producto]],Tabla2[[NomProducto]:[PrecioSinIGV]],3,0)</f>
        <v>0.60499999999999998</v>
      </c>
      <c r="H1420">
        <f>VLOOKUP(Tabla4[[#This Row],[Cod Producto]],Tabla2[#All],3,0)</f>
        <v>2</v>
      </c>
      <c r="I1420" s="10">
        <f>Tabla4[[#This Row],[Kilos]]*Tabla4[[#This Row],[Precio_sin_IGV]]</f>
        <v>784.68499999999995</v>
      </c>
      <c r="J1420" s="10">
        <f>Tabla4[[#This Row],[Ventas sin IGV]]*18%</f>
        <v>141.24329999999998</v>
      </c>
      <c r="K1420" s="10">
        <f>Tabla4[[#This Row],[Ventas sin IGV]]+Tabla4[[#This Row],[IGV]]</f>
        <v>925.92829999999992</v>
      </c>
    </row>
    <row r="1421" spans="1:11" x14ac:dyDescent="0.3">
      <c r="A1421">
        <v>5</v>
      </c>
      <c r="B1421">
        <v>4</v>
      </c>
      <c r="C1421" s="2">
        <v>36794</v>
      </c>
      <c r="D1421">
        <v>295</v>
      </c>
      <c r="E1421" t="str">
        <f>VLOOKUP(Tabla4[[#This Row],[Cod Vendedor]],Tabla3[[IdVendedor]:[NombreVendedor]],2,0)</f>
        <v>Fran</v>
      </c>
      <c r="F1421" t="str">
        <f>VLOOKUP(Tabla4[[#This Row],[Cod Producto]],Tabla2[[IdProducto]:[NomProducto]],2,0)</f>
        <v>Coles</v>
      </c>
      <c r="G1421" s="10">
        <f>VLOOKUP(Tabla4[[#This Row],[Nombre_Producto]],Tabla2[[NomProducto]:[PrecioSinIGV]],3,0)</f>
        <v>0.60499999999999998</v>
      </c>
      <c r="H1421">
        <f>VLOOKUP(Tabla4[[#This Row],[Cod Producto]],Tabla2[#All],3,0)</f>
        <v>2</v>
      </c>
      <c r="I1421" s="10">
        <f>Tabla4[[#This Row],[Kilos]]*Tabla4[[#This Row],[Precio_sin_IGV]]</f>
        <v>178.47499999999999</v>
      </c>
      <c r="J1421" s="10">
        <f>Tabla4[[#This Row],[Ventas sin IGV]]*18%</f>
        <v>32.125499999999995</v>
      </c>
      <c r="K1421" s="10">
        <f>Tabla4[[#This Row],[Ventas sin IGV]]+Tabla4[[#This Row],[IGV]]</f>
        <v>210.60049999999998</v>
      </c>
    </row>
    <row r="1422" spans="1:11" x14ac:dyDescent="0.3">
      <c r="A1422">
        <v>5</v>
      </c>
      <c r="B1422">
        <v>5</v>
      </c>
      <c r="C1422" s="2">
        <v>36871</v>
      </c>
      <c r="D1422">
        <v>2249</v>
      </c>
      <c r="E1422" t="str">
        <f>VLOOKUP(Tabla4[[#This Row],[Cod Vendedor]],Tabla3[[IdVendedor]:[NombreVendedor]],2,0)</f>
        <v>Fran</v>
      </c>
      <c r="F1422" t="str">
        <f>VLOOKUP(Tabla4[[#This Row],[Cod Producto]],Tabla2[[IdProducto]:[NomProducto]],2,0)</f>
        <v>Berenjenas</v>
      </c>
      <c r="G1422" s="10">
        <f>VLOOKUP(Tabla4[[#This Row],[Nombre_Producto]],Tabla2[[NomProducto]:[PrecioSinIGV]],3,0)</f>
        <v>2.5409999999999999</v>
      </c>
      <c r="H1422">
        <f>VLOOKUP(Tabla4[[#This Row],[Cod Producto]],Tabla2[#All],3,0)</f>
        <v>3</v>
      </c>
      <c r="I1422" s="10">
        <f>Tabla4[[#This Row],[Kilos]]*Tabla4[[#This Row],[Precio_sin_IGV]]</f>
        <v>5714.7089999999998</v>
      </c>
      <c r="J1422" s="10">
        <f>Tabla4[[#This Row],[Ventas sin IGV]]*18%</f>
        <v>1028.64762</v>
      </c>
      <c r="K1422" s="10">
        <f>Tabla4[[#This Row],[Ventas sin IGV]]+Tabla4[[#This Row],[IGV]]</f>
        <v>6743.3566199999996</v>
      </c>
    </row>
    <row r="1423" spans="1:11" x14ac:dyDescent="0.3">
      <c r="A1423">
        <v>5</v>
      </c>
      <c r="B1423">
        <v>5</v>
      </c>
      <c r="C1423" s="2">
        <v>36618</v>
      </c>
      <c r="D1423">
        <v>1472</v>
      </c>
      <c r="E1423" t="str">
        <f>VLOOKUP(Tabla4[[#This Row],[Cod Vendedor]],Tabla3[[IdVendedor]:[NombreVendedor]],2,0)</f>
        <v>Fran</v>
      </c>
      <c r="F1423" t="str">
        <f>VLOOKUP(Tabla4[[#This Row],[Cod Producto]],Tabla2[[IdProducto]:[NomProducto]],2,0)</f>
        <v>Berenjenas</v>
      </c>
      <c r="G1423" s="10">
        <f>VLOOKUP(Tabla4[[#This Row],[Nombre_Producto]],Tabla2[[NomProducto]:[PrecioSinIGV]],3,0)</f>
        <v>2.5409999999999999</v>
      </c>
      <c r="H1423">
        <f>VLOOKUP(Tabla4[[#This Row],[Cod Producto]],Tabla2[#All],3,0)</f>
        <v>3</v>
      </c>
      <c r="I1423" s="10">
        <f>Tabla4[[#This Row],[Kilos]]*Tabla4[[#This Row],[Precio_sin_IGV]]</f>
        <v>3740.3519999999999</v>
      </c>
      <c r="J1423" s="10">
        <f>Tabla4[[#This Row],[Ventas sin IGV]]*18%</f>
        <v>673.26335999999992</v>
      </c>
      <c r="K1423" s="10">
        <f>Tabla4[[#This Row],[Ventas sin IGV]]+Tabla4[[#This Row],[IGV]]</f>
        <v>4413.6153599999998</v>
      </c>
    </row>
    <row r="1424" spans="1:11" x14ac:dyDescent="0.3">
      <c r="A1424">
        <v>5</v>
      </c>
      <c r="B1424">
        <v>5</v>
      </c>
      <c r="C1424" s="2">
        <v>36861</v>
      </c>
      <c r="D1424">
        <v>1462</v>
      </c>
      <c r="E1424" t="str">
        <f>VLOOKUP(Tabla4[[#This Row],[Cod Vendedor]],Tabla3[[IdVendedor]:[NombreVendedor]],2,0)</f>
        <v>Fran</v>
      </c>
      <c r="F1424" t="str">
        <f>VLOOKUP(Tabla4[[#This Row],[Cod Producto]],Tabla2[[IdProducto]:[NomProducto]],2,0)</f>
        <v>Berenjenas</v>
      </c>
      <c r="G1424" s="10">
        <f>VLOOKUP(Tabla4[[#This Row],[Nombre_Producto]],Tabla2[[NomProducto]:[PrecioSinIGV]],3,0)</f>
        <v>2.5409999999999999</v>
      </c>
      <c r="H1424">
        <f>VLOOKUP(Tabla4[[#This Row],[Cod Producto]],Tabla2[#All],3,0)</f>
        <v>3</v>
      </c>
      <c r="I1424" s="10">
        <f>Tabla4[[#This Row],[Kilos]]*Tabla4[[#This Row],[Precio_sin_IGV]]</f>
        <v>3714.942</v>
      </c>
      <c r="J1424" s="10">
        <f>Tabla4[[#This Row],[Ventas sin IGV]]*18%</f>
        <v>668.68956000000003</v>
      </c>
      <c r="K1424" s="10">
        <f>Tabla4[[#This Row],[Ventas sin IGV]]+Tabla4[[#This Row],[IGV]]</f>
        <v>4383.6315599999998</v>
      </c>
    </row>
    <row r="1425" spans="1:11" x14ac:dyDescent="0.3">
      <c r="A1425">
        <v>5</v>
      </c>
      <c r="B1425">
        <v>5</v>
      </c>
      <c r="C1425" s="2">
        <v>36594</v>
      </c>
      <c r="D1425">
        <v>1342</v>
      </c>
      <c r="E1425" t="str">
        <f>VLOOKUP(Tabla4[[#This Row],[Cod Vendedor]],Tabla3[[IdVendedor]:[NombreVendedor]],2,0)</f>
        <v>Fran</v>
      </c>
      <c r="F1425" t="str">
        <f>VLOOKUP(Tabla4[[#This Row],[Cod Producto]],Tabla2[[IdProducto]:[NomProducto]],2,0)</f>
        <v>Berenjenas</v>
      </c>
      <c r="G1425" s="10">
        <f>VLOOKUP(Tabla4[[#This Row],[Nombre_Producto]],Tabla2[[NomProducto]:[PrecioSinIGV]],3,0)</f>
        <v>2.5409999999999999</v>
      </c>
      <c r="H1425">
        <f>VLOOKUP(Tabla4[[#This Row],[Cod Producto]],Tabla2[#All],3,0)</f>
        <v>3</v>
      </c>
      <c r="I1425" s="10">
        <f>Tabla4[[#This Row],[Kilos]]*Tabla4[[#This Row],[Precio_sin_IGV]]</f>
        <v>3410.0219999999999</v>
      </c>
      <c r="J1425" s="10">
        <f>Tabla4[[#This Row],[Ventas sin IGV]]*18%</f>
        <v>613.80395999999996</v>
      </c>
      <c r="K1425" s="10">
        <f>Tabla4[[#This Row],[Ventas sin IGV]]+Tabla4[[#This Row],[IGV]]</f>
        <v>4023.8259600000001</v>
      </c>
    </row>
    <row r="1426" spans="1:11" x14ac:dyDescent="0.3">
      <c r="A1426">
        <v>5</v>
      </c>
      <c r="B1426">
        <v>5</v>
      </c>
      <c r="C1426" s="2">
        <v>36711</v>
      </c>
      <c r="D1426">
        <v>632</v>
      </c>
      <c r="E1426" t="str">
        <f>VLOOKUP(Tabla4[[#This Row],[Cod Vendedor]],Tabla3[[IdVendedor]:[NombreVendedor]],2,0)</f>
        <v>Fran</v>
      </c>
      <c r="F1426" t="str">
        <f>VLOOKUP(Tabla4[[#This Row],[Cod Producto]],Tabla2[[IdProducto]:[NomProducto]],2,0)</f>
        <v>Berenjenas</v>
      </c>
      <c r="G1426" s="10">
        <f>VLOOKUP(Tabla4[[#This Row],[Nombre_Producto]],Tabla2[[NomProducto]:[PrecioSinIGV]],3,0)</f>
        <v>2.5409999999999999</v>
      </c>
      <c r="H1426">
        <f>VLOOKUP(Tabla4[[#This Row],[Cod Producto]],Tabla2[#All],3,0)</f>
        <v>3</v>
      </c>
      <c r="I1426" s="10">
        <f>Tabla4[[#This Row],[Kilos]]*Tabla4[[#This Row],[Precio_sin_IGV]]</f>
        <v>1605.912</v>
      </c>
      <c r="J1426" s="10">
        <f>Tabla4[[#This Row],[Ventas sin IGV]]*18%</f>
        <v>289.06416000000002</v>
      </c>
      <c r="K1426" s="10">
        <f>Tabla4[[#This Row],[Ventas sin IGV]]+Tabla4[[#This Row],[IGV]]</f>
        <v>1894.9761600000002</v>
      </c>
    </row>
    <row r="1427" spans="1:11" x14ac:dyDescent="0.3">
      <c r="A1427">
        <v>5</v>
      </c>
      <c r="B1427">
        <v>5</v>
      </c>
      <c r="C1427" s="2">
        <v>36703</v>
      </c>
      <c r="D1427">
        <v>276</v>
      </c>
      <c r="E1427" t="str">
        <f>VLOOKUP(Tabla4[[#This Row],[Cod Vendedor]],Tabla3[[IdVendedor]:[NombreVendedor]],2,0)</f>
        <v>Fran</v>
      </c>
      <c r="F1427" t="str">
        <f>VLOOKUP(Tabla4[[#This Row],[Cod Producto]],Tabla2[[IdProducto]:[NomProducto]],2,0)</f>
        <v>Berenjenas</v>
      </c>
      <c r="G1427" s="10">
        <f>VLOOKUP(Tabla4[[#This Row],[Nombre_Producto]],Tabla2[[NomProducto]:[PrecioSinIGV]],3,0)</f>
        <v>2.5409999999999999</v>
      </c>
      <c r="H1427">
        <f>VLOOKUP(Tabla4[[#This Row],[Cod Producto]],Tabla2[#All],3,0)</f>
        <v>3</v>
      </c>
      <c r="I1427" s="10">
        <f>Tabla4[[#This Row],[Kilos]]*Tabla4[[#This Row],[Precio_sin_IGV]]</f>
        <v>701.31600000000003</v>
      </c>
      <c r="J1427" s="10">
        <f>Tabla4[[#This Row],[Ventas sin IGV]]*18%</f>
        <v>126.23688</v>
      </c>
      <c r="K1427" s="10">
        <f>Tabla4[[#This Row],[Ventas sin IGV]]+Tabla4[[#This Row],[IGV]]</f>
        <v>827.55288000000007</v>
      </c>
    </row>
    <row r="1428" spans="1:11" x14ac:dyDescent="0.3">
      <c r="A1428">
        <v>5</v>
      </c>
      <c r="B1428">
        <v>11</v>
      </c>
      <c r="C1428" s="2">
        <v>37086</v>
      </c>
      <c r="D1428">
        <v>1982</v>
      </c>
      <c r="E1428" t="str">
        <f>VLOOKUP(Tabla4[[#This Row],[Cod Vendedor]],Tabla3[[IdVendedor]:[NombreVendedor]],2,0)</f>
        <v>Fran</v>
      </c>
      <c r="F1428" t="str">
        <f>VLOOKUP(Tabla4[[#This Row],[Cod Producto]],Tabla2[[IdProducto]:[NomProducto]],2,0)</f>
        <v>Naranjas</v>
      </c>
      <c r="G1428" s="10">
        <f>VLOOKUP(Tabla4[[#This Row],[Nombre_Producto]],Tabla2[[NomProducto]:[PrecioSinIGV]],3,0)</f>
        <v>1.21</v>
      </c>
      <c r="H1428">
        <f>VLOOKUP(Tabla4[[#This Row],[Cod Producto]],Tabla2[#All],3,0)</f>
        <v>1</v>
      </c>
      <c r="I1428" s="10">
        <f>Tabla4[[#This Row],[Kilos]]*Tabla4[[#This Row],[Precio_sin_IGV]]</f>
        <v>2398.2199999999998</v>
      </c>
      <c r="J1428" s="10">
        <f>Tabla4[[#This Row],[Ventas sin IGV]]*18%</f>
        <v>431.67959999999994</v>
      </c>
      <c r="K1428" s="10">
        <f>Tabla4[[#This Row],[Ventas sin IGV]]+Tabla4[[#This Row],[IGV]]</f>
        <v>2829.8995999999997</v>
      </c>
    </row>
    <row r="1429" spans="1:11" x14ac:dyDescent="0.3">
      <c r="A1429">
        <v>5</v>
      </c>
      <c r="B1429">
        <v>11</v>
      </c>
      <c r="C1429" s="2">
        <v>37136</v>
      </c>
      <c r="D1429">
        <v>1623</v>
      </c>
      <c r="E1429" t="str">
        <f>VLOOKUP(Tabla4[[#This Row],[Cod Vendedor]],Tabla3[[IdVendedor]:[NombreVendedor]],2,0)</f>
        <v>Fran</v>
      </c>
      <c r="F1429" t="str">
        <f>VLOOKUP(Tabla4[[#This Row],[Cod Producto]],Tabla2[[IdProducto]:[NomProducto]],2,0)</f>
        <v>Naranjas</v>
      </c>
      <c r="G1429" s="10">
        <f>VLOOKUP(Tabla4[[#This Row],[Nombre_Producto]],Tabla2[[NomProducto]:[PrecioSinIGV]],3,0)</f>
        <v>1.21</v>
      </c>
      <c r="H1429">
        <f>VLOOKUP(Tabla4[[#This Row],[Cod Producto]],Tabla2[#All],3,0)</f>
        <v>1</v>
      </c>
      <c r="I1429" s="10">
        <f>Tabla4[[#This Row],[Kilos]]*Tabla4[[#This Row],[Precio_sin_IGV]]</f>
        <v>1963.83</v>
      </c>
      <c r="J1429" s="10">
        <f>Tabla4[[#This Row],[Ventas sin IGV]]*18%</f>
        <v>353.48939999999999</v>
      </c>
      <c r="K1429" s="10">
        <f>Tabla4[[#This Row],[Ventas sin IGV]]+Tabla4[[#This Row],[IGV]]</f>
        <v>2317.3193999999999</v>
      </c>
    </row>
    <row r="1430" spans="1:11" x14ac:dyDescent="0.3">
      <c r="A1430">
        <v>5</v>
      </c>
      <c r="B1430">
        <v>11</v>
      </c>
      <c r="C1430" s="2">
        <v>37001</v>
      </c>
      <c r="D1430">
        <v>1294</v>
      </c>
      <c r="E1430" t="str">
        <f>VLOOKUP(Tabla4[[#This Row],[Cod Vendedor]],Tabla3[[IdVendedor]:[NombreVendedor]],2,0)</f>
        <v>Fran</v>
      </c>
      <c r="F1430" t="str">
        <f>VLOOKUP(Tabla4[[#This Row],[Cod Producto]],Tabla2[[IdProducto]:[NomProducto]],2,0)</f>
        <v>Naranjas</v>
      </c>
      <c r="G1430" s="10">
        <f>VLOOKUP(Tabla4[[#This Row],[Nombre_Producto]],Tabla2[[NomProducto]:[PrecioSinIGV]],3,0)</f>
        <v>1.21</v>
      </c>
      <c r="H1430">
        <f>VLOOKUP(Tabla4[[#This Row],[Cod Producto]],Tabla2[#All],3,0)</f>
        <v>1</v>
      </c>
      <c r="I1430" s="10">
        <f>Tabla4[[#This Row],[Kilos]]*Tabla4[[#This Row],[Precio_sin_IGV]]</f>
        <v>1565.74</v>
      </c>
      <c r="J1430" s="10">
        <f>Tabla4[[#This Row],[Ventas sin IGV]]*18%</f>
        <v>281.83319999999998</v>
      </c>
      <c r="K1430" s="10">
        <f>Tabla4[[#This Row],[Ventas sin IGV]]+Tabla4[[#This Row],[IGV]]</f>
        <v>1847.5732</v>
      </c>
    </row>
    <row r="1431" spans="1:11" x14ac:dyDescent="0.3">
      <c r="A1431">
        <v>5</v>
      </c>
      <c r="B1431">
        <v>11</v>
      </c>
      <c r="C1431" s="2">
        <v>37171</v>
      </c>
      <c r="D1431">
        <v>941</v>
      </c>
      <c r="E1431" t="str">
        <f>VLOOKUP(Tabla4[[#This Row],[Cod Vendedor]],Tabla3[[IdVendedor]:[NombreVendedor]],2,0)</f>
        <v>Fran</v>
      </c>
      <c r="F1431" t="str">
        <f>VLOOKUP(Tabla4[[#This Row],[Cod Producto]],Tabla2[[IdProducto]:[NomProducto]],2,0)</f>
        <v>Naranjas</v>
      </c>
      <c r="G1431" s="10">
        <f>VLOOKUP(Tabla4[[#This Row],[Nombre_Producto]],Tabla2[[NomProducto]:[PrecioSinIGV]],3,0)</f>
        <v>1.21</v>
      </c>
      <c r="H1431">
        <f>VLOOKUP(Tabla4[[#This Row],[Cod Producto]],Tabla2[#All],3,0)</f>
        <v>1</v>
      </c>
      <c r="I1431" s="10">
        <f>Tabla4[[#This Row],[Kilos]]*Tabla4[[#This Row],[Precio_sin_IGV]]</f>
        <v>1138.6099999999999</v>
      </c>
      <c r="J1431" s="10">
        <f>Tabla4[[#This Row],[Ventas sin IGV]]*18%</f>
        <v>204.94979999999998</v>
      </c>
      <c r="K1431" s="10">
        <f>Tabla4[[#This Row],[Ventas sin IGV]]+Tabla4[[#This Row],[IGV]]</f>
        <v>1343.5598</v>
      </c>
    </row>
    <row r="1432" spans="1:11" x14ac:dyDescent="0.3">
      <c r="A1432">
        <v>5</v>
      </c>
      <c r="B1432">
        <v>12</v>
      </c>
      <c r="C1432" s="2">
        <v>36985</v>
      </c>
      <c r="D1432">
        <v>2261</v>
      </c>
      <c r="E1432" t="str">
        <f>VLOOKUP(Tabla4[[#This Row],[Cod Vendedor]],Tabla3[[IdVendedor]:[NombreVendedor]],2,0)</f>
        <v>Fran</v>
      </c>
      <c r="F1432" t="str">
        <f>VLOOKUP(Tabla4[[#This Row],[Cod Producto]],Tabla2[[IdProducto]:[NomProducto]],2,0)</f>
        <v>Malocoton</v>
      </c>
      <c r="G1432" s="10">
        <f>VLOOKUP(Tabla4[[#This Row],[Nombre_Producto]],Tabla2[[NomProducto]:[PrecioSinIGV]],3,0)</f>
        <v>2.42</v>
      </c>
      <c r="H1432">
        <f>VLOOKUP(Tabla4[[#This Row],[Cod Producto]],Tabla2[#All],3,0)</f>
        <v>1</v>
      </c>
      <c r="I1432" s="10">
        <f>Tabla4[[#This Row],[Kilos]]*Tabla4[[#This Row],[Precio_sin_IGV]]</f>
        <v>5471.62</v>
      </c>
      <c r="J1432" s="10">
        <f>Tabla4[[#This Row],[Ventas sin IGV]]*18%</f>
        <v>984.89159999999993</v>
      </c>
      <c r="K1432" s="10">
        <f>Tabla4[[#This Row],[Ventas sin IGV]]+Tabla4[[#This Row],[IGV]]</f>
        <v>6456.5115999999998</v>
      </c>
    </row>
    <row r="1433" spans="1:11" x14ac:dyDescent="0.3">
      <c r="A1433">
        <v>5</v>
      </c>
      <c r="B1433">
        <v>12</v>
      </c>
      <c r="C1433" s="2">
        <v>37251</v>
      </c>
      <c r="D1433">
        <v>926</v>
      </c>
      <c r="E1433" t="str">
        <f>VLOOKUP(Tabla4[[#This Row],[Cod Vendedor]],Tabla3[[IdVendedor]:[NombreVendedor]],2,0)</f>
        <v>Fran</v>
      </c>
      <c r="F1433" t="str">
        <f>VLOOKUP(Tabla4[[#This Row],[Cod Producto]],Tabla2[[IdProducto]:[NomProducto]],2,0)</f>
        <v>Malocoton</v>
      </c>
      <c r="G1433" s="10">
        <f>VLOOKUP(Tabla4[[#This Row],[Nombre_Producto]],Tabla2[[NomProducto]:[PrecioSinIGV]],3,0)</f>
        <v>2.42</v>
      </c>
      <c r="H1433">
        <f>VLOOKUP(Tabla4[[#This Row],[Cod Producto]],Tabla2[#All],3,0)</f>
        <v>1</v>
      </c>
      <c r="I1433" s="10">
        <f>Tabla4[[#This Row],[Kilos]]*Tabla4[[#This Row],[Precio_sin_IGV]]</f>
        <v>2240.92</v>
      </c>
      <c r="J1433" s="10">
        <f>Tabla4[[#This Row],[Ventas sin IGV]]*18%</f>
        <v>403.36559999999997</v>
      </c>
      <c r="K1433" s="10">
        <f>Tabla4[[#This Row],[Ventas sin IGV]]+Tabla4[[#This Row],[IGV]]</f>
        <v>2644.2856000000002</v>
      </c>
    </row>
    <row r="1434" spans="1:11" x14ac:dyDescent="0.3">
      <c r="A1434">
        <v>5</v>
      </c>
      <c r="B1434">
        <v>12</v>
      </c>
      <c r="C1434" s="2">
        <v>37012</v>
      </c>
      <c r="D1434">
        <v>787</v>
      </c>
      <c r="E1434" t="str">
        <f>VLOOKUP(Tabla4[[#This Row],[Cod Vendedor]],Tabla3[[IdVendedor]:[NombreVendedor]],2,0)</f>
        <v>Fran</v>
      </c>
      <c r="F1434" t="str">
        <f>VLOOKUP(Tabla4[[#This Row],[Cod Producto]],Tabla2[[IdProducto]:[NomProducto]],2,0)</f>
        <v>Malocoton</v>
      </c>
      <c r="G1434" s="10">
        <f>VLOOKUP(Tabla4[[#This Row],[Nombre_Producto]],Tabla2[[NomProducto]:[PrecioSinIGV]],3,0)</f>
        <v>2.42</v>
      </c>
      <c r="H1434">
        <f>VLOOKUP(Tabla4[[#This Row],[Cod Producto]],Tabla2[#All],3,0)</f>
        <v>1</v>
      </c>
      <c r="I1434" s="10">
        <f>Tabla4[[#This Row],[Kilos]]*Tabla4[[#This Row],[Precio_sin_IGV]]</f>
        <v>1904.54</v>
      </c>
      <c r="J1434" s="10">
        <f>Tabla4[[#This Row],[Ventas sin IGV]]*18%</f>
        <v>342.81719999999996</v>
      </c>
      <c r="K1434" s="10">
        <f>Tabla4[[#This Row],[Ventas sin IGV]]+Tabla4[[#This Row],[IGV]]</f>
        <v>2247.3571999999999</v>
      </c>
    </row>
    <row r="1435" spans="1:11" x14ac:dyDescent="0.3">
      <c r="A1435">
        <v>5</v>
      </c>
      <c r="B1435">
        <v>12</v>
      </c>
      <c r="C1435" s="2">
        <v>37239</v>
      </c>
      <c r="D1435">
        <v>504</v>
      </c>
      <c r="E1435" t="str">
        <f>VLOOKUP(Tabla4[[#This Row],[Cod Vendedor]],Tabla3[[IdVendedor]:[NombreVendedor]],2,0)</f>
        <v>Fran</v>
      </c>
      <c r="F1435" t="str">
        <f>VLOOKUP(Tabla4[[#This Row],[Cod Producto]],Tabla2[[IdProducto]:[NomProducto]],2,0)</f>
        <v>Malocoton</v>
      </c>
      <c r="G1435" s="10">
        <f>VLOOKUP(Tabla4[[#This Row],[Nombre_Producto]],Tabla2[[NomProducto]:[PrecioSinIGV]],3,0)</f>
        <v>2.42</v>
      </c>
      <c r="H1435">
        <f>VLOOKUP(Tabla4[[#This Row],[Cod Producto]],Tabla2[#All],3,0)</f>
        <v>1</v>
      </c>
      <c r="I1435" s="10">
        <f>Tabla4[[#This Row],[Kilos]]*Tabla4[[#This Row],[Precio_sin_IGV]]</f>
        <v>1219.68</v>
      </c>
      <c r="J1435" s="10">
        <f>Tabla4[[#This Row],[Ventas sin IGV]]*18%</f>
        <v>219.54240000000001</v>
      </c>
      <c r="K1435" s="10">
        <f>Tabla4[[#This Row],[Ventas sin IGV]]+Tabla4[[#This Row],[IGV]]</f>
        <v>1439.2224000000001</v>
      </c>
    </row>
    <row r="1436" spans="1:11" x14ac:dyDescent="0.3">
      <c r="A1436">
        <v>5</v>
      </c>
      <c r="B1436">
        <v>9</v>
      </c>
      <c r="C1436" s="2">
        <v>37126</v>
      </c>
      <c r="D1436">
        <v>1787</v>
      </c>
      <c r="E1436" t="str">
        <f>VLOOKUP(Tabla4[[#This Row],[Cod Vendedor]],Tabla3[[IdVendedor]:[NombreVendedor]],2,0)</f>
        <v>Fran</v>
      </c>
      <c r="F1436" t="str">
        <f>VLOOKUP(Tabla4[[#This Row],[Cod Producto]],Tabla2[[IdProducto]:[NomProducto]],2,0)</f>
        <v>Esparragos</v>
      </c>
      <c r="G1436" s="10">
        <f>VLOOKUP(Tabla4[[#This Row],[Nombre_Producto]],Tabla2[[NomProducto]:[PrecioSinIGV]],3,0)</f>
        <v>1.21</v>
      </c>
      <c r="H1436">
        <f>VLOOKUP(Tabla4[[#This Row],[Cod Producto]],Tabla2[#All],3,0)</f>
        <v>3</v>
      </c>
      <c r="I1436" s="10">
        <f>Tabla4[[#This Row],[Kilos]]*Tabla4[[#This Row],[Precio_sin_IGV]]</f>
        <v>2162.27</v>
      </c>
      <c r="J1436" s="10">
        <f>Tabla4[[#This Row],[Ventas sin IGV]]*18%</f>
        <v>389.20859999999999</v>
      </c>
      <c r="K1436" s="10">
        <f>Tabla4[[#This Row],[Ventas sin IGV]]+Tabla4[[#This Row],[IGV]]</f>
        <v>2551.4785999999999</v>
      </c>
    </row>
    <row r="1437" spans="1:11" x14ac:dyDescent="0.3">
      <c r="A1437">
        <v>5</v>
      </c>
      <c r="B1437">
        <v>9</v>
      </c>
      <c r="C1437" s="2">
        <v>37119</v>
      </c>
      <c r="D1437">
        <v>1447</v>
      </c>
      <c r="E1437" t="str">
        <f>VLOOKUP(Tabla4[[#This Row],[Cod Vendedor]],Tabla3[[IdVendedor]:[NombreVendedor]],2,0)</f>
        <v>Fran</v>
      </c>
      <c r="F1437" t="str">
        <f>VLOOKUP(Tabla4[[#This Row],[Cod Producto]],Tabla2[[IdProducto]:[NomProducto]],2,0)</f>
        <v>Esparragos</v>
      </c>
      <c r="G1437" s="10">
        <f>VLOOKUP(Tabla4[[#This Row],[Nombre_Producto]],Tabla2[[NomProducto]:[PrecioSinIGV]],3,0)</f>
        <v>1.21</v>
      </c>
      <c r="H1437">
        <f>VLOOKUP(Tabla4[[#This Row],[Cod Producto]],Tabla2[#All],3,0)</f>
        <v>3</v>
      </c>
      <c r="I1437" s="10">
        <f>Tabla4[[#This Row],[Kilos]]*Tabla4[[#This Row],[Precio_sin_IGV]]</f>
        <v>1750.87</v>
      </c>
      <c r="J1437" s="10">
        <f>Tabla4[[#This Row],[Ventas sin IGV]]*18%</f>
        <v>315.15659999999997</v>
      </c>
      <c r="K1437" s="10">
        <f>Tabla4[[#This Row],[Ventas sin IGV]]+Tabla4[[#This Row],[IGV]]</f>
        <v>2066.0265999999997</v>
      </c>
    </row>
    <row r="1438" spans="1:11" x14ac:dyDescent="0.3">
      <c r="A1438">
        <v>5</v>
      </c>
      <c r="B1438">
        <v>9</v>
      </c>
      <c r="C1438" s="2">
        <v>37166</v>
      </c>
      <c r="D1438">
        <v>1384</v>
      </c>
      <c r="E1438" t="str">
        <f>VLOOKUP(Tabla4[[#This Row],[Cod Vendedor]],Tabla3[[IdVendedor]:[NombreVendedor]],2,0)</f>
        <v>Fran</v>
      </c>
      <c r="F1438" t="str">
        <f>VLOOKUP(Tabla4[[#This Row],[Cod Producto]],Tabla2[[IdProducto]:[NomProducto]],2,0)</f>
        <v>Esparragos</v>
      </c>
      <c r="G1438" s="10">
        <f>VLOOKUP(Tabla4[[#This Row],[Nombre_Producto]],Tabla2[[NomProducto]:[PrecioSinIGV]],3,0)</f>
        <v>1.21</v>
      </c>
      <c r="H1438">
        <f>VLOOKUP(Tabla4[[#This Row],[Cod Producto]],Tabla2[#All],3,0)</f>
        <v>3</v>
      </c>
      <c r="I1438" s="10">
        <f>Tabla4[[#This Row],[Kilos]]*Tabla4[[#This Row],[Precio_sin_IGV]]</f>
        <v>1674.6399999999999</v>
      </c>
      <c r="J1438" s="10">
        <f>Tabla4[[#This Row],[Ventas sin IGV]]*18%</f>
        <v>301.43519999999995</v>
      </c>
      <c r="K1438" s="10">
        <f>Tabla4[[#This Row],[Ventas sin IGV]]+Tabla4[[#This Row],[IGV]]</f>
        <v>1976.0751999999998</v>
      </c>
    </row>
    <row r="1439" spans="1:11" x14ac:dyDescent="0.3">
      <c r="A1439">
        <v>5</v>
      </c>
      <c r="B1439">
        <v>9</v>
      </c>
      <c r="C1439" s="2">
        <v>37242</v>
      </c>
      <c r="D1439">
        <v>1189</v>
      </c>
      <c r="E1439" t="str">
        <f>VLOOKUP(Tabla4[[#This Row],[Cod Vendedor]],Tabla3[[IdVendedor]:[NombreVendedor]],2,0)</f>
        <v>Fran</v>
      </c>
      <c r="F1439" t="str">
        <f>VLOOKUP(Tabla4[[#This Row],[Cod Producto]],Tabla2[[IdProducto]:[NomProducto]],2,0)</f>
        <v>Esparragos</v>
      </c>
      <c r="G1439" s="10">
        <f>VLOOKUP(Tabla4[[#This Row],[Nombre_Producto]],Tabla2[[NomProducto]:[PrecioSinIGV]],3,0)</f>
        <v>1.21</v>
      </c>
      <c r="H1439">
        <f>VLOOKUP(Tabla4[[#This Row],[Cod Producto]],Tabla2[#All],3,0)</f>
        <v>3</v>
      </c>
      <c r="I1439" s="10">
        <f>Tabla4[[#This Row],[Kilos]]*Tabla4[[#This Row],[Precio_sin_IGV]]</f>
        <v>1438.69</v>
      </c>
      <c r="J1439" s="10">
        <f>Tabla4[[#This Row],[Ventas sin IGV]]*18%</f>
        <v>258.96420000000001</v>
      </c>
      <c r="K1439" s="10">
        <f>Tabla4[[#This Row],[Ventas sin IGV]]+Tabla4[[#This Row],[IGV]]</f>
        <v>1697.6541999999999</v>
      </c>
    </row>
    <row r="1440" spans="1:11" x14ac:dyDescent="0.3">
      <c r="A1440">
        <v>5</v>
      </c>
      <c r="B1440">
        <v>9</v>
      </c>
      <c r="C1440" s="2">
        <v>37182</v>
      </c>
      <c r="D1440">
        <v>1168</v>
      </c>
      <c r="E1440" t="str">
        <f>VLOOKUP(Tabla4[[#This Row],[Cod Vendedor]],Tabla3[[IdVendedor]:[NombreVendedor]],2,0)</f>
        <v>Fran</v>
      </c>
      <c r="F1440" t="str">
        <f>VLOOKUP(Tabla4[[#This Row],[Cod Producto]],Tabla2[[IdProducto]:[NomProducto]],2,0)</f>
        <v>Esparragos</v>
      </c>
      <c r="G1440" s="10">
        <f>VLOOKUP(Tabla4[[#This Row],[Nombre_Producto]],Tabla2[[NomProducto]:[PrecioSinIGV]],3,0)</f>
        <v>1.21</v>
      </c>
      <c r="H1440">
        <f>VLOOKUP(Tabla4[[#This Row],[Cod Producto]],Tabla2[#All],3,0)</f>
        <v>3</v>
      </c>
      <c r="I1440" s="10">
        <f>Tabla4[[#This Row],[Kilos]]*Tabla4[[#This Row],[Precio_sin_IGV]]</f>
        <v>1413.28</v>
      </c>
      <c r="J1440" s="10">
        <f>Tabla4[[#This Row],[Ventas sin IGV]]*18%</f>
        <v>254.3904</v>
      </c>
      <c r="K1440" s="10">
        <f>Tabla4[[#This Row],[Ventas sin IGV]]+Tabla4[[#This Row],[IGV]]</f>
        <v>1667.6704</v>
      </c>
    </row>
    <row r="1441" spans="1:11" x14ac:dyDescent="0.3">
      <c r="A1441">
        <v>5</v>
      </c>
      <c r="B1441">
        <v>9</v>
      </c>
      <c r="C1441" s="2">
        <v>37203</v>
      </c>
      <c r="D1441">
        <v>814</v>
      </c>
      <c r="E1441" t="str">
        <f>VLOOKUP(Tabla4[[#This Row],[Cod Vendedor]],Tabla3[[IdVendedor]:[NombreVendedor]],2,0)</f>
        <v>Fran</v>
      </c>
      <c r="F1441" t="str">
        <f>VLOOKUP(Tabla4[[#This Row],[Cod Producto]],Tabla2[[IdProducto]:[NomProducto]],2,0)</f>
        <v>Esparragos</v>
      </c>
      <c r="G1441" s="10">
        <f>VLOOKUP(Tabla4[[#This Row],[Nombre_Producto]],Tabla2[[NomProducto]:[PrecioSinIGV]],3,0)</f>
        <v>1.21</v>
      </c>
      <c r="H1441">
        <f>VLOOKUP(Tabla4[[#This Row],[Cod Producto]],Tabla2[#All],3,0)</f>
        <v>3</v>
      </c>
      <c r="I1441" s="10">
        <f>Tabla4[[#This Row],[Kilos]]*Tabla4[[#This Row],[Precio_sin_IGV]]</f>
        <v>984.93999999999994</v>
      </c>
      <c r="J1441" s="10">
        <f>Tabla4[[#This Row],[Ventas sin IGV]]*18%</f>
        <v>177.28919999999999</v>
      </c>
      <c r="K1441" s="10">
        <f>Tabla4[[#This Row],[Ventas sin IGV]]+Tabla4[[#This Row],[IGV]]</f>
        <v>1162.2292</v>
      </c>
    </row>
    <row r="1442" spans="1:11" x14ac:dyDescent="0.3">
      <c r="A1442">
        <v>5</v>
      </c>
      <c r="B1442">
        <v>9</v>
      </c>
      <c r="C1442" s="2">
        <v>37079</v>
      </c>
      <c r="D1442">
        <v>751</v>
      </c>
      <c r="E1442" t="str">
        <f>VLOOKUP(Tabla4[[#This Row],[Cod Vendedor]],Tabla3[[IdVendedor]:[NombreVendedor]],2,0)</f>
        <v>Fran</v>
      </c>
      <c r="F1442" t="str">
        <f>VLOOKUP(Tabla4[[#This Row],[Cod Producto]],Tabla2[[IdProducto]:[NomProducto]],2,0)</f>
        <v>Esparragos</v>
      </c>
      <c r="G1442" s="10">
        <f>VLOOKUP(Tabla4[[#This Row],[Nombre_Producto]],Tabla2[[NomProducto]:[PrecioSinIGV]],3,0)</f>
        <v>1.21</v>
      </c>
      <c r="H1442">
        <f>VLOOKUP(Tabla4[[#This Row],[Cod Producto]],Tabla2[#All],3,0)</f>
        <v>3</v>
      </c>
      <c r="I1442" s="10">
        <f>Tabla4[[#This Row],[Kilos]]*Tabla4[[#This Row],[Precio_sin_IGV]]</f>
        <v>908.70999999999992</v>
      </c>
      <c r="J1442" s="10">
        <f>Tabla4[[#This Row],[Ventas sin IGV]]*18%</f>
        <v>163.56779999999998</v>
      </c>
      <c r="K1442" s="10">
        <f>Tabla4[[#This Row],[Ventas sin IGV]]+Tabla4[[#This Row],[IGV]]</f>
        <v>1072.2777999999998</v>
      </c>
    </row>
    <row r="1443" spans="1:11" x14ac:dyDescent="0.3">
      <c r="A1443">
        <v>5</v>
      </c>
      <c r="B1443">
        <v>9</v>
      </c>
      <c r="C1443" s="2">
        <v>37096</v>
      </c>
      <c r="D1443">
        <v>691</v>
      </c>
      <c r="E1443" t="str">
        <f>VLOOKUP(Tabla4[[#This Row],[Cod Vendedor]],Tabla3[[IdVendedor]:[NombreVendedor]],2,0)</f>
        <v>Fran</v>
      </c>
      <c r="F1443" t="str">
        <f>VLOOKUP(Tabla4[[#This Row],[Cod Producto]],Tabla2[[IdProducto]:[NomProducto]],2,0)</f>
        <v>Esparragos</v>
      </c>
      <c r="G1443" s="10">
        <f>VLOOKUP(Tabla4[[#This Row],[Nombre_Producto]],Tabla2[[NomProducto]:[PrecioSinIGV]],3,0)</f>
        <v>1.21</v>
      </c>
      <c r="H1443">
        <f>VLOOKUP(Tabla4[[#This Row],[Cod Producto]],Tabla2[#All],3,0)</f>
        <v>3</v>
      </c>
      <c r="I1443" s="10">
        <f>Tabla4[[#This Row],[Kilos]]*Tabla4[[#This Row],[Precio_sin_IGV]]</f>
        <v>836.11</v>
      </c>
      <c r="J1443" s="10">
        <f>Tabla4[[#This Row],[Ventas sin IGV]]*18%</f>
        <v>150.49979999999999</v>
      </c>
      <c r="K1443" s="10">
        <f>Tabla4[[#This Row],[Ventas sin IGV]]+Tabla4[[#This Row],[IGV]]</f>
        <v>986.60979999999995</v>
      </c>
    </row>
    <row r="1444" spans="1:11" x14ac:dyDescent="0.3">
      <c r="A1444">
        <v>5</v>
      </c>
      <c r="B1444">
        <v>9</v>
      </c>
      <c r="C1444" s="2">
        <v>37142</v>
      </c>
      <c r="D1444">
        <v>615</v>
      </c>
      <c r="E1444" t="str">
        <f>VLOOKUP(Tabla4[[#This Row],[Cod Vendedor]],Tabla3[[IdVendedor]:[NombreVendedor]],2,0)</f>
        <v>Fran</v>
      </c>
      <c r="F1444" t="str">
        <f>VLOOKUP(Tabla4[[#This Row],[Cod Producto]],Tabla2[[IdProducto]:[NomProducto]],2,0)</f>
        <v>Esparragos</v>
      </c>
      <c r="G1444" s="10">
        <f>VLOOKUP(Tabla4[[#This Row],[Nombre_Producto]],Tabla2[[NomProducto]:[PrecioSinIGV]],3,0)</f>
        <v>1.21</v>
      </c>
      <c r="H1444">
        <f>VLOOKUP(Tabla4[[#This Row],[Cod Producto]],Tabla2[#All],3,0)</f>
        <v>3</v>
      </c>
      <c r="I1444" s="10">
        <f>Tabla4[[#This Row],[Kilos]]*Tabla4[[#This Row],[Precio_sin_IGV]]</f>
        <v>744.15</v>
      </c>
      <c r="J1444" s="10">
        <f>Tabla4[[#This Row],[Ventas sin IGV]]*18%</f>
        <v>133.947</v>
      </c>
      <c r="K1444" s="10">
        <f>Tabla4[[#This Row],[Ventas sin IGV]]+Tabla4[[#This Row],[IGV]]</f>
        <v>878.09699999999998</v>
      </c>
    </row>
    <row r="1445" spans="1:11" x14ac:dyDescent="0.3">
      <c r="A1445">
        <v>5</v>
      </c>
      <c r="B1445">
        <v>7</v>
      </c>
      <c r="C1445" s="2">
        <v>37093</v>
      </c>
      <c r="D1445">
        <v>2385</v>
      </c>
      <c r="E1445" t="str">
        <f>VLOOKUP(Tabla4[[#This Row],[Cod Vendedor]],Tabla3[[IdVendedor]:[NombreVendedor]],2,0)</f>
        <v>Fran</v>
      </c>
      <c r="F1445" t="str">
        <f>VLOOKUP(Tabla4[[#This Row],[Cod Producto]],Tabla2[[IdProducto]:[NomProducto]],2,0)</f>
        <v>Tomates</v>
      </c>
      <c r="G1445" s="10">
        <f>VLOOKUP(Tabla4[[#This Row],[Nombre_Producto]],Tabla2[[NomProducto]:[PrecioSinIGV]],3,0)</f>
        <v>0.96799999999999997</v>
      </c>
      <c r="H1445">
        <f>VLOOKUP(Tabla4[[#This Row],[Cod Producto]],Tabla2[#All],3,0)</f>
        <v>2</v>
      </c>
      <c r="I1445" s="10">
        <f>Tabla4[[#This Row],[Kilos]]*Tabla4[[#This Row],[Precio_sin_IGV]]</f>
        <v>2308.6799999999998</v>
      </c>
      <c r="J1445" s="10">
        <f>Tabla4[[#This Row],[Ventas sin IGV]]*18%</f>
        <v>415.56239999999997</v>
      </c>
      <c r="K1445" s="10">
        <f>Tabla4[[#This Row],[Ventas sin IGV]]+Tabla4[[#This Row],[IGV]]</f>
        <v>2724.2423999999996</v>
      </c>
    </row>
    <row r="1446" spans="1:11" x14ac:dyDescent="0.3">
      <c r="A1446">
        <v>5</v>
      </c>
      <c r="B1446">
        <v>7</v>
      </c>
      <c r="C1446" s="2">
        <v>36959</v>
      </c>
      <c r="D1446">
        <v>1703</v>
      </c>
      <c r="E1446" t="str">
        <f>VLOOKUP(Tabla4[[#This Row],[Cod Vendedor]],Tabla3[[IdVendedor]:[NombreVendedor]],2,0)</f>
        <v>Fran</v>
      </c>
      <c r="F1446" t="str">
        <f>VLOOKUP(Tabla4[[#This Row],[Cod Producto]],Tabla2[[IdProducto]:[NomProducto]],2,0)</f>
        <v>Tomates</v>
      </c>
      <c r="G1446" s="10">
        <f>VLOOKUP(Tabla4[[#This Row],[Nombre_Producto]],Tabla2[[NomProducto]:[PrecioSinIGV]],3,0)</f>
        <v>0.96799999999999997</v>
      </c>
      <c r="H1446">
        <f>VLOOKUP(Tabla4[[#This Row],[Cod Producto]],Tabla2[#All],3,0)</f>
        <v>2</v>
      </c>
      <c r="I1446" s="10">
        <f>Tabla4[[#This Row],[Kilos]]*Tabla4[[#This Row],[Precio_sin_IGV]]</f>
        <v>1648.5039999999999</v>
      </c>
      <c r="J1446" s="10">
        <f>Tabla4[[#This Row],[Ventas sin IGV]]*18%</f>
        <v>296.73071999999996</v>
      </c>
      <c r="K1446" s="10">
        <f>Tabla4[[#This Row],[Ventas sin IGV]]+Tabla4[[#This Row],[IGV]]</f>
        <v>1945.2347199999999</v>
      </c>
    </row>
    <row r="1447" spans="1:11" x14ac:dyDescent="0.3">
      <c r="A1447">
        <v>5</v>
      </c>
      <c r="B1447">
        <v>3</v>
      </c>
      <c r="C1447" s="2">
        <v>36895</v>
      </c>
      <c r="D1447">
        <v>2403</v>
      </c>
      <c r="E1447" t="str">
        <f>VLOOKUP(Tabla4[[#This Row],[Cod Vendedor]],Tabla3[[IdVendedor]:[NombreVendedor]],2,0)</f>
        <v>Fran</v>
      </c>
      <c r="F1447" t="str">
        <f>VLOOKUP(Tabla4[[#This Row],[Cod Producto]],Tabla2[[IdProducto]:[NomProducto]],2,0)</f>
        <v>Melones</v>
      </c>
      <c r="G1447" s="10">
        <f>VLOOKUP(Tabla4[[#This Row],[Nombre_Producto]],Tabla2[[NomProducto]:[PrecioSinIGV]],3,0)</f>
        <v>1.9359999999999999</v>
      </c>
      <c r="H1447">
        <f>VLOOKUP(Tabla4[[#This Row],[Cod Producto]],Tabla2[#All],3,0)</f>
        <v>1</v>
      </c>
      <c r="I1447" s="10">
        <f>Tabla4[[#This Row],[Kilos]]*Tabla4[[#This Row],[Precio_sin_IGV]]</f>
        <v>4652.2079999999996</v>
      </c>
      <c r="J1447" s="10">
        <f>Tabla4[[#This Row],[Ventas sin IGV]]*18%</f>
        <v>837.39743999999985</v>
      </c>
      <c r="K1447" s="10">
        <f>Tabla4[[#This Row],[Ventas sin IGV]]+Tabla4[[#This Row],[IGV]]</f>
        <v>5489.6054399999994</v>
      </c>
    </row>
    <row r="1448" spans="1:11" x14ac:dyDescent="0.3">
      <c r="A1448">
        <v>5</v>
      </c>
      <c r="B1448">
        <v>3</v>
      </c>
      <c r="C1448" s="2">
        <v>37090</v>
      </c>
      <c r="D1448">
        <v>2167</v>
      </c>
      <c r="E1448" t="str">
        <f>VLOOKUP(Tabla4[[#This Row],[Cod Vendedor]],Tabla3[[IdVendedor]:[NombreVendedor]],2,0)</f>
        <v>Fran</v>
      </c>
      <c r="F1448" t="str">
        <f>VLOOKUP(Tabla4[[#This Row],[Cod Producto]],Tabla2[[IdProducto]:[NomProducto]],2,0)</f>
        <v>Melones</v>
      </c>
      <c r="G1448" s="10">
        <f>VLOOKUP(Tabla4[[#This Row],[Nombre_Producto]],Tabla2[[NomProducto]:[PrecioSinIGV]],3,0)</f>
        <v>1.9359999999999999</v>
      </c>
      <c r="H1448">
        <f>VLOOKUP(Tabla4[[#This Row],[Cod Producto]],Tabla2[#All],3,0)</f>
        <v>1</v>
      </c>
      <c r="I1448" s="10">
        <f>Tabla4[[#This Row],[Kilos]]*Tabla4[[#This Row],[Precio_sin_IGV]]</f>
        <v>4195.3119999999999</v>
      </c>
      <c r="J1448" s="10">
        <f>Tabla4[[#This Row],[Ventas sin IGV]]*18%</f>
        <v>755.15616</v>
      </c>
      <c r="K1448" s="10">
        <f>Tabla4[[#This Row],[Ventas sin IGV]]+Tabla4[[#This Row],[IGV]]</f>
        <v>4950.4681600000004</v>
      </c>
    </row>
    <row r="1449" spans="1:11" x14ac:dyDescent="0.3">
      <c r="A1449">
        <v>5</v>
      </c>
      <c r="B1449">
        <v>1</v>
      </c>
      <c r="C1449" s="2">
        <v>37042</v>
      </c>
      <c r="D1449">
        <v>2377</v>
      </c>
      <c r="E1449" t="str">
        <f>VLOOKUP(Tabla4[[#This Row],[Cod Vendedor]],Tabla3[[IdVendedor]:[NombreVendedor]],2,0)</f>
        <v>Fran</v>
      </c>
      <c r="F1449" t="str">
        <f>VLOOKUP(Tabla4[[#This Row],[Cod Producto]],Tabla2[[IdProducto]:[NomProducto]],2,0)</f>
        <v>Mandarinas</v>
      </c>
      <c r="G1449" s="10">
        <f>VLOOKUP(Tabla4[[#This Row],[Nombre_Producto]],Tabla2[[NomProducto]:[PrecioSinIGV]],3,0)</f>
        <v>3.9325000000000001</v>
      </c>
      <c r="H1449">
        <f>VLOOKUP(Tabla4[[#This Row],[Cod Producto]],Tabla2[#All],3,0)</f>
        <v>1</v>
      </c>
      <c r="I1449" s="10">
        <f>Tabla4[[#This Row],[Kilos]]*Tabla4[[#This Row],[Precio_sin_IGV]]</f>
        <v>9347.5524999999998</v>
      </c>
      <c r="J1449" s="10">
        <f>Tabla4[[#This Row],[Ventas sin IGV]]*18%</f>
        <v>1682.55945</v>
      </c>
      <c r="K1449" s="10">
        <f>Tabla4[[#This Row],[Ventas sin IGV]]+Tabla4[[#This Row],[IGV]]</f>
        <v>11030.11195</v>
      </c>
    </row>
    <row r="1450" spans="1:11" x14ac:dyDescent="0.3">
      <c r="A1450">
        <v>5</v>
      </c>
      <c r="B1450">
        <v>1</v>
      </c>
      <c r="C1450" s="2">
        <v>36920</v>
      </c>
      <c r="D1450">
        <v>2010</v>
      </c>
      <c r="E1450" t="str">
        <f>VLOOKUP(Tabla4[[#This Row],[Cod Vendedor]],Tabla3[[IdVendedor]:[NombreVendedor]],2,0)</f>
        <v>Fran</v>
      </c>
      <c r="F1450" t="str">
        <f>VLOOKUP(Tabla4[[#This Row],[Cod Producto]],Tabla2[[IdProducto]:[NomProducto]],2,0)</f>
        <v>Mandarinas</v>
      </c>
      <c r="G1450" s="10">
        <f>VLOOKUP(Tabla4[[#This Row],[Nombre_Producto]],Tabla2[[NomProducto]:[PrecioSinIGV]],3,0)</f>
        <v>3.9325000000000001</v>
      </c>
      <c r="H1450">
        <f>VLOOKUP(Tabla4[[#This Row],[Cod Producto]],Tabla2[#All],3,0)</f>
        <v>1</v>
      </c>
      <c r="I1450" s="10">
        <f>Tabla4[[#This Row],[Kilos]]*Tabla4[[#This Row],[Precio_sin_IGV]]</f>
        <v>7904.3249999999998</v>
      </c>
      <c r="J1450" s="10">
        <f>Tabla4[[#This Row],[Ventas sin IGV]]*18%</f>
        <v>1422.7784999999999</v>
      </c>
      <c r="K1450" s="10">
        <f>Tabla4[[#This Row],[Ventas sin IGV]]+Tabla4[[#This Row],[IGV]]</f>
        <v>9327.1034999999993</v>
      </c>
    </row>
    <row r="1451" spans="1:11" x14ac:dyDescent="0.3">
      <c r="A1451">
        <v>5</v>
      </c>
      <c r="B1451">
        <v>1</v>
      </c>
      <c r="C1451" s="2">
        <v>37227</v>
      </c>
      <c r="D1451">
        <v>1814</v>
      </c>
      <c r="E1451" t="str">
        <f>VLOOKUP(Tabla4[[#This Row],[Cod Vendedor]],Tabla3[[IdVendedor]:[NombreVendedor]],2,0)</f>
        <v>Fran</v>
      </c>
      <c r="F1451" t="str">
        <f>VLOOKUP(Tabla4[[#This Row],[Cod Producto]],Tabla2[[IdProducto]:[NomProducto]],2,0)</f>
        <v>Mandarinas</v>
      </c>
      <c r="G1451" s="10">
        <f>VLOOKUP(Tabla4[[#This Row],[Nombre_Producto]],Tabla2[[NomProducto]:[PrecioSinIGV]],3,0)</f>
        <v>3.9325000000000001</v>
      </c>
      <c r="H1451">
        <f>VLOOKUP(Tabla4[[#This Row],[Cod Producto]],Tabla2[#All],3,0)</f>
        <v>1</v>
      </c>
      <c r="I1451" s="10">
        <f>Tabla4[[#This Row],[Kilos]]*Tabla4[[#This Row],[Precio_sin_IGV]]</f>
        <v>7133.5550000000003</v>
      </c>
      <c r="J1451" s="10">
        <f>Tabla4[[#This Row],[Ventas sin IGV]]*18%</f>
        <v>1284.0399</v>
      </c>
      <c r="K1451" s="10">
        <f>Tabla4[[#This Row],[Ventas sin IGV]]+Tabla4[[#This Row],[IGV]]</f>
        <v>8417.5949000000001</v>
      </c>
    </row>
    <row r="1452" spans="1:11" x14ac:dyDescent="0.3">
      <c r="A1452">
        <v>5</v>
      </c>
      <c r="B1452">
        <v>1</v>
      </c>
      <c r="C1452" s="2">
        <v>36989</v>
      </c>
      <c r="D1452">
        <v>1444</v>
      </c>
      <c r="E1452" t="str">
        <f>VLOOKUP(Tabla4[[#This Row],[Cod Vendedor]],Tabla3[[IdVendedor]:[NombreVendedor]],2,0)</f>
        <v>Fran</v>
      </c>
      <c r="F1452" t="str">
        <f>VLOOKUP(Tabla4[[#This Row],[Cod Producto]],Tabla2[[IdProducto]:[NomProducto]],2,0)</f>
        <v>Mandarinas</v>
      </c>
      <c r="G1452" s="10">
        <f>VLOOKUP(Tabla4[[#This Row],[Nombre_Producto]],Tabla2[[NomProducto]:[PrecioSinIGV]],3,0)</f>
        <v>3.9325000000000001</v>
      </c>
      <c r="H1452">
        <f>VLOOKUP(Tabla4[[#This Row],[Cod Producto]],Tabla2[#All],3,0)</f>
        <v>1</v>
      </c>
      <c r="I1452" s="10">
        <f>Tabla4[[#This Row],[Kilos]]*Tabla4[[#This Row],[Precio_sin_IGV]]</f>
        <v>5678.53</v>
      </c>
      <c r="J1452" s="10">
        <f>Tabla4[[#This Row],[Ventas sin IGV]]*18%</f>
        <v>1022.1353999999999</v>
      </c>
      <c r="K1452" s="10">
        <f>Tabla4[[#This Row],[Ventas sin IGV]]+Tabla4[[#This Row],[IGV]]</f>
        <v>6700.6653999999999</v>
      </c>
    </row>
    <row r="1453" spans="1:11" x14ac:dyDescent="0.3">
      <c r="A1453">
        <v>5</v>
      </c>
      <c r="B1453">
        <v>1</v>
      </c>
      <c r="C1453" s="2">
        <v>36951</v>
      </c>
      <c r="D1453">
        <v>404</v>
      </c>
      <c r="E1453" t="str">
        <f>VLOOKUP(Tabla4[[#This Row],[Cod Vendedor]],Tabla3[[IdVendedor]:[NombreVendedor]],2,0)</f>
        <v>Fran</v>
      </c>
      <c r="F1453" t="str">
        <f>VLOOKUP(Tabla4[[#This Row],[Cod Producto]],Tabla2[[IdProducto]:[NomProducto]],2,0)</f>
        <v>Mandarinas</v>
      </c>
      <c r="G1453" s="10">
        <f>VLOOKUP(Tabla4[[#This Row],[Nombre_Producto]],Tabla2[[NomProducto]:[PrecioSinIGV]],3,0)</f>
        <v>3.9325000000000001</v>
      </c>
      <c r="H1453">
        <f>VLOOKUP(Tabla4[[#This Row],[Cod Producto]],Tabla2[#All],3,0)</f>
        <v>1</v>
      </c>
      <c r="I1453" s="10">
        <f>Tabla4[[#This Row],[Kilos]]*Tabla4[[#This Row],[Precio_sin_IGV]]</f>
        <v>1588.73</v>
      </c>
      <c r="J1453" s="10">
        <f>Tabla4[[#This Row],[Ventas sin IGV]]*18%</f>
        <v>285.97140000000002</v>
      </c>
      <c r="K1453" s="10">
        <f>Tabla4[[#This Row],[Ventas sin IGV]]+Tabla4[[#This Row],[IGV]]</f>
        <v>1874.7013999999999</v>
      </c>
    </row>
    <row r="1454" spans="1:11" x14ac:dyDescent="0.3">
      <c r="A1454">
        <v>5</v>
      </c>
      <c r="B1454">
        <v>8</v>
      </c>
      <c r="C1454" s="2">
        <v>37102</v>
      </c>
      <c r="D1454">
        <v>1665</v>
      </c>
      <c r="E1454" t="str">
        <f>VLOOKUP(Tabla4[[#This Row],[Cod Vendedor]],Tabla3[[IdVendedor]:[NombreVendedor]],2,0)</f>
        <v>Fran</v>
      </c>
      <c r="F1454" t="str">
        <f>VLOOKUP(Tabla4[[#This Row],[Cod Producto]],Tabla2[[IdProducto]:[NomProducto]],2,0)</f>
        <v>Uvas</v>
      </c>
      <c r="G1454" s="10">
        <f>VLOOKUP(Tabla4[[#This Row],[Nombre_Producto]],Tabla2[[NomProducto]:[PrecioSinIGV]],3,0)</f>
        <v>3.63</v>
      </c>
      <c r="H1454">
        <f>VLOOKUP(Tabla4[[#This Row],[Cod Producto]],Tabla2[#All],3,0)</f>
        <v>1</v>
      </c>
      <c r="I1454" s="10">
        <f>Tabla4[[#This Row],[Kilos]]*Tabla4[[#This Row],[Precio_sin_IGV]]</f>
        <v>6043.95</v>
      </c>
      <c r="J1454" s="10">
        <f>Tabla4[[#This Row],[Ventas sin IGV]]*18%</f>
        <v>1087.9109999999998</v>
      </c>
      <c r="K1454" s="10">
        <f>Tabla4[[#This Row],[Ventas sin IGV]]+Tabla4[[#This Row],[IGV]]</f>
        <v>7131.8609999999999</v>
      </c>
    </row>
    <row r="1455" spans="1:11" x14ac:dyDescent="0.3">
      <c r="A1455">
        <v>5</v>
      </c>
      <c r="B1455">
        <v>8</v>
      </c>
      <c r="C1455" s="2">
        <v>36903</v>
      </c>
      <c r="D1455">
        <v>1654</v>
      </c>
      <c r="E1455" t="str">
        <f>VLOOKUP(Tabla4[[#This Row],[Cod Vendedor]],Tabla3[[IdVendedor]:[NombreVendedor]],2,0)</f>
        <v>Fran</v>
      </c>
      <c r="F1455" t="str">
        <f>VLOOKUP(Tabla4[[#This Row],[Cod Producto]],Tabla2[[IdProducto]:[NomProducto]],2,0)</f>
        <v>Uvas</v>
      </c>
      <c r="G1455" s="10">
        <f>VLOOKUP(Tabla4[[#This Row],[Nombre_Producto]],Tabla2[[NomProducto]:[PrecioSinIGV]],3,0)</f>
        <v>3.63</v>
      </c>
      <c r="H1455">
        <f>VLOOKUP(Tabla4[[#This Row],[Cod Producto]],Tabla2[#All],3,0)</f>
        <v>1</v>
      </c>
      <c r="I1455" s="10">
        <f>Tabla4[[#This Row],[Kilos]]*Tabla4[[#This Row],[Precio_sin_IGV]]</f>
        <v>6004.0199999999995</v>
      </c>
      <c r="J1455" s="10">
        <f>Tabla4[[#This Row],[Ventas sin IGV]]*18%</f>
        <v>1080.7235999999998</v>
      </c>
      <c r="K1455" s="10">
        <f>Tabla4[[#This Row],[Ventas sin IGV]]+Tabla4[[#This Row],[IGV]]</f>
        <v>7084.7435999999998</v>
      </c>
    </row>
    <row r="1456" spans="1:11" x14ac:dyDescent="0.3">
      <c r="A1456">
        <v>5</v>
      </c>
      <c r="B1456">
        <v>8</v>
      </c>
      <c r="C1456" s="2">
        <v>37191</v>
      </c>
      <c r="D1456">
        <v>813</v>
      </c>
      <c r="E1456" t="str">
        <f>VLOOKUP(Tabla4[[#This Row],[Cod Vendedor]],Tabla3[[IdVendedor]:[NombreVendedor]],2,0)</f>
        <v>Fran</v>
      </c>
      <c r="F1456" t="str">
        <f>VLOOKUP(Tabla4[[#This Row],[Cod Producto]],Tabla2[[IdProducto]:[NomProducto]],2,0)</f>
        <v>Uvas</v>
      </c>
      <c r="G1456" s="10">
        <f>VLOOKUP(Tabla4[[#This Row],[Nombre_Producto]],Tabla2[[NomProducto]:[PrecioSinIGV]],3,0)</f>
        <v>3.63</v>
      </c>
      <c r="H1456">
        <f>VLOOKUP(Tabla4[[#This Row],[Cod Producto]],Tabla2[#All],3,0)</f>
        <v>1</v>
      </c>
      <c r="I1456" s="10">
        <f>Tabla4[[#This Row],[Kilos]]*Tabla4[[#This Row],[Precio_sin_IGV]]</f>
        <v>2951.19</v>
      </c>
      <c r="J1456" s="10">
        <f>Tabla4[[#This Row],[Ventas sin IGV]]*18%</f>
        <v>531.21420000000001</v>
      </c>
      <c r="K1456" s="10">
        <f>Tabla4[[#This Row],[Ventas sin IGV]]+Tabla4[[#This Row],[IGV]]</f>
        <v>3482.4041999999999</v>
      </c>
    </row>
    <row r="1457" spans="1:11" x14ac:dyDescent="0.3">
      <c r="A1457">
        <v>5</v>
      </c>
      <c r="B1457">
        <v>8</v>
      </c>
      <c r="C1457" s="2">
        <v>37077</v>
      </c>
      <c r="D1457">
        <v>802</v>
      </c>
      <c r="E1457" t="str">
        <f>VLOOKUP(Tabla4[[#This Row],[Cod Vendedor]],Tabla3[[IdVendedor]:[NombreVendedor]],2,0)</f>
        <v>Fran</v>
      </c>
      <c r="F1457" t="str">
        <f>VLOOKUP(Tabla4[[#This Row],[Cod Producto]],Tabla2[[IdProducto]:[NomProducto]],2,0)</f>
        <v>Uvas</v>
      </c>
      <c r="G1457" s="10">
        <f>VLOOKUP(Tabla4[[#This Row],[Nombre_Producto]],Tabla2[[NomProducto]:[PrecioSinIGV]],3,0)</f>
        <v>3.63</v>
      </c>
      <c r="H1457">
        <f>VLOOKUP(Tabla4[[#This Row],[Cod Producto]],Tabla2[#All],3,0)</f>
        <v>1</v>
      </c>
      <c r="I1457" s="10">
        <f>Tabla4[[#This Row],[Kilos]]*Tabla4[[#This Row],[Precio_sin_IGV]]</f>
        <v>2911.2599999999998</v>
      </c>
      <c r="J1457" s="10">
        <f>Tabla4[[#This Row],[Ventas sin IGV]]*18%</f>
        <v>524.02679999999998</v>
      </c>
      <c r="K1457" s="10">
        <f>Tabla4[[#This Row],[Ventas sin IGV]]+Tabla4[[#This Row],[IGV]]</f>
        <v>3435.2867999999999</v>
      </c>
    </row>
    <row r="1458" spans="1:11" x14ac:dyDescent="0.3">
      <c r="A1458">
        <v>5</v>
      </c>
      <c r="B1458">
        <v>6</v>
      </c>
      <c r="C1458" s="2">
        <v>37034</v>
      </c>
      <c r="D1458">
        <v>1998</v>
      </c>
      <c r="E1458" t="str">
        <f>VLOOKUP(Tabla4[[#This Row],[Cod Vendedor]],Tabla3[[IdVendedor]:[NombreVendedor]],2,0)</f>
        <v>Fran</v>
      </c>
      <c r="F1458" t="str">
        <f>VLOOKUP(Tabla4[[#This Row],[Cod Producto]],Tabla2[[IdProducto]:[NomProducto]],2,0)</f>
        <v>Platanos</v>
      </c>
      <c r="G1458" s="10">
        <f>VLOOKUP(Tabla4[[#This Row],[Nombre_Producto]],Tabla2[[NomProducto]:[PrecioSinIGV]],3,0)</f>
        <v>2.42</v>
      </c>
      <c r="H1458">
        <f>VLOOKUP(Tabla4[[#This Row],[Cod Producto]],Tabla2[#All],3,0)</f>
        <v>1</v>
      </c>
      <c r="I1458" s="10">
        <f>Tabla4[[#This Row],[Kilos]]*Tabla4[[#This Row],[Precio_sin_IGV]]</f>
        <v>4835.16</v>
      </c>
      <c r="J1458" s="10">
        <f>Tabla4[[#This Row],[Ventas sin IGV]]*18%</f>
        <v>870.32879999999989</v>
      </c>
      <c r="K1458" s="10">
        <f>Tabla4[[#This Row],[Ventas sin IGV]]+Tabla4[[#This Row],[IGV]]</f>
        <v>5705.4888000000001</v>
      </c>
    </row>
    <row r="1459" spans="1:11" x14ac:dyDescent="0.3">
      <c r="A1459">
        <v>5</v>
      </c>
      <c r="B1459">
        <v>6</v>
      </c>
      <c r="C1459" s="2">
        <v>37193</v>
      </c>
      <c r="D1459">
        <v>1339</v>
      </c>
      <c r="E1459" t="str">
        <f>VLOOKUP(Tabla4[[#This Row],[Cod Vendedor]],Tabla3[[IdVendedor]:[NombreVendedor]],2,0)</f>
        <v>Fran</v>
      </c>
      <c r="F1459" t="str">
        <f>VLOOKUP(Tabla4[[#This Row],[Cod Producto]],Tabla2[[IdProducto]:[NomProducto]],2,0)</f>
        <v>Platanos</v>
      </c>
      <c r="G1459" s="10">
        <f>VLOOKUP(Tabla4[[#This Row],[Nombre_Producto]],Tabla2[[NomProducto]:[PrecioSinIGV]],3,0)</f>
        <v>2.42</v>
      </c>
      <c r="H1459">
        <f>VLOOKUP(Tabla4[[#This Row],[Cod Producto]],Tabla2[#All],3,0)</f>
        <v>1</v>
      </c>
      <c r="I1459" s="10">
        <f>Tabla4[[#This Row],[Kilos]]*Tabla4[[#This Row],[Precio_sin_IGV]]</f>
        <v>3240.38</v>
      </c>
      <c r="J1459" s="10">
        <f>Tabla4[[#This Row],[Ventas sin IGV]]*18%</f>
        <v>583.26840000000004</v>
      </c>
      <c r="K1459" s="10">
        <f>Tabla4[[#This Row],[Ventas sin IGV]]+Tabla4[[#This Row],[IGV]]</f>
        <v>3823.6484</v>
      </c>
    </row>
    <row r="1460" spans="1:11" x14ac:dyDescent="0.3">
      <c r="A1460">
        <v>5</v>
      </c>
      <c r="B1460">
        <v>6</v>
      </c>
      <c r="C1460" s="2">
        <v>37204</v>
      </c>
      <c r="D1460">
        <v>1275</v>
      </c>
      <c r="E1460" t="str">
        <f>VLOOKUP(Tabla4[[#This Row],[Cod Vendedor]],Tabla3[[IdVendedor]:[NombreVendedor]],2,0)</f>
        <v>Fran</v>
      </c>
      <c r="F1460" t="str">
        <f>VLOOKUP(Tabla4[[#This Row],[Cod Producto]],Tabla2[[IdProducto]:[NomProducto]],2,0)</f>
        <v>Platanos</v>
      </c>
      <c r="G1460" s="10">
        <f>VLOOKUP(Tabla4[[#This Row],[Nombre_Producto]],Tabla2[[NomProducto]:[PrecioSinIGV]],3,0)</f>
        <v>2.42</v>
      </c>
      <c r="H1460">
        <f>VLOOKUP(Tabla4[[#This Row],[Cod Producto]],Tabla2[#All],3,0)</f>
        <v>1</v>
      </c>
      <c r="I1460" s="10">
        <f>Tabla4[[#This Row],[Kilos]]*Tabla4[[#This Row],[Precio_sin_IGV]]</f>
        <v>3085.5</v>
      </c>
      <c r="J1460" s="10">
        <f>Tabla4[[#This Row],[Ventas sin IGV]]*18%</f>
        <v>555.39</v>
      </c>
      <c r="K1460" s="10">
        <f>Tabla4[[#This Row],[Ventas sin IGV]]+Tabla4[[#This Row],[IGV]]</f>
        <v>3640.89</v>
      </c>
    </row>
    <row r="1461" spans="1:11" x14ac:dyDescent="0.3">
      <c r="A1461">
        <v>5</v>
      </c>
      <c r="B1461">
        <v>6</v>
      </c>
      <c r="C1461" s="2">
        <v>37081</v>
      </c>
      <c r="D1461">
        <v>1069</v>
      </c>
      <c r="E1461" t="str">
        <f>VLOOKUP(Tabla4[[#This Row],[Cod Vendedor]],Tabla3[[IdVendedor]:[NombreVendedor]],2,0)</f>
        <v>Fran</v>
      </c>
      <c r="F1461" t="str">
        <f>VLOOKUP(Tabla4[[#This Row],[Cod Producto]],Tabla2[[IdProducto]:[NomProducto]],2,0)</f>
        <v>Platanos</v>
      </c>
      <c r="G1461" s="10">
        <f>VLOOKUP(Tabla4[[#This Row],[Nombre_Producto]],Tabla2[[NomProducto]:[PrecioSinIGV]],3,0)</f>
        <v>2.42</v>
      </c>
      <c r="H1461">
        <f>VLOOKUP(Tabla4[[#This Row],[Cod Producto]],Tabla2[#All],3,0)</f>
        <v>1</v>
      </c>
      <c r="I1461" s="10">
        <f>Tabla4[[#This Row],[Kilos]]*Tabla4[[#This Row],[Precio_sin_IGV]]</f>
        <v>2586.98</v>
      </c>
      <c r="J1461" s="10">
        <f>Tabla4[[#This Row],[Ventas sin IGV]]*18%</f>
        <v>465.65639999999996</v>
      </c>
      <c r="K1461" s="10">
        <f>Tabla4[[#This Row],[Ventas sin IGV]]+Tabla4[[#This Row],[IGV]]</f>
        <v>3052.6363999999999</v>
      </c>
    </row>
    <row r="1462" spans="1:11" x14ac:dyDescent="0.3">
      <c r="A1462">
        <v>5</v>
      </c>
      <c r="B1462">
        <v>6</v>
      </c>
      <c r="C1462" s="2">
        <v>37256</v>
      </c>
      <c r="D1462">
        <v>645</v>
      </c>
      <c r="E1462" t="str">
        <f>VLOOKUP(Tabla4[[#This Row],[Cod Vendedor]],Tabla3[[IdVendedor]:[NombreVendedor]],2,0)</f>
        <v>Fran</v>
      </c>
      <c r="F1462" t="str">
        <f>VLOOKUP(Tabla4[[#This Row],[Cod Producto]],Tabla2[[IdProducto]:[NomProducto]],2,0)</f>
        <v>Platanos</v>
      </c>
      <c r="G1462" s="10">
        <f>VLOOKUP(Tabla4[[#This Row],[Nombre_Producto]],Tabla2[[NomProducto]:[PrecioSinIGV]],3,0)</f>
        <v>2.42</v>
      </c>
      <c r="H1462">
        <f>VLOOKUP(Tabla4[[#This Row],[Cod Producto]],Tabla2[#All],3,0)</f>
        <v>1</v>
      </c>
      <c r="I1462" s="10">
        <f>Tabla4[[#This Row],[Kilos]]*Tabla4[[#This Row],[Precio_sin_IGV]]</f>
        <v>1560.8999999999999</v>
      </c>
      <c r="J1462" s="10">
        <f>Tabla4[[#This Row],[Ventas sin IGV]]*18%</f>
        <v>280.96199999999999</v>
      </c>
      <c r="K1462" s="10">
        <f>Tabla4[[#This Row],[Ventas sin IGV]]+Tabla4[[#This Row],[IGV]]</f>
        <v>1841.8619999999999</v>
      </c>
    </row>
    <row r="1463" spans="1:11" x14ac:dyDescent="0.3">
      <c r="A1463">
        <v>5</v>
      </c>
      <c r="B1463">
        <v>6</v>
      </c>
      <c r="C1463" s="2">
        <v>37018</v>
      </c>
      <c r="D1463">
        <v>543</v>
      </c>
      <c r="E1463" t="str">
        <f>VLOOKUP(Tabla4[[#This Row],[Cod Vendedor]],Tabla3[[IdVendedor]:[NombreVendedor]],2,0)</f>
        <v>Fran</v>
      </c>
      <c r="F1463" t="str">
        <f>VLOOKUP(Tabla4[[#This Row],[Cod Producto]],Tabla2[[IdProducto]:[NomProducto]],2,0)</f>
        <v>Platanos</v>
      </c>
      <c r="G1463" s="10">
        <f>VLOOKUP(Tabla4[[#This Row],[Nombre_Producto]],Tabla2[[NomProducto]:[PrecioSinIGV]],3,0)</f>
        <v>2.42</v>
      </c>
      <c r="H1463">
        <f>VLOOKUP(Tabla4[[#This Row],[Cod Producto]],Tabla2[#All],3,0)</f>
        <v>1</v>
      </c>
      <c r="I1463" s="10">
        <f>Tabla4[[#This Row],[Kilos]]*Tabla4[[#This Row],[Precio_sin_IGV]]</f>
        <v>1314.06</v>
      </c>
      <c r="J1463" s="10">
        <f>Tabla4[[#This Row],[Ventas sin IGV]]*18%</f>
        <v>236.53079999999997</v>
      </c>
      <c r="K1463" s="10">
        <f>Tabla4[[#This Row],[Ventas sin IGV]]+Tabla4[[#This Row],[IGV]]</f>
        <v>1550.5907999999999</v>
      </c>
    </row>
    <row r="1464" spans="1:11" x14ac:dyDescent="0.3">
      <c r="A1464">
        <v>5</v>
      </c>
      <c r="B1464">
        <v>13</v>
      </c>
      <c r="C1464" s="2">
        <v>37142</v>
      </c>
      <c r="D1464">
        <v>2012</v>
      </c>
      <c r="E1464" t="str">
        <f>VLOOKUP(Tabla4[[#This Row],[Cod Vendedor]],Tabla3[[IdVendedor]:[NombreVendedor]],2,0)</f>
        <v>Fran</v>
      </c>
      <c r="F1464" t="str">
        <f>VLOOKUP(Tabla4[[#This Row],[Cod Producto]],Tabla2[[IdProducto]:[NomProducto]],2,0)</f>
        <v>Pimientos</v>
      </c>
      <c r="G1464" s="10">
        <f>VLOOKUP(Tabla4[[#This Row],[Nombre_Producto]],Tabla2[[NomProducto]:[PrecioSinIGV]],3,0)</f>
        <v>0.24199999999999999</v>
      </c>
      <c r="H1464">
        <f>VLOOKUP(Tabla4[[#This Row],[Cod Producto]],Tabla2[#All],3,0)</f>
        <v>3</v>
      </c>
      <c r="I1464" s="10">
        <f>Tabla4[[#This Row],[Kilos]]*Tabla4[[#This Row],[Precio_sin_IGV]]</f>
        <v>486.904</v>
      </c>
      <c r="J1464" s="10">
        <f>Tabla4[[#This Row],[Ventas sin IGV]]*18%</f>
        <v>87.642719999999997</v>
      </c>
      <c r="K1464" s="10">
        <f>Tabla4[[#This Row],[Ventas sin IGV]]+Tabla4[[#This Row],[IGV]]</f>
        <v>574.54672000000005</v>
      </c>
    </row>
    <row r="1465" spans="1:11" x14ac:dyDescent="0.3">
      <c r="A1465">
        <v>5</v>
      </c>
      <c r="B1465">
        <v>13</v>
      </c>
      <c r="C1465" s="2">
        <v>37069</v>
      </c>
      <c r="D1465">
        <v>1876</v>
      </c>
      <c r="E1465" t="str">
        <f>VLOOKUP(Tabla4[[#This Row],[Cod Vendedor]],Tabla3[[IdVendedor]:[NombreVendedor]],2,0)</f>
        <v>Fran</v>
      </c>
      <c r="F1465" t="str">
        <f>VLOOKUP(Tabla4[[#This Row],[Cod Producto]],Tabla2[[IdProducto]:[NomProducto]],2,0)</f>
        <v>Pimientos</v>
      </c>
      <c r="G1465" s="10">
        <f>VLOOKUP(Tabla4[[#This Row],[Nombre_Producto]],Tabla2[[NomProducto]:[PrecioSinIGV]],3,0)</f>
        <v>0.24199999999999999</v>
      </c>
      <c r="H1465">
        <f>VLOOKUP(Tabla4[[#This Row],[Cod Producto]],Tabla2[#All],3,0)</f>
        <v>3</v>
      </c>
      <c r="I1465" s="10">
        <f>Tabla4[[#This Row],[Kilos]]*Tabla4[[#This Row],[Precio_sin_IGV]]</f>
        <v>453.99199999999996</v>
      </c>
      <c r="J1465" s="10">
        <f>Tabla4[[#This Row],[Ventas sin IGV]]*18%</f>
        <v>81.718559999999997</v>
      </c>
      <c r="K1465" s="10">
        <f>Tabla4[[#This Row],[Ventas sin IGV]]+Tabla4[[#This Row],[IGV]]</f>
        <v>535.71055999999999</v>
      </c>
    </row>
    <row r="1466" spans="1:11" x14ac:dyDescent="0.3">
      <c r="A1466">
        <v>5</v>
      </c>
      <c r="B1466">
        <v>13</v>
      </c>
      <c r="C1466" s="2">
        <v>37155</v>
      </c>
      <c r="D1466">
        <v>1484</v>
      </c>
      <c r="E1466" t="str">
        <f>VLOOKUP(Tabla4[[#This Row],[Cod Vendedor]],Tabla3[[IdVendedor]:[NombreVendedor]],2,0)</f>
        <v>Fran</v>
      </c>
      <c r="F1466" t="str">
        <f>VLOOKUP(Tabla4[[#This Row],[Cod Producto]],Tabla2[[IdProducto]:[NomProducto]],2,0)</f>
        <v>Pimientos</v>
      </c>
      <c r="G1466" s="10">
        <f>VLOOKUP(Tabla4[[#This Row],[Nombre_Producto]],Tabla2[[NomProducto]:[PrecioSinIGV]],3,0)</f>
        <v>0.24199999999999999</v>
      </c>
      <c r="H1466">
        <f>VLOOKUP(Tabla4[[#This Row],[Cod Producto]],Tabla2[#All],3,0)</f>
        <v>3</v>
      </c>
      <c r="I1466" s="10">
        <f>Tabla4[[#This Row],[Kilos]]*Tabla4[[#This Row],[Precio_sin_IGV]]</f>
        <v>359.12799999999999</v>
      </c>
      <c r="J1466" s="10">
        <f>Tabla4[[#This Row],[Ventas sin IGV]]*18%</f>
        <v>64.643039999999999</v>
      </c>
      <c r="K1466" s="10">
        <f>Tabla4[[#This Row],[Ventas sin IGV]]+Tabla4[[#This Row],[IGV]]</f>
        <v>423.77103999999997</v>
      </c>
    </row>
    <row r="1467" spans="1:11" x14ac:dyDescent="0.3">
      <c r="A1467">
        <v>5</v>
      </c>
      <c r="B1467">
        <v>13</v>
      </c>
      <c r="C1467" s="2">
        <v>37240</v>
      </c>
      <c r="D1467">
        <v>963</v>
      </c>
      <c r="E1467" t="str">
        <f>VLOOKUP(Tabla4[[#This Row],[Cod Vendedor]],Tabla3[[IdVendedor]:[NombreVendedor]],2,0)</f>
        <v>Fran</v>
      </c>
      <c r="F1467" t="str">
        <f>VLOOKUP(Tabla4[[#This Row],[Cod Producto]],Tabla2[[IdProducto]:[NomProducto]],2,0)</f>
        <v>Pimientos</v>
      </c>
      <c r="G1467" s="10">
        <f>VLOOKUP(Tabla4[[#This Row],[Nombre_Producto]],Tabla2[[NomProducto]:[PrecioSinIGV]],3,0)</f>
        <v>0.24199999999999999</v>
      </c>
      <c r="H1467">
        <f>VLOOKUP(Tabla4[[#This Row],[Cod Producto]],Tabla2[#All],3,0)</f>
        <v>3</v>
      </c>
      <c r="I1467" s="10">
        <f>Tabla4[[#This Row],[Kilos]]*Tabla4[[#This Row],[Precio_sin_IGV]]</f>
        <v>233.04599999999999</v>
      </c>
      <c r="J1467" s="10">
        <f>Tabla4[[#This Row],[Ventas sin IGV]]*18%</f>
        <v>41.948279999999997</v>
      </c>
      <c r="K1467" s="10">
        <f>Tabla4[[#This Row],[Ventas sin IGV]]+Tabla4[[#This Row],[IGV]]</f>
        <v>274.99428</v>
      </c>
    </row>
    <row r="1468" spans="1:11" x14ac:dyDescent="0.3">
      <c r="A1468">
        <v>5</v>
      </c>
      <c r="B1468">
        <v>13</v>
      </c>
      <c r="C1468" s="2">
        <v>36914</v>
      </c>
      <c r="D1468">
        <v>611</v>
      </c>
      <c r="E1468" t="str">
        <f>VLOOKUP(Tabla4[[#This Row],[Cod Vendedor]],Tabla3[[IdVendedor]:[NombreVendedor]],2,0)</f>
        <v>Fran</v>
      </c>
      <c r="F1468" t="str">
        <f>VLOOKUP(Tabla4[[#This Row],[Cod Producto]],Tabla2[[IdProducto]:[NomProducto]],2,0)</f>
        <v>Pimientos</v>
      </c>
      <c r="G1468" s="10">
        <f>VLOOKUP(Tabla4[[#This Row],[Nombre_Producto]],Tabla2[[NomProducto]:[PrecioSinIGV]],3,0)</f>
        <v>0.24199999999999999</v>
      </c>
      <c r="H1468">
        <f>VLOOKUP(Tabla4[[#This Row],[Cod Producto]],Tabla2[#All],3,0)</f>
        <v>3</v>
      </c>
      <c r="I1468" s="10">
        <f>Tabla4[[#This Row],[Kilos]]*Tabla4[[#This Row],[Precio_sin_IGV]]</f>
        <v>147.86199999999999</v>
      </c>
      <c r="J1468" s="10">
        <f>Tabla4[[#This Row],[Ventas sin IGV]]*18%</f>
        <v>26.615159999999999</v>
      </c>
      <c r="K1468" s="10">
        <f>Tabla4[[#This Row],[Ventas sin IGV]]+Tabla4[[#This Row],[IGV]]</f>
        <v>174.47716</v>
      </c>
    </row>
    <row r="1469" spans="1:11" x14ac:dyDescent="0.3">
      <c r="A1469">
        <v>5</v>
      </c>
      <c r="B1469">
        <v>13</v>
      </c>
      <c r="C1469" s="2">
        <v>37120</v>
      </c>
      <c r="D1469">
        <v>516</v>
      </c>
      <c r="E1469" t="str">
        <f>VLOOKUP(Tabla4[[#This Row],[Cod Vendedor]],Tabla3[[IdVendedor]:[NombreVendedor]],2,0)</f>
        <v>Fran</v>
      </c>
      <c r="F1469" t="str">
        <f>VLOOKUP(Tabla4[[#This Row],[Cod Producto]],Tabla2[[IdProducto]:[NomProducto]],2,0)</f>
        <v>Pimientos</v>
      </c>
      <c r="G1469" s="10">
        <f>VLOOKUP(Tabla4[[#This Row],[Nombre_Producto]],Tabla2[[NomProducto]:[PrecioSinIGV]],3,0)</f>
        <v>0.24199999999999999</v>
      </c>
      <c r="H1469">
        <f>VLOOKUP(Tabla4[[#This Row],[Cod Producto]],Tabla2[#All],3,0)</f>
        <v>3</v>
      </c>
      <c r="I1469" s="10">
        <f>Tabla4[[#This Row],[Kilos]]*Tabla4[[#This Row],[Precio_sin_IGV]]</f>
        <v>124.872</v>
      </c>
      <c r="J1469" s="10">
        <f>Tabla4[[#This Row],[Ventas sin IGV]]*18%</f>
        <v>22.476959999999998</v>
      </c>
      <c r="K1469" s="10">
        <f>Tabla4[[#This Row],[Ventas sin IGV]]+Tabla4[[#This Row],[IGV]]</f>
        <v>147.34896000000001</v>
      </c>
    </row>
    <row r="1470" spans="1:11" x14ac:dyDescent="0.3">
      <c r="A1470">
        <v>5</v>
      </c>
      <c r="B1470">
        <v>2</v>
      </c>
      <c r="C1470" s="2">
        <v>37219</v>
      </c>
      <c r="D1470">
        <v>2265</v>
      </c>
      <c r="E1470" t="str">
        <f>VLOOKUP(Tabla4[[#This Row],[Cod Vendedor]],Tabla3[[IdVendedor]:[NombreVendedor]],2,0)</f>
        <v>Fran</v>
      </c>
      <c r="F1470" t="str">
        <f>VLOOKUP(Tabla4[[#This Row],[Cod Producto]],Tabla2[[IdProducto]:[NomProducto]],2,0)</f>
        <v>Lechugas</v>
      </c>
      <c r="G1470" s="10">
        <f>VLOOKUP(Tabla4[[#This Row],[Nombre_Producto]],Tabla2[[NomProducto]:[PrecioSinIGV]],3,0)</f>
        <v>1.6335</v>
      </c>
      <c r="H1470">
        <f>VLOOKUP(Tabla4[[#This Row],[Cod Producto]],Tabla2[#All],3,0)</f>
        <v>2</v>
      </c>
      <c r="I1470" s="10">
        <f>Tabla4[[#This Row],[Kilos]]*Tabla4[[#This Row],[Precio_sin_IGV]]</f>
        <v>3699.8775000000001</v>
      </c>
      <c r="J1470" s="10">
        <f>Tabla4[[#This Row],[Ventas sin IGV]]*18%</f>
        <v>665.97794999999996</v>
      </c>
      <c r="K1470" s="10">
        <f>Tabla4[[#This Row],[Ventas sin IGV]]+Tabla4[[#This Row],[IGV]]</f>
        <v>4365.85545</v>
      </c>
    </row>
    <row r="1471" spans="1:11" x14ac:dyDescent="0.3">
      <c r="A1471">
        <v>5</v>
      </c>
      <c r="B1471">
        <v>2</v>
      </c>
      <c r="C1471" s="2">
        <v>37153</v>
      </c>
      <c r="D1471">
        <v>1526</v>
      </c>
      <c r="E1471" t="str">
        <f>VLOOKUP(Tabla4[[#This Row],[Cod Vendedor]],Tabla3[[IdVendedor]:[NombreVendedor]],2,0)</f>
        <v>Fran</v>
      </c>
      <c r="F1471" t="str">
        <f>VLOOKUP(Tabla4[[#This Row],[Cod Producto]],Tabla2[[IdProducto]:[NomProducto]],2,0)</f>
        <v>Lechugas</v>
      </c>
      <c r="G1471" s="10">
        <f>VLOOKUP(Tabla4[[#This Row],[Nombre_Producto]],Tabla2[[NomProducto]:[PrecioSinIGV]],3,0)</f>
        <v>1.6335</v>
      </c>
      <c r="H1471">
        <f>VLOOKUP(Tabla4[[#This Row],[Cod Producto]],Tabla2[#All],3,0)</f>
        <v>2</v>
      </c>
      <c r="I1471" s="10">
        <f>Tabla4[[#This Row],[Kilos]]*Tabla4[[#This Row],[Precio_sin_IGV]]</f>
        <v>2492.721</v>
      </c>
      <c r="J1471" s="10">
        <f>Tabla4[[#This Row],[Ventas sin IGV]]*18%</f>
        <v>448.68977999999998</v>
      </c>
      <c r="K1471" s="10">
        <f>Tabla4[[#This Row],[Ventas sin IGV]]+Tabla4[[#This Row],[IGV]]</f>
        <v>2941.4107800000002</v>
      </c>
    </row>
    <row r="1472" spans="1:11" x14ac:dyDescent="0.3">
      <c r="A1472">
        <v>5</v>
      </c>
      <c r="B1472">
        <v>2</v>
      </c>
      <c r="C1472" s="2">
        <v>36937</v>
      </c>
      <c r="D1472">
        <v>1372</v>
      </c>
      <c r="E1472" t="str">
        <f>VLOOKUP(Tabla4[[#This Row],[Cod Vendedor]],Tabla3[[IdVendedor]:[NombreVendedor]],2,0)</f>
        <v>Fran</v>
      </c>
      <c r="F1472" t="str">
        <f>VLOOKUP(Tabla4[[#This Row],[Cod Producto]],Tabla2[[IdProducto]:[NomProducto]],2,0)</f>
        <v>Lechugas</v>
      </c>
      <c r="G1472" s="10">
        <f>VLOOKUP(Tabla4[[#This Row],[Nombre_Producto]],Tabla2[[NomProducto]:[PrecioSinIGV]],3,0)</f>
        <v>1.6335</v>
      </c>
      <c r="H1472">
        <f>VLOOKUP(Tabla4[[#This Row],[Cod Producto]],Tabla2[#All],3,0)</f>
        <v>2</v>
      </c>
      <c r="I1472" s="10">
        <f>Tabla4[[#This Row],[Kilos]]*Tabla4[[#This Row],[Precio_sin_IGV]]</f>
        <v>2241.1619999999998</v>
      </c>
      <c r="J1472" s="10">
        <f>Tabla4[[#This Row],[Ventas sin IGV]]*18%</f>
        <v>403.40915999999993</v>
      </c>
      <c r="K1472" s="10">
        <f>Tabla4[[#This Row],[Ventas sin IGV]]+Tabla4[[#This Row],[IGV]]</f>
        <v>2644.5711599999995</v>
      </c>
    </row>
    <row r="1473" spans="1:11" x14ac:dyDescent="0.3">
      <c r="A1473">
        <v>5</v>
      </c>
      <c r="B1473">
        <v>10</v>
      </c>
      <c r="C1473" s="2">
        <v>37172</v>
      </c>
      <c r="D1473">
        <v>2032</v>
      </c>
      <c r="E1473" t="str">
        <f>VLOOKUP(Tabla4[[#This Row],[Cod Vendedor]],Tabla3[[IdVendedor]:[NombreVendedor]],2,0)</f>
        <v>Fran</v>
      </c>
      <c r="F1473" t="str">
        <f>VLOOKUP(Tabla4[[#This Row],[Cod Producto]],Tabla2[[IdProducto]:[NomProducto]],2,0)</f>
        <v>Zanahorias</v>
      </c>
      <c r="G1473" s="10">
        <f>VLOOKUP(Tabla4[[#This Row],[Nombre_Producto]],Tabla2[[NomProducto]:[PrecioSinIGV]],3,0)</f>
        <v>0.60499999999999998</v>
      </c>
      <c r="H1473">
        <f>VLOOKUP(Tabla4[[#This Row],[Cod Producto]],Tabla2[#All],3,0)</f>
        <v>3</v>
      </c>
      <c r="I1473" s="10">
        <f>Tabla4[[#This Row],[Kilos]]*Tabla4[[#This Row],[Precio_sin_IGV]]</f>
        <v>1229.3599999999999</v>
      </c>
      <c r="J1473" s="10">
        <f>Tabla4[[#This Row],[Ventas sin IGV]]*18%</f>
        <v>221.28479999999996</v>
      </c>
      <c r="K1473" s="10">
        <f>Tabla4[[#This Row],[Ventas sin IGV]]+Tabla4[[#This Row],[IGV]]</f>
        <v>1450.6447999999998</v>
      </c>
    </row>
    <row r="1474" spans="1:11" x14ac:dyDescent="0.3">
      <c r="A1474">
        <v>5</v>
      </c>
      <c r="B1474">
        <v>14</v>
      </c>
      <c r="C1474" s="2">
        <v>36972</v>
      </c>
      <c r="D1474">
        <v>2369</v>
      </c>
      <c r="E1474" t="str">
        <f>VLOOKUP(Tabla4[[#This Row],[Cod Vendedor]],Tabla3[[IdVendedor]:[NombreVendedor]],2,0)</f>
        <v>Fran</v>
      </c>
      <c r="F1474" t="str">
        <f>VLOOKUP(Tabla4[[#This Row],[Cod Producto]],Tabla2[[IdProducto]:[NomProducto]],2,0)</f>
        <v>Manzana</v>
      </c>
      <c r="G1474" s="10">
        <f>VLOOKUP(Tabla4[[#This Row],[Nombre_Producto]],Tabla2[[NomProducto]:[PrecioSinIGV]],3,0)</f>
        <v>3.63</v>
      </c>
      <c r="H1474">
        <f>VLOOKUP(Tabla4[[#This Row],[Cod Producto]],Tabla2[#All],3,0)</f>
        <v>1</v>
      </c>
      <c r="I1474" s="10">
        <f>Tabla4[[#This Row],[Kilos]]*Tabla4[[#This Row],[Precio_sin_IGV]]</f>
        <v>8599.4699999999993</v>
      </c>
      <c r="J1474" s="10">
        <f>Tabla4[[#This Row],[Ventas sin IGV]]*18%</f>
        <v>1547.9045999999998</v>
      </c>
      <c r="K1474" s="10">
        <f>Tabla4[[#This Row],[Ventas sin IGV]]+Tabla4[[#This Row],[IGV]]</f>
        <v>10147.374599999999</v>
      </c>
    </row>
    <row r="1475" spans="1:11" x14ac:dyDescent="0.3">
      <c r="A1475">
        <v>5</v>
      </c>
      <c r="B1475">
        <v>14</v>
      </c>
      <c r="C1475" s="2">
        <v>37128</v>
      </c>
      <c r="D1475">
        <v>2221</v>
      </c>
      <c r="E1475" t="str">
        <f>VLOOKUP(Tabla4[[#This Row],[Cod Vendedor]],Tabla3[[IdVendedor]:[NombreVendedor]],2,0)</f>
        <v>Fran</v>
      </c>
      <c r="F1475" t="str">
        <f>VLOOKUP(Tabla4[[#This Row],[Cod Producto]],Tabla2[[IdProducto]:[NomProducto]],2,0)</f>
        <v>Manzana</v>
      </c>
      <c r="G1475" s="10">
        <f>VLOOKUP(Tabla4[[#This Row],[Nombre_Producto]],Tabla2[[NomProducto]:[PrecioSinIGV]],3,0)</f>
        <v>3.63</v>
      </c>
      <c r="H1475">
        <f>VLOOKUP(Tabla4[[#This Row],[Cod Producto]],Tabla2[#All],3,0)</f>
        <v>1</v>
      </c>
      <c r="I1475" s="10">
        <f>Tabla4[[#This Row],[Kilos]]*Tabla4[[#This Row],[Precio_sin_IGV]]</f>
        <v>8062.23</v>
      </c>
      <c r="J1475" s="10">
        <f>Tabla4[[#This Row],[Ventas sin IGV]]*18%</f>
        <v>1451.2013999999999</v>
      </c>
      <c r="K1475" s="10">
        <f>Tabla4[[#This Row],[Ventas sin IGV]]+Tabla4[[#This Row],[IGV]]</f>
        <v>9513.4313999999995</v>
      </c>
    </row>
    <row r="1476" spans="1:11" x14ac:dyDescent="0.3">
      <c r="A1476">
        <v>5</v>
      </c>
      <c r="B1476">
        <v>14</v>
      </c>
      <c r="C1476" s="2">
        <v>37241</v>
      </c>
      <c r="D1476">
        <v>2083</v>
      </c>
      <c r="E1476" t="str">
        <f>VLOOKUP(Tabla4[[#This Row],[Cod Vendedor]],Tabla3[[IdVendedor]:[NombreVendedor]],2,0)</f>
        <v>Fran</v>
      </c>
      <c r="F1476" t="str">
        <f>VLOOKUP(Tabla4[[#This Row],[Cod Producto]],Tabla2[[IdProducto]:[NomProducto]],2,0)</f>
        <v>Manzana</v>
      </c>
      <c r="G1476" s="10">
        <f>VLOOKUP(Tabla4[[#This Row],[Nombre_Producto]],Tabla2[[NomProducto]:[PrecioSinIGV]],3,0)</f>
        <v>3.63</v>
      </c>
      <c r="H1476">
        <f>VLOOKUP(Tabla4[[#This Row],[Cod Producto]],Tabla2[#All],3,0)</f>
        <v>1</v>
      </c>
      <c r="I1476" s="10">
        <f>Tabla4[[#This Row],[Kilos]]*Tabla4[[#This Row],[Precio_sin_IGV]]</f>
        <v>7561.29</v>
      </c>
      <c r="J1476" s="10">
        <f>Tabla4[[#This Row],[Ventas sin IGV]]*18%</f>
        <v>1361.0321999999999</v>
      </c>
      <c r="K1476" s="10">
        <f>Tabla4[[#This Row],[Ventas sin IGV]]+Tabla4[[#This Row],[IGV]]</f>
        <v>8922.3222000000005</v>
      </c>
    </row>
    <row r="1477" spans="1:11" x14ac:dyDescent="0.3">
      <c r="A1477">
        <v>5</v>
      </c>
      <c r="B1477">
        <v>14</v>
      </c>
      <c r="C1477" s="2">
        <v>37079</v>
      </c>
      <c r="D1477">
        <v>1706</v>
      </c>
      <c r="E1477" t="str">
        <f>VLOOKUP(Tabla4[[#This Row],[Cod Vendedor]],Tabla3[[IdVendedor]:[NombreVendedor]],2,0)</f>
        <v>Fran</v>
      </c>
      <c r="F1477" t="str">
        <f>VLOOKUP(Tabla4[[#This Row],[Cod Producto]],Tabla2[[IdProducto]:[NomProducto]],2,0)</f>
        <v>Manzana</v>
      </c>
      <c r="G1477" s="10">
        <f>VLOOKUP(Tabla4[[#This Row],[Nombre_Producto]],Tabla2[[NomProducto]:[PrecioSinIGV]],3,0)</f>
        <v>3.63</v>
      </c>
      <c r="H1477">
        <f>VLOOKUP(Tabla4[[#This Row],[Cod Producto]],Tabla2[#All],3,0)</f>
        <v>1</v>
      </c>
      <c r="I1477" s="10">
        <f>Tabla4[[#This Row],[Kilos]]*Tabla4[[#This Row],[Precio_sin_IGV]]</f>
        <v>6192.78</v>
      </c>
      <c r="J1477" s="10">
        <f>Tabla4[[#This Row],[Ventas sin IGV]]*18%</f>
        <v>1114.7003999999999</v>
      </c>
      <c r="K1477" s="10">
        <f>Tabla4[[#This Row],[Ventas sin IGV]]+Tabla4[[#This Row],[IGV]]</f>
        <v>7307.4803999999995</v>
      </c>
    </row>
    <row r="1478" spans="1:11" x14ac:dyDescent="0.3">
      <c r="A1478">
        <v>5</v>
      </c>
      <c r="B1478">
        <v>14</v>
      </c>
      <c r="C1478" s="2">
        <v>36931</v>
      </c>
      <c r="D1478">
        <v>1269</v>
      </c>
      <c r="E1478" t="str">
        <f>VLOOKUP(Tabla4[[#This Row],[Cod Vendedor]],Tabla3[[IdVendedor]:[NombreVendedor]],2,0)</f>
        <v>Fran</v>
      </c>
      <c r="F1478" t="str">
        <f>VLOOKUP(Tabla4[[#This Row],[Cod Producto]],Tabla2[[IdProducto]:[NomProducto]],2,0)</f>
        <v>Manzana</v>
      </c>
      <c r="G1478" s="10">
        <f>VLOOKUP(Tabla4[[#This Row],[Nombre_Producto]],Tabla2[[NomProducto]:[PrecioSinIGV]],3,0)</f>
        <v>3.63</v>
      </c>
      <c r="H1478">
        <f>VLOOKUP(Tabla4[[#This Row],[Cod Producto]],Tabla2[#All],3,0)</f>
        <v>1</v>
      </c>
      <c r="I1478" s="10">
        <f>Tabla4[[#This Row],[Kilos]]*Tabla4[[#This Row],[Precio_sin_IGV]]</f>
        <v>4606.47</v>
      </c>
      <c r="J1478" s="10">
        <f>Tabla4[[#This Row],[Ventas sin IGV]]*18%</f>
        <v>829.16460000000006</v>
      </c>
      <c r="K1478" s="10">
        <f>Tabla4[[#This Row],[Ventas sin IGV]]+Tabla4[[#This Row],[IGV]]</f>
        <v>5435.6346000000003</v>
      </c>
    </row>
    <row r="1479" spans="1:11" x14ac:dyDescent="0.3">
      <c r="A1479">
        <v>5</v>
      </c>
      <c r="B1479">
        <v>14</v>
      </c>
      <c r="C1479" s="2">
        <v>37244</v>
      </c>
      <c r="D1479">
        <v>581</v>
      </c>
      <c r="E1479" t="str">
        <f>VLOOKUP(Tabla4[[#This Row],[Cod Vendedor]],Tabla3[[IdVendedor]:[NombreVendedor]],2,0)</f>
        <v>Fran</v>
      </c>
      <c r="F1479" t="str">
        <f>VLOOKUP(Tabla4[[#This Row],[Cod Producto]],Tabla2[[IdProducto]:[NomProducto]],2,0)</f>
        <v>Manzana</v>
      </c>
      <c r="G1479" s="10">
        <f>VLOOKUP(Tabla4[[#This Row],[Nombre_Producto]],Tabla2[[NomProducto]:[PrecioSinIGV]],3,0)</f>
        <v>3.63</v>
      </c>
      <c r="H1479">
        <f>VLOOKUP(Tabla4[[#This Row],[Cod Producto]],Tabla2[#All],3,0)</f>
        <v>1</v>
      </c>
      <c r="I1479" s="10">
        <f>Tabla4[[#This Row],[Kilos]]*Tabla4[[#This Row],[Precio_sin_IGV]]</f>
        <v>2109.0299999999997</v>
      </c>
      <c r="J1479" s="10">
        <f>Tabla4[[#This Row],[Ventas sin IGV]]*18%</f>
        <v>379.62539999999996</v>
      </c>
      <c r="K1479" s="10">
        <f>Tabla4[[#This Row],[Ventas sin IGV]]+Tabla4[[#This Row],[IGV]]</f>
        <v>2488.6553999999996</v>
      </c>
    </row>
    <row r="1480" spans="1:11" x14ac:dyDescent="0.3">
      <c r="A1480">
        <v>5</v>
      </c>
      <c r="B1480">
        <v>4</v>
      </c>
      <c r="C1480" s="2">
        <v>36985</v>
      </c>
      <c r="D1480">
        <v>1980</v>
      </c>
      <c r="E1480" t="str">
        <f>VLOOKUP(Tabla4[[#This Row],[Cod Vendedor]],Tabla3[[IdVendedor]:[NombreVendedor]],2,0)</f>
        <v>Fran</v>
      </c>
      <c r="F1480" t="str">
        <f>VLOOKUP(Tabla4[[#This Row],[Cod Producto]],Tabla2[[IdProducto]:[NomProducto]],2,0)</f>
        <v>Coles</v>
      </c>
      <c r="G1480" s="10">
        <f>VLOOKUP(Tabla4[[#This Row],[Nombre_Producto]],Tabla2[[NomProducto]:[PrecioSinIGV]],3,0)</f>
        <v>0.60499999999999998</v>
      </c>
      <c r="H1480">
        <f>VLOOKUP(Tabla4[[#This Row],[Cod Producto]],Tabla2[#All],3,0)</f>
        <v>2</v>
      </c>
      <c r="I1480" s="10">
        <f>Tabla4[[#This Row],[Kilos]]*Tabla4[[#This Row],[Precio_sin_IGV]]</f>
        <v>1197.8999999999999</v>
      </c>
      <c r="J1480" s="10">
        <f>Tabla4[[#This Row],[Ventas sin IGV]]*18%</f>
        <v>215.62199999999996</v>
      </c>
      <c r="K1480" s="10">
        <f>Tabla4[[#This Row],[Ventas sin IGV]]+Tabla4[[#This Row],[IGV]]</f>
        <v>1413.5219999999999</v>
      </c>
    </row>
    <row r="1481" spans="1:11" x14ac:dyDescent="0.3">
      <c r="A1481">
        <v>5</v>
      </c>
      <c r="B1481">
        <v>4</v>
      </c>
      <c r="C1481" s="2">
        <v>37216</v>
      </c>
      <c r="D1481">
        <v>1757</v>
      </c>
      <c r="E1481" t="str">
        <f>VLOOKUP(Tabla4[[#This Row],[Cod Vendedor]],Tabla3[[IdVendedor]:[NombreVendedor]],2,0)</f>
        <v>Fran</v>
      </c>
      <c r="F1481" t="str">
        <f>VLOOKUP(Tabla4[[#This Row],[Cod Producto]],Tabla2[[IdProducto]:[NomProducto]],2,0)</f>
        <v>Coles</v>
      </c>
      <c r="G1481" s="10">
        <f>VLOOKUP(Tabla4[[#This Row],[Nombre_Producto]],Tabla2[[NomProducto]:[PrecioSinIGV]],3,0)</f>
        <v>0.60499999999999998</v>
      </c>
      <c r="H1481">
        <f>VLOOKUP(Tabla4[[#This Row],[Cod Producto]],Tabla2[#All],3,0)</f>
        <v>2</v>
      </c>
      <c r="I1481" s="10">
        <f>Tabla4[[#This Row],[Kilos]]*Tabla4[[#This Row],[Precio_sin_IGV]]</f>
        <v>1062.9849999999999</v>
      </c>
      <c r="J1481" s="10">
        <f>Tabla4[[#This Row],[Ventas sin IGV]]*18%</f>
        <v>191.33729999999997</v>
      </c>
      <c r="K1481" s="10">
        <f>Tabla4[[#This Row],[Ventas sin IGV]]+Tabla4[[#This Row],[IGV]]</f>
        <v>1254.3222999999998</v>
      </c>
    </row>
    <row r="1482" spans="1:11" x14ac:dyDescent="0.3">
      <c r="A1482">
        <v>5</v>
      </c>
      <c r="B1482">
        <v>4</v>
      </c>
      <c r="C1482" s="2">
        <v>37028</v>
      </c>
      <c r="D1482">
        <v>1006</v>
      </c>
      <c r="E1482" t="str">
        <f>VLOOKUP(Tabla4[[#This Row],[Cod Vendedor]],Tabla3[[IdVendedor]:[NombreVendedor]],2,0)</f>
        <v>Fran</v>
      </c>
      <c r="F1482" t="str">
        <f>VLOOKUP(Tabla4[[#This Row],[Cod Producto]],Tabla2[[IdProducto]:[NomProducto]],2,0)</f>
        <v>Coles</v>
      </c>
      <c r="G1482" s="10">
        <f>VLOOKUP(Tabla4[[#This Row],[Nombre_Producto]],Tabla2[[NomProducto]:[PrecioSinIGV]],3,0)</f>
        <v>0.60499999999999998</v>
      </c>
      <c r="H1482">
        <f>VLOOKUP(Tabla4[[#This Row],[Cod Producto]],Tabla2[#All],3,0)</f>
        <v>2</v>
      </c>
      <c r="I1482" s="10">
        <f>Tabla4[[#This Row],[Kilos]]*Tabla4[[#This Row],[Precio_sin_IGV]]</f>
        <v>608.63</v>
      </c>
      <c r="J1482" s="10">
        <f>Tabla4[[#This Row],[Ventas sin IGV]]*18%</f>
        <v>109.5534</v>
      </c>
      <c r="K1482" s="10">
        <f>Tabla4[[#This Row],[Ventas sin IGV]]+Tabla4[[#This Row],[IGV]]</f>
        <v>718.18340000000001</v>
      </c>
    </row>
    <row r="1483" spans="1:11" x14ac:dyDescent="0.3">
      <c r="A1483">
        <v>5</v>
      </c>
      <c r="B1483">
        <v>5</v>
      </c>
      <c r="C1483" s="2">
        <v>37192</v>
      </c>
      <c r="D1483">
        <v>1715</v>
      </c>
      <c r="E1483" t="str">
        <f>VLOOKUP(Tabla4[[#This Row],[Cod Vendedor]],Tabla3[[IdVendedor]:[NombreVendedor]],2,0)</f>
        <v>Fran</v>
      </c>
      <c r="F1483" t="str">
        <f>VLOOKUP(Tabla4[[#This Row],[Cod Producto]],Tabla2[[IdProducto]:[NomProducto]],2,0)</f>
        <v>Berenjenas</v>
      </c>
      <c r="G1483" s="10">
        <f>VLOOKUP(Tabla4[[#This Row],[Nombre_Producto]],Tabla2[[NomProducto]:[PrecioSinIGV]],3,0)</f>
        <v>2.5409999999999999</v>
      </c>
      <c r="H1483">
        <f>VLOOKUP(Tabla4[[#This Row],[Cod Producto]],Tabla2[#All],3,0)</f>
        <v>3</v>
      </c>
      <c r="I1483" s="10">
        <f>Tabla4[[#This Row],[Kilos]]*Tabla4[[#This Row],[Precio_sin_IGV]]</f>
        <v>4357.8149999999996</v>
      </c>
      <c r="J1483" s="10">
        <f>Tabla4[[#This Row],[Ventas sin IGV]]*18%</f>
        <v>784.40669999999989</v>
      </c>
      <c r="K1483" s="10">
        <f>Tabla4[[#This Row],[Ventas sin IGV]]+Tabla4[[#This Row],[IGV]]</f>
        <v>5142.2216999999991</v>
      </c>
    </row>
    <row r="1484" spans="1:11" x14ac:dyDescent="0.3">
      <c r="A1484">
        <v>5</v>
      </c>
      <c r="B1484">
        <v>5</v>
      </c>
      <c r="C1484" s="2">
        <v>37111</v>
      </c>
      <c r="D1484">
        <v>1113</v>
      </c>
      <c r="E1484" t="str">
        <f>VLOOKUP(Tabla4[[#This Row],[Cod Vendedor]],Tabla3[[IdVendedor]:[NombreVendedor]],2,0)</f>
        <v>Fran</v>
      </c>
      <c r="F1484" t="str">
        <f>VLOOKUP(Tabla4[[#This Row],[Cod Producto]],Tabla2[[IdProducto]:[NomProducto]],2,0)</f>
        <v>Berenjenas</v>
      </c>
      <c r="G1484" s="10">
        <f>VLOOKUP(Tabla4[[#This Row],[Nombre_Producto]],Tabla2[[NomProducto]:[PrecioSinIGV]],3,0)</f>
        <v>2.5409999999999999</v>
      </c>
      <c r="H1484">
        <f>VLOOKUP(Tabla4[[#This Row],[Cod Producto]],Tabla2[#All],3,0)</f>
        <v>3</v>
      </c>
      <c r="I1484" s="10">
        <f>Tabla4[[#This Row],[Kilos]]*Tabla4[[#This Row],[Precio_sin_IGV]]</f>
        <v>2828.1329999999998</v>
      </c>
      <c r="J1484" s="10">
        <f>Tabla4[[#This Row],[Ventas sin IGV]]*18%</f>
        <v>509.06393999999995</v>
      </c>
      <c r="K1484" s="10">
        <f>Tabla4[[#This Row],[Ventas sin IGV]]+Tabla4[[#This Row],[IGV]]</f>
        <v>3337.1969399999998</v>
      </c>
    </row>
    <row r="1485" spans="1:11" x14ac:dyDescent="0.3">
      <c r="A1485">
        <v>5</v>
      </c>
      <c r="B1485">
        <v>5</v>
      </c>
      <c r="C1485" s="2">
        <v>37027</v>
      </c>
      <c r="D1485">
        <v>576</v>
      </c>
      <c r="E1485" t="str">
        <f>VLOOKUP(Tabla4[[#This Row],[Cod Vendedor]],Tabla3[[IdVendedor]:[NombreVendedor]],2,0)</f>
        <v>Fran</v>
      </c>
      <c r="F1485" t="str">
        <f>VLOOKUP(Tabla4[[#This Row],[Cod Producto]],Tabla2[[IdProducto]:[NomProducto]],2,0)</f>
        <v>Berenjenas</v>
      </c>
      <c r="G1485" s="10">
        <f>VLOOKUP(Tabla4[[#This Row],[Nombre_Producto]],Tabla2[[NomProducto]:[PrecioSinIGV]],3,0)</f>
        <v>2.5409999999999999</v>
      </c>
      <c r="H1485">
        <f>VLOOKUP(Tabla4[[#This Row],[Cod Producto]],Tabla2[#All],3,0)</f>
        <v>3</v>
      </c>
      <c r="I1485" s="10">
        <f>Tabla4[[#This Row],[Kilos]]*Tabla4[[#This Row],[Precio_sin_IGV]]</f>
        <v>1463.616</v>
      </c>
      <c r="J1485" s="10">
        <f>Tabla4[[#This Row],[Ventas sin IGV]]*18%</f>
        <v>263.45087999999998</v>
      </c>
      <c r="K1485" s="10">
        <f>Tabla4[[#This Row],[Ventas sin IGV]]+Tabla4[[#This Row],[IGV]]</f>
        <v>1727.0668799999999</v>
      </c>
    </row>
    <row r="1486" spans="1:11" x14ac:dyDescent="0.3">
      <c r="A1486">
        <v>5</v>
      </c>
      <c r="B1486">
        <v>5</v>
      </c>
      <c r="C1486" s="2">
        <v>37216</v>
      </c>
      <c r="D1486">
        <v>510</v>
      </c>
      <c r="E1486" t="str">
        <f>VLOOKUP(Tabla4[[#This Row],[Cod Vendedor]],Tabla3[[IdVendedor]:[NombreVendedor]],2,0)</f>
        <v>Fran</v>
      </c>
      <c r="F1486" t="str">
        <f>VLOOKUP(Tabla4[[#This Row],[Cod Producto]],Tabla2[[IdProducto]:[NomProducto]],2,0)</f>
        <v>Berenjenas</v>
      </c>
      <c r="G1486" s="10">
        <f>VLOOKUP(Tabla4[[#This Row],[Nombre_Producto]],Tabla2[[NomProducto]:[PrecioSinIGV]],3,0)</f>
        <v>2.5409999999999999</v>
      </c>
      <c r="H1486">
        <f>VLOOKUP(Tabla4[[#This Row],[Cod Producto]],Tabla2[#All],3,0)</f>
        <v>3</v>
      </c>
      <c r="I1486" s="10">
        <f>Tabla4[[#This Row],[Kilos]]*Tabla4[[#This Row],[Precio_sin_IGV]]</f>
        <v>1295.9099999999999</v>
      </c>
      <c r="J1486" s="10">
        <f>Tabla4[[#This Row],[Ventas sin IGV]]*18%</f>
        <v>233.26379999999997</v>
      </c>
      <c r="K1486" s="10">
        <f>Tabla4[[#This Row],[Ventas sin IGV]]+Tabla4[[#This Row],[IGV]]</f>
        <v>1529.1737999999998</v>
      </c>
    </row>
    <row r="1487" spans="1:11" x14ac:dyDescent="0.3">
      <c r="A1487">
        <v>5</v>
      </c>
      <c r="B1487">
        <v>11</v>
      </c>
      <c r="C1487" s="2">
        <v>37617</v>
      </c>
      <c r="D1487">
        <v>1749</v>
      </c>
      <c r="E1487" t="str">
        <f>VLOOKUP(Tabla4[[#This Row],[Cod Vendedor]],Tabla3[[IdVendedor]:[NombreVendedor]],2,0)</f>
        <v>Fran</v>
      </c>
      <c r="F1487" t="str">
        <f>VLOOKUP(Tabla4[[#This Row],[Cod Producto]],Tabla2[[IdProducto]:[NomProducto]],2,0)</f>
        <v>Naranjas</v>
      </c>
      <c r="G1487" s="10">
        <f>VLOOKUP(Tabla4[[#This Row],[Nombre_Producto]],Tabla2[[NomProducto]:[PrecioSinIGV]],3,0)</f>
        <v>1.21</v>
      </c>
      <c r="H1487">
        <f>VLOOKUP(Tabla4[[#This Row],[Cod Producto]],Tabla2[#All],3,0)</f>
        <v>1</v>
      </c>
      <c r="I1487" s="10">
        <f>Tabla4[[#This Row],[Kilos]]*Tabla4[[#This Row],[Precio_sin_IGV]]</f>
        <v>2116.29</v>
      </c>
      <c r="J1487" s="10">
        <f>Tabla4[[#This Row],[Ventas sin IGV]]*18%</f>
        <v>380.93219999999997</v>
      </c>
      <c r="K1487" s="10">
        <f>Tabla4[[#This Row],[Ventas sin IGV]]+Tabla4[[#This Row],[IGV]]</f>
        <v>2497.2222000000002</v>
      </c>
    </row>
    <row r="1488" spans="1:11" x14ac:dyDescent="0.3">
      <c r="A1488">
        <v>5</v>
      </c>
      <c r="B1488">
        <v>11</v>
      </c>
      <c r="C1488" s="2">
        <v>37447</v>
      </c>
      <c r="D1488">
        <v>1279</v>
      </c>
      <c r="E1488" t="str">
        <f>VLOOKUP(Tabla4[[#This Row],[Cod Vendedor]],Tabla3[[IdVendedor]:[NombreVendedor]],2,0)</f>
        <v>Fran</v>
      </c>
      <c r="F1488" t="str">
        <f>VLOOKUP(Tabla4[[#This Row],[Cod Producto]],Tabla2[[IdProducto]:[NomProducto]],2,0)</f>
        <v>Naranjas</v>
      </c>
      <c r="G1488" s="10">
        <f>VLOOKUP(Tabla4[[#This Row],[Nombre_Producto]],Tabla2[[NomProducto]:[PrecioSinIGV]],3,0)</f>
        <v>1.21</v>
      </c>
      <c r="H1488">
        <f>VLOOKUP(Tabla4[[#This Row],[Cod Producto]],Tabla2[#All],3,0)</f>
        <v>1</v>
      </c>
      <c r="I1488" s="10">
        <f>Tabla4[[#This Row],[Kilos]]*Tabla4[[#This Row],[Precio_sin_IGV]]</f>
        <v>1547.59</v>
      </c>
      <c r="J1488" s="10">
        <f>Tabla4[[#This Row],[Ventas sin IGV]]*18%</f>
        <v>278.56619999999998</v>
      </c>
      <c r="K1488" s="10">
        <f>Tabla4[[#This Row],[Ventas sin IGV]]+Tabla4[[#This Row],[IGV]]</f>
        <v>1826.1561999999999</v>
      </c>
    </row>
    <row r="1489" spans="1:11" x14ac:dyDescent="0.3">
      <c r="A1489">
        <v>5</v>
      </c>
      <c r="B1489">
        <v>12</v>
      </c>
      <c r="C1489" s="2">
        <v>37529</v>
      </c>
      <c r="D1489">
        <v>2002</v>
      </c>
      <c r="E1489" t="str">
        <f>VLOOKUP(Tabla4[[#This Row],[Cod Vendedor]],Tabla3[[IdVendedor]:[NombreVendedor]],2,0)</f>
        <v>Fran</v>
      </c>
      <c r="F1489" t="str">
        <f>VLOOKUP(Tabla4[[#This Row],[Cod Producto]],Tabla2[[IdProducto]:[NomProducto]],2,0)</f>
        <v>Malocoton</v>
      </c>
      <c r="G1489" s="10">
        <f>VLOOKUP(Tabla4[[#This Row],[Nombre_Producto]],Tabla2[[NomProducto]:[PrecioSinIGV]],3,0)</f>
        <v>2.42</v>
      </c>
      <c r="H1489">
        <f>VLOOKUP(Tabla4[[#This Row],[Cod Producto]],Tabla2[#All],3,0)</f>
        <v>1</v>
      </c>
      <c r="I1489" s="10">
        <f>Tabla4[[#This Row],[Kilos]]*Tabla4[[#This Row],[Precio_sin_IGV]]</f>
        <v>4844.84</v>
      </c>
      <c r="J1489" s="10">
        <f>Tabla4[[#This Row],[Ventas sin IGV]]*18%</f>
        <v>872.07119999999998</v>
      </c>
      <c r="K1489" s="10">
        <f>Tabla4[[#This Row],[Ventas sin IGV]]+Tabla4[[#This Row],[IGV]]</f>
        <v>5716.9112000000005</v>
      </c>
    </row>
    <row r="1490" spans="1:11" x14ac:dyDescent="0.3">
      <c r="A1490">
        <v>5</v>
      </c>
      <c r="B1490">
        <v>12</v>
      </c>
      <c r="C1490" s="2">
        <v>37377</v>
      </c>
      <c r="D1490">
        <v>1661</v>
      </c>
      <c r="E1490" t="str">
        <f>VLOOKUP(Tabla4[[#This Row],[Cod Vendedor]],Tabla3[[IdVendedor]:[NombreVendedor]],2,0)</f>
        <v>Fran</v>
      </c>
      <c r="F1490" t="str">
        <f>VLOOKUP(Tabla4[[#This Row],[Cod Producto]],Tabla2[[IdProducto]:[NomProducto]],2,0)</f>
        <v>Malocoton</v>
      </c>
      <c r="G1490" s="10">
        <f>VLOOKUP(Tabla4[[#This Row],[Nombre_Producto]],Tabla2[[NomProducto]:[PrecioSinIGV]],3,0)</f>
        <v>2.42</v>
      </c>
      <c r="H1490">
        <f>VLOOKUP(Tabla4[[#This Row],[Cod Producto]],Tabla2[#All],3,0)</f>
        <v>1</v>
      </c>
      <c r="I1490" s="10">
        <f>Tabla4[[#This Row],[Kilos]]*Tabla4[[#This Row],[Precio_sin_IGV]]</f>
        <v>4019.62</v>
      </c>
      <c r="J1490" s="10">
        <f>Tabla4[[#This Row],[Ventas sin IGV]]*18%</f>
        <v>723.53159999999991</v>
      </c>
      <c r="K1490" s="10">
        <f>Tabla4[[#This Row],[Ventas sin IGV]]+Tabla4[[#This Row],[IGV]]</f>
        <v>4743.1516000000001</v>
      </c>
    </row>
    <row r="1491" spans="1:11" x14ac:dyDescent="0.3">
      <c r="A1491">
        <v>5</v>
      </c>
      <c r="B1491">
        <v>9</v>
      </c>
      <c r="C1491" s="2">
        <v>37420</v>
      </c>
      <c r="D1491">
        <v>801</v>
      </c>
      <c r="E1491" t="str">
        <f>VLOOKUP(Tabla4[[#This Row],[Cod Vendedor]],Tabla3[[IdVendedor]:[NombreVendedor]],2,0)</f>
        <v>Fran</v>
      </c>
      <c r="F1491" t="str">
        <f>VLOOKUP(Tabla4[[#This Row],[Cod Producto]],Tabla2[[IdProducto]:[NomProducto]],2,0)</f>
        <v>Esparragos</v>
      </c>
      <c r="G1491" s="10">
        <f>VLOOKUP(Tabla4[[#This Row],[Nombre_Producto]],Tabla2[[NomProducto]:[PrecioSinIGV]],3,0)</f>
        <v>1.21</v>
      </c>
      <c r="H1491">
        <f>VLOOKUP(Tabla4[[#This Row],[Cod Producto]],Tabla2[#All],3,0)</f>
        <v>3</v>
      </c>
      <c r="I1491" s="10">
        <f>Tabla4[[#This Row],[Kilos]]*Tabla4[[#This Row],[Precio_sin_IGV]]</f>
        <v>969.20999999999992</v>
      </c>
      <c r="J1491" s="10">
        <f>Tabla4[[#This Row],[Ventas sin IGV]]*18%</f>
        <v>174.45779999999999</v>
      </c>
      <c r="K1491" s="10">
        <f>Tabla4[[#This Row],[Ventas sin IGV]]+Tabla4[[#This Row],[IGV]]</f>
        <v>1143.6677999999999</v>
      </c>
    </row>
    <row r="1492" spans="1:11" x14ac:dyDescent="0.3">
      <c r="A1492">
        <v>5</v>
      </c>
      <c r="B1492">
        <v>9</v>
      </c>
      <c r="C1492" s="2">
        <v>37375</v>
      </c>
      <c r="D1492">
        <v>782</v>
      </c>
      <c r="E1492" t="str">
        <f>VLOOKUP(Tabla4[[#This Row],[Cod Vendedor]],Tabla3[[IdVendedor]:[NombreVendedor]],2,0)</f>
        <v>Fran</v>
      </c>
      <c r="F1492" t="str">
        <f>VLOOKUP(Tabla4[[#This Row],[Cod Producto]],Tabla2[[IdProducto]:[NomProducto]],2,0)</f>
        <v>Esparragos</v>
      </c>
      <c r="G1492" s="10">
        <f>VLOOKUP(Tabla4[[#This Row],[Nombre_Producto]],Tabla2[[NomProducto]:[PrecioSinIGV]],3,0)</f>
        <v>1.21</v>
      </c>
      <c r="H1492">
        <f>VLOOKUP(Tabla4[[#This Row],[Cod Producto]],Tabla2[#All],3,0)</f>
        <v>3</v>
      </c>
      <c r="I1492" s="10">
        <f>Tabla4[[#This Row],[Kilos]]*Tabla4[[#This Row],[Precio_sin_IGV]]</f>
        <v>946.22</v>
      </c>
      <c r="J1492" s="10">
        <f>Tabla4[[#This Row],[Ventas sin IGV]]*18%</f>
        <v>170.31960000000001</v>
      </c>
      <c r="K1492" s="10">
        <f>Tabla4[[#This Row],[Ventas sin IGV]]+Tabla4[[#This Row],[IGV]]</f>
        <v>1116.5396000000001</v>
      </c>
    </row>
    <row r="1493" spans="1:11" x14ac:dyDescent="0.3">
      <c r="A1493">
        <v>5</v>
      </c>
      <c r="B1493">
        <v>9</v>
      </c>
      <c r="C1493" s="2">
        <v>37499</v>
      </c>
      <c r="D1493">
        <v>265</v>
      </c>
      <c r="E1493" t="str">
        <f>VLOOKUP(Tabla4[[#This Row],[Cod Vendedor]],Tabla3[[IdVendedor]:[NombreVendedor]],2,0)</f>
        <v>Fran</v>
      </c>
      <c r="F1493" t="str">
        <f>VLOOKUP(Tabla4[[#This Row],[Cod Producto]],Tabla2[[IdProducto]:[NomProducto]],2,0)</f>
        <v>Esparragos</v>
      </c>
      <c r="G1493" s="10">
        <f>VLOOKUP(Tabla4[[#This Row],[Nombre_Producto]],Tabla2[[NomProducto]:[PrecioSinIGV]],3,0)</f>
        <v>1.21</v>
      </c>
      <c r="H1493">
        <f>VLOOKUP(Tabla4[[#This Row],[Cod Producto]],Tabla2[#All],3,0)</f>
        <v>3</v>
      </c>
      <c r="I1493" s="10">
        <f>Tabla4[[#This Row],[Kilos]]*Tabla4[[#This Row],[Precio_sin_IGV]]</f>
        <v>320.64999999999998</v>
      </c>
      <c r="J1493" s="10">
        <f>Tabla4[[#This Row],[Ventas sin IGV]]*18%</f>
        <v>57.716999999999992</v>
      </c>
      <c r="K1493" s="10">
        <f>Tabla4[[#This Row],[Ventas sin IGV]]+Tabla4[[#This Row],[IGV]]</f>
        <v>378.36699999999996</v>
      </c>
    </row>
    <row r="1494" spans="1:11" x14ac:dyDescent="0.3">
      <c r="A1494">
        <v>5</v>
      </c>
      <c r="B1494">
        <v>7</v>
      </c>
      <c r="C1494" s="2">
        <v>37343</v>
      </c>
      <c r="D1494">
        <v>2461</v>
      </c>
      <c r="E1494" t="str">
        <f>VLOOKUP(Tabla4[[#This Row],[Cod Vendedor]],Tabla3[[IdVendedor]:[NombreVendedor]],2,0)</f>
        <v>Fran</v>
      </c>
      <c r="F1494" t="str">
        <f>VLOOKUP(Tabla4[[#This Row],[Cod Producto]],Tabla2[[IdProducto]:[NomProducto]],2,0)</f>
        <v>Tomates</v>
      </c>
      <c r="G1494" s="10">
        <f>VLOOKUP(Tabla4[[#This Row],[Nombre_Producto]],Tabla2[[NomProducto]:[PrecioSinIGV]],3,0)</f>
        <v>0.96799999999999997</v>
      </c>
      <c r="H1494">
        <f>VLOOKUP(Tabla4[[#This Row],[Cod Producto]],Tabla2[#All],3,0)</f>
        <v>2</v>
      </c>
      <c r="I1494" s="10">
        <f>Tabla4[[#This Row],[Kilos]]*Tabla4[[#This Row],[Precio_sin_IGV]]</f>
        <v>2382.248</v>
      </c>
      <c r="J1494" s="10">
        <f>Tabla4[[#This Row],[Ventas sin IGV]]*18%</f>
        <v>428.80464000000001</v>
      </c>
      <c r="K1494" s="10">
        <f>Tabla4[[#This Row],[Ventas sin IGV]]+Tabla4[[#This Row],[IGV]]</f>
        <v>2811.0526399999999</v>
      </c>
    </row>
    <row r="1495" spans="1:11" x14ac:dyDescent="0.3">
      <c r="A1495">
        <v>5</v>
      </c>
      <c r="B1495">
        <v>7</v>
      </c>
      <c r="C1495" s="2">
        <v>37520</v>
      </c>
      <c r="D1495">
        <v>2295</v>
      </c>
      <c r="E1495" t="str">
        <f>VLOOKUP(Tabla4[[#This Row],[Cod Vendedor]],Tabla3[[IdVendedor]:[NombreVendedor]],2,0)</f>
        <v>Fran</v>
      </c>
      <c r="F1495" t="str">
        <f>VLOOKUP(Tabla4[[#This Row],[Cod Producto]],Tabla2[[IdProducto]:[NomProducto]],2,0)</f>
        <v>Tomates</v>
      </c>
      <c r="G1495" s="10">
        <f>VLOOKUP(Tabla4[[#This Row],[Nombre_Producto]],Tabla2[[NomProducto]:[PrecioSinIGV]],3,0)</f>
        <v>0.96799999999999997</v>
      </c>
      <c r="H1495">
        <f>VLOOKUP(Tabla4[[#This Row],[Cod Producto]],Tabla2[#All],3,0)</f>
        <v>2</v>
      </c>
      <c r="I1495" s="10">
        <f>Tabla4[[#This Row],[Kilos]]*Tabla4[[#This Row],[Precio_sin_IGV]]</f>
        <v>2221.56</v>
      </c>
      <c r="J1495" s="10">
        <f>Tabla4[[#This Row],[Ventas sin IGV]]*18%</f>
        <v>399.88079999999997</v>
      </c>
      <c r="K1495" s="10">
        <f>Tabla4[[#This Row],[Ventas sin IGV]]+Tabla4[[#This Row],[IGV]]</f>
        <v>2621.4407999999999</v>
      </c>
    </row>
    <row r="1496" spans="1:11" x14ac:dyDescent="0.3">
      <c r="A1496">
        <v>5</v>
      </c>
      <c r="B1496">
        <v>7</v>
      </c>
      <c r="C1496" s="2">
        <v>37513</v>
      </c>
      <c r="D1496">
        <v>1999</v>
      </c>
      <c r="E1496" t="str">
        <f>VLOOKUP(Tabla4[[#This Row],[Cod Vendedor]],Tabla3[[IdVendedor]:[NombreVendedor]],2,0)</f>
        <v>Fran</v>
      </c>
      <c r="F1496" t="str">
        <f>VLOOKUP(Tabla4[[#This Row],[Cod Producto]],Tabla2[[IdProducto]:[NomProducto]],2,0)</f>
        <v>Tomates</v>
      </c>
      <c r="G1496" s="10">
        <f>VLOOKUP(Tabla4[[#This Row],[Nombre_Producto]],Tabla2[[NomProducto]:[PrecioSinIGV]],3,0)</f>
        <v>0.96799999999999997</v>
      </c>
      <c r="H1496">
        <f>VLOOKUP(Tabla4[[#This Row],[Cod Producto]],Tabla2[#All],3,0)</f>
        <v>2</v>
      </c>
      <c r="I1496" s="10">
        <f>Tabla4[[#This Row],[Kilos]]*Tabla4[[#This Row],[Precio_sin_IGV]]</f>
        <v>1935.0319999999999</v>
      </c>
      <c r="J1496" s="10">
        <f>Tabla4[[#This Row],[Ventas sin IGV]]*18%</f>
        <v>348.30575999999996</v>
      </c>
      <c r="K1496" s="10">
        <f>Tabla4[[#This Row],[Ventas sin IGV]]+Tabla4[[#This Row],[IGV]]</f>
        <v>2283.3377599999999</v>
      </c>
    </row>
    <row r="1497" spans="1:11" x14ac:dyDescent="0.3">
      <c r="A1497">
        <v>5</v>
      </c>
      <c r="B1497">
        <v>7</v>
      </c>
      <c r="C1497" s="2">
        <v>37555</v>
      </c>
      <c r="D1497">
        <v>1590</v>
      </c>
      <c r="E1497" t="str">
        <f>VLOOKUP(Tabla4[[#This Row],[Cod Vendedor]],Tabla3[[IdVendedor]:[NombreVendedor]],2,0)</f>
        <v>Fran</v>
      </c>
      <c r="F1497" t="str">
        <f>VLOOKUP(Tabla4[[#This Row],[Cod Producto]],Tabla2[[IdProducto]:[NomProducto]],2,0)</f>
        <v>Tomates</v>
      </c>
      <c r="G1497" s="10">
        <f>VLOOKUP(Tabla4[[#This Row],[Nombre_Producto]],Tabla2[[NomProducto]:[PrecioSinIGV]],3,0)</f>
        <v>0.96799999999999997</v>
      </c>
      <c r="H1497">
        <f>VLOOKUP(Tabla4[[#This Row],[Cod Producto]],Tabla2[#All],3,0)</f>
        <v>2</v>
      </c>
      <c r="I1497" s="10">
        <f>Tabla4[[#This Row],[Kilos]]*Tabla4[[#This Row],[Precio_sin_IGV]]</f>
        <v>1539.12</v>
      </c>
      <c r="J1497" s="10">
        <f>Tabla4[[#This Row],[Ventas sin IGV]]*18%</f>
        <v>277.04159999999996</v>
      </c>
      <c r="K1497" s="10">
        <f>Tabla4[[#This Row],[Ventas sin IGV]]+Tabla4[[#This Row],[IGV]]</f>
        <v>1816.1615999999999</v>
      </c>
    </row>
    <row r="1498" spans="1:11" x14ac:dyDescent="0.3">
      <c r="A1498">
        <v>5</v>
      </c>
      <c r="B1498">
        <v>7</v>
      </c>
      <c r="C1498" s="2">
        <v>37269</v>
      </c>
      <c r="D1498">
        <v>934</v>
      </c>
      <c r="E1498" t="str">
        <f>VLOOKUP(Tabla4[[#This Row],[Cod Vendedor]],Tabla3[[IdVendedor]:[NombreVendedor]],2,0)</f>
        <v>Fran</v>
      </c>
      <c r="F1498" t="str">
        <f>VLOOKUP(Tabla4[[#This Row],[Cod Producto]],Tabla2[[IdProducto]:[NomProducto]],2,0)</f>
        <v>Tomates</v>
      </c>
      <c r="G1498" s="10">
        <f>VLOOKUP(Tabla4[[#This Row],[Nombre_Producto]],Tabla2[[NomProducto]:[PrecioSinIGV]],3,0)</f>
        <v>0.96799999999999997</v>
      </c>
      <c r="H1498">
        <f>VLOOKUP(Tabla4[[#This Row],[Cod Producto]],Tabla2[#All],3,0)</f>
        <v>2</v>
      </c>
      <c r="I1498" s="10">
        <f>Tabla4[[#This Row],[Kilos]]*Tabla4[[#This Row],[Precio_sin_IGV]]</f>
        <v>904.11199999999997</v>
      </c>
      <c r="J1498" s="10">
        <f>Tabla4[[#This Row],[Ventas sin IGV]]*18%</f>
        <v>162.74015999999997</v>
      </c>
      <c r="K1498" s="10">
        <f>Tabla4[[#This Row],[Ventas sin IGV]]+Tabla4[[#This Row],[IGV]]</f>
        <v>1066.8521599999999</v>
      </c>
    </row>
    <row r="1499" spans="1:11" x14ac:dyDescent="0.3">
      <c r="A1499">
        <v>5</v>
      </c>
      <c r="B1499">
        <v>7</v>
      </c>
      <c r="C1499" s="2">
        <v>37430</v>
      </c>
      <c r="D1499">
        <v>865</v>
      </c>
      <c r="E1499" t="str">
        <f>VLOOKUP(Tabla4[[#This Row],[Cod Vendedor]],Tabla3[[IdVendedor]:[NombreVendedor]],2,0)</f>
        <v>Fran</v>
      </c>
      <c r="F1499" t="str">
        <f>VLOOKUP(Tabla4[[#This Row],[Cod Producto]],Tabla2[[IdProducto]:[NomProducto]],2,0)</f>
        <v>Tomates</v>
      </c>
      <c r="G1499" s="10">
        <f>VLOOKUP(Tabla4[[#This Row],[Nombre_Producto]],Tabla2[[NomProducto]:[PrecioSinIGV]],3,0)</f>
        <v>0.96799999999999997</v>
      </c>
      <c r="H1499">
        <f>VLOOKUP(Tabla4[[#This Row],[Cod Producto]],Tabla2[#All],3,0)</f>
        <v>2</v>
      </c>
      <c r="I1499" s="10">
        <f>Tabla4[[#This Row],[Kilos]]*Tabla4[[#This Row],[Precio_sin_IGV]]</f>
        <v>837.31999999999994</v>
      </c>
      <c r="J1499" s="10">
        <f>Tabla4[[#This Row],[Ventas sin IGV]]*18%</f>
        <v>150.71759999999998</v>
      </c>
      <c r="K1499" s="10">
        <f>Tabla4[[#This Row],[Ventas sin IGV]]+Tabla4[[#This Row],[IGV]]</f>
        <v>988.03759999999988</v>
      </c>
    </row>
    <row r="1500" spans="1:11" x14ac:dyDescent="0.3">
      <c r="A1500">
        <v>5</v>
      </c>
      <c r="B1500">
        <v>3</v>
      </c>
      <c r="C1500" s="2">
        <v>37538</v>
      </c>
      <c r="D1500">
        <v>2354</v>
      </c>
      <c r="E1500" t="str">
        <f>VLOOKUP(Tabla4[[#This Row],[Cod Vendedor]],Tabla3[[IdVendedor]:[NombreVendedor]],2,0)</f>
        <v>Fran</v>
      </c>
      <c r="F1500" t="str">
        <f>VLOOKUP(Tabla4[[#This Row],[Cod Producto]],Tabla2[[IdProducto]:[NomProducto]],2,0)</f>
        <v>Melones</v>
      </c>
      <c r="G1500" s="10">
        <f>VLOOKUP(Tabla4[[#This Row],[Nombre_Producto]],Tabla2[[NomProducto]:[PrecioSinIGV]],3,0)</f>
        <v>1.9359999999999999</v>
      </c>
      <c r="H1500">
        <f>VLOOKUP(Tabla4[[#This Row],[Cod Producto]],Tabla2[#All],3,0)</f>
        <v>1</v>
      </c>
      <c r="I1500" s="10">
        <f>Tabla4[[#This Row],[Kilos]]*Tabla4[[#This Row],[Precio_sin_IGV]]</f>
        <v>4557.3440000000001</v>
      </c>
      <c r="J1500" s="10">
        <f>Tabla4[[#This Row],[Ventas sin IGV]]*18%</f>
        <v>820.32191999999998</v>
      </c>
      <c r="K1500" s="10">
        <f>Tabla4[[#This Row],[Ventas sin IGV]]+Tabla4[[#This Row],[IGV]]</f>
        <v>5377.6659200000004</v>
      </c>
    </row>
    <row r="1501" spans="1:11" x14ac:dyDescent="0.3">
      <c r="A1501">
        <v>5</v>
      </c>
      <c r="B1501">
        <v>3</v>
      </c>
      <c r="C1501" s="2">
        <v>37400</v>
      </c>
      <c r="D1501">
        <v>2008</v>
      </c>
      <c r="E1501" t="str">
        <f>VLOOKUP(Tabla4[[#This Row],[Cod Vendedor]],Tabla3[[IdVendedor]:[NombreVendedor]],2,0)</f>
        <v>Fran</v>
      </c>
      <c r="F1501" t="str">
        <f>VLOOKUP(Tabla4[[#This Row],[Cod Producto]],Tabla2[[IdProducto]:[NomProducto]],2,0)</f>
        <v>Melones</v>
      </c>
      <c r="G1501" s="10">
        <f>VLOOKUP(Tabla4[[#This Row],[Nombre_Producto]],Tabla2[[NomProducto]:[PrecioSinIGV]],3,0)</f>
        <v>1.9359999999999999</v>
      </c>
      <c r="H1501">
        <f>VLOOKUP(Tabla4[[#This Row],[Cod Producto]],Tabla2[#All],3,0)</f>
        <v>1</v>
      </c>
      <c r="I1501" s="10">
        <f>Tabla4[[#This Row],[Kilos]]*Tabla4[[#This Row],[Precio_sin_IGV]]</f>
        <v>3887.4879999999998</v>
      </c>
      <c r="J1501" s="10">
        <f>Tabla4[[#This Row],[Ventas sin IGV]]*18%</f>
        <v>699.74784</v>
      </c>
      <c r="K1501" s="10">
        <f>Tabla4[[#This Row],[Ventas sin IGV]]+Tabla4[[#This Row],[IGV]]</f>
        <v>4587.2358399999994</v>
      </c>
    </row>
    <row r="1502" spans="1:11" x14ac:dyDescent="0.3">
      <c r="A1502">
        <v>5</v>
      </c>
      <c r="B1502">
        <v>3</v>
      </c>
      <c r="C1502" s="2">
        <v>37258</v>
      </c>
      <c r="D1502">
        <v>1413</v>
      </c>
      <c r="E1502" t="str">
        <f>VLOOKUP(Tabla4[[#This Row],[Cod Vendedor]],Tabla3[[IdVendedor]:[NombreVendedor]],2,0)</f>
        <v>Fran</v>
      </c>
      <c r="F1502" t="str">
        <f>VLOOKUP(Tabla4[[#This Row],[Cod Producto]],Tabla2[[IdProducto]:[NomProducto]],2,0)</f>
        <v>Melones</v>
      </c>
      <c r="G1502" s="10">
        <f>VLOOKUP(Tabla4[[#This Row],[Nombre_Producto]],Tabla2[[NomProducto]:[PrecioSinIGV]],3,0)</f>
        <v>1.9359999999999999</v>
      </c>
      <c r="H1502">
        <f>VLOOKUP(Tabla4[[#This Row],[Cod Producto]],Tabla2[#All],3,0)</f>
        <v>1</v>
      </c>
      <c r="I1502" s="10">
        <f>Tabla4[[#This Row],[Kilos]]*Tabla4[[#This Row],[Precio_sin_IGV]]</f>
        <v>2735.5679999999998</v>
      </c>
      <c r="J1502" s="10">
        <f>Tabla4[[#This Row],[Ventas sin IGV]]*18%</f>
        <v>492.40223999999995</v>
      </c>
      <c r="K1502" s="10">
        <f>Tabla4[[#This Row],[Ventas sin IGV]]+Tabla4[[#This Row],[IGV]]</f>
        <v>3227.9702399999996</v>
      </c>
    </row>
    <row r="1503" spans="1:11" x14ac:dyDescent="0.3">
      <c r="A1503">
        <v>5</v>
      </c>
      <c r="B1503">
        <v>1</v>
      </c>
      <c r="C1503" s="2">
        <v>37291</v>
      </c>
      <c r="D1503">
        <v>2447</v>
      </c>
      <c r="E1503" t="str">
        <f>VLOOKUP(Tabla4[[#This Row],[Cod Vendedor]],Tabla3[[IdVendedor]:[NombreVendedor]],2,0)</f>
        <v>Fran</v>
      </c>
      <c r="F1503" t="str">
        <f>VLOOKUP(Tabla4[[#This Row],[Cod Producto]],Tabla2[[IdProducto]:[NomProducto]],2,0)</f>
        <v>Mandarinas</v>
      </c>
      <c r="G1503" s="10">
        <f>VLOOKUP(Tabla4[[#This Row],[Nombre_Producto]],Tabla2[[NomProducto]:[PrecioSinIGV]],3,0)</f>
        <v>3.9325000000000001</v>
      </c>
      <c r="H1503">
        <f>VLOOKUP(Tabla4[[#This Row],[Cod Producto]],Tabla2[#All],3,0)</f>
        <v>1</v>
      </c>
      <c r="I1503" s="10">
        <f>Tabla4[[#This Row],[Kilos]]*Tabla4[[#This Row],[Precio_sin_IGV]]</f>
        <v>9622.8274999999994</v>
      </c>
      <c r="J1503" s="10">
        <f>Tabla4[[#This Row],[Ventas sin IGV]]*18%</f>
        <v>1732.1089499999998</v>
      </c>
      <c r="K1503" s="10">
        <f>Tabla4[[#This Row],[Ventas sin IGV]]+Tabla4[[#This Row],[IGV]]</f>
        <v>11354.936449999999</v>
      </c>
    </row>
    <row r="1504" spans="1:11" x14ac:dyDescent="0.3">
      <c r="A1504">
        <v>5</v>
      </c>
      <c r="B1504">
        <v>1</v>
      </c>
      <c r="C1504" s="2">
        <v>37600</v>
      </c>
      <c r="D1504">
        <v>1755</v>
      </c>
      <c r="E1504" t="str">
        <f>VLOOKUP(Tabla4[[#This Row],[Cod Vendedor]],Tabla3[[IdVendedor]:[NombreVendedor]],2,0)</f>
        <v>Fran</v>
      </c>
      <c r="F1504" t="str">
        <f>VLOOKUP(Tabla4[[#This Row],[Cod Producto]],Tabla2[[IdProducto]:[NomProducto]],2,0)</f>
        <v>Mandarinas</v>
      </c>
      <c r="G1504" s="10">
        <f>VLOOKUP(Tabla4[[#This Row],[Nombre_Producto]],Tabla2[[NomProducto]:[PrecioSinIGV]],3,0)</f>
        <v>3.9325000000000001</v>
      </c>
      <c r="H1504">
        <f>VLOOKUP(Tabla4[[#This Row],[Cod Producto]],Tabla2[#All],3,0)</f>
        <v>1</v>
      </c>
      <c r="I1504" s="10">
        <f>Tabla4[[#This Row],[Kilos]]*Tabla4[[#This Row],[Precio_sin_IGV]]</f>
        <v>6901.5375000000004</v>
      </c>
      <c r="J1504" s="10">
        <f>Tabla4[[#This Row],[Ventas sin IGV]]*18%</f>
        <v>1242.27675</v>
      </c>
      <c r="K1504" s="10">
        <f>Tabla4[[#This Row],[Ventas sin IGV]]+Tabla4[[#This Row],[IGV]]</f>
        <v>8143.8142500000004</v>
      </c>
    </row>
    <row r="1505" spans="1:11" x14ac:dyDescent="0.3">
      <c r="A1505">
        <v>5</v>
      </c>
      <c r="B1505">
        <v>1</v>
      </c>
      <c r="C1505" s="2">
        <v>37604</v>
      </c>
      <c r="D1505">
        <v>1471</v>
      </c>
      <c r="E1505" t="str">
        <f>VLOOKUP(Tabla4[[#This Row],[Cod Vendedor]],Tabla3[[IdVendedor]:[NombreVendedor]],2,0)</f>
        <v>Fran</v>
      </c>
      <c r="F1505" t="str">
        <f>VLOOKUP(Tabla4[[#This Row],[Cod Producto]],Tabla2[[IdProducto]:[NomProducto]],2,0)</f>
        <v>Mandarinas</v>
      </c>
      <c r="G1505" s="10">
        <f>VLOOKUP(Tabla4[[#This Row],[Nombre_Producto]],Tabla2[[NomProducto]:[PrecioSinIGV]],3,0)</f>
        <v>3.9325000000000001</v>
      </c>
      <c r="H1505">
        <f>VLOOKUP(Tabla4[[#This Row],[Cod Producto]],Tabla2[#All],3,0)</f>
        <v>1</v>
      </c>
      <c r="I1505" s="10">
        <f>Tabla4[[#This Row],[Kilos]]*Tabla4[[#This Row],[Precio_sin_IGV]]</f>
        <v>5784.7075000000004</v>
      </c>
      <c r="J1505" s="10">
        <f>Tabla4[[#This Row],[Ventas sin IGV]]*18%</f>
        <v>1041.2473500000001</v>
      </c>
      <c r="K1505" s="10">
        <f>Tabla4[[#This Row],[Ventas sin IGV]]+Tabla4[[#This Row],[IGV]]</f>
        <v>6825.9548500000001</v>
      </c>
    </row>
    <row r="1506" spans="1:11" x14ac:dyDescent="0.3">
      <c r="A1506">
        <v>5</v>
      </c>
      <c r="B1506">
        <v>1</v>
      </c>
      <c r="C1506" s="2">
        <v>37399</v>
      </c>
      <c r="D1506">
        <v>444</v>
      </c>
      <c r="E1506" t="str">
        <f>VLOOKUP(Tabla4[[#This Row],[Cod Vendedor]],Tabla3[[IdVendedor]:[NombreVendedor]],2,0)</f>
        <v>Fran</v>
      </c>
      <c r="F1506" t="str">
        <f>VLOOKUP(Tabla4[[#This Row],[Cod Producto]],Tabla2[[IdProducto]:[NomProducto]],2,0)</f>
        <v>Mandarinas</v>
      </c>
      <c r="G1506" s="10">
        <f>VLOOKUP(Tabla4[[#This Row],[Nombre_Producto]],Tabla2[[NomProducto]:[PrecioSinIGV]],3,0)</f>
        <v>3.9325000000000001</v>
      </c>
      <c r="H1506">
        <f>VLOOKUP(Tabla4[[#This Row],[Cod Producto]],Tabla2[#All],3,0)</f>
        <v>1</v>
      </c>
      <c r="I1506" s="10">
        <f>Tabla4[[#This Row],[Kilos]]*Tabla4[[#This Row],[Precio_sin_IGV]]</f>
        <v>1746.03</v>
      </c>
      <c r="J1506" s="10">
        <f>Tabla4[[#This Row],[Ventas sin IGV]]*18%</f>
        <v>314.28539999999998</v>
      </c>
      <c r="K1506" s="10">
        <f>Tabla4[[#This Row],[Ventas sin IGV]]+Tabla4[[#This Row],[IGV]]</f>
        <v>2060.3154</v>
      </c>
    </row>
    <row r="1507" spans="1:11" x14ac:dyDescent="0.3">
      <c r="A1507">
        <v>5</v>
      </c>
      <c r="B1507">
        <v>8</v>
      </c>
      <c r="C1507" s="2">
        <v>37425</v>
      </c>
      <c r="D1507">
        <v>2499</v>
      </c>
      <c r="E1507" t="str">
        <f>VLOOKUP(Tabla4[[#This Row],[Cod Vendedor]],Tabla3[[IdVendedor]:[NombreVendedor]],2,0)</f>
        <v>Fran</v>
      </c>
      <c r="F1507" t="str">
        <f>VLOOKUP(Tabla4[[#This Row],[Cod Producto]],Tabla2[[IdProducto]:[NomProducto]],2,0)</f>
        <v>Uvas</v>
      </c>
      <c r="G1507" s="10">
        <f>VLOOKUP(Tabla4[[#This Row],[Nombre_Producto]],Tabla2[[NomProducto]:[PrecioSinIGV]],3,0)</f>
        <v>3.63</v>
      </c>
      <c r="H1507">
        <f>VLOOKUP(Tabla4[[#This Row],[Cod Producto]],Tabla2[#All],3,0)</f>
        <v>1</v>
      </c>
      <c r="I1507" s="10">
        <f>Tabla4[[#This Row],[Kilos]]*Tabla4[[#This Row],[Precio_sin_IGV]]</f>
        <v>9071.369999999999</v>
      </c>
      <c r="J1507" s="10">
        <f>Tabla4[[#This Row],[Ventas sin IGV]]*18%</f>
        <v>1632.8465999999999</v>
      </c>
      <c r="K1507" s="10">
        <f>Tabla4[[#This Row],[Ventas sin IGV]]+Tabla4[[#This Row],[IGV]]</f>
        <v>10704.2166</v>
      </c>
    </row>
    <row r="1508" spans="1:11" x14ac:dyDescent="0.3">
      <c r="A1508">
        <v>5</v>
      </c>
      <c r="B1508">
        <v>8</v>
      </c>
      <c r="C1508" s="2">
        <v>37368</v>
      </c>
      <c r="D1508">
        <v>1940</v>
      </c>
      <c r="E1508" t="str">
        <f>VLOOKUP(Tabla4[[#This Row],[Cod Vendedor]],Tabla3[[IdVendedor]:[NombreVendedor]],2,0)</f>
        <v>Fran</v>
      </c>
      <c r="F1508" t="str">
        <f>VLOOKUP(Tabla4[[#This Row],[Cod Producto]],Tabla2[[IdProducto]:[NomProducto]],2,0)</f>
        <v>Uvas</v>
      </c>
      <c r="G1508" s="10">
        <f>VLOOKUP(Tabla4[[#This Row],[Nombre_Producto]],Tabla2[[NomProducto]:[PrecioSinIGV]],3,0)</f>
        <v>3.63</v>
      </c>
      <c r="H1508">
        <f>VLOOKUP(Tabla4[[#This Row],[Cod Producto]],Tabla2[#All],3,0)</f>
        <v>1</v>
      </c>
      <c r="I1508" s="10">
        <f>Tabla4[[#This Row],[Kilos]]*Tabla4[[#This Row],[Precio_sin_IGV]]</f>
        <v>7042.2</v>
      </c>
      <c r="J1508" s="10">
        <f>Tabla4[[#This Row],[Ventas sin IGV]]*18%</f>
        <v>1267.596</v>
      </c>
      <c r="K1508" s="10">
        <f>Tabla4[[#This Row],[Ventas sin IGV]]+Tabla4[[#This Row],[IGV]]</f>
        <v>8309.7960000000003</v>
      </c>
    </row>
    <row r="1509" spans="1:11" x14ac:dyDescent="0.3">
      <c r="A1509">
        <v>5</v>
      </c>
      <c r="B1509">
        <v>8</v>
      </c>
      <c r="C1509" s="2">
        <v>37413</v>
      </c>
      <c r="D1509">
        <v>1647</v>
      </c>
      <c r="E1509" t="str">
        <f>VLOOKUP(Tabla4[[#This Row],[Cod Vendedor]],Tabla3[[IdVendedor]:[NombreVendedor]],2,0)</f>
        <v>Fran</v>
      </c>
      <c r="F1509" t="str">
        <f>VLOOKUP(Tabla4[[#This Row],[Cod Producto]],Tabla2[[IdProducto]:[NomProducto]],2,0)</f>
        <v>Uvas</v>
      </c>
      <c r="G1509" s="10">
        <f>VLOOKUP(Tabla4[[#This Row],[Nombre_Producto]],Tabla2[[NomProducto]:[PrecioSinIGV]],3,0)</f>
        <v>3.63</v>
      </c>
      <c r="H1509">
        <f>VLOOKUP(Tabla4[[#This Row],[Cod Producto]],Tabla2[#All],3,0)</f>
        <v>1</v>
      </c>
      <c r="I1509" s="10">
        <f>Tabla4[[#This Row],[Kilos]]*Tabla4[[#This Row],[Precio_sin_IGV]]</f>
        <v>5978.61</v>
      </c>
      <c r="J1509" s="10">
        <f>Tabla4[[#This Row],[Ventas sin IGV]]*18%</f>
        <v>1076.1497999999999</v>
      </c>
      <c r="K1509" s="10">
        <f>Tabla4[[#This Row],[Ventas sin IGV]]+Tabla4[[#This Row],[IGV]]</f>
        <v>7054.7597999999998</v>
      </c>
    </row>
    <row r="1510" spans="1:11" x14ac:dyDescent="0.3">
      <c r="A1510">
        <v>5</v>
      </c>
      <c r="B1510">
        <v>8</v>
      </c>
      <c r="C1510" s="2">
        <v>37325</v>
      </c>
      <c r="D1510">
        <v>1111</v>
      </c>
      <c r="E1510" t="str">
        <f>VLOOKUP(Tabla4[[#This Row],[Cod Vendedor]],Tabla3[[IdVendedor]:[NombreVendedor]],2,0)</f>
        <v>Fran</v>
      </c>
      <c r="F1510" t="str">
        <f>VLOOKUP(Tabla4[[#This Row],[Cod Producto]],Tabla2[[IdProducto]:[NomProducto]],2,0)</f>
        <v>Uvas</v>
      </c>
      <c r="G1510" s="10">
        <f>VLOOKUP(Tabla4[[#This Row],[Nombre_Producto]],Tabla2[[NomProducto]:[PrecioSinIGV]],3,0)</f>
        <v>3.63</v>
      </c>
      <c r="H1510">
        <f>VLOOKUP(Tabla4[[#This Row],[Cod Producto]],Tabla2[#All],3,0)</f>
        <v>1</v>
      </c>
      <c r="I1510" s="10">
        <f>Tabla4[[#This Row],[Kilos]]*Tabla4[[#This Row],[Precio_sin_IGV]]</f>
        <v>4032.93</v>
      </c>
      <c r="J1510" s="10">
        <f>Tabla4[[#This Row],[Ventas sin IGV]]*18%</f>
        <v>725.92739999999992</v>
      </c>
      <c r="K1510" s="10">
        <f>Tabla4[[#This Row],[Ventas sin IGV]]+Tabla4[[#This Row],[IGV]]</f>
        <v>4758.8573999999999</v>
      </c>
    </row>
    <row r="1511" spans="1:11" x14ac:dyDescent="0.3">
      <c r="A1511">
        <v>5</v>
      </c>
      <c r="B1511">
        <v>8</v>
      </c>
      <c r="C1511" s="2">
        <v>37442</v>
      </c>
      <c r="D1511">
        <v>810</v>
      </c>
      <c r="E1511" t="str">
        <f>VLOOKUP(Tabla4[[#This Row],[Cod Vendedor]],Tabla3[[IdVendedor]:[NombreVendedor]],2,0)</f>
        <v>Fran</v>
      </c>
      <c r="F1511" t="str">
        <f>VLOOKUP(Tabla4[[#This Row],[Cod Producto]],Tabla2[[IdProducto]:[NomProducto]],2,0)</f>
        <v>Uvas</v>
      </c>
      <c r="G1511" s="10">
        <f>VLOOKUP(Tabla4[[#This Row],[Nombre_Producto]],Tabla2[[NomProducto]:[PrecioSinIGV]],3,0)</f>
        <v>3.63</v>
      </c>
      <c r="H1511">
        <f>VLOOKUP(Tabla4[[#This Row],[Cod Producto]],Tabla2[#All],3,0)</f>
        <v>1</v>
      </c>
      <c r="I1511" s="10">
        <f>Tabla4[[#This Row],[Kilos]]*Tabla4[[#This Row],[Precio_sin_IGV]]</f>
        <v>2940.2999999999997</v>
      </c>
      <c r="J1511" s="10">
        <f>Tabla4[[#This Row],[Ventas sin IGV]]*18%</f>
        <v>529.25399999999991</v>
      </c>
      <c r="K1511" s="10">
        <f>Tabla4[[#This Row],[Ventas sin IGV]]+Tabla4[[#This Row],[IGV]]</f>
        <v>3469.5539999999996</v>
      </c>
    </row>
    <row r="1512" spans="1:11" x14ac:dyDescent="0.3">
      <c r="A1512">
        <v>5</v>
      </c>
      <c r="B1512">
        <v>8</v>
      </c>
      <c r="C1512" s="2">
        <v>37365</v>
      </c>
      <c r="D1512">
        <v>720</v>
      </c>
      <c r="E1512" t="str">
        <f>VLOOKUP(Tabla4[[#This Row],[Cod Vendedor]],Tabla3[[IdVendedor]:[NombreVendedor]],2,0)</f>
        <v>Fran</v>
      </c>
      <c r="F1512" t="str">
        <f>VLOOKUP(Tabla4[[#This Row],[Cod Producto]],Tabla2[[IdProducto]:[NomProducto]],2,0)</f>
        <v>Uvas</v>
      </c>
      <c r="G1512" s="10">
        <f>VLOOKUP(Tabla4[[#This Row],[Nombre_Producto]],Tabla2[[NomProducto]:[PrecioSinIGV]],3,0)</f>
        <v>3.63</v>
      </c>
      <c r="H1512">
        <f>VLOOKUP(Tabla4[[#This Row],[Cod Producto]],Tabla2[#All],3,0)</f>
        <v>1</v>
      </c>
      <c r="I1512" s="10">
        <f>Tabla4[[#This Row],[Kilos]]*Tabla4[[#This Row],[Precio_sin_IGV]]</f>
        <v>2613.6</v>
      </c>
      <c r="J1512" s="10">
        <f>Tabla4[[#This Row],[Ventas sin IGV]]*18%</f>
        <v>470.44799999999998</v>
      </c>
      <c r="K1512" s="10">
        <f>Tabla4[[#This Row],[Ventas sin IGV]]+Tabla4[[#This Row],[IGV]]</f>
        <v>3084.0479999999998</v>
      </c>
    </row>
    <row r="1513" spans="1:11" x14ac:dyDescent="0.3">
      <c r="A1513">
        <v>5</v>
      </c>
      <c r="B1513">
        <v>6</v>
      </c>
      <c r="C1513" s="2">
        <v>37562</v>
      </c>
      <c r="D1513">
        <v>2478</v>
      </c>
      <c r="E1513" t="str">
        <f>VLOOKUP(Tabla4[[#This Row],[Cod Vendedor]],Tabla3[[IdVendedor]:[NombreVendedor]],2,0)</f>
        <v>Fran</v>
      </c>
      <c r="F1513" t="str">
        <f>VLOOKUP(Tabla4[[#This Row],[Cod Producto]],Tabla2[[IdProducto]:[NomProducto]],2,0)</f>
        <v>Platanos</v>
      </c>
      <c r="G1513" s="10">
        <f>VLOOKUP(Tabla4[[#This Row],[Nombre_Producto]],Tabla2[[NomProducto]:[PrecioSinIGV]],3,0)</f>
        <v>2.42</v>
      </c>
      <c r="H1513">
        <f>VLOOKUP(Tabla4[[#This Row],[Cod Producto]],Tabla2[#All],3,0)</f>
        <v>1</v>
      </c>
      <c r="I1513" s="10">
        <f>Tabla4[[#This Row],[Kilos]]*Tabla4[[#This Row],[Precio_sin_IGV]]</f>
        <v>5996.76</v>
      </c>
      <c r="J1513" s="10">
        <f>Tabla4[[#This Row],[Ventas sin IGV]]*18%</f>
        <v>1079.4168</v>
      </c>
      <c r="K1513" s="10">
        <f>Tabla4[[#This Row],[Ventas sin IGV]]+Tabla4[[#This Row],[IGV]]</f>
        <v>7076.1768000000002</v>
      </c>
    </row>
    <row r="1514" spans="1:11" x14ac:dyDescent="0.3">
      <c r="A1514">
        <v>5</v>
      </c>
      <c r="B1514">
        <v>6</v>
      </c>
      <c r="C1514" s="2">
        <v>37530</v>
      </c>
      <c r="D1514">
        <v>2198</v>
      </c>
      <c r="E1514" t="str">
        <f>VLOOKUP(Tabla4[[#This Row],[Cod Vendedor]],Tabla3[[IdVendedor]:[NombreVendedor]],2,0)</f>
        <v>Fran</v>
      </c>
      <c r="F1514" t="str">
        <f>VLOOKUP(Tabla4[[#This Row],[Cod Producto]],Tabla2[[IdProducto]:[NomProducto]],2,0)</f>
        <v>Platanos</v>
      </c>
      <c r="G1514" s="10">
        <f>VLOOKUP(Tabla4[[#This Row],[Nombre_Producto]],Tabla2[[NomProducto]:[PrecioSinIGV]],3,0)</f>
        <v>2.42</v>
      </c>
      <c r="H1514">
        <f>VLOOKUP(Tabla4[[#This Row],[Cod Producto]],Tabla2[#All],3,0)</f>
        <v>1</v>
      </c>
      <c r="I1514" s="10">
        <f>Tabla4[[#This Row],[Kilos]]*Tabla4[[#This Row],[Precio_sin_IGV]]</f>
        <v>5319.16</v>
      </c>
      <c r="J1514" s="10">
        <f>Tabla4[[#This Row],[Ventas sin IGV]]*18%</f>
        <v>957.44879999999989</v>
      </c>
      <c r="K1514" s="10">
        <f>Tabla4[[#This Row],[Ventas sin IGV]]+Tabla4[[#This Row],[IGV]]</f>
        <v>6276.6088</v>
      </c>
    </row>
    <row r="1515" spans="1:11" x14ac:dyDescent="0.3">
      <c r="A1515">
        <v>5</v>
      </c>
      <c r="B1515">
        <v>6</v>
      </c>
      <c r="C1515" s="2">
        <v>37617</v>
      </c>
      <c r="D1515">
        <v>1791</v>
      </c>
      <c r="E1515" t="str">
        <f>VLOOKUP(Tabla4[[#This Row],[Cod Vendedor]],Tabla3[[IdVendedor]:[NombreVendedor]],2,0)</f>
        <v>Fran</v>
      </c>
      <c r="F1515" t="str">
        <f>VLOOKUP(Tabla4[[#This Row],[Cod Producto]],Tabla2[[IdProducto]:[NomProducto]],2,0)</f>
        <v>Platanos</v>
      </c>
      <c r="G1515" s="10">
        <f>VLOOKUP(Tabla4[[#This Row],[Nombre_Producto]],Tabla2[[NomProducto]:[PrecioSinIGV]],3,0)</f>
        <v>2.42</v>
      </c>
      <c r="H1515">
        <f>VLOOKUP(Tabla4[[#This Row],[Cod Producto]],Tabla2[#All],3,0)</f>
        <v>1</v>
      </c>
      <c r="I1515" s="10">
        <f>Tabla4[[#This Row],[Kilos]]*Tabla4[[#This Row],[Precio_sin_IGV]]</f>
        <v>4334.22</v>
      </c>
      <c r="J1515" s="10">
        <f>Tabla4[[#This Row],[Ventas sin IGV]]*18%</f>
        <v>780.15960000000007</v>
      </c>
      <c r="K1515" s="10">
        <f>Tabla4[[#This Row],[Ventas sin IGV]]+Tabla4[[#This Row],[IGV]]</f>
        <v>5114.3796000000002</v>
      </c>
    </row>
    <row r="1516" spans="1:11" x14ac:dyDescent="0.3">
      <c r="A1516">
        <v>5</v>
      </c>
      <c r="B1516">
        <v>6</v>
      </c>
      <c r="C1516" s="2">
        <v>37449</v>
      </c>
      <c r="D1516">
        <v>1690</v>
      </c>
      <c r="E1516" t="str">
        <f>VLOOKUP(Tabla4[[#This Row],[Cod Vendedor]],Tabla3[[IdVendedor]:[NombreVendedor]],2,0)</f>
        <v>Fran</v>
      </c>
      <c r="F1516" t="str">
        <f>VLOOKUP(Tabla4[[#This Row],[Cod Producto]],Tabla2[[IdProducto]:[NomProducto]],2,0)</f>
        <v>Platanos</v>
      </c>
      <c r="G1516" s="10">
        <f>VLOOKUP(Tabla4[[#This Row],[Nombre_Producto]],Tabla2[[NomProducto]:[PrecioSinIGV]],3,0)</f>
        <v>2.42</v>
      </c>
      <c r="H1516">
        <f>VLOOKUP(Tabla4[[#This Row],[Cod Producto]],Tabla2[#All],3,0)</f>
        <v>1</v>
      </c>
      <c r="I1516" s="10">
        <f>Tabla4[[#This Row],[Kilos]]*Tabla4[[#This Row],[Precio_sin_IGV]]</f>
        <v>4089.7999999999997</v>
      </c>
      <c r="J1516" s="10">
        <f>Tabla4[[#This Row],[Ventas sin IGV]]*18%</f>
        <v>736.16399999999987</v>
      </c>
      <c r="K1516" s="10">
        <f>Tabla4[[#This Row],[Ventas sin IGV]]+Tabla4[[#This Row],[IGV]]</f>
        <v>4825.9639999999999</v>
      </c>
    </row>
    <row r="1517" spans="1:11" x14ac:dyDescent="0.3">
      <c r="A1517">
        <v>5</v>
      </c>
      <c r="B1517">
        <v>6</v>
      </c>
      <c r="C1517" s="2">
        <v>37391</v>
      </c>
      <c r="D1517">
        <v>1567</v>
      </c>
      <c r="E1517" t="str">
        <f>VLOOKUP(Tabla4[[#This Row],[Cod Vendedor]],Tabla3[[IdVendedor]:[NombreVendedor]],2,0)</f>
        <v>Fran</v>
      </c>
      <c r="F1517" t="str">
        <f>VLOOKUP(Tabla4[[#This Row],[Cod Producto]],Tabla2[[IdProducto]:[NomProducto]],2,0)</f>
        <v>Platanos</v>
      </c>
      <c r="G1517" s="10">
        <f>VLOOKUP(Tabla4[[#This Row],[Nombre_Producto]],Tabla2[[NomProducto]:[PrecioSinIGV]],3,0)</f>
        <v>2.42</v>
      </c>
      <c r="H1517">
        <f>VLOOKUP(Tabla4[[#This Row],[Cod Producto]],Tabla2[#All],3,0)</f>
        <v>1</v>
      </c>
      <c r="I1517" s="10">
        <f>Tabla4[[#This Row],[Kilos]]*Tabla4[[#This Row],[Precio_sin_IGV]]</f>
        <v>3792.14</v>
      </c>
      <c r="J1517" s="10">
        <f>Tabla4[[#This Row],[Ventas sin IGV]]*18%</f>
        <v>682.58519999999999</v>
      </c>
      <c r="K1517" s="10">
        <f>Tabla4[[#This Row],[Ventas sin IGV]]+Tabla4[[#This Row],[IGV]]</f>
        <v>4474.7251999999999</v>
      </c>
    </row>
    <row r="1518" spans="1:11" x14ac:dyDescent="0.3">
      <c r="A1518">
        <v>5</v>
      </c>
      <c r="B1518">
        <v>6</v>
      </c>
      <c r="C1518" s="2">
        <v>37377</v>
      </c>
      <c r="D1518">
        <v>1200</v>
      </c>
      <c r="E1518" t="str">
        <f>VLOOKUP(Tabla4[[#This Row],[Cod Vendedor]],Tabla3[[IdVendedor]:[NombreVendedor]],2,0)</f>
        <v>Fran</v>
      </c>
      <c r="F1518" t="str">
        <f>VLOOKUP(Tabla4[[#This Row],[Cod Producto]],Tabla2[[IdProducto]:[NomProducto]],2,0)</f>
        <v>Platanos</v>
      </c>
      <c r="G1518" s="10">
        <f>VLOOKUP(Tabla4[[#This Row],[Nombre_Producto]],Tabla2[[NomProducto]:[PrecioSinIGV]],3,0)</f>
        <v>2.42</v>
      </c>
      <c r="H1518">
        <f>VLOOKUP(Tabla4[[#This Row],[Cod Producto]],Tabla2[#All],3,0)</f>
        <v>1</v>
      </c>
      <c r="I1518" s="10">
        <f>Tabla4[[#This Row],[Kilos]]*Tabla4[[#This Row],[Precio_sin_IGV]]</f>
        <v>2904</v>
      </c>
      <c r="J1518" s="10">
        <f>Tabla4[[#This Row],[Ventas sin IGV]]*18%</f>
        <v>522.72</v>
      </c>
      <c r="K1518" s="10">
        <f>Tabla4[[#This Row],[Ventas sin IGV]]+Tabla4[[#This Row],[IGV]]</f>
        <v>3426.7200000000003</v>
      </c>
    </row>
    <row r="1519" spans="1:11" x14ac:dyDescent="0.3">
      <c r="A1519">
        <v>5</v>
      </c>
      <c r="B1519">
        <v>6</v>
      </c>
      <c r="C1519" s="2">
        <v>37543</v>
      </c>
      <c r="D1519">
        <v>1163</v>
      </c>
      <c r="E1519" t="str">
        <f>VLOOKUP(Tabla4[[#This Row],[Cod Vendedor]],Tabla3[[IdVendedor]:[NombreVendedor]],2,0)</f>
        <v>Fran</v>
      </c>
      <c r="F1519" t="str">
        <f>VLOOKUP(Tabla4[[#This Row],[Cod Producto]],Tabla2[[IdProducto]:[NomProducto]],2,0)</f>
        <v>Platanos</v>
      </c>
      <c r="G1519" s="10">
        <f>VLOOKUP(Tabla4[[#This Row],[Nombre_Producto]],Tabla2[[NomProducto]:[PrecioSinIGV]],3,0)</f>
        <v>2.42</v>
      </c>
      <c r="H1519">
        <f>VLOOKUP(Tabla4[[#This Row],[Cod Producto]],Tabla2[#All],3,0)</f>
        <v>1</v>
      </c>
      <c r="I1519" s="10">
        <f>Tabla4[[#This Row],[Kilos]]*Tabla4[[#This Row],[Precio_sin_IGV]]</f>
        <v>2814.46</v>
      </c>
      <c r="J1519" s="10">
        <f>Tabla4[[#This Row],[Ventas sin IGV]]*18%</f>
        <v>506.6028</v>
      </c>
      <c r="K1519" s="10">
        <f>Tabla4[[#This Row],[Ventas sin IGV]]+Tabla4[[#This Row],[IGV]]</f>
        <v>3321.0628000000002</v>
      </c>
    </row>
    <row r="1520" spans="1:11" x14ac:dyDescent="0.3">
      <c r="A1520">
        <v>5</v>
      </c>
      <c r="B1520">
        <v>6</v>
      </c>
      <c r="C1520" s="2">
        <v>37495</v>
      </c>
      <c r="D1520">
        <v>929</v>
      </c>
      <c r="E1520" t="str">
        <f>VLOOKUP(Tabla4[[#This Row],[Cod Vendedor]],Tabla3[[IdVendedor]:[NombreVendedor]],2,0)</f>
        <v>Fran</v>
      </c>
      <c r="F1520" t="str">
        <f>VLOOKUP(Tabla4[[#This Row],[Cod Producto]],Tabla2[[IdProducto]:[NomProducto]],2,0)</f>
        <v>Platanos</v>
      </c>
      <c r="G1520" s="10">
        <f>VLOOKUP(Tabla4[[#This Row],[Nombre_Producto]],Tabla2[[NomProducto]:[PrecioSinIGV]],3,0)</f>
        <v>2.42</v>
      </c>
      <c r="H1520">
        <f>VLOOKUP(Tabla4[[#This Row],[Cod Producto]],Tabla2[#All],3,0)</f>
        <v>1</v>
      </c>
      <c r="I1520" s="10">
        <f>Tabla4[[#This Row],[Kilos]]*Tabla4[[#This Row],[Precio_sin_IGV]]</f>
        <v>2248.1799999999998</v>
      </c>
      <c r="J1520" s="10">
        <f>Tabla4[[#This Row],[Ventas sin IGV]]*18%</f>
        <v>404.67239999999998</v>
      </c>
      <c r="K1520" s="10">
        <f>Tabla4[[#This Row],[Ventas sin IGV]]+Tabla4[[#This Row],[IGV]]</f>
        <v>2652.8523999999998</v>
      </c>
    </row>
    <row r="1521" spans="1:11" x14ac:dyDescent="0.3">
      <c r="A1521">
        <v>5</v>
      </c>
      <c r="B1521">
        <v>13</v>
      </c>
      <c r="C1521" s="2">
        <v>37490</v>
      </c>
      <c r="D1521">
        <v>1779</v>
      </c>
      <c r="E1521" t="str">
        <f>VLOOKUP(Tabla4[[#This Row],[Cod Vendedor]],Tabla3[[IdVendedor]:[NombreVendedor]],2,0)</f>
        <v>Fran</v>
      </c>
      <c r="F1521" t="str">
        <f>VLOOKUP(Tabla4[[#This Row],[Cod Producto]],Tabla2[[IdProducto]:[NomProducto]],2,0)</f>
        <v>Pimientos</v>
      </c>
      <c r="G1521" s="10">
        <f>VLOOKUP(Tabla4[[#This Row],[Nombre_Producto]],Tabla2[[NomProducto]:[PrecioSinIGV]],3,0)</f>
        <v>0.24199999999999999</v>
      </c>
      <c r="H1521">
        <f>VLOOKUP(Tabla4[[#This Row],[Cod Producto]],Tabla2[#All],3,0)</f>
        <v>3</v>
      </c>
      <c r="I1521" s="10">
        <f>Tabla4[[#This Row],[Kilos]]*Tabla4[[#This Row],[Precio_sin_IGV]]</f>
        <v>430.51799999999997</v>
      </c>
      <c r="J1521" s="10">
        <f>Tabla4[[#This Row],[Ventas sin IGV]]*18%</f>
        <v>77.493239999999986</v>
      </c>
      <c r="K1521" s="10">
        <f>Tabla4[[#This Row],[Ventas sin IGV]]+Tabla4[[#This Row],[IGV]]</f>
        <v>508.01123999999993</v>
      </c>
    </row>
    <row r="1522" spans="1:11" x14ac:dyDescent="0.3">
      <c r="A1522">
        <v>5</v>
      </c>
      <c r="B1522">
        <v>13</v>
      </c>
      <c r="C1522" s="2">
        <v>37528</v>
      </c>
      <c r="D1522">
        <v>1536</v>
      </c>
      <c r="E1522" t="str">
        <f>VLOOKUP(Tabla4[[#This Row],[Cod Vendedor]],Tabla3[[IdVendedor]:[NombreVendedor]],2,0)</f>
        <v>Fran</v>
      </c>
      <c r="F1522" t="str">
        <f>VLOOKUP(Tabla4[[#This Row],[Cod Producto]],Tabla2[[IdProducto]:[NomProducto]],2,0)</f>
        <v>Pimientos</v>
      </c>
      <c r="G1522" s="10">
        <f>VLOOKUP(Tabla4[[#This Row],[Nombre_Producto]],Tabla2[[NomProducto]:[PrecioSinIGV]],3,0)</f>
        <v>0.24199999999999999</v>
      </c>
      <c r="H1522">
        <f>VLOOKUP(Tabla4[[#This Row],[Cod Producto]],Tabla2[#All],3,0)</f>
        <v>3</v>
      </c>
      <c r="I1522" s="10">
        <f>Tabla4[[#This Row],[Kilos]]*Tabla4[[#This Row],[Precio_sin_IGV]]</f>
        <v>371.71199999999999</v>
      </c>
      <c r="J1522" s="10">
        <f>Tabla4[[#This Row],[Ventas sin IGV]]*18%</f>
        <v>66.908159999999995</v>
      </c>
      <c r="K1522" s="10">
        <f>Tabla4[[#This Row],[Ventas sin IGV]]+Tabla4[[#This Row],[IGV]]</f>
        <v>438.62016</v>
      </c>
    </row>
    <row r="1523" spans="1:11" x14ac:dyDescent="0.3">
      <c r="A1523">
        <v>5</v>
      </c>
      <c r="B1523">
        <v>13</v>
      </c>
      <c r="C1523" s="2">
        <v>37378</v>
      </c>
      <c r="D1523">
        <v>1527</v>
      </c>
      <c r="E1523" t="str">
        <f>VLOOKUP(Tabla4[[#This Row],[Cod Vendedor]],Tabla3[[IdVendedor]:[NombreVendedor]],2,0)</f>
        <v>Fran</v>
      </c>
      <c r="F1523" t="str">
        <f>VLOOKUP(Tabla4[[#This Row],[Cod Producto]],Tabla2[[IdProducto]:[NomProducto]],2,0)</f>
        <v>Pimientos</v>
      </c>
      <c r="G1523" s="10">
        <f>VLOOKUP(Tabla4[[#This Row],[Nombre_Producto]],Tabla2[[NomProducto]:[PrecioSinIGV]],3,0)</f>
        <v>0.24199999999999999</v>
      </c>
      <c r="H1523">
        <f>VLOOKUP(Tabla4[[#This Row],[Cod Producto]],Tabla2[#All],3,0)</f>
        <v>3</v>
      </c>
      <c r="I1523" s="10">
        <f>Tabla4[[#This Row],[Kilos]]*Tabla4[[#This Row],[Precio_sin_IGV]]</f>
        <v>369.53399999999999</v>
      </c>
      <c r="J1523" s="10">
        <f>Tabla4[[#This Row],[Ventas sin IGV]]*18%</f>
        <v>66.516120000000001</v>
      </c>
      <c r="K1523" s="10">
        <f>Tabla4[[#This Row],[Ventas sin IGV]]+Tabla4[[#This Row],[IGV]]</f>
        <v>436.05011999999999</v>
      </c>
    </row>
    <row r="1524" spans="1:11" x14ac:dyDescent="0.3">
      <c r="A1524">
        <v>5</v>
      </c>
      <c r="B1524">
        <v>13</v>
      </c>
      <c r="C1524" s="2">
        <v>37390</v>
      </c>
      <c r="D1524">
        <v>1384</v>
      </c>
      <c r="E1524" t="str">
        <f>VLOOKUP(Tabla4[[#This Row],[Cod Vendedor]],Tabla3[[IdVendedor]:[NombreVendedor]],2,0)</f>
        <v>Fran</v>
      </c>
      <c r="F1524" t="str">
        <f>VLOOKUP(Tabla4[[#This Row],[Cod Producto]],Tabla2[[IdProducto]:[NomProducto]],2,0)</f>
        <v>Pimientos</v>
      </c>
      <c r="G1524" s="10">
        <f>VLOOKUP(Tabla4[[#This Row],[Nombre_Producto]],Tabla2[[NomProducto]:[PrecioSinIGV]],3,0)</f>
        <v>0.24199999999999999</v>
      </c>
      <c r="H1524">
        <f>VLOOKUP(Tabla4[[#This Row],[Cod Producto]],Tabla2[#All],3,0)</f>
        <v>3</v>
      </c>
      <c r="I1524" s="10">
        <f>Tabla4[[#This Row],[Kilos]]*Tabla4[[#This Row],[Precio_sin_IGV]]</f>
        <v>334.928</v>
      </c>
      <c r="J1524" s="10">
        <f>Tabla4[[#This Row],[Ventas sin IGV]]*18%</f>
        <v>60.287039999999998</v>
      </c>
      <c r="K1524" s="10">
        <f>Tabla4[[#This Row],[Ventas sin IGV]]+Tabla4[[#This Row],[IGV]]</f>
        <v>395.21503999999999</v>
      </c>
    </row>
    <row r="1525" spans="1:11" x14ac:dyDescent="0.3">
      <c r="A1525">
        <v>5</v>
      </c>
      <c r="B1525">
        <v>13</v>
      </c>
      <c r="C1525" s="2">
        <v>37567</v>
      </c>
      <c r="D1525">
        <v>1217</v>
      </c>
      <c r="E1525" t="str">
        <f>VLOOKUP(Tabla4[[#This Row],[Cod Vendedor]],Tabla3[[IdVendedor]:[NombreVendedor]],2,0)</f>
        <v>Fran</v>
      </c>
      <c r="F1525" t="str">
        <f>VLOOKUP(Tabla4[[#This Row],[Cod Producto]],Tabla2[[IdProducto]:[NomProducto]],2,0)</f>
        <v>Pimientos</v>
      </c>
      <c r="G1525" s="10">
        <f>VLOOKUP(Tabla4[[#This Row],[Nombre_Producto]],Tabla2[[NomProducto]:[PrecioSinIGV]],3,0)</f>
        <v>0.24199999999999999</v>
      </c>
      <c r="H1525">
        <f>VLOOKUP(Tabla4[[#This Row],[Cod Producto]],Tabla2[#All],3,0)</f>
        <v>3</v>
      </c>
      <c r="I1525" s="10">
        <f>Tabla4[[#This Row],[Kilos]]*Tabla4[[#This Row],[Precio_sin_IGV]]</f>
        <v>294.51400000000001</v>
      </c>
      <c r="J1525" s="10">
        <f>Tabla4[[#This Row],[Ventas sin IGV]]*18%</f>
        <v>53.012520000000002</v>
      </c>
      <c r="K1525" s="10">
        <f>Tabla4[[#This Row],[Ventas sin IGV]]+Tabla4[[#This Row],[IGV]]</f>
        <v>347.52652</v>
      </c>
    </row>
    <row r="1526" spans="1:11" x14ac:dyDescent="0.3">
      <c r="A1526">
        <v>5</v>
      </c>
      <c r="B1526">
        <v>13</v>
      </c>
      <c r="C1526" s="2">
        <v>37597</v>
      </c>
      <c r="D1526">
        <v>254</v>
      </c>
      <c r="E1526" t="str">
        <f>VLOOKUP(Tabla4[[#This Row],[Cod Vendedor]],Tabla3[[IdVendedor]:[NombreVendedor]],2,0)</f>
        <v>Fran</v>
      </c>
      <c r="F1526" t="str">
        <f>VLOOKUP(Tabla4[[#This Row],[Cod Producto]],Tabla2[[IdProducto]:[NomProducto]],2,0)</f>
        <v>Pimientos</v>
      </c>
      <c r="G1526" s="10">
        <f>VLOOKUP(Tabla4[[#This Row],[Nombre_Producto]],Tabla2[[NomProducto]:[PrecioSinIGV]],3,0)</f>
        <v>0.24199999999999999</v>
      </c>
      <c r="H1526">
        <f>VLOOKUP(Tabla4[[#This Row],[Cod Producto]],Tabla2[#All],3,0)</f>
        <v>3</v>
      </c>
      <c r="I1526" s="10">
        <f>Tabla4[[#This Row],[Kilos]]*Tabla4[[#This Row],[Precio_sin_IGV]]</f>
        <v>61.467999999999996</v>
      </c>
      <c r="J1526" s="10">
        <f>Tabla4[[#This Row],[Ventas sin IGV]]*18%</f>
        <v>11.064239999999998</v>
      </c>
      <c r="K1526" s="10">
        <f>Tabla4[[#This Row],[Ventas sin IGV]]+Tabla4[[#This Row],[IGV]]</f>
        <v>72.532240000000002</v>
      </c>
    </row>
    <row r="1527" spans="1:11" x14ac:dyDescent="0.3">
      <c r="A1527">
        <v>5</v>
      </c>
      <c r="B1527">
        <v>2</v>
      </c>
      <c r="C1527" s="2">
        <v>37567</v>
      </c>
      <c r="D1527">
        <v>2325</v>
      </c>
      <c r="E1527" t="str">
        <f>VLOOKUP(Tabla4[[#This Row],[Cod Vendedor]],Tabla3[[IdVendedor]:[NombreVendedor]],2,0)</f>
        <v>Fran</v>
      </c>
      <c r="F1527" t="str">
        <f>VLOOKUP(Tabla4[[#This Row],[Cod Producto]],Tabla2[[IdProducto]:[NomProducto]],2,0)</f>
        <v>Lechugas</v>
      </c>
      <c r="G1527" s="10">
        <f>VLOOKUP(Tabla4[[#This Row],[Nombre_Producto]],Tabla2[[NomProducto]:[PrecioSinIGV]],3,0)</f>
        <v>1.6335</v>
      </c>
      <c r="H1527">
        <f>VLOOKUP(Tabla4[[#This Row],[Cod Producto]],Tabla2[#All],3,0)</f>
        <v>2</v>
      </c>
      <c r="I1527" s="10">
        <f>Tabla4[[#This Row],[Kilos]]*Tabla4[[#This Row],[Precio_sin_IGV]]</f>
        <v>3797.8874999999998</v>
      </c>
      <c r="J1527" s="10">
        <f>Tabla4[[#This Row],[Ventas sin IGV]]*18%</f>
        <v>683.61974999999995</v>
      </c>
      <c r="K1527" s="10">
        <f>Tabla4[[#This Row],[Ventas sin IGV]]+Tabla4[[#This Row],[IGV]]</f>
        <v>4481.5072499999997</v>
      </c>
    </row>
    <row r="1528" spans="1:11" x14ac:dyDescent="0.3">
      <c r="A1528">
        <v>5</v>
      </c>
      <c r="B1528">
        <v>2</v>
      </c>
      <c r="C1528" s="2">
        <v>37445</v>
      </c>
      <c r="D1528">
        <v>2110</v>
      </c>
      <c r="E1528" t="str">
        <f>VLOOKUP(Tabla4[[#This Row],[Cod Vendedor]],Tabla3[[IdVendedor]:[NombreVendedor]],2,0)</f>
        <v>Fran</v>
      </c>
      <c r="F1528" t="str">
        <f>VLOOKUP(Tabla4[[#This Row],[Cod Producto]],Tabla2[[IdProducto]:[NomProducto]],2,0)</f>
        <v>Lechugas</v>
      </c>
      <c r="G1528" s="10">
        <f>VLOOKUP(Tabla4[[#This Row],[Nombre_Producto]],Tabla2[[NomProducto]:[PrecioSinIGV]],3,0)</f>
        <v>1.6335</v>
      </c>
      <c r="H1528">
        <f>VLOOKUP(Tabla4[[#This Row],[Cod Producto]],Tabla2[#All],3,0)</f>
        <v>2</v>
      </c>
      <c r="I1528" s="10">
        <f>Tabla4[[#This Row],[Kilos]]*Tabla4[[#This Row],[Precio_sin_IGV]]</f>
        <v>3446.6849999999999</v>
      </c>
      <c r="J1528" s="10">
        <f>Tabla4[[#This Row],[Ventas sin IGV]]*18%</f>
        <v>620.40329999999994</v>
      </c>
      <c r="K1528" s="10">
        <f>Tabla4[[#This Row],[Ventas sin IGV]]+Tabla4[[#This Row],[IGV]]</f>
        <v>4067.0882999999999</v>
      </c>
    </row>
    <row r="1529" spans="1:11" x14ac:dyDescent="0.3">
      <c r="A1529">
        <v>5</v>
      </c>
      <c r="B1529">
        <v>2</v>
      </c>
      <c r="C1529" s="2">
        <v>37309</v>
      </c>
      <c r="D1529">
        <v>2022</v>
      </c>
      <c r="E1529" t="str">
        <f>VLOOKUP(Tabla4[[#This Row],[Cod Vendedor]],Tabla3[[IdVendedor]:[NombreVendedor]],2,0)</f>
        <v>Fran</v>
      </c>
      <c r="F1529" t="str">
        <f>VLOOKUP(Tabla4[[#This Row],[Cod Producto]],Tabla2[[IdProducto]:[NomProducto]],2,0)</f>
        <v>Lechugas</v>
      </c>
      <c r="G1529" s="10">
        <f>VLOOKUP(Tabla4[[#This Row],[Nombre_Producto]],Tabla2[[NomProducto]:[PrecioSinIGV]],3,0)</f>
        <v>1.6335</v>
      </c>
      <c r="H1529">
        <f>VLOOKUP(Tabla4[[#This Row],[Cod Producto]],Tabla2[#All],3,0)</f>
        <v>2</v>
      </c>
      <c r="I1529" s="10">
        <f>Tabla4[[#This Row],[Kilos]]*Tabla4[[#This Row],[Precio_sin_IGV]]</f>
        <v>3302.9369999999999</v>
      </c>
      <c r="J1529" s="10">
        <f>Tabla4[[#This Row],[Ventas sin IGV]]*18%</f>
        <v>594.52865999999995</v>
      </c>
      <c r="K1529" s="10">
        <f>Tabla4[[#This Row],[Ventas sin IGV]]+Tabla4[[#This Row],[IGV]]</f>
        <v>3897.4656599999998</v>
      </c>
    </row>
    <row r="1530" spans="1:11" x14ac:dyDescent="0.3">
      <c r="A1530">
        <v>5</v>
      </c>
      <c r="B1530">
        <v>2</v>
      </c>
      <c r="C1530" s="2">
        <v>37582</v>
      </c>
      <c r="D1530">
        <v>1025</v>
      </c>
      <c r="E1530" t="str">
        <f>VLOOKUP(Tabla4[[#This Row],[Cod Vendedor]],Tabla3[[IdVendedor]:[NombreVendedor]],2,0)</f>
        <v>Fran</v>
      </c>
      <c r="F1530" t="str">
        <f>VLOOKUP(Tabla4[[#This Row],[Cod Producto]],Tabla2[[IdProducto]:[NomProducto]],2,0)</f>
        <v>Lechugas</v>
      </c>
      <c r="G1530" s="10">
        <f>VLOOKUP(Tabla4[[#This Row],[Nombre_Producto]],Tabla2[[NomProducto]:[PrecioSinIGV]],3,0)</f>
        <v>1.6335</v>
      </c>
      <c r="H1530">
        <f>VLOOKUP(Tabla4[[#This Row],[Cod Producto]],Tabla2[#All],3,0)</f>
        <v>2</v>
      </c>
      <c r="I1530" s="10">
        <f>Tabla4[[#This Row],[Kilos]]*Tabla4[[#This Row],[Precio_sin_IGV]]</f>
        <v>1674.3374999999999</v>
      </c>
      <c r="J1530" s="10">
        <f>Tabla4[[#This Row],[Ventas sin IGV]]*18%</f>
        <v>301.38074999999998</v>
      </c>
      <c r="K1530" s="10">
        <f>Tabla4[[#This Row],[Ventas sin IGV]]+Tabla4[[#This Row],[IGV]]</f>
        <v>1975.7182499999999</v>
      </c>
    </row>
    <row r="1531" spans="1:11" x14ac:dyDescent="0.3">
      <c r="A1531">
        <v>5</v>
      </c>
      <c r="B1531">
        <v>2</v>
      </c>
      <c r="C1531" s="2">
        <v>37272</v>
      </c>
      <c r="D1531">
        <v>968</v>
      </c>
      <c r="E1531" t="str">
        <f>VLOOKUP(Tabla4[[#This Row],[Cod Vendedor]],Tabla3[[IdVendedor]:[NombreVendedor]],2,0)</f>
        <v>Fran</v>
      </c>
      <c r="F1531" t="str">
        <f>VLOOKUP(Tabla4[[#This Row],[Cod Producto]],Tabla2[[IdProducto]:[NomProducto]],2,0)</f>
        <v>Lechugas</v>
      </c>
      <c r="G1531" s="10">
        <f>VLOOKUP(Tabla4[[#This Row],[Nombre_Producto]],Tabla2[[NomProducto]:[PrecioSinIGV]],3,0)</f>
        <v>1.6335</v>
      </c>
      <c r="H1531">
        <f>VLOOKUP(Tabla4[[#This Row],[Cod Producto]],Tabla2[#All],3,0)</f>
        <v>2</v>
      </c>
      <c r="I1531" s="10">
        <f>Tabla4[[#This Row],[Kilos]]*Tabla4[[#This Row],[Precio_sin_IGV]]</f>
        <v>1581.2280000000001</v>
      </c>
      <c r="J1531" s="10">
        <f>Tabla4[[#This Row],[Ventas sin IGV]]*18%</f>
        <v>284.62103999999999</v>
      </c>
      <c r="K1531" s="10">
        <f>Tabla4[[#This Row],[Ventas sin IGV]]+Tabla4[[#This Row],[IGV]]</f>
        <v>1865.8490400000001</v>
      </c>
    </row>
    <row r="1532" spans="1:11" x14ac:dyDescent="0.3">
      <c r="A1532">
        <v>5</v>
      </c>
      <c r="B1532">
        <v>2</v>
      </c>
      <c r="C1532" s="2">
        <v>37590</v>
      </c>
      <c r="D1532">
        <v>968</v>
      </c>
      <c r="E1532" t="str">
        <f>VLOOKUP(Tabla4[[#This Row],[Cod Vendedor]],Tabla3[[IdVendedor]:[NombreVendedor]],2,0)</f>
        <v>Fran</v>
      </c>
      <c r="F1532" t="str">
        <f>VLOOKUP(Tabla4[[#This Row],[Cod Producto]],Tabla2[[IdProducto]:[NomProducto]],2,0)</f>
        <v>Lechugas</v>
      </c>
      <c r="G1532" s="10">
        <f>VLOOKUP(Tabla4[[#This Row],[Nombre_Producto]],Tabla2[[NomProducto]:[PrecioSinIGV]],3,0)</f>
        <v>1.6335</v>
      </c>
      <c r="H1532">
        <f>VLOOKUP(Tabla4[[#This Row],[Cod Producto]],Tabla2[#All],3,0)</f>
        <v>2</v>
      </c>
      <c r="I1532" s="10">
        <f>Tabla4[[#This Row],[Kilos]]*Tabla4[[#This Row],[Precio_sin_IGV]]</f>
        <v>1581.2280000000001</v>
      </c>
      <c r="J1532" s="10">
        <f>Tabla4[[#This Row],[Ventas sin IGV]]*18%</f>
        <v>284.62103999999999</v>
      </c>
      <c r="K1532" s="10">
        <f>Tabla4[[#This Row],[Ventas sin IGV]]+Tabla4[[#This Row],[IGV]]</f>
        <v>1865.8490400000001</v>
      </c>
    </row>
    <row r="1533" spans="1:11" x14ac:dyDescent="0.3">
      <c r="A1533">
        <v>5</v>
      </c>
      <c r="B1533">
        <v>10</v>
      </c>
      <c r="C1533" s="2">
        <v>37388</v>
      </c>
      <c r="D1533">
        <v>1486</v>
      </c>
      <c r="E1533" t="str">
        <f>VLOOKUP(Tabla4[[#This Row],[Cod Vendedor]],Tabla3[[IdVendedor]:[NombreVendedor]],2,0)</f>
        <v>Fran</v>
      </c>
      <c r="F1533" t="str">
        <f>VLOOKUP(Tabla4[[#This Row],[Cod Producto]],Tabla2[[IdProducto]:[NomProducto]],2,0)</f>
        <v>Zanahorias</v>
      </c>
      <c r="G1533" s="10">
        <f>VLOOKUP(Tabla4[[#This Row],[Nombre_Producto]],Tabla2[[NomProducto]:[PrecioSinIGV]],3,0)</f>
        <v>0.60499999999999998</v>
      </c>
      <c r="H1533">
        <f>VLOOKUP(Tabla4[[#This Row],[Cod Producto]],Tabla2[#All],3,0)</f>
        <v>3</v>
      </c>
      <c r="I1533" s="10">
        <f>Tabla4[[#This Row],[Kilos]]*Tabla4[[#This Row],[Precio_sin_IGV]]</f>
        <v>899.03</v>
      </c>
      <c r="J1533" s="10">
        <f>Tabla4[[#This Row],[Ventas sin IGV]]*18%</f>
        <v>161.8254</v>
      </c>
      <c r="K1533" s="10">
        <f>Tabla4[[#This Row],[Ventas sin IGV]]+Tabla4[[#This Row],[IGV]]</f>
        <v>1060.8553999999999</v>
      </c>
    </row>
    <row r="1534" spans="1:11" x14ac:dyDescent="0.3">
      <c r="A1534">
        <v>5</v>
      </c>
      <c r="B1534">
        <v>10</v>
      </c>
      <c r="C1534" s="2">
        <v>37283</v>
      </c>
      <c r="D1534">
        <v>533</v>
      </c>
      <c r="E1534" t="str">
        <f>VLOOKUP(Tabla4[[#This Row],[Cod Vendedor]],Tabla3[[IdVendedor]:[NombreVendedor]],2,0)</f>
        <v>Fran</v>
      </c>
      <c r="F1534" t="str">
        <f>VLOOKUP(Tabla4[[#This Row],[Cod Producto]],Tabla2[[IdProducto]:[NomProducto]],2,0)</f>
        <v>Zanahorias</v>
      </c>
      <c r="G1534" s="10">
        <f>VLOOKUP(Tabla4[[#This Row],[Nombre_Producto]],Tabla2[[NomProducto]:[PrecioSinIGV]],3,0)</f>
        <v>0.60499999999999998</v>
      </c>
      <c r="H1534">
        <f>VLOOKUP(Tabla4[[#This Row],[Cod Producto]],Tabla2[#All],3,0)</f>
        <v>3</v>
      </c>
      <c r="I1534" s="10">
        <f>Tabla4[[#This Row],[Kilos]]*Tabla4[[#This Row],[Precio_sin_IGV]]</f>
        <v>322.46499999999997</v>
      </c>
      <c r="J1534" s="10">
        <f>Tabla4[[#This Row],[Ventas sin IGV]]*18%</f>
        <v>58.043699999999994</v>
      </c>
      <c r="K1534" s="10">
        <f>Tabla4[[#This Row],[Ventas sin IGV]]+Tabla4[[#This Row],[IGV]]</f>
        <v>380.50869999999998</v>
      </c>
    </row>
    <row r="1535" spans="1:11" x14ac:dyDescent="0.3">
      <c r="A1535">
        <v>5</v>
      </c>
      <c r="B1535">
        <v>14</v>
      </c>
      <c r="C1535" s="2">
        <v>37483</v>
      </c>
      <c r="D1535">
        <v>2242</v>
      </c>
      <c r="E1535" t="str">
        <f>VLOOKUP(Tabla4[[#This Row],[Cod Vendedor]],Tabla3[[IdVendedor]:[NombreVendedor]],2,0)</f>
        <v>Fran</v>
      </c>
      <c r="F1535" t="str">
        <f>VLOOKUP(Tabla4[[#This Row],[Cod Producto]],Tabla2[[IdProducto]:[NomProducto]],2,0)</f>
        <v>Manzana</v>
      </c>
      <c r="G1535" s="10">
        <f>VLOOKUP(Tabla4[[#This Row],[Nombre_Producto]],Tabla2[[NomProducto]:[PrecioSinIGV]],3,0)</f>
        <v>3.63</v>
      </c>
      <c r="H1535">
        <f>VLOOKUP(Tabla4[[#This Row],[Cod Producto]],Tabla2[#All],3,0)</f>
        <v>1</v>
      </c>
      <c r="I1535" s="10">
        <f>Tabla4[[#This Row],[Kilos]]*Tabla4[[#This Row],[Precio_sin_IGV]]</f>
        <v>8138.46</v>
      </c>
      <c r="J1535" s="10">
        <f>Tabla4[[#This Row],[Ventas sin IGV]]*18%</f>
        <v>1464.9228000000001</v>
      </c>
      <c r="K1535" s="10">
        <f>Tabla4[[#This Row],[Ventas sin IGV]]+Tabla4[[#This Row],[IGV]]</f>
        <v>9603.3827999999994</v>
      </c>
    </row>
    <row r="1536" spans="1:11" x14ac:dyDescent="0.3">
      <c r="A1536">
        <v>5</v>
      </c>
      <c r="B1536">
        <v>14</v>
      </c>
      <c r="C1536" s="2">
        <v>37524</v>
      </c>
      <c r="D1536">
        <v>2236</v>
      </c>
      <c r="E1536" t="str">
        <f>VLOOKUP(Tabla4[[#This Row],[Cod Vendedor]],Tabla3[[IdVendedor]:[NombreVendedor]],2,0)</f>
        <v>Fran</v>
      </c>
      <c r="F1536" t="str">
        <f>VLOOKUP(Tabla4[[#This Row],[Cod Producto]],Tabla2[[IdProducto]:[NomProducto]],2,0)</f>
        <v>Manzana</v>
      </c>
      <c r="G1536" s="10">
        <f>VLOOKUP(Tabla4[[#This Row],[Nombre_Producto]],Tabla2[[NomProducto]:[PrecioSinIGV]],3,0)</f>
        <v>3.63</v>
      </c>
      <c r="H1536">
        <f>VLOOKUP(Tabla4[[#This Row],[Cod Producto]],Tabla2[#All],3,0)</f>
        <v>1</v>
      </c>
      <c r="I1536" s="10">
        <f>Tabla4[[#This Row],[Kilos]]*Tabla4[[#This Row],[Precio_sin_IGV]]</f>
        <v>8116.6799999999994</v>
      </c>
      <c r="J1536" s="10">
        <f>Tabla4[[#This Row],[Ventas sin IGV]]*18%</f>
        <v>1461.0023999999999</v>
      </c>
      <c r="K1536" s="10">
        <f>Tabla4[[#This Row],[Ventas sin IGV]]+Tabla4[[#This Row],[IGV]]</f>
        <v>9577.6823999999997</v>
      </c>
    </row>
    <row r="1537" spans="1:11" x14ac:dyDescent="0.3">
      <c r="A1537">
        <v>5</v>
      </c>
      <c r="B1537">
        <v>14</v>
      </c>
      <c r="C1537" s="2">
        <v>37562</v>
      </c>
      <c r="D1537">
        <v>1529</v>
      </c>
      <c r="E1537" t="str">
        <f>VLOOKUP(Tabla4[[#This Row],[Cod Vendedor]],Tabla3[[IdVendedor]:[NombreVendedor]],2,0)</f>
        <v>Fran</v>
      </c>
      <c r="F1537" t="str">
        <f>VLOOKUP(Tabla4[[#This Row],[Cod Producto]],Tabla2[[IdProducto]:[NomProducto]],2,0)</f>
        <v>Manzana</v>
      </c>
      <c r="G1537" s="10">
        <f>VLOOKUP(Tabla4[[#This Row],[Nombre_Producto]],Tabla2[[NomProducto]:[PrecioSinIGV]],3,0)</f>
        <v>3.63</v>
      </c>
      <c r="H1537">
        <f>VLOOKUP(Tabla4[[#This Row],[Cod Producto]],Tabla2[#All],3,0)</f>
        <v>1</v>
      </c>
      <c r="I1537" s="10">
        <f>Tabla4[[#This Row],[Kilos]]*Tabla4[[#This Row],[Precio_sin_IGV]]</f>
        <v>5550.2699999999995</v>
      </c>
      <c r="J1537" s="10">
        <f>Tabla4[[#This Row],[Ventas sin IGV]]*18%</f>
        <v>999.04859999999985</v>
      </c>
      <c r="K1537" s="10">
        <f>Tabla4[[#This Row],[Ventas sin IGV]]+Tabla4[[#This Row],[IGV]]</f>
        <v>6549.3185999999996</v>
      </c>
    </row>
    <row r="1538" spans="1:11" x14ac:dyDescent="0.3">
      <c r="A1538">
        <v>5</v>
      </c>
      <c r="B1538">
        <v>14</v>
      </c>
      <c r="C1538" s="2">
        <v>37496</v>
      </c>
      <c r="D1538">
        <v>611</v>
      </c>
      <c r="E1538" t="str">
        <f>VLOOKUP(Tabla4[[#This Row],[Cod Vendedor]],Tabla3[[IdVendedor]:[NombreVendedor]],2,0)</f>
        <v>Fran</v>
      </c>
      <c r="F1538" t="str">
        <f>VLOOKUP(Tabla4[[#This Row],[Cod Producto]],Tabla2[[IdProducto]:[NomProducto]],2,0)</f>
        <v>Manzana</v>
      </c>
      <c r="G1538" s="10">
        <f>VLOOKUP(Tabla4[[#This Row],[Nombre_Producto]],Tabla2[[NomProducto]:[PrecioSinIGV]],3,0)</f>
        <v>3.63</v>
      </c>
      <c r="H1538">
        <f>VLOOKUP(Tabla4[[#This Row],[Cod Producto]],Tabla2[#All],3,0)</f>
        <v>1</v>
      </c>
      <c r="I1538" s="10">
        <f>Tabla4[[#This Row],[Kilos]]*Tabla4[[#This Row],[Precio_sin_IGV]]</f>
        <v>2217.9299999999998</v>
      </c>
      <c r="J1538" s="10">
        <f>Tabla4[[#This Row],[Ventas sin IGV]]*18%</f>
        <v>399.22739999999993</v>
      </c>
      <c r="K1538" s="10">
        <f>Tabla4[[#This Row],[Ventas sin IGV]]+Tabla4[[#This Row],[IGV]]</f>
        <v>2617.1573999999996</v>
      </c>
    </row>
    <row r="1539" spans="1:11" x14ac:dyDescent="0.3">
      <c r="A1539">
        <v>5</v>
      </c>
      <c r="B1539">
        <v>14</v>
      </c>
      <c r="C1539" s="2">
        <v>37337</v>
      </c>
      <c r="D1539">
        <v>521</v>
      </c>
      <c r="E1539" t="str">
        <f>VLOOKUP(Tabla4[[#This Row],[Cod Vendedor]],Tabla3[[IdVendedor]:[NombreVendedor]],2,0)</f>
        <v>Fran</v>
      </c>
      <c r="F1539" t="str">
        <f>VLOOKUP(Tabla4[[#This Row],[Cod Producto]],Tabla2[[IdProducto]:[NomProducto]],2,0)</f>
        <v>Manzana</v>
      </c>
      <c r="G1539" s="10">
        <f>VLOOKUP(Tabla4[[#This Row],[Nombre_Producto]],Tabla2[[NomProducto]:[PrecioSinIGV]],3,0)</f>
        <v>3.63</v>
      </c>
      <c r="H1539">
        <f>VLOOKUP(Tabla4[[#This Row],[Cod Producto]],Tabla2[#All],3,0)</f>
        <v>1</v>
      </c>
      <c r="I1539" s="10">
        <f>Tabla4[[#This Row],[Kilos]]*Tabla4[[#This Row],[Precio_sin_IGV]]</f>
        <v>1891.23</v>
      </c>
      <c r="J1539" s="10">
        <f>Tabla4[[#This Row],[Ventas sin IGV]]*18%</f>
        <v>340.42140000000001</v>
      </c>
      <c r="K1539" s="10">
        <f>Tabla4[[#This Row],[Ventas sin IGV]]+Tabla4[[#This Row],[IGV]]</f>
        <v>2231.6514000000002</v>
      </c>
    </row>
    <row r="1540" spans="1:11" x14ac:dyDescent="0.3">
      <c r="A1540">
        <v>5</v>
      </c>
      <c r="B1540">
        <v>14</v>
      </c>
      <c r="C1540" s="2">
        <v>37590</v>
      </c>
      <c r="D1540">
        <v>333</v>
      </c>
      <c r="E1540" t="str">
        <f>VLOOKUP(Tabla4[[#This Row],[Cod Vendedor]],Tabla3[[IdVendedor]:[NombreVendedor]],2,0)</f>
        <v>Fran</v>
      </c>
      <c r="F1540" t="str">
        <f>VLOOKUP(Tabla4[[#This Row],[Cod Producto]],Tabla2[[IdProducto]:[NomProducto]],2,0)</f>
        <v>Manzana</v>
      </c>
      <c r="G1540" s="10">
        <f>VLOOKUP(Tabla4[[#This Row],[Nombre_Producto]],Tabla2[[NomProducto]:[PrecioSinIGV]],3,0)</f>
        <v>3.63</v>
      </c>
      <c r="H1540">
        <f>VLOOKUP(Tabla4[[#This Row],[Cod Producto]],Tabla2[#All],3,0)</f>
        <v>1</v>
      </c>
      <c r="I1540" s="10">
        <f>Tabla4[[#This Row],[Kilos]]*Tabla4[[#This Row],[Precio_sin_IGV]]</f>
        <v>1208.79</v>
      </c>
      <c r="J1540" s="10">
        <f>Tabla4[[#This Row],[Ventas sin IGV]]*18%</f>
        <v>217.58219999999997</v>
      </c>
      <c r="K1540" s="10">
        <f>Tabla4[[#This Row],[Ventas sin IGV]]+Tabla4[[#This Row],[IGV]]</f>
        <v>1426.3722</v>
      </c>
    </row>
    <row r="1541" spans="1:11" x14ac:dyDescent="0.3">
      <c r="A1541">
        <v>5</v>
      </c>
      <c r="B1541">
        <v>4</v>
      </c>
      <c r="C1541" s="2">
        <v>37344</v>
      </c>
      <c r="D1541">
        <v>1588</v>
      </c>
      <c r="E1541" t="str">
        <f>VLOOKUP(Tabla4[[#This Row],[Cod Vendedor]],Tabla3[[IdVendedor]:[NombreVendedor]],2,0)</f>
        <v>Fran</v>
      </c>
      <c r="F1541" t="str">
        <f>VLOOKUP(Tabla4[[#This Row],[Cod Producto]],Tabla2[[IdProducto]:[NomProducto]],2,0)</f>
        <v>Coles</v>
      </c>
      <c r="G1541" s="10">
        <f>VLOOKUP(Tabla4[[#This Row],[Nombre_Producto]],Tabla2[[NomProducto]:[PrecioSinIGV]],3,0)</f>
        <v>0.60499999999999998</v>
      </c>
      <c r="H1541">
        <f>VLOOKUP(Tabla4[[#This Row],[Cod Producto]],Tabla2[#All],3,0)</f>
        <v>2</v>
      </c>
      <c r="I1541" s="10">
        <f>Tabla4[[#This Row],[Kilos]]*Tabla4[[#This Row],[Precio_sin_IGV]]</f>
        <v>960.74</v>
      </c>
      <c r="J1541" s="10">
        <f>Tabla4[[#This Row],[Ventas sin IGV]]*18%</f>
        <v>172.9332</v>
      </c>
      <c r="K1541" s="10">
        <f>Tabla4[[#This Row],[Ventas sin IGV]]+Tabla4[[#This Row],[IGV]]</f>
        <v>1133.6732</v>
      </c>
    </row>
    <row r="1542" spans="1:11" x14ac:dyDescent="0.3">
      <c r="A1542">
        <v>5</v>
      </c>
      <c r="B1542">
        <v>4</v>
      </c>
      <c r="C1542" s="2">
        <v>37433</v>
      </c>
      <c r="D1542">
        <v>1157</v>
      </c>
      <c r="E1542" t="str">
        <f>VLOOKUP(Tabla4[[#This Row],[Cod Vendedor]],Tabla3[[IdVendedor]:[NombreVendedor]],2,0)</f>
        <v>Fran</v>
      </c>
      <c r="F1542" t="str">
        <f>VLOOKUP(Tabla4[[#This Row],[Cod Producto]],Tabla2[[IdProducto]:[NomProducto]],2,0)</f>
        <v>Coles</v>
      </c>
      <c r="G1542" s="10">
        <f>VLOOKUP(Tabla4[[#This Row],[Nombre_Producto]],Tabla2[[NomProducto]:[PrecioSinIGV]],3,0)</f>
        <v>0.60499999999999998</v>
      </c>
      <c r="H1542">
        <f>VLOOKUP(Tabla4[[#This Row],[Cod Producto]],Tabla2[#All],3,0)</f>
        <v>2</v>
      </c>
      <c r="I1542" s="10">
        <f>Tabla4[[#This Row],[Kilos]]*Tabla4[[#This Row],[Precio_sin_IGV]]</f>
        <v>699.98500000000001</v>
      </c>
      <c r="J1542" s="10">
        <f>Tabla4[[#This Row],[Ventas sin IGV]]*18%</f>
        <v>125.9973</v>
      </c>
      <c r="K1542" s="10">
        <f>Tabla4[[#This Row],[Ventas sin IGV]]+Tabla4[[#This Row],[IGV]]</f>
        <v>825.98230000000001</v>
      </c>
    </row>
    <row r="1543" spans="1:11" x14ac:dyDescent="0.3">
      <c r="A1543">
        <v>5</v>
      </c>
      <c r="B1543">
        <v>4</v>
      </c>
      <c r="C1543" s="2">
        <v>37599</v>
      </c>
      <c r="D1543">
        <v>964</v>
      </c>
      <c r="E1543" t="str">
        <f>VLOOKUP(Tabla4[[#This Row],[Cod Vendedor]],Tabla3[[IdVendedor]:[NombreVendedor]],2,0)</f>
        <v>Fran</v>
      </c>
      <c r="F1543" t="str">
        <f>VLOOKUP(Tabla4[[#This Row],[Cod Producto]],Tabla2[[IdProducto]:[NomProducto]],2,0)</f>
        <v>Coles</v>
      </c>
      <c r="G1543" s="10">
        <f>VLOOKUP(Tabla4[[#This Row],[Nombre_Producto]],Tabla2[[NomProducto]:[PrecioSinIGV]],3,0)</f>
        <v>0.60499999999999998</v>
      </c>
      <c r="H1543">
        <f>VLOOKUP(Tabla4[[#This Row],[Cod Producto]],Tabla2[#All],3,0)</f>
        <v>2</v>
      </c>
      <c r="I1543" s="10">
        <f>Tabla4[[#This Row],[Kilos]]*Tabla4[[#This Row],[Precio_sin_IGV]]</f>
        <v>583.22</v>
      </c>
      <c r="J1543" s="10">
        <f>Tabla4[[#This Row],[Ventas sin IGV]]*18%</f>
        <v>104.9796</v>
      </c>
      <c r="K1543" s="10">
        <f>Tabla4[[#This Row],[Ventas sin IGV]]+Tabla4[[#This Row],[IGV]]</f>
        <v>688.19960000000003</v>
      </c>
    </row>
    <row r="1544" spans="1:11" x14ac:dyDescent="0.3">
      <c r="A1544">
        <v>5</v>
      </c>
      <c r="B1544">
        <v>4</v>
      </c>
      <c r="C1544" s="2">
        <v>37339</v>
      </c>
      <c r="D1544">
        <v>865</v>
      </c>
      <c r="E1544" t="str">
        <f>VLOOKUP(Tabla4[[#This Row],[Cod Vendedor]],Tabla3[[IdVendedor]:[NombreVendedor]],2,0)</f>
        <v>Fran</v>
      </c>
      <c r="F1544" t="str">
        <f>VLOOKUP(Tabla4[[#This Row],[Cod Producto]],Tabla2[[IdProducto]:[NomProducto]],2,0)</f>
        <v>Coles</v>
      </c>
      <c r="G1544" s="10">
        <f>VLOOKUP(Tabla4[[#This Row],[Nombre_Producto]],Tabla2[[NomProducto]:[PrecioSinIGV]],3,0)</f>
        <v>0.60499999999999998</v>
      </c>
      <c r="H1544">
        <f>VLOOKUP(Tabla4[[#This Row],[Cod Producto]],Tabla2[#All],3,0)</f>
        <v>2</v>
      </c>
      <c r="I1544" s="10">
        <f>Tabla4[[#This Row],[Kilos]]*Tabla4[[#This Row],[Precio_sin_IGV]]</f>
        <v>523.32499999999993</v>
      </c>
      <c r="J1544" s="10">
        <f>Tabla4[[#This Row],[Ventas sin IGV]]*18%</f>
        <v>94.198499999999981</v>
      </c>
      <c r="K1544" s="10">
        <f>Tabla4[[#This Row],[Ventas sin IGV]]+Tabla4[[#This Row],[IGV]]</f>
        <v>617.5234999999999</v>
      </c>
    </row>
    <row r="1545" spans="1:11" x14ac:dyDescent="0.3">
      <c r="A1545">
        <v>5</v>
      </c>
      <c r="B1545">
        <v>4</v>
      </c>
      <c r="C1545" s="2">
        <v>37284</v>
      </c>
      <c r="D1545">
        <v>357</v>
      </c>
      <c r="E1545" t="str">
        <f>VLOOKUP(Tabla4[[#This Row],[Cod Vendedor]],Tabla3[[IdVendedor]:[NombreVendedor]],2,0)</f>
        <v>Fran</v>
      </c>
      <c r="F1545" t="str">
        <f>VLOOKUP(Tabla4[[#This Row],[Cod Producto]],Tabla2[[IdProducto]:[NomProducto]],2,0)</f>
        <v>Coles</v>
      </c>
      <c r="G1545" s="10">
        <f>VLOOKUP(Tabla4[[#This Row],[Nombre_Producto]],Tabla2[[NomProducto]:[PrecioSinIGV]],3,0)</f>
        <v>0.60499999999999998</v>
      </c>
      <c r="H1545">
        <f>VLOOKUP(Tabla4[[#This Row],[Cod Producto]],Tabla2[#All],3,0)</f>
        <v>2</v>
      </c>
      <c r="I1545" s="10">
        <f>Tabla4[[#This Row],[Kilos]]*Tabla4[[#This Row],[Precio_sin_IGV]]</f>
        <v>215.98499999999999</v>
      </c>
      <c r="J1545" s="10">
        <f>Tabla4[[#This Row],[Ventas sin IGV]]*18%</f>
        <v>38.877299999999998</v>
      </c>
      <c r="K1545" s="10">
        <f>Tabla4[[#This Row],[Ventas sin IGV]]+Tabla4[[#This Row],[IGV]]</f>
        <v>254.86229999999998</v>
      </c>
    </row>
    <row r="1546" spans="1:11" x14ac:dyDescent="0.3">
      <c r="A1546">
        <v>5</v>
      </c>
      <c r="B1546">
        <v>5</v>
      </c>
      <c r="C1546" s="2">
        <v>37304</v>
      </c>
      <c r="D1546">
        <v>699</v>
      </c>
      <c r="E1546" t="str">
        <f>VLOOKUP(Tabla4[[#This Row],[Cod Vendedor]],Tabla3[[IdVendedor]:[NombreVendedor]],2,0)</f>
        <v>Fran</v>
      </c>
      <c r="F1546" t="str">
        <f>VLOOKUP(Tabla4[[#This Row],[Cod Producto]],Tabla2[[IdProducto]:[NomProducto]],2,0)</f>
        <v>Berenjenas</v>
      </c>
      <c r="G1546" s="10">
        <f>VLOOKUP(Tabla4[[#This Row],[Nombre_Producto]],Tabla2[[NomProducto]:[PrecioSinIGV]],3,0)</f>
        <v>2.5409999999999999</v>
      </c>
      <c r="H1546">
        <f>VLOOKUP(Tabla4[[#This Row],[Cod Producto]],Tabla2[#All],3,0)</f>
        <v>3</v>
      </c>
      <c r="I1546" s="10">
        <f>Tabla4[[#This Row],[Kilos]]*Tabla4[[#This Row],[Precio_sin_IGV]]</f>
        <v>1776.1589999999999</v>
      </c>
      <c r="J1546" s="10">
        <f>Tabla4[[#This Row],[Ventas sin IGV]]*18%</f>
        <v>319.70861999999994</v>
      </c>
      <c r="K1546" s="10">
        <f>Tabla4[[#This Row],[Ventas sin IGV]]+Tabla4[[#This Row],[IGV]]</f>
        <v>2095.86762</v>
      </c>
    </row>
    <row r="1547" spans="1:11" x14ac:dyDescent="0.3">
      <c r="A1547">
        <v>5</v>
      </c>
      <c r="B1547">
        <v>11</v>
      </c>
      <c r="C1547" s="2">
        <v>37641</v>
      </c>
      <c r="D1547">
        <v>2393</v>
      </c>
      <c r="E1547" t="str">
        <f>VLOOKUP(Tabla4[[#This Row],[Cod Vendedor]],Tabla3[[IdVendedor]:[NombreVendedor]],2,0)</f>
        <v>Fran</v>
      </c>
      <c r="F1547" t="str">
        <f>VLOOKUP(Tabla4[[#This Row],[Cod Producto]],Tabla2[[IdProducto]:[NomProducto]],2,0)</f>
        <v>Naranjas</v>
      </c>
      <c r="G1547" s="10">
        <f>VLOOKUP(Tabla4[[#This Row],[Nombre_Producto]],Tabla2[[NomProducto]:[PrecioSinIGV]],3,0)</f>
        <v>1.21</v>
      </c>
      <c r="H1547">
        <f>VLOOKUP(Tabla4[[#This Row],[Cod Producto]],Tabla2[#All],3,0)</f>
        <v>1</v>
      </c>
      <c r="I1547" s="10">
        <f>Tabla4[[#This Row],[Kilos]]*Tabla4[[#This Row],[Precio_sin_IGV]]</f>
        <v>2895.5299999999997</v>
      </c>
      <c r="J1547" s="10">
        <f>Tabla4[[#This Row],[Ventas sin IGV]]*18%</f>
        <v>521.19539999999995</v>
      </c>
      <c r="K1547" s="10">
        <f>Tabla4[[#This Row],[Ventas sin IGV]]+Tabla4[[#This Row],[IGV]]</f>
        <v>3416.7253999999998</v>
      </c>
    </row>
    <row r="1548" spans="1:11" x14ac:dyDescent="0.3">
      <c r="A1548">
        <v>5</v>
      </c>
      <c r="B1548">
        <v>11</v>
      </c>
      <c r="C1548" s="2">
        <v>37884</v>
      </c>
      <c r="D1548">
        <v>2226</v>
      </c>
      <c r="E1548" t="str">
        <f>VLOOKUP(Tabla4[[#This Row],[Cod Vendedor]],Tabla3[[IdVendedor]:[NombreVendedor]],2,0)</f>
        <v>Fran</v>
      </c>
      <c r="F1548" t="str">
        <f>VLOOKUP(Tabla4[[#This Row],[Cod Producto]],Tabla2[[IdProducto]:[NomProducto]],2,0)</f>
        <v>Naranjas</v>
      </c>
      <c r="G1548" s="10">
        <f>VLOOKUP(Tabla4[[#This Row],[Nombre_Producto]],Tabla2[[NomProducto]:[PrecioSinIGV]],3,0)</f>
        <v>1.21</v>
      </c>
      <c r="H1548">
        <f>VLOOKUP(Tabla4[[#This Row],[Cod Producto]],Tabla2[#All],3,0)</f>
        <v>1</v>
      </c>
      <c r="I1548" s="10">
        <f>Tabla4[[#This Row],[Kilos]]*Tabla4[[#This Row],[Precio_sin_IGV]]</f>
        <v>2693.46</v>
      </c>
      <c r="J1548" s="10">
        <f>Tabla4[[#This Row],[Ventas sin IGV]]*18%</f>
        <v>484.82279999999997</v>
      </c>
      <c r="K1548" s="10">
        <f>Tabla4[[#This Row],[Ventas sin IGV]]+Tabla4[[#This Row],[IGV]]</f>
        <v>3178.2828</v>
      </c>
    </row>
    <row r="1549" spans="1:11" x14ac:dyDescent="0.3">
      <c r="A1549">
        <v>5</v>
      </c>
      <c r="B1549">
        <v>11</v>
      </c>
      <c r="C1549" s="2">
        <v>37863</v>
      </c>
      <c r="D1549">
        <v>2009</v>
      </c>
      <c r="E1549" t="str">
        <f>VLOOKUP(Tabla4[[#This Row],[Cod Vendedor]],Tabla3[[IdVendedor]:[NombreVendedor]],2,0)</f>
        <v>Fran</v>
      </c>
      <c r="F1549" t="str">
        <f>VLOOKUP(Tabla4[[#This Row],[Cod Producto]],Tabla2[[IdProducto]:[NomProducto]],2,0)</f>
        <v>Naranjas</v>
      </c>
      <c r="G1549" s="10">
        <f>VLOOKUP(Tabla4[[#This Row],[Nombre_Producto]],Tabla2[[NomProducto]:[PrecioSinIGV]],3,0)</f>
        <v>1.21</v>
      </c>
      <c r="H1549">
        <f>VLOOKUP(Tabla4[[#This Row],[Cod Producto]],Tabla2[#All],3,0)</f>
        <v>1</v>
      </c>
      <c r="I1549" s="10">
        <f>Tabla4[[#This Row],[Kilos]]*Tabla4[[#This Row],[Precio_sin_IGV]]</f>
        <v>2430.89</v>
      </c>
      <c r="J1549" s="10">
        <f>Tabla4[[#This Row],[Ventas sin IGV]]*18%</f>
        <v>437.56019999999995</v>
      </c>
      <c r="K1549" s="10">
        <f>Tabla4[[#This Row],[Ventas sin IGV]]+Tabla4[[#This Row],[IGV]]</f>
        <v>2868.4501999999998</v>
      </c>
    </row>
    <row r="1550" spans="1:11" x14ac:dyDescent="0.3">
      <c r="A1550">
        <v>5</v>
      </c>
      <c r="B1550">
        <v>11</v>
      </c>
      <c r="C1550" s="2">
        <v>37902</v>
      </c>
      <c r="D1550">
        <v>1919</v>
      </c>
      <c r="E1550" t="str">
        <f>VLOOKUP(Tabla4[[#This Row],[Cod Vendedor]],Tabla3[[IdVendedor]:[NombreVendedor]],2,0)</f>
        <v>Fran</v>
      </c>
      <c r="F1550" t="str">
        <f>VLOOKUP(Tabla4[[#This Row],[Cod Producto]],Tabla2[[IdProducto]:[NomProducto]],2,0)</f>
        <v>Naranjas</v>
      </c>
      <c r="G1550" s="10">
        <f>VLOOKUP(Tabla4[[#This Row],[Nombre_Producto]],Tabla2[[NomProducto]:[PrecioSinIGV]],3,0)</f>
        <v>1.21</v>
      </c>
      <c r="H1550">
        <f>VLOOKUP(Tabla4[[#This Row],[Cod Producto]],Tabla2[#All],3,0)</f>
        <v>1</v>
      </c>
      <c r="I1550" s="10">
        <f>Tabla4[[#This Row],[Kilos]]*Tabla4[[#This Row],[Precio_sin_IGV]]</f>
        <v>2321.9899999999998</v>
      </c>
      <c r="J1550" s="10">
        <f>Tabla4[[#This Row],[Ventas sin IGV]]*18%</f>
        <v>417.95819999999992</v>
      </c>
      <c r="K1550" s="10">
        <f>Tabla4[[#This Row],[Ventas sin IGV]]+Tabla4[[#This Row],[IGV]]</f>
        <v>2739.9481999999998</v>
      </c>
    </row>
    <row r="1551" spans="1:11" x14ac:dyDescent="0.3">
      <c r="A1551">
        <v>5</v>
      </c>
      <c r="B1551">
        <v>11</v>
      </c>
      <c r="C1551" s="2">
        <v>37662</v>
      </c>
      <c r="D1551">
        <v>1517</v>
      </c>
      <c r="E1551" t="str">
        <f>VLOOKUP(Tabla4[[#This Row],[Cod Vendedor]],Tabla3[[IdVendedor]:[NombreVendedor]],2,0)</f>
        <v>Fran</v>
      </c>
      <c r="F1551" t="str">
        <f>VLOOKUP(Tabla4[[#This Row],[Cod Producto]],Tabla2[[IdProducto]:[NomProducto]],2,0)</f>
        <v>Naranjas</v>
      </c>
      <c r="G1551" s="10">
        <f>VLOOKUP(Tabla4[[#This Row],[Nombre_Producto]],Tabla2[[NomProducto]:[PrecioSinIGV]],3,0)</f>
        <v>1.21</v>
      </c>
      <c r="H1551">
        <f>VLOOKUP(Tabla4[[#This Row],[Cod Producto]],Tabla2[#All],3,0)</f>
        <v>1</v>
      </c>
      <c r="I1551" s="10">
        <f>Tabla4[[#This Row],[Kilos]]*Tabla4[[#This Row],[Precio_sin_IGV]]</f>
        <v>1835.57</v>
      </c>
      <c r="J1551" s="10">
        <f>Tabla4[[#This Row],[Ventas sin IGV]]*18%</f>
        <v>330.40259999999995</v>
      </c>
      <c r="K1551" s="10">
        <f>Tabla4[[#This Row],[Ventas sin IGV]]+Tabla4[[#This Row],[IGV]]</f>
        <v>2165.9726000000001</v>
      </c>
    </row>
    <row r="1552" spans="1:11" x14ac:dyDescent="0.3">
      <c r="A1552">
        <v>5</v>
      </c>
      <c r="B1552">
        <v>11</v>
      </c>
      <c r="C1552" s="2">
        <v>37790</v>
      </c>
      <c r="D1552">
        <v>1396</v>
      </c>
      <c r="E1552" t="str">
        <f>VLOOKUP(Tabla4[[#This Row],[Cod Vendedor]],Tabla3[[IdVendedor]:[NombreVendedor]],2,0)</f>
        <v>Fran</v>
      </c>
      <c r="F1552" t="str">
        <f>VLOOKUP(Tabla4[[#This Row],[Cod Producto]],Tabla2[[IdProducto]:[NomProducto]],2,0)</f>
        <v>Naranjas</v>
      </c>
      <c r="G1552" s="10">
        <f>VLOOKUP(Tabla4[[#This Row],[Nombre_Producto]],Tabla2[[NomProducto]:[PrecioSinIGV]],3,0)</f>
        <v>1.21</v>
      </c>
      <c r="H1552">
        <f>VLOOKUP(Tabla4[[#This Row],[Cod Producto]],Tabla2[#All],3,0)</f>
        <v>1</v>
      </c>
      <c r="I1552" s="10">
        <f>Tabla4[[#This Row],[Kilos]]*Tabla4[[#This Row],[Precio_sin_IGV]]</f>
        <v>1689.1599999999999</v>
      </c>
      <c r="J1552" s="10">
        <f>Tabla4[[#This Row],[Ventas sin IGV]]*18%</f>
        <v>304.04879999999997</v>
      </c>
      <c r="K1552" s="10">
        <f>Tabla4[[#This Row],[Ventas sin IGV]]+Tabla4[[#This Row],[IGV]]</f>
        <v>1993.2087999999999</v>
      </c>
    </row>
    <row r="1553" spans="1:11" x14ac:dyDescent="0.3">
      <c r="A1553">
        <v>5</v>
      </c>
      <c r="B1553">
        <v>12</v>
      </c>
      <c r="C1553" s="2">
        <v>37686</v>
      </c>
      <c r="D1553">
        <v>1905</v>
      </c>
      <c r="E1553" t="str">
        <f>VLOOKUP(Tabla4[[#This Row],[Cod Vendedor]],Tabla3[[IdVendedor]:[NombreVendedor]],2,0)</f>
        <v>Fran</v>
      </c>
      <c r="F1553" t="str">
        <f>VLOOKUP(Tabla4[[#This Row],[Cod Producto]],Tabla2[[IdProducto]:[NomProducto]],2,0)</f>
        <v>Malocoton</v>
      </c>
      <c r="G1553" s="10">
        <f>VLOOKUP(Tabla4[[#This Row],[Nombre_Producto]],Tabla2[[NomProducto]:[PrecioSinIGV]],3,0)</f>
        <v>2.42</v>
      </c>
      <c r="H1553">
        <f>VLOOKUP(Tabla4[[#This Row],[Cod Producto]],Tabla2[#All],3,0)</f>
        <v>1</v>
      </c>
      <c r="I1553" s="10">
        <f>Tabla4[[#This Row],[Kilos]]*Tabla4[[#This Row],[Precio_sin_IGV]]</f>
        <v>4610.0999999999995</v>
      </c>
      <c r="J1553" s="10">
        <f>Tabla4[[#This Row],[Ventas sin IGV]]*18%</f>
        <v>829.81799999999987</v>
      </c>
      <c r="K1553" s="10">
        <f>Tabla4[[#This Row],[Ventas sin IGV]]+Tabla4[[#This Row],[IGV]]</f>
        <v>5439.9179999999997</v>
      </c>
    </row>
    <row r="1554" spans="1:11" x14ac:dyDescent="0.3">
      <c r="A1554">
        <v>5</v>
      </c>
      <c r="B1554">
        <v>12</v>
      </c>
      <c r="C1554" s="2">
        <v>37640</v>
      </c>
      <c r="D1554">
        <v>1688</v>
      </c>
      <c r="E1554" t="str">
        <f>VLOOKUP(Tabla4[[#This Row],[Cod Vendedor]],Tabla3[[IdVendedor]:[NombreVendedor]],2,0)</f>
        <v>Fran</v>
      </c>
      <c r="F1554" t="str">
        <f>VLOOKUP(Tabla4[[#This Row],[Cod Producto]],Tabla2[[IdProducto]:[NomProducto]],2,0)</f>
        <v>Malocoton</v>
      </c>
      <c r="G1554" s="10">
        <f>VLOOKUP(Tabla4[[#This Row],[Nombre_Producto]],Tabla2[[NomProducto]:[PrecioSinIGV]],3,0)</f>
        <v>2.42</v>
      </c>
      <c r="H1554">
        <f>VLOOKUP(Tabla4[[#This Row],[Cod Producto]],Tabla2[#All],3,0)</f>
        <v>1</v>
      </c>
      <c r="I1554" s="10">
        <f>Tabla4[[#This Row],[Kilos]]*Tabla4[[#This Row],[Precio_sin_IGV]]</f>
        <v>4084.96</v>
      </c>
      <c r="J1554" s="10">
        <f>Tabla4[[#This Row],[Ventas sin IGV]]*18%</f>
        <v>735.29279999999994</v>
      </c>
      <c r="K1554" s="10">
        <f>Tabla4[[#This Row],[Ventas sin IGV]]+Tabla4[[#This Row],[IGV]]</f>
        <v>4820.2528000000002</v>
      </c>
    </row>
    <row r="1555" spans="1:11" x14ac:dyDescent="0.3">
      <c r="A1555">
        <v>5</v>
      </c>
      <c r="B1555">
        <v>12</v>
      </c>
      <c r="C1555" s="2">
        <v>37745</v>
      </c>
      <c r="D1555">
        <v>1289</v>
      </c>
      <c r="E1555" t="str">
        <f>VLOOKUP(Tabla4[[#This Row],[Cod Vendedor]],Tabla3[[IdVendedor]:[NombreVendedor]],2,0)</f>
        <v>Fran</v>
      </c>
      <c r="F1555" t="str">
        <f>VLOOKUP(Tabla4[[#This Row],[Cod Producto]],Tabla2[[IdProducto]:[NomProducto]],2,0)</f>
        <v>Malocoton</v>
      </c>
      <c r="G1555" s="10">
        <f>VLOOKUP(Tabla4[[#This Row],[Nombre_Producto]],Tabla2[[NomProducto]:[PrecioSinIGV]],3,0)</f>
        <v>2.42</v>
      </c>
      <c r="H1555">
        <f>VLOOKUP(Tabla4[[#This Row],[Cod Producto]],Tabla2[#All],3,0)</f>
        <v>1</v>
      </c>
      <c r="I1555" s="10">
        <f>Tabla4[[#This Row],[Kilos]]*Tabla4[[#This Row],[Precio_sin_IGV]]</f>
        <v>3119.38</v>
      </c>
      <c r="J1555" s="10">
        <f>Tabla4[[#This Row],[Ventas sin IGV]]*18%</f>
        <v>561.48839999999996</v>
      </c>
      <c r="K1555" s="10">
        <f>Tabla4[[#This Row],[Ventas sin IGV]]+Tabla4[[#This Row],[IGV]]</f>
        <v>3680.8684000000003</v>
      </c>
    </row>
    <row r="1556" spans="1:11" x14ac:dyDescent="0.3">
      <c r="A1556">
        <v>5</v>
      </c>
      <c r="B1556">
        <v>12</v>
      </c>
      <c r="C1556" s="2">
        <v>37877</v>
      </c>
      <c r="D1556">
        <v>1265</v>
      </c>
      <c r="E1556" t="str">
        <f>VLOOKUP(Tabla4[[#This Row],[Cod Vendedor]],Tabla3[[IdVendedor]:[NombreVendedor]],2,0)</f>
        <v>Fran</v>
      </c>
      <c r="F1556" t="str">
        <f>VLOOKUP(Tabla4[[#This Row],[Cod Producto]],Tabla2[[IdProducto]:[NomProducto]],2,0)</f>
        <v>Malocoton</v>
      </c>
      <c r="G1556" s="10">
        <f>VLOOKUP(Tabla4[[#This Row],[Nombre_Producto]],Tabla2[[NomProducto]:[PrecioSinIGV]],3,0)</f>
        <v>2.42</v>
      </c>
      <c r="H1556">
        <f>VLOOKUP(Tabla4[[#This Row],[Cod Producto]],Tabla2[#All],3,0)</f>
        <v>1</v>
      </c>
      <c r="I1556" s="10">
        <f>Tabla4[[#This Row],[Kilos]]*Tabla4[[#This Row],[Precio_sin_IGV]]</f>
        <v>3061.2999999999997</v>
      </c>
      <c r="J1556" s="10">
        <f>Tabla4[[#This Row],[Ventas sin IGV]]*18%</f>
        <v>551.03399999999988</v>
      </c>
      <c r="K1556" s="10">
        <f>Tabla4[[#This Row],[Ventas sin IGV]]+Tabla4[[#This Row],[IGV]]</f>
        <v>3612.3339999999998</v>
      </c>
    </row>
    <row r="1557" spans="1:11" x14ac:dyDescent="0.3">
      <c r="A1557">
        <v>5</v>
      </c>
      <c r="B1557">
        <v>12</v>
      </c>
      <c r="C1557" s="2">
        <v>37843</v>
      </c>
      <c r="D1557">
        <v>889</v>
      </c>
      <c r="E1557" t="str">
        <f>VLOOKUP(Tabla4[[#This Row],[Cod Vendedor]],Tabla3[[IdVendedor]:[NombreVendedor]],2,0)</f>
        <v>Fran</v>
      </c>
      <c r="F1557" t="str">
        <f>VLOOKUP(Tabla4[[#This Row],[Cod Producto]],Tabla2[[IdProducto]:[NomProducto]],2,0)</f>
        <v>Malocoton</v>
      </c>
      <c r="G1557" s="10">
        <f>VLOOKUP(Tabla4[[#This Row],[Nombre_Producto]],Tabla2[[NomProducto]:[PrecioSinIGV]],3,0)</f>
        <v>2.42</v>
      </c>
      <c r="H1557">
        <f>VLOOKUP(Tabla4[[#This Row],[Cod Producto]],Tabla2[#All],3,0)</f>
        <v>1</v>
      </c>
      <c r="I1557" s="10">
        <f>Tabla4[[#This Row],[Kilos]]*Tabla4[[#This Row],[Precio_sin_IGV]]</f>
        <v>2151.38</v>
      </c>
      <c r="J1557" s="10">
        <f>Tabla4[[#This Row],[Ventas sin IGV]]*18%</f>
        <v>387.2484</v>
      </c>
      <c r="K1557" s="10">
        <f>Tabla4[[#This Row],[Ventas sin IGV]]+Tabla4[[#This Row],[IGV]]</f>
        <v>2538.6284000000001</v>
      </c>
    </row>
    <row r="1558" spans="1:11" x14ac:dyDescent="0.3">
      <c r="A1558">
        <v>5</v>
      </c>
      <c r="B1558">
        <v>9</v>
      </c>
      <c r="C1558" s="2">
        <v>37981</v>
      </c>
      <c r="D1558">
        <v>1238</v>
      </c>
      <c r="E1558" t="str">
        <f>VLOOKUP(Tabla4[[#This Row],[Cod Vendedor]],Tabla3[[IdVendedor]:[NombreVendedor]],2,0)</f>
        <v>Fran</v>
      </c>
      <c r="F1558" t="str">
        <f>VLOOKUP(Tabla4[[#This Row],[Cod Producto]],Tabla2[[IdProducto]:[NomProducto]],2,0)</f>
        <v>Esparragos</v>
      </c>
      <c r="G1558" s="10">
        <f>VLOOKUP(Tabla4[[#This Row],[Nombre_Producto]],Tabla2[[NomProducto]:[PrecioSinIGV]],3,0)</f>
        <v>1.21</v>
      </c>
      <c r="H1558">
        <f>VLOOKUP(Tabla4[[#This Row],[Cod Producto]],Tabla2[#All],3,0)</f>
        <v>3</v>
      </c>
      <c r="I1558" s="10">
        <f>Tabla4[[#This Row],[Kilos]]*Tabla4[[#This Row],[Precio_sin_IGV]]</f>
        <v>1497.98</v>
      </c>
      <c r="J1558" s="10">
        <f>Tabla4[[#This Row],[Ventas sin IGV]]*18%</f>
        <v>269.63639999999998</v>
      </c>
      <c r="K1558" s="10">
        <f>Tabla4[[#This Row],[Ventas sin IGV]]+Tabla4[[#This Row],[IGV]]</f>
        <v>1767.6163999999999</v>
      </c>
    </row>
    <row r="1559" spans="1:11" x14ac:dyDescent="0.3">
      <c r="A1559">
        <v>5</v>
      </c>
      <c r="B1559">
        <v>9</v>
      </c>
      <c r="C1559" s="2">
        <v>37899</v>
      </c>
      <c r="D1559">
        <v>472</v>
      </c>
      <c r="E1559" t="str">
        <f>VLOOKUP(Tabla4[[#This Row],[Cod Vendedor]],Tabla3[[IdVendedor]:[NombreVendedor]],2,0)</f>
        <v>Fran</v>
      </c>
      <c r="F1559" t="str">
        <f>VLOOKUP(Tabla4[[#This Row],[Cod Producto]],Tabla2[[IdProducto]:[NomProducto]],2,0)</f>
        <v>Esparragos</v>
      </c>
      <c r="G1559" s="10">
        <f>VLOOKUP(Tabla4[[#This Row],[Nombre_Producto]],Tabla2[[NomProducto]:[PrecioSinIGV]],3,0)</f>
        <v>1.21</v>
      </c>
      <c r="H1559">
        <f>VLOOKUP(Tabla4[[#This Row],[Cod Producto]],Tabla2[#All],3,0)</f>
        <v>3</v>
      </c>
      <c r="I1559" s="10">
        <f>Tabla4[[#This Row],[Kilos]]*Tabla4[[#This Row],[Precio_sin_IGV]]</f>
        <v>571.12</v>
      </c>
      <c r="J1559" s="10">
        <f>Tabla4[[#This Row],[Ventas sin IGV]]*18%</f>
        <v>102.80159999999999</v>
      </c>
      <c r="K1559" s="10">
        <f>Tabla4[[#This Row],[Ventas sin IGV]]+Tabla4[[#This Row],[IGV]]</f>
        <v>673.92160000000001</v>
      </c>
    </row>
    <row r="1560" spans="1:11" x14ac:dyDescent="0.3">
      <c r="A1560">
        <v>5</v>
      </c>
      <c r="B1560">
        <v>7</v>
      </c>
      <c r="C1560" s="2">
        <v>37964</v>
      </c>
      <c r="D1560">
        <v>1966</v>
      </c>
      <c r="E1560" t="str">
        <f>VLOOKUP(Tabla4[[#This Row],[Cod Vendedor]],Tabla3[[IdVendedor]:[NombreVendedor]],2,0)</f>
        <v>Fran</v>
      </c>
      <c r="F1560" t="str">
        <f>VLOOKUP(Tabla4[[#This Row],[Cod Producto]],Tabla2[[IdProducto]:[NomProducto]],2,0)</f>
        <v>Tomates</v>
      </c>
      <c r="G1560" s="10">
        <f>VLOOKUP(Tabla4[[#This Row],[Nombre_Producto]],Tabla2[[NomProducto]:[PrecioSinIGV]],3,0)</f>
        <v>0.96799999999999997</v>
      </c>
      <c r="H1560">
        <f>VLOOKUP(Tabla4[[#This Row],[Cod Producto]],Tabla2[#All],3,0)</f>
        <v>2</v>
      </c>
      <c r="I1560" s="10">
        <f>Tabla4[[#This Row],[Kilos]]*Tabla4[[#This Row],[Precio_sin_IGV]]</f>
        <v>1903.088</v>
      </c>
      <c r="J1560" s="10">
        <f>Tabla4[[#This Row],[Ventas sin IGV]]*18%</f>
        <v>342.55583999999999</v>
      </c>
      <c r="K1560" s="10">
        <f>Tabla4[[#This Row],[Ventas sin IGV]]+Tabla4[[#This Row],[IGV]]</f>
        <v>2245.6438399999997</v>
      </c>
    </row>
    <row r="1561" spans="1:11" x14ac:dyDescent="0.3">
      <c r="A1561">
        <v>5</v>
      </c>
      <c r="B1561">
        <v>7</v>
      </c>
      <c r="C1561" s="2">
        <v>37935</v>
      </c>
      <c r="D1561">
        <v>1962</v>
      </c>
      <c r="E1561" t="str">
        <f>VLOOKUP(Tabla4[[#This Row],[Cod Vendedor]],Tabla3[[IdVendedor]:[NombreVendedor]],2,0)</f>
        <v>Fran</v>
      </c>
      <c r="F1561" t="str">
        <f>VLOOKUP(Tabla4[[#This Row],[Cod Producto]],Tabla2[[IdProducto]:[NomProducto]],2,0)</f>
        <v>Tomates</v>
      </c>
      <c r="G1561" s="10">
        <f>VLOOKUP(Tabla4[[#This Row],[Nombre_Producto]],Tabla2[[NomProducto]:[PrecioSinIGV]],3,0)</f>
        <v>0.96799999999999997</v>
      </c>
      <c r="H1561">
        <f>VLOOKUP(Tabla4[[#This Row],[Cod Producto]],Tabla2[#All],3,0)</f>
        <v>2</v>
      </c>
      <c r="I1561" s="10">
        <f>Tabla4[[#This Row],[Kilos]]*Tabla4[[#This Row],[Precio_sin_IGV]]</f>
        <v>1899.2159999999999</v>
      </c>
      <c r="J1561" s="10">
        <f>Tabla4[[#This Row],[Ventas sin IGV]]*18%</f>
        <v>341.85887999999994</v>
      </c>
      <c r="K1561" s="10">
        <f>Tabla4[[#This Row],[Ventas sin IGV]]+Tabla4[[#This Row],[IGV]]</f>
        <v>2241.0748799999997</v>
      </c>
    </row>
    <row r="1562" spans="1:11" x14ac:dyDescent="0.3">
      <c r="A1562">
        <v>5</v>
      </c>
      <c r="B1562">
        <v>7</v>
      </c>
      <c r="C1562" s="2">
        <v>37703</v>
      </c>
      <c r="D1562">
        <v>1694</v>
      </c>
      <c r="E1562" t="str">
        <f>VLOOKUP(Tabla4[[#This Row],[Cod Vendedor]],Tabla3[[IdVendedor]:[NombreVendedor]],2,0)</f>
        <v>Fran</v>
      </c>
      <c r="F1562" t="str">
        <f>VLOOKUP(Tabla4[[#This Row],[Cod Producto]],Tabla2[[IdProducto]:[NomProducto]],2,0)</f>
        <v>Tomates</v>
      </c>
      <c r="G1562" s="10">
        <f>VLOOKUP(Tabla4[[#This Row],[Nombre_Producto]],Tabla2[[NomProducto]:[PrecioSinIGV]],3,0)</f>
        <v>0.96799999999999997</v>
      </c>
      <c r="H1562">
        <f>VLOOKUP(Tabla4[[#This Row],[Cod Producto]],Tabla2[#All],3,0)</f>
        <v>2</v>
      </c>
      <c r="I1562" s="10">
        <f>Tabla4[[#This Row],[Kilos]]*Tabla4[[#This Row],[Precio_sin_IGV]]</f>
        <v>1639.7919999999999</v>
      </c>
      <c r="J1562" s="10">
        <f>Tabla4[[#This Row],[Ventas sin IGV]]*18%</f>
        <v>295.16255999999998</v>
      </c>
      <c r="K1562" s="10">
        <f>Tabla4[[#This Row],[Ventas sin IGV]]+Tabla4[[#This Row],[IGV]]</f>
        <v>1934.9545599999999</v>
      </c>
    </row>
    <row r="1563" spans="1:11" x14ac:dyDescent="0.3">
      <c r="A1563">
        <v>5</v>
      </c>
      <c r="B1563">
        <v>3</v>
      </c>
      <c r="C1563" s="2">
        <v>37956</v>
      </c>
      <c r="D1563">
        <v>2392</v>
      </c>
      <c r="E1563" t="str">
        <f>VLOOKUP(Tabla4[[#This Row],[Cod Vendedor]],Tabla3[[IdVendedor]:[NombreVendedor]],2,0)</f>
        <v>Fran</v>
      </c>
      <c r="F1563" t="str">
        <f>VLOOKUP(Tabla4[[#This Row],[Cod Producto]],Tabla2[[IdProducto]:[NomProducto]],2,0)</f>
        <v>Melones</v>
      </c>
      <c r="G1563" s="10">
        <f>VLOOKUP(Tabla4[[#This Row],[Nombre_Producto]],Tabla2[[NomProducto]:[PrecioSinIGV]],3,0)</f>
        <v>1.9359999999999999</v>
      </c>
      <c r="H1563">
        <f>VLOOKUP(Tabla4[[#This Row],[Cod Producto]],Tabla2[#All],3,0)</f>
        <v>1</v>
      </c>
      <c r="I1563" s="10">
        <f>Tabla4[[#This Row],[Kilos]]*Tabla4[[#This Row],[Precio_sin_IGV]]</f>
        <v>4630.9120000000003</v>
      </c>
      <c r="J1563" s="10">
        <f>Tabla4[[#This Row],[Ventas sin IGV]]*18%</f>
        <v>833.56416000000002</v>
      </c>
      <c r="K1563" s="10">
        <f>Tabla4[[#This Row],[Ventas sin IGV]]+Tabla4[[#This Row],[IGV]]</f>
        <v>5464.4761600000002</v>
      </c>
    </row>
    <row r="1564" spans="1:11" x14ac:dyDescent="0.3">
      <c r="A1564">
        <v>5</v>
      </c>
      <c r="B1564">
        <v>3</v>
      </c>
      <c r="C1564" s="2">
        <v>37926</v>
      </c>
      <c r="D1564">
        <v>1132</v>
      </c>
      <c r="E1564" t="str">
        <f>VLOOKUP(Tabla4[[#This Row],[Cod Vendedor]],Tabla3[[IdVendedor]:[NombreVendedor]],2,0)</f>
        <v>Fran</v>
      </c>
      <c r="F1564" t="str">
        <f>VLOOKUP(Tabla4[[#This Row],[Cod Producto]],Tabla2[[IdProducto]:[NomProducto]],2,0)</f>
        <v>Melones</v>
      </c>
      <c r="G1564" s="10">
        <f>VLOOKUP(Tabla4[[#This Row],[Nombre_Producto]],Tabla2[[NomProducto]:[PrecioSinIGV]],3,0)</f>
        <v>1.9359999999999999</v>
      </c>
      <c r="H1564">
        <f>VLOOKUP(Tabla4[[#This Row],[Cod Producto]],Tabla2[#All],3,0)</f>
        <v>1</v>
      </c>
      <c r="I1564" s="10">
        <f>Tabla4[[#This Row],[Kilos]]*Tabla4[[#This Row],[Precio_sin_IGV]]</f>
        <v>2191.5520000000001</v>
      </c>
      <c r="J1564" s="10">
        <f>Tabla4[[#This Row],[Ventas sin IGV]]*18%</f>
        <v>394.47935999999999</v>
      </c>
      <c r="K1564" s="10">
        <f>Tabla4[[#This Row],[Ventas sin IGV]]+Tabla4[[#This Row],[IGV]]</f>
        <v>2586.0313599999999</v>
      </c>
    </row>
    <row r="1565" spans="1:11" x14ac:dyDescent="0.3">
      <c r="A1565">
        <v>5</v>
      </c>
      <c r="B1565">
        <v>3</v>
      </c>
      <c r="C1565" s="2">
        <v>37860</v>
      </c>
      <c r="D1565">
        <v>288</v>
      </c>
      <c r="E1565" t="str">
        <f>VLOOKUP(Tabla4[[#This Row],[Cod Vendedor]],Tabla3[[IdVendedor]:[NombreVendedor]],2,0)</f>
        <v>Fran</v>
      </c>
      <c r="F1565" t="str">
        <f>VLOOKUP(Tabla4[[#This Row],[Cod Producto]],Tabla2[[IdProducto]:[NomProducto]],2,0)</f>
        <v>Melones</v>
      </c>
      <c r="G1565" s="10">
        <f>VLOOKUP(Tabla4[[#This Row],[Nombre_Producto]],Tabla2[[NomProducto]:[PrecioSinIGV]],3,0)</f>
        <v>1.9359999999999999</v>
      </c>
      <c r="H1565">
        <f>VLOOKUP(Tabla4[[#This Row],[Cod Producto]],Tabla2[#All],3,0)</f>
        <v>1</v>
      </c>
      <c r="I1565" s="10">
        <f>Tabla4[[#This Row],[Kilos]]*Tabla4[[#This Row],[Precio_sin_IGV]]</f>
        <v>557.56799999999998</v>
      </c>
      <c r="J1565" s="10">
        <f>Tabla4[[#This Row],[Ventas sin IGV]]*18%</f>
        <v>100.36224</v>
      </c>
      <c r="K1565" s="10">
        <f>Tabla4[[#This Row],[Ventas sin IGV]]+Tabla4[[#This Row],[IGV]]</f>
        <v>657.93024000000003</v>
      </c>
    </row>
    <row r="1566" spans="1:11" x14ac:dyDescent="0.3">
      <c r="A1566">
        <v>5</v>
      </c>
      <c r="B1566">
        <v>1</v>
      </c>
      <c r="C1566" s="2">
        <v>37758</v>
      </c>
      <c r="D1566">
        <v>2281</v>
      </c>
      <c r="E1566" t="str">
        <f>VLOOKUP(Tabla4[[#This Row],[Cod Vendedor]],Tabla3[[IdVendedor]:[NombreVendedor]],2,0)</f>
        <v>Fran</v>
      </c>
      <c r="F1566" t="str">
        <f>VLOOKUP(Tabla4[[#This Row],[Cod Producto]],Tabla2[[IdProducto]:[NomProducto]],2,0)</f>
        <v>Mandarinas</v>
      </c>
      <c r="G1566" s="10">
        <f>VLOOKUP(Tabla4[[#This Row],[Nombre_Producto]],Tabla2[[NomProducto]:[PrecioSinIGV]],3,0)</f>
        <v>3.9325000000000001</v>
      </c>
      <c r="H1566">
        <f>VLOOKUP(Tabla4[[#This Row],[Cod Producto]],Tabla2[#All],3,0)</f>
        <v>1</v>
      </c>
      <c r="I1566" s="10">
        <f>Tabla4[[#This Row],[Kilos]]*Tabla4[[#This Row],[Precio_sin_IGV]]</f>
        <v>8970.0324999999993</v>
      </c>
      <c r="J1566" s="10">
        <f>Tabla4[[#This Row],[Ventas sin IGV]]*18%</f>
        <v>1614.6058499999999</v>
      </c>
      <c r="K1566" s="10">
        <f>Tabla4[[#This Row],[Ventas sin IGV]]+Tabla4[[#This Row],[IGV]]</f>
        <v>10584.638349999999</v>
      </c>
    </row>
    <row r="1567" spans="1:11" x14ac:dyDescent="0.3">
      <c r="A1567">
        <v>5</v>
      </c>
      <c r="B1567">
        <v>1</v>
      </c>
      <c r="C1567" s="2">
        <v>37943</v>
      </c>
      <c r="D1567">
        <v>2168</v>
      </c>
      <c r="E1567" t="str">
        <f>VLOOKUP(Tabla4[[#This Row],[Cod Vendedor]],Tabla3[[IdVendedor]:[NombreVendedor]],2,0)</f>
        <v>Fran</v>
      </c>
      <c r="F1567" t="str">
        <f>VLOOKUP(Tabla4[[#This Row],[Cod Producto]],Tabla2[[IdProducto]:[NomProducto]],2,0)</f>
        <v>Mandarinas</v>
      </c>
      <c r="G1567" s="10">
        <f>VLOOKUP(Tabla4[[#This Row],[Nombre_Producto]],Tabla2[[NomProducto]:[PrecioSinIGV]],3,0)</f>
        <v>3.9325000000000001</v>
      </c>
      <c r="H1567">
        <f>VLOOKUP(Tabla4[[#This Row],[Cod Producto]],Tabla2[#All],3,0)</f>
        <v>1</v>
      </c>
      <c r="I1567" s="10">
        <f>Tabla4[[#This Row],[Kilos]]*Tabla4[[#This Row],[Precio_sin_IGV]]</f>
        <v>8525.66</v>
      </c>
      <c r="J1567" s="10">
        <f>Tabla4[[#This Row],[Ventas sin IGV]]*18%</f>
        <v>1534.6188</v>
      </c>
      <c r="K1567" s="10">
        <f>Tabla4[[#This Row],[Ventas sin IGV]]+Tabla4[[#This Row],[IGV]]</f>
        <v>10060.2788</v>
      </c>
    </row>
    <row r="1568" spans="1:11" x14ac:dyDescent="0.3">
      <c r="A1568">
        <v>5</v>
      </c>
      <c r="B1568">
        <v>1</v>
      </c>
      <c r="C1568" s="2">
        <v>37888</v>
      </c>
      <c r="D1568">
        <v>1696</v>
      </c>
      <c r="E1568" t="str">
        <f>VLOOKUP(Tabla4[[#This Row],[Cod Vendedor]],Tabla3[[IdVendedor]:[NombreVendedor]],2,0)</f>
        <v>Fran</v>
      </c>
      <c r="F1568" t="str">
        <f>VLOOKUP(Tabla4[[#This Row],[Cod Producto]],Tabla2[[IdProducto]:[NomProducto]],2,0)</f>
        <v>Mandarinas</v>
      </c>
      <c r="G1568" s="10">
        <f>VLOOKUP(Tabla4[[#This Row],[Nombre_Producto]],Tabla2[[NomProducto]:[PrecioSinIGV]],3,0)</f>
        <v>3.9325000000000001</v>
      </c>
      <c r="H1568">
        <f>VLOOKUP(Tabla4[[#This Row],[Cod Producto]],Tabla2[#All],3,0)</f>
        <v>1</v>
      </c>
      <c r="I1568" s="10">
        <f>Tabla4[[#This Row],[Kilos]]*Tabla4[[#This Row],[Precio_sin_IGV]]</f>
        <v>6669.52</v>
      </c>
      <c r="J1568" s="10">
        <f>Tabla4[[#This Row],[Ventas sin IGV]]*18%</f>
        <v>1200.5136</v>
      </c>
      <c r="K1568" s="10">
        <f>Tabla4[[#This Row],[Ventas sin IGV]]+Tabla4[[#This Row],[IGV]]</f>
        <v>7870.0336000000007</v>
      </c>
    </row>
    <row r="1569" spans="1:11" x14ac:dyDescent="0.3">
      <c r="A1569">
        <v>5</v>
      </c>
      <c r="B1569">
        <v>1</v>
      </c>
      <c r="C1569" s="2">
        <v>37976</v>
      </c>
      <c r="D1569">
        <v>1381</v>
      </c>
      <c r="E1569" t="str">
        <f>VLOOKUP(Tabla4[[#This Row],[Cod Vendedor]],Tabla3[[IdVendedor]:[NombreVendedor]],2,0)</f>
        <v>Fran</v>
      </c>
      <c r="F1569" t="str">
        <f>VLOOKUP(Tabla4[[#This Row],[Cod Producto]],Tabla2[[IdProducto]:[NomProducto]],2,0)</f>
        <v>Mandarinas</v>
      </c>
      <c r="G1569" s="10">
        <f>VLOOKUP(Tabla4[[#This Row],[Nombre_Producto]],Tabla2[[NomProducto]:[PrecioSinIGV]],3,0)</f>
        <v>3.9325000000000001</v>
      </c>
      <c r="H1569">
        <f>VLOOKUP(Tabla4[[#This Row],[Cod Producto]],Tabla2[#All],3,0)</f>
        <v>1</v>
      </c>
      <c r="I1569" s="10">
        <f>Tabla4[[#This Row],[Kilos]]*Tabla4[[#This Row],[Precio_sin_IGV]]</f>
        <v>5430.7825000000003</v>
      </c>
      <c r="J1569" s="10">
        <f>Tabla4[[#This Row],[Ventas sin IGV]]*18%</f>
        <v>977.54084999999998</v>
      </c>
      <c r="K1569" s="10">
        <f>Tabla4[[#This Row],[Ventas sin IGV]]+Tabla4[[#This Row],[IGV]]</f>
        <v>6408.3233500000006</v>
      </c>
    </row>
    <row r="1570" spans="1:11" x14ac:dyDescent="0.3">
      <c r="A1570">
        <v>5</v>
      </c>
      <c r="B1570">
        <v>1</v>
      </c>
      <c r="C1570" s="2">
        <v>37671</v>
      </c>
      <c r="D1570">
        <v>704</v>
      </c>
      <c r="E1570" t="str">
        <f>VLOOKUP(Tabla4[[#This Row],[Cod Vendedor]],Tabla3[[IdVendedor]:[NombreVendedor]],2,0)</f>
        <v>Fran</v>
      </c>
      <c r="F1570" t="str">
        <f>VLOOKUP(Tabla4[[#This Row],[Cod Producto]],Tabla2[[IdProducto]:[NomProducto]],2,0)</f>
        <v>Mandarinas</v>
      </c>
      <c r="G1570" s="10">
        <f>VLOOKUP(Tabla4[[#This Row],[Nombre_Producto]],Tabla2[[NomProducto]:[PrecioSinIGV]],3,0)</f>
        <v>3.9325000000000001</v>
      </c>
      <c r="H1570">
        <f>VLOOKUP(Tabla4[[#This Row],[Cod Producto]],Tabla2[#All],3,0)</f>
        <v>1</v>
      </c>
      <c r="I1570" s="10">
        <f>Tabla4[[#This Row],[Kilos]]*Tabla4[[#This Row],[Precio_sin_IGV]]</f>
        <v>2768.48</v>
      </c>
      <c r="J1570" s="10">
        <f>Tabla4[[#This Row],[Ventas sin IGV]]*18%</f>
        <v>498.32639999999998</v>
      </c>
      <c r="K1570" s="10">
        <f>Tabla4[[#This Row],[Ventas sin IGV]]+Tabla4[[#This Row],[IGV]]</f>
        <v>3266.8063999999999</v>
      </c>
    </row>
    <row r="1571" spans="1:11" x14ac:dyDescent="0.3">
      <c r="A1571">
        <v>5</v>
      </c>
      <c r="B1571">
        <v>1</v>
      </c>
      <c r="C1571" s="2">
        <v>37706</v>
      </c>
      <c r="D1571">
        <v>274</v>
      </c>
      <c r="E1571" t="str">
        <f>VLOOKUP(Tabla4[[#This Row],[Cod Vendedor]],Tabla3[[IdVendedor]:[NombreVendedor]],2,0)</f>
        <v>Fran</v>
      </c>
      <c r="F1571" t="str">
        <f>VLOOKUP(Tabla4[[#This Row],[Cod Producto]],Tabla2[[IdProducto]:[NomProducto]],2,0)</f>
        <v>Mandarinas</v>
      </c>
      <c r="G1571" s="10">
        <f>VLOOKUP(Tabla4[[#This Row],[Nombre_Producto]],Tabla2[[NomProducto]:[PrecioSinIGV]],3,0)</f>
        <v>3.9325000000000001</v>
      </c>
      <c r="H1571">
        <f>VLOOKUP(Tabla4[[#This Row],[Cod Producto]],Tabla2[#All],3,0)</f>
        <v>1</v>
      </c>
      <c r="I1571" s="10">
        <f>Tabla4[[#This Row],[Kilos]]*Tabla4[[#This Row],[Precio_sin_IGV]]</f>
        <v>1077.5050000000001</v>
      </c>
      <c r="J1571" s="10">
        <f>Tabla4[[#This Row],[Ventas sin IGV]]*18%</f>
        <v>193.95090000000002</v>
      </c>
      <c r="K1571" s="10">
        <f>Tabla4[[#This Row],[Ventas sin IGV]]+Tabla4[[#This Row],[IGV]]</f>
        <v>1271.4559000000002</v>
      </c>
    </row>
    <row r="1572" spans="1:11" x14ac:dyDescent="0.3">
      <c r="A1572">
        <v>5</v>
      </c>
      <c r="B1572">
        <v>8</v>
      </c>
      <c r="C1572" s="2">
        <v>37734</v>
      </c>
      <c r="D1572">
        <v>2126</v>
      </c>
      <c r="E1572" t="str">
        <f>VLOOKUP(Tabla4[[#This Row],[Cod Vendedor]],Tabla3[[IdVendedor]:[NombreVendedor]],2,0)</f>
        <v>Fran</v>
      </c>
      <c r="F1572" t="str">
        <f>VLOOKUP(Tabla4[[#This Row],[Cod Producto]],Tabla2[[IdProducto]:[NomProducto]],2,0)</f>
        <v>Uvas</v>
      </c>
      <c r="G1572" s="10">
        <f>VLOOKUP(Tabla4[[#This Row],[Nombre_Producto]],Tabla2[[NomProducto]:[PrecioSinIGV]],3,0)</f>
        <v>3.63</v>
      </c>
      <c r="H1572">
        <f>VLOOKUP(Tabla4[[#This Row],[Cod Producto]],Tabla2[#All],3,0)</f>
        <v>1</v>
      </c>
      <c r="I1572" s="10">
        <f>Tabla4[[#This Row],[Kilos]]*Tabla4[[#This Row],[Precio_sin_IGV]]</f>
        <v>7717.38</v>
      </c>
      <c r="J1572" s="10">
        <f>Tabla4[[#This Row],[Ventas sin IGV]]*18%</f>
        <v>1389.1284000000001</v>
      </c>
      <c r="K1572" s="10">
        <f>Tabla4[[#This Row],[Ventas sin IGV]]+Tabla4[[#This Row],[IGV]]</f>
        <v>9106.5084000000006</v>
      </c>
    </row>
    <row r="1573" spans="1:11" x14ac:dyDescent="0.3">
      <c r="A1573">
        <v>5</v>
      </c>
      <c r="B1573">
        <v>8</v>
      </c>
      <c r="C1573" s="2">
        <v>37670</v>
      </c>
      <c r="D1573">
        <v>1829</v>
      </c>
      <c r="E1573" t="str">
        <f>VLOOKUP(Tabla4[[#This Row],[Cod Vendedor]],Tabla3[[IdVendedor]:[NombreVendedor]],2,0)</f>
        <v>Fran</v>
      </c>
      <c r="F1573" t="str">
        <f>VLOOKUP(Tabla4[[#This Row],[Cod Producto]],Tabla2[[IdProducto]:[NomProducto]],2,0)</f>
        <v>Uvas</v>
      </c>
      <c r="G1573" s="10">
        <f>VLOOKUP(Tabla4[[#This Row],[Nombre_Producto]],Tabla2[[NomProducto]:[PrecioSinIGV]],3,0)</f>
        <v>3.63</v>
      </c>
      <c r="H1573">
        <f>VLOOKUP(Tabla4[[#This Row],[Cod Producto]],Tabla2[#All],3,0)</f>
        <v>1</v>
      </c>
      <c r="I1573" s="10">
        <f>Tabla4[[#This Row],[Kilos]]*Tabla4[[#This Row],[Precio_sin_IGV]]</f>
        <v>6639.2699999999995</v>
      </c>
      <c r="J1573" s="10">
        <f>Tabla4[[#This Row],[Ventas sin IGV]]*18%</f>
        <v>1195.0685999999998</v>
      </c>
      <c r="K1573" s="10">
        <f>Tabla4[[#This Row],[Ventas sin IGV]]+Tabla4[[#This Row],[IGV]]</f>
        <v>7834.3385999999991</v>
      </c>
    </row>
    <row r="1574" spans="1:11" x14ac:dyDescent="0.3">
      <c r="A1574">
        <v>5</v>
      </c>
      <c r="B1574">
        <v>8</v>
      </c>
      <c r="C1574" s="2">
        <v>37887</v>
      </c>
      <c r="D1574">
        <v>1015</v>
      </c>
      <c r="E1574" t="str">
        <f>VLOOKUP(Tabla4[[#This Row],[Cod Vendedor]],Tabla3[[IdVendedor]:[NombreVendedor]],2,0)</f>
        <v>Fran</v>
      </c>
      <c r="F1574" t="str">
        <f>VLOOKUP(Tabla4[[#This Row],[Cod Producto]],Tabla2[[IdProducto]:[NomProducto]],2,0)</f>
        <v>Uvas</v>
      </c>
      <c r="G1574" s="10">
        <f>VLOOKUP(Tabla4[[#This Row],[Nombre_Producto]],Tabla2[[NomProducto]:[PrecioSinIGV]],3,0)</f>
        <v>3.63</v>
      </c>
      <c r="H1574">
        <f>VLOOKUP(Tabla4[[#This Row],[Cod Producto]],Tabla2[#All],3,0)</f>
        <v>1</v>
      </c>
      <c r="I1574" s="10">
        <f>Tabla4[[#This Row],[Kilos]]*Tabla4[[#This Row],[Precio_sin_IGV]]</f>
        <v>3684.45</v>
      </c>
      <c r="J1574" s="10">
        <f>Tabla4[[#This Row],[Ventas sin IGV]]*18%</f>
        <v>663.20099999999991</v>
      </c>
      <c r="K1574" s="10">
        <f>Tabla4[[#This Row],[Ventas sin IGV]]+Tabla4[[#This Row],[IGV]]</f>
        <v>4347.6509999999998</v>
      </c>
    </row>
    <row r="1575" spans="1:11" x14ac:dyDescent="0.3">
      <c r="A1575">
        <v>5</v>
      </c>
      <c r="B1575">
        <v>8</v>
      </c>
      <c r="C1575" s="2">
        <v>37846</v>
      </c>
      <c r="D1575">
        <v>796</v>
      </c>
      <c r="E1575" t="str">
        <f>VLOOKUP(Tabla4[[#This Row],[Cod Vendedor]],Tabla3[[IdVendedor]:[NombreVendedor]],2,0)</f>
        <v>Fran</v>
      </c>
      <c r="F1575" t="str">
        <f>VLOOKUP(Tabla4[[#This Row],[Cod Producto]],Tabla2[[IdProducto]:[NomProducto]],2,0)</f>
        <v>Uvas</v>
      </c>
      <c r="G1575" s="10">
        <f>VLOOKUP(Tabla4[[#This Row],[Nombre_Producto]],Tabla2[[NomProducto]:[PrecioSinIGV]],3,0)</f>
        <v>3.63</v>
      </c>
      <c r="H1575">
        <f>VLOOKUP(Tabla4[[#This Row],[Cod Producto]],Tabla2[#All],3,0)</f>
        <v>1</v>
      </c>
      <c r="I1575" s="10">
        <f>Tabla4[[#This Row],[Kilos]]*Tabla4[[#This Row],[Precio_sin_IGV]]</f>
        <v>2889.48</v>
      </c>
      <c r="J1575" s="10">
        <f>Tabla4[[#This Row],[Ventas sin IGV]]*18%</f>
        <v>520.10640000000001</v>
      </c>
      <c r="K1575" s="10">
        <f>Tabla4[[#This Row],[Ventas sin IGV]]+Tabla4[[#This Row],[IGV]]</f>
        <v>3409.5864000000001</v>
      </c>
    </row>
    <row r="1576" spans="1:11" x14ac:dyDescent="0.3">
      <c r="A1576">
        <v>5</v>
      </c>
      <c r="B1576">
        <v>6</v>
      </c>
      <c r="C1576" s="2">
        <v>37975</v>
      </c>
      <c r="D1576">
        <v>2375</v>
      </c>
      <c r="E1576" t="str">
        <f>VLOOKUP(Tabla4[[#This Row],[Cod Vendedor]],Tabla3[[IdVendedor]:[NombreVendedor]],2,0)</f>
        <v>Fran</v>
      </c>
      <c r="F1576" t="str">
        <f>VLOOKUP(Tabla4[[#This Row],[Cod Producto]],Tabla2[[IdProducto]:[NomProducto]],2,0)</f>
        <v>Platanos</v>
      </c>
      <c r="G1576" s="10">
        <f>VLOOKUP(Tabla4[[#This Row],[Nombre_Producto]],Tabla2[[NomProducto]:[PrecioSinIGV]],3,0)</f>
        <v>2.42</v>
      </c>
      <c r="H1576">
        <f>VLOOKUP(Tabla4[[#This Row],[Cod Producto]],Tabla2[#All],3,0)</f>
        <v>1</v>
      </c>
      <c r="I1576" s="10">
        <f>Tabla4[[#This Row],[Kilos]]*Tabla4[[#This Row],[Precio_sin_IGV]]</f>
        <v>5747.5</v>
      </c>
      <c r="J1576" s="10">
        <f>Tabla4[[#This Row],[Ventas sin IGV]]*18%</f>
        <v>1034.55</v>
      </c>
      <c r="K1576" s="10">
        <f>Tabla4[[#This Row],[Ventas sin IGV]]+Tabla4[[#This Row],[IGV]]</f>
        <v>6782.05</v>
      </c>
    </row>
    <row r="1577" spans="1:11" x14ac:dyDescent="0.3">
      <c r="A1577">
        <v>5</v>
      </c>
      <c r="B1577">
        <v>6</v>
      </c>
      <c r="C1577" s="2">
        <v>37817</v>
      </c>
      <c r="D1577">
        <v>2348</v>
      </c>
      <c r="E1577" t="str">
        <f>VLOOKUP(Tabla4[[#This Row],[Cod Vendedor]],Tabla3[[IdVendedor]:[NombreVendedor]],2,0)</f>
        <v>Fran</v>
      </c>
      <c r="F1577" t="str">
        <f>VLOOKUP(Tabla4[[#This Row],[Cod Producto]],Tabla2[[IdProducto]:[NomProducto]],2,0)</f>
        <v>Platanos</v>
      </c>
      <c r="G1577" s="10">
        <f>VLOOKUP(Tabla4[[#This Row],[Nombre_Producto]],Tabla2[[NomProducto]:[PrecioSinIGV]],3,0)</f>
        <v>2.42</v>
      </c>
      <c r="H1577">
        <f>VLOOKUP(Tabla4[[#This Row],[Cod Producto]],Tabla2[#All],3,0)</f>
        <v>1</v>
      </c>
      <c r="I1577" s="10">
        <f>Tabla4[[#This Row],[Kilos]]*Tabla4[[#This Row],[Precio_sin_IGV]]</f>
        <v>5682.16</v>
      </c>
      <c r="J1577" s="10">
        <f>Tabla4[[#This Row],[Ventas sin IGV]]*18%</f>
        <v>1022.7887999999999</v>
      </c>
      <c r="K1577" s="10">
        <f>Tabla4[[#This Row],[Ventas sin IGV]]+Tabla4[[#This Row],[IGV]]</f>
        <v>6704.9488000000001</v>
      </c>
    </row>
    <row r="1578" spans="1:11" x14ac:dyDescent="0.3">
      <c r="A1578">
        <v>5</v>
      </c>
      <c r="B1578">
        <v>6</v>
      </c>
      <c r="C1578" s="2">
        <v>37774</v>
      </c>
      <c r="D1578">
        <v>2032</v>
      </c>
      <c r="E1578" t="str">
        <f>VLOOKUP(Tabla4[[#This Row],[Cod Vendedor]],Tabla3[[IdVendedor]:[NombreVendedor]],2,0)</f>
        <v>Fran</v>
      </c>
      <c r="F1578" t="str">
        <f>VLOOKUP(Tabla4[[#This Row],[Cod Producto]],Tabla2[[IdProducto]:[NomProducto]],2,0)</f>
        <v>Platanos</v>
      </c>
      <c r="G1578" s="10">
        <f>VLOOKUP(Tabla4[[#This Row],[Nombre_Producto]],Tabla2[[NomProducto]:[PrecioSinIGV]],3,0)</f>
        <v>2.42</v>
      </c>
      <c r="H1578">
        <f>VLOOKUP(Tabla4[[#This Row],[Cod Producto]],Tabla2[#All],3,0)</f>
        <v>1</v>
      </c>
      <c r="I1578" s="10">
        <f>Tabla4[[#This Row],[Kilos]]*Tabla4[[#This Row],[Precio_sin_IGV]]</f>
        <v>4917.4399999999996</v>
      </c>
      <c r="J1578" s="10">
        <f>Tabla4[[#This Row],[Ventas sin IGV]]*18%</f>
        <v>885.13919999999985</v>
      </c>
      <c r="K1578" s="10">
        <f>Tabla4[[#This Row],[Ventas sin IGV]]+Tabla4[[#This Row],[IGV]]</f>
        <v>5802.5791999999992</v>
      </c>
    </row>
    <row r="1579" spans="1:11" x14ac:dyDescent="0.3">
      <c r="A1579">
        <v>5</v>
      </c>
      <c r="B1579">
        <v>6</v>
      </c>
      <c r="C1579" s="2">
        <v>37983</v>
      </c>
      <c r="D1579">
        <v>1337</v>
      </c>
      <c r="E1579" t="str">
        <f>VLOOKUP(Tabla4[[#This Row],[Cod Vendedor]],Tabla3[[IdVendedor]:[NombreVendedor]],2,0)</f>
        <v>Fran</v>
      </c>
      <c r="F1579" t="str">
        <f>VLOOKUP(Tabla4[[#This Row],[Cod Producto]],Tabla2[[IdProducto]:[NomProducto]],2,0)</f>
        <v>Platanos</v>
      </c>
      <c r="G1579" s="10">
        <f>VLOOKUP(Tabla4[[#This Row],[Nombre_Producto]],Tabla2[[NomProducto]:[PrecioSinIGV]],3,0)</f>
        <v>2.42</v>
      </c>
      <c r="H1579">
        <f>VLOOKUP(Tabla4[[#This Row],[Cod Producto]],Tabla2[#All],3,0)</f>
        <v>1</v>
      </c>
      <c r="I1579" s="10">
        <f>Tabla4[[#This Row],[Kilos]]*Tabla4[[#This Row],[Precio_sin_IGV]]</f>
        <v>3235.54</v>
      </c>
      <c r="J1579" s="10">
        <f>Tabla4[[#This Row],[Ventas sin IGV]]*18%</f>
        <v>582.3972</v>
      </c>
      <c r="K1579" s="10">
        <f>Tabla4[[#This Row],[Ventas sin IGV]]+Tabla4[[#This Row],[IGV]]</f>
        <v>3817.9371999999998</v>
      </c>
    </row>
    <row r="1580" spans="1:11" x14ac:dyDescent="0.3">
      <c r="A1580">
        <v>5</v>
      </c>
      <c r="B1580">
        <v>13</v>
      </c>
      <c r="C1580" s="2">
        <v>37983</v>
      </c>
      <c r="D1580">
        <v>1827</v>
      </c>
      <c r="E1580" t="str">
        <f>VLOOKUP(Tabla4[[#This Row],[Cod Vendedor]],Tabla3[[IdVendedor]:[NombreVendedor]],2,0)</f>
        <v>Fran</v>
      </c>
      <c r="F1580" t="str">
        <f>VLOOKUP(Tabla4[[#This Row],[Cod Producto]],Tabla2[[IdProducto]:[NomProducto]],2,0)</f>
        <v>Pimientos</v>
      </c>
      <c r="G1580" s="10">
        <f>VLOOKUP(Tabla4[[#This Row],[Nombre_Producto]],Tabla2[[NomProducto]:[PrecioSinIGV]],3,0)</f>
        <v>0.24199999999999999</v>
      </c>
      <c r="H1580">
        <f>VLOOKUP(Tabla4[[#This Row],[Cod Producto]],Tabla2[#All],3,0)</f>
        <v>3</v>
      </c>
      <c r="I1580" s="10">
        <f>Tabla4[[#This Row],[Kilos]]*Tabla4[[#This Row],[Precio_sin_IGV]]</f>
        <v>442.13400000000001</v>
      </c>
      <c r="J1580" s="10">
        <f>Tabla4[[#This Row],[Ventas sin IGV]]*18%</f>
        <v>79.584119999999999</v>
      </c>
      <c r="K1580" s="10">
        <f>Tabla4[[#This Row],[Ventas sin IGV]]+Tabla4[[#This Row],[IGV]]</f>
        <v>521.71812</v>
      </c>
    </row>
    <row r="1581" spans="1:11" x14ac:dyDescent="0.3">
      <c r="A1581">
        <v>5</v>
      </c>
      <c r="B1581">
        <v>13</v>
      </c>
      <c r="C1581" s="2">
        <v>37861</v>
      </c>
      <c r="D1581">
        <v>643</v>
      </c>
      <c r="E1581" t="str">
        <f>VLOOKUP(Tabla4[[#This Row],[Cod Vendedor]],Tabla3[[IdVendedor]:[NombreVendedor]],2,0)</f>
        <v>Fran</v>
      </c>
      <c r="F1581" t="str">
        <f>VLOOKUP(Tabla4[[#This Row],[Cod Producto]],Tabla2[[IdProducto]:[NomProducto]],2,0)</f>
        <v>Pimientos</v>
      </c>
      <c r="G1581" s="10">
        <f>VLOOKUP(Tabla4[[#This Row],[Nombre_Producto]],Tabla2[[NomProducto]:[PrecioSinIGV]],3,0)</f>
        <v>0.24199999999999999</v>
      </c>
      <c r="H1581">
        <f>VLOOKUP(Tabla4[[#This Row],[Cod Producto]],Tabla2[#All],3,0)</f>
        <v>3</v>
      </c>
      <c r="I1581" s="10">
        <f>Tabla4[[#This Row],[Kilos]]*Tabla4[[#This Row],[Precio_sin_IGV]]</f>
        <v>155.60599999999999</v>
      </c>
      <c r="J1581" s="10">
        <f>Tabla4[[#This Row],[Ventas sin IGV]]*18%</f>
        <v>28.009079999999997</v>
      </c>
      <c r="K1581" s="10">
        <f>Tabla4[[#This Row],[Ventas sin IGV]]+Tabla4[[#This Row],[IGV]]</f>
        <v>183.61507999999998</v>
      </c>
    </row>
    <row r="1582" spans="1:11" x14ac:dyDescent="0.3">
      <c r="A1582">
        <v>5</v>
      </c>
      <c r="B1582">
        <v>13</v>
      </c>
      <c r="C1582" s="2">
        <v>37801</v>
      </c>
      <c r="D1582">
        <v>476</v>
      </c>
      <c r="E1582" t="str">
        <f>VLOOKUP(Tabla4[[#This Row],[Cod Vendedor]],Tabla3[[IdVendedor]:[NombreVendedor]],2,0)</f>
        <v>Fran</v>
      </c>
      <c r="F1582" t="str">
        <f>VLOOKUP(Tabla4[[#This Row],[Cod Producto]],Tabla2[[IdProducto]:[NomProducto]],2,0)</f>
        <v>Pimientos</v>
      </c>
      <c r="G1582" s="10">
        <f>VLOOKUP(Tabla4[[#This Row],[Nombre_Producto]],Tabla2[[NomProducto]:[PrecioSinIGV]],3,0)</f>
        <v>0.24199999999999999</v>
      </c>
      <c r="H1582">
        <f>VLOOKUP(Tabla4[[#This Row],[Cod Producto]],Tabla2[#All],3,0)</f>
        <v>3</v>
      </c>
      <c r="I1582" s="10">
        <f>Tabla4[[#This Row],[Kilos]]*Tabla4[[#This Row],[Precio_sin_IGV]]</f>
        <v>115.19199999999999</v>
      </c>
      <c r="J1582" s="10">
        <f>Tabla4[[#This Row],[Ventas sin IGV]]*18%</f>
        <v>20.734559999999998</v>
      </c>
      <c r="K1582" s="10">
        <f>Tabla4[[#This Row],[Ventas sin IGV]]+Tabla4[[#This Row],[IGV]]</f>
        <v>135.92655999999999</v>
      </c>
    </row>
    <row r="1583" spans="1:11" x14ac:dyDescent="0.3">
      <c r="A1583">
        <v>5</v>
      </c>
      <c r="B1583">
        <v>2</v>
      </c>
      <c r="C1583" s="2">
        <v>37706</v>
      </c>
      <c r="D1583">
        <v>2499</v>
      </c>
      <c r="E1583" t="str">
        <f>VLOOKUP(Tabla4[[#This Row],[Cod Vendedor]],Tabla3[[IdVendedor]:[NombreVendedor]],2,0)</f>
        <v>Fran</v>
      </c>
      <c r="F1583" t="str">
        <f>VLOOKUP(Tabla4[[#This Row],[Cod Producto]],Tabla2[[IdProducto]:[NomProducto]],2,0)</f>
        <v>Lechugas</v>
      </c>
      <c r="G1583" s="10">
        <f>VLOOKUP(Tabla4[[#This Row],[Nombre_Producto]],Tabla2[[NomProducto]:[PrecioSinIGV]],3,0)</f>
        <v>1.6335</v>
      </c>
      <c r="H1583">
        <f>VLOOKUP(Tabla4[[#This Row],[Cod Producto]],Tabla2[#All],3,0)</f>
        <v>2</v>
      </c>
      <c r="I1583" s="10">
        <f>Tabla4[[#This Row],[Kilos]]*Tabla4[[#This Row],[Precio_sin_IGV]]</f>
        <v>4082.1165000000001</v>
      </c>
      <c r="J1583" s="10">
        <f>Tabla4[[#This Row],[Ventas sin IGV]]*18%</f>
        <v>734.78097000000002</v>
      </c>
      <c r="K1583" s="10">
        <f>Tabla4[[#This Row],[Ventas sin IGV]]+Tabla4[[#This Row],[IGV]]</f>
        <v>4816.8974699999999</v>
      </c>
    </row>
    <row r="1584" spans="1:11" x14ac:dyDescent="0.3">
      <c r="A1584">
        <v>5</v>
      </c>
      <c r="B1584">
        <v>2</v>
      </c>
      <c r="C1584" s="2">
        <v>37779</v>
      </c>
      <c r="D1584">
        <v>1224</v>
      </c>
      <c r="E1584" t="str">
        <f>VLOOKUP(Tabla4[[#This Row],[Cod Vendedor]],Tabla3[[IdVendedor]:[NombreVendedor]],2,0)</f>
        <v>Fran</v>
      </c>
      <c r="F1584" t="str">
        <f>VLOOKUP(Tabla4[[#This Row],[Cod Producto]],Tabla2[[IdProducto]:[NomProducto]],2,0)</f>
        <v>Lechugas</v>
      </c>
      <c r="G1584" s="10">
        <f>VLOOKUP(Tabla4[[#This Row],[Nombre_Producto]],Tabla2[[NomProducto]:[PrecioSinIGV]],3,0)</f>
        <v>1.6335</v>
      </c>
      <c r="H1584">
        <f>VLOOKUP(Tabla4[[#This Row],[Cod Producto]],Tabla2[#All],3,0)</f>
        <v>2</v>
      </c>
      <c r="I1584" s="10">
        <f>Tabla4[[#This Row],[Kilos]]*Tabla4[[#This Row],[Precio_sin_IGV]]</f>
        <v>1999.404</v>
      </c>
      <c r="J1584" s="10">
        <f>Tabla4[[#This Row],[Ventas sin IGV]]*18%</f>
        <v>359.89272</v>
      </c>
      <c r="K1584" s="10">
        <f>Tabla4[[#This Row],[Ventas sin IGV]]+Tabla4[[#This Row],[IGV]]</f>
        <v>2359.2967199999998</v>
      </c>
    </row>
    <row r="1585" spans="1:11" x14ac:dyDescent="0.3">
      <c r="A1585">
        <v>5</v>
      </c>
      <c r="B1585">
        <v>2</v>
      </c>
      <c r="C1585" s="2">
        <v>37829</v>
      </c>
      <c r="D1585">
        <v>936</v>
      </c>
      <c r="E1585" t="str">
        <f>VLOOKUP(Tabla4[[#This Row],[Cod Vendedor]],Tabla3[[IdVendedor]:[NombreVendedor]],2,0)</f>
        <v>Fran</v>
      </c>
      <c r="F1585" t="str">
        <f>VLOOKUP(Tabla4[[#This Row],[Cod Producto]],Tabla2[[IdProducto]:[NomProducto]],2,0)</f>
        <v>Lechugas</v>
      </c>
      <c r="G1585" s="10">
        <f>VLOOKUP(Tabla4[[#This Row],[Nombre_Producto]],Tabla2[[NomProducto]:[PrecioSinIGV]],3,0)</f>
        <v>1.6335</v>
      </c>
      <c r="H1585">
        <f>VLOOKUP(Tabla4[[#This Row],[Cod Producto]],Tabla2[#All],3,0)</f>
        <v>2</v>
      </c>
      <c r="I1585" s="10">
        <f>Tabla4[[#This Row],[Kilos]]*Tabla4[[#This Row],[Precio_sin_IGV]]</f>
        <v>1528.9559999999999</v>
      </c>
      <c r="J1585" s="10">
        <f>Tabla4[[#This Row],[Ventas sin IGV]]*18%</f>
        <v>275.21207999999996</v>
      </c>
      <c r="K1585" s="10">
        <f>Tabla4[[#This Row],[Ventas sin IGV]]+Tabla4[[#This Row],[IGV]]</f>
        <v>1804.1680799999999</v>
      </c>
    </row>
    <row r="1586" spans="1:11" x14ac:dyDescent="0.3">
      <c r="A1586">
        <v>5</v>
      </c>
      <c r="B1586">
        <v>2</v>
      </c>
      <c r="C1586" s="2">
        <v>37874</v>
      </c>
      <c r="D1586">
        <v>903</v>
      </c>
      <c r="E1586" t="str">
        <f>VLOOKUP(Tabla4[[#This Row],[Cod Vendedor]],Tabla3[[IdVendedor]:[NombreVendedor]],2,0)</f>
        <v>Fran</v>
      </c>
      <c r="F1586" t="str">
        <f>VLOOKUP(Tabla4[[#This Row],[Cod Producto]],Tabla2[[IdProducto]:[NomProducto]],2,0)</f>
        <v>Lechugas</v>
      </c>
      <c r="G1586" s="10">
        <f>VLOOKUP(Tabla4[[#This Row],[Nombre_Producto]],Tabla2[[NomProducto]:[PrecioSinIGV]],3,0)</f>
        <v>1.6335</v>
      </c>
      <c r="H1586">
        <f>VLOOKUP(Tabla4[[#This Row],[Cod Producto]],Tabla2[#All],3,0)</f>
        <v>2</v>
      </c>
      <c r="I1586" s="10">
        <f>Tabla4[[#This Row],[Kilos]]*Tabla4[[#This Row],[Precio_sin_IGV]]</f>
        <v>1475.0505000000001</v>
      </c>
      <c r="J1586" s="10">
        <f>Tabla4[[#This Row],[Ventas sin IGV]]*18%</f>
        <v>265.50909000000001</v>
      </c>
      <c r="K1586" s="10">
        <f>Tabla4[[#This Row],[Ventas sin IGV]]+Tabla4[[#This Row],[IGV]]</f>
        <v>1740.5595900000001</v>
      </c>
    </row>
    <row r="1587" spans="1:11" x14ac:dyDescent="0.3">
      <c r="A1587">
        <v>5</v>
      </c>
      <c r="B1587">
        <v>10</v>
      </c>
      <c r="C1587" s="2">
        <v>37684</v>
      </c>
      <c r="D1587">
        <v>2211</v>
      </c>
      <c r="E1587" t="str">
        <f>VLOOKUP(Tabla4[[#This Row],[Cod Vendedor]],Tabla3[[IdVendedor]:[NombreVendedor]],2,0)</f>
        <v>Fran</v>
      </c>
      <c r="F1587" t="str">
        <f>VLOOKUP(Tabla4[[#This Row],[Cod Producto]],Tabla2[[IdProducto]:[NomProducto]],2,0)</f>
        <v>Zanahorias</v>
      </c>
      <c r="G1587" s="10">
        <f>VLOOKUP(Tabla4[[#This Row],[Nombre_Producto]],Tabla2[[NomProducto]:[PrecioSinIGV]],3,0)</f>
        <v>0.60499999999999998</v>
      </c>
      <c r="H1587">
        <f>VLOOKUP(Tabla4[[#This Row],[Cod Producto]],Tabla2[#All],3,0)</f>
        <v>3</v>
      </c>
      <c r="I1587" s="10">
        <f>Tabla4[[#This Row],[Kilos]]*Tabla4[[#This Row],[Precio_sin_IGV]]</f>
        <v>1337.655</v>
      </c>
      <c r="J1587" s="10">
        <f>Tabla4[[#This Row],[Ventas sin IGV]]*18%</f>
        <v>240.77789999999999</v>
      </c>
      <c r="K1587" s="10">
        <f>Tabla4[[#This Row],[Ventas sin IGV]]+Tabla4[[#This Row],[IGV]]</f>
        <v>1578.4329</v>
      </c>
    </row>
    <row r="1588" spans="1:11" x14ac:dyDescent="0.3">
      <c r="A1588">
        <v>5</v>
      </c>
      <c r="B1588">
        <v>10</v>
      </c>
      <c r="C1588" s="2">
        <v>37756</v>
      </c>
      <c r="D1588">
        <v>2170</v>
      </c>
      <c r="E1588" t="str">
        <f>VLOOKUP(Tabla4[[#This Row],[Cod Vendedor]],Tabla3[[IdVendedor]:[NombreVendedor]],2,0)</f>
        <v>Fran</v>
      </c>
      <c r="F1588" t="str">
        <f>VLOOKUP(Tabla4[[#This Row],[Cod Producto]],Tabla2[[IdProducto]:[NomProducto]],2,0)</f>
        <v>Zanahorias</v>
      </c>
      <c r="G1588" s="10">
        <f>VLOOKUP(Tabla4[[#This Row],[Nombre_Producto]],Tabla2[[NomProducto]:[PrecioSinIGV]],3,0)</f>
        <v>0.60499999999999998</v>
      </c>
      <c r="H1588">
        <f>VLOOKUP(Tabla4[[#This Row],[Cod Producto]],Tabla2[#All],3,0)</f>
        <v>3</v>
      </c>
      <c r="I1588" s="10">
        <f>Tabla4[[#This Row],[Kilos]]*Tabla4[[#This Row],[Precio_sin_IGV]]</f>
        <v>1312.85</v>
      </c>
      <c r="J1588" s="10">
        <f>Tabla4[[#This Row],[Ventas sin IGV]]*18%</f>
        <v>236.31299999999999</v>
      </c>
      <c r="K1588" s="10">
        <f>Tabla4[[#This Row],[Ventas sin IGV]]+Tabla4[[#This Row],[IGV]]</f>
        <v>1549.163</v>
      </c>
    </row>
    <row r="1589" spans="1:11" x14ac:dyDescent="0.3">
      <c r="A1589">
        <v>5</v>
      </c>
      <c r="B1589">
        <v>10</v>
      </c>
      <c r="C1589" s="2">
        <v>37807</v>
      </c>
      <c r="D1589">
        <v>499</v>
      </c>
      <c r="E1589" t="str">
        <f>VLOOKUP(Tabla4[[#This Row],[Cod Vendedor]],Tabla3[[IdVendedor]:[NombreVendedor]],2,0)</f>
        <v>Fran</v>
      </c>
      <c r="F1589" t="str">
        <f>VLOOKUP(Tabla4[[#This Row],[Cod Producto]],Tabla2[[IdProducto]:[NomProducto]],2,0)</f>
        <v>Zanahorias</v>
      </c>
      <c r="G1589" s="10">
        <f>VLOOKUP(Tabla4[[#This Row],[Nombre_Producto]],Tabla2[[NomProducto]:[PrecioSinIGV]],3,0)</f>
        <v>0.60499999999999998</v>
      </c>
      <c r="H1589">
        <f>VLOOKUP(Tabla4[[#This Row],[Cod Producto]],Tabla2[#All],3,0)</f>
        <v>3</v>
      </c>
      <c r="I1589" s="10">
        <f>Tabla4[[#This Row],[Kilos]]*Tabla4[[#This Row],[Precio_sin_IGV]]</f>
        <v>301.89499999999998</v>
      </c>
      <c r="J1589" s="10">
        <f>Tabla4[[#This Row],[Ventas sin IGV]]*18%</f>
        <v>54.341099999999997</v>
      </c>
      <c r="K1589" s="10">
        <f>Tabla4[[#This Row],[Ventas sin IGV]]+Tabla4[[#This Row],[IGV]]</f>
        <v>356.23609999999996</v>
      </c>
    </row>
    <row r="1590" spans="1:11" x14ac:dyDescent="0.3">
      <c r="A1590">
        <v>5</v>
      </c>
      <c r="B1590">
        <v>10</v>
      </c>
      <c r="C1590" s="2">
        <v>37980</v>
      </c>
      <c r="D1590">
        <v>359</v>
      </c>
      <c r="E1590" t="str">
        <f>VLOOKUP(Tabla4[[#This Row],[Cod Vendedor]],Tabla3[[IdVendedor]:[NombreVendedor]],2,0)</f>
        <v>Fran</v>
      </c>
      <c r="F1590" t="str">
        <f>VLOOKUP(Tabla4[[#This Row],[Cod Producto]],Tabla2[[IdProducto]:[NomProducto]],2,0)</f>
        <v>Zanahorias</v>
      </c>
      <c r="G1590" s="10">
        <f>VLOOKUP(Tabla4[[#This Row],[Nombre_Producto]],Tabla2[[NomProducto]:[PrecioSinIGV]],3,0)</f>
        <v>0.60499999999999998</v>
      </c>
      <c r="H1590">
        <f>VLOOKUP(Tabla4[[#This Row],[Cod Producto]],Tabla2[#All],3,0)</f>
        <v>3</v>
      </c>
      <c r="I1590" s="10">
        <f>Tabla4[[#This Row],[Kilos]]*Tabla4[[#This Row],[Precio_sin_IGV]]</f>
        <v>217.19499999999999</v>
      </c>
      <c r="J1590" s="10">
        <f>Tabla4[[#This Row],[Ventas sin IGV]]*18%</f>
        <v>39.095099999999995</v>
      </c>
      <c r="K1590" s="10">
        <f>Tabla4[[#This Row],[Ventas sin IGV]]+Tabla4[[#This Row],[IGV]]</f>
        <v>256.2901</v>
      </c>
    </row>
    <row r="1591" spans="1:11" x14ac:dyDescent="0.3">
      <c r="A1591">
        <v>5</v>
      </c>
      <c r="B1591">
        <v>14</v>
      </c>
      <c r="C1591" s="2">
        <v>37872</v>
      </c>
      <c r="D1591">
        <v>2436</v>
      </c>
      <c r="E1591" t="str">
        <f>VLOOKUP(Tabla4[[#This Row],[Cod Vendedor]],Tabla3[[IdVendedor]:[NombreVendedor]],2,0)</f>
        <v>Fran</v>
      </c>
      <c r="F1591" t="str">
        <f>VLOOKUP(Tabla4[[#This Row],[Cod Producto]],Tabla2[[IdProducto]:[NomProducto]],2,0)</f>
        <v>Manzana</v>
      </c>
      <c r="G1591" s="10">
        <f>VLOOKUP(Tabla4[[#This Row],[Nombre_Producto]],Tabla2[[NomProducto]:[PrecioSinIGV]],3,0)</f>
        <v>3.63</v>
      </c>
      <c r="H1591">
        <f>VLOOKUP(Tabla4[[#This Row],[Cod Producto]],Tabla2[#All],3,0)</f>
        <v>1</v>
      </c>
      <c r="I1591" s="10">
        <f>Tabla4[[#This Row],[Kilos]]*Tabla4[[#This Row],[Precio_sin_IGV]]</f>
        <v>8842.68</v>
      </c>
      <c r="J1591" s="10">
        <f>Tabla4[[#This Row],[Ventas sin IGV]]*18%</f>
        <v>1591.6823999999999</v>
      </c>
      <c r="K1591" s="10">
        <f>Tabla4[[#This Row],[Ventas sin IGV]]+Tabla4[[#This Row],[IGV]]</f>
        <v>10434.3624</v>
      </c>
    </row>
    <row r="1592" spans="1:11" x14ac:dyDescent="0.3">
      <c r="A1592">
        <v>5</v>
      </c>
      <c r="B1592">
        <v>14</v>
      </c>
      <c r="C1592" s="2">
        <v>37815</v>
      </c>
      <c r="D1592">
        <v>2271</v>
      </c>
      <c r="E1592" t="str">
        <f>VLOOKUP(Tabla4[[#This Row],[Cod Vendedor]],Tabla3[[IdVendedor]:[NombreVendedor]],2,0)</f>
        <v>Fran</v>
      </c>
      <c r="F1592" t="str">
        <f>VLOOKUP(Tabla4[[#This Row],[Cod Producto]],Tabla2[[IdProducto]:[NomProducto]],2,0)</f>
        <v>Manzana</v>
      </c>
      <c r="G1592" s="10">
        <f>VLOOKUP(Tabla4[[#This Row],[Nombre_Producto]],Tabla2[[NomProducto]:[PrecioSinIGV]],3,0)</f>
        <v>3.63</v>
      </c>
      <c r="H1592">
        <f>VLOOKUP(Tabla4[[#This Row],[Cod Producto]],Tabla2[#All],3,0)</f>
        <v>1</v>
      </c>
      <c r="I1592" s="10">
        <f>Tabla4[[#This Row],[Kilos]]*Tabla4[[#This Row],[Precio_sin_IGV]]</f>
        <v>8243.73</v>
      </c>
      <c r="J1592" s="10">
        <f>Tabla4[[#This Row],[Ventas sin IGV]]*18%</f>
        <v>1483.8713999999998</v>
      </c>
      <c r="K1592" s="10">
        <f>Tabla4[[#This Row],[Ventas sin IGV]]+Tabla4[[#This Row],[IGV]]</f>
        <v>9727.6013999999996</v>
      </c>
    </row>
    <row r="1593" spans="1:11" x14ac:dyDescent="0.3">
      <c r="A1593">
        <v>5</v>
      </c>
      <c r="B1593">
        <v>14</v>
      </c>
      <c r="C1593" s="2">
        <v>37672</v>
      </c>
      <c r="D1593">
        <v>2103</v>
      </c>
      <c r="E1593" t="str">
        <f>VLOOKUP(Tabla4[[#This Row],[Cod Vendedor]],Tabla3[[IdVendedor]:[NombreVendedor]],2,0)</f>
        <v>Fran</v>
      </c>
      <c r="F1593" t="str">
        <f>VLOOKUP(Tabla4[[#This Row],[Cod Producto]],Tabla2[[IdProducto]:[NomProducto]],2,0)</f>
        <v>Manzana</v>
      </c>
      <c r="G1593" s="10">
        <f>VLOOKUP(Tabla4[[#This Row],[Nombre_Producto]],Tabla2[[NomProducto]:[PrecioSinIGV]],3,0)</f>
        <v>3.63</v>
      </c>
      <c r="H1593">
        <f>VLOOKUP(Tabla4[[#This Row],[Cod Producto]],Tabla2[#All],3,0)</f>
        <v>1</v>
      </c>
      <c r="I1593" s="10">
        <f>Tabla4[[#This Row],[Kilos]]*Tabla4[[#This Row],[Precio_sin_IGV]]</f>
        <v>7633.8899999999994</v>
      </c>
      <c r="J1593" s="10">
        <f>Tabla4[[#This Row],[Ventas sin IGV]]*18%</f>
        <v>1374.1001999999999</v>
      </c>
      <c r="K1593" s="10">
        <f>Tabla4[[#This Row],[Ventas sin IGV]]+Tabla4[[#This Row],[IGV]]</f>
        <v>9007.9902000000002</v>
      </c>
    </row>
    <row r="1594" spans="1:11" x14ac:dyDescent="0.3">
      <c r="A1594">
        <v>5</v>
      </c>
      <c r="B1594">
        <v>14</v>
      </c>
      <c r="C1594" s="2">
        <v>37914</v>
      </c>
      <c r="D1594">
        <v>1968</v>
      </c>
      <c r="E1594" t="str">
        <f>VLOOKUP(Tabla4[[#This Row],[Cod Vendedor]],Tabla3[[IdVendedor]:[NombreVendedor]],2,0)</f>
        <v>Fran</v>
      </c>
      <c r="F1594" t="str">
        <f>VLOOKUP(Tabla4[[#This Row],[Cod Producto]],Tabla2[[IdProducto]:[NomProducto]],2,0)</f>
        <v>Manzana</v>
      </c>
      <c r="G1594" s="10">
        <f>VLOOKUP(Tabla4[[#This Row],[Nombre_Producto]],Tabla2[[NomProducto]:[PrecioSinIGV]],3,0)</f>
        <v>3.63</v>
      </c>
      <c r="H1594">
        <f>VLOOKUP(Tabla4[[#This Row],[Cod Producto]],Tabla2[#All],3,0)</f>
        <v>1</v>
      </c>
      <c r="I1594" s="10">
        <f>Tabla4[[#This Row],[Kilos]]*Tabla4[[#This Row],[Precio_sin_IGV]]</f>
        <v>7143.84</v>
      </c>
      <c r="J1594" s="10">
        <f>Tabla4[[#This Row],[Ventas sin IGV]]*18%</f>
        <v>1285.8912</v>
      </c>
      <c r="K1594" s="10">
        <f>Tabla4[[#This Row],[Ventas sin IGV]]+Tabla4[[#This Row],[IGV]]</f>
        <v>8429.7312000000002</v>
      </c>
    </row>
    <row r="1595" spans="1:11" x14ac:dyDescent="0.3">
      <c r="A1595">
        <v>5</v>
      </c>
      <c r="B1595">
        <v>14</v>
      </c>
      <c r="C1595" s="2">
        <v>37774</v>
      </c>
      <c r="D1595">
        <v>1668</v>
      </c>
      <c r="E1595" t="str">
        <f>VLOOKUP(Tabla4[[#This Row],[Cod Vendedor]],Tabla3[[IdVendedor]:[NombreVendedor]],2,0)</f>
        <v>Fran</v>
      </c>
      <c r="F1595" t="str">
        <f>VLOOKUP(Tabla4[[#This Row],[Cod Producto]],Tabla2[[IdProducto]:[NomProducto]],2,0)</f>
        <v>Manzana</v>
      </c>
      <c r="G1595" s="10">
        <f>VLOOKUP(Tabla4[[#This Row],[Nombre_Producto]],Tabla2[[NomProducto]:[PrecioSinIGV]],3,0)</f>
        <v>3.63</v>
      </c>
      <c r="H1595">
        <f>VLOOKUP(Tabla4[[#This Row],[Cod Producto]],Tabla2[#All],3,0)</f>
        <v>1</v>
      </c>
      <c r="I1595" s="10">
        <f>Tabla4[[#This Row],[Kilos]]*Tabla4[[#This Row],[Precio_sin_IGV]]</f>
        <v>6054.84</v>
      </c>
      <c r="J1595" s="10">
        <f>Tabla4[[#This Row],[Ventas sin IGV]]*18%</f>
        <v>1089.8712</v>
      </c>
      <c r="K1595" s="10">
        <f>Tabla4[[#This Row],[Ventas sin IGV]]+Tabla4[[#This Row],[IGV]]</f>
        <v>7144.7111999999997</v>
      </c>
    </row>
    <row r="1596" spans="1:11" x14ac:dyDescent="0.3">
      <c r="A1596">
        <v>5</v>
      </c>
      <c r="B1596">
        <v>14</v>
      </c>
      <c r="C1596" s="2">
        <v>37769</v>
      </c>
      <c r="D1596">
        <v>1599</v>
      </c>
      <c r="E1596" t="str">
        <f>VLOOKUP(Tabla4[[#This Row],[Cod Vendedor]],Tabla3[[IdVendedor]:[NombreVendedor]],2,0)</f>
        <v>Fran</v>
      </c>
      <c r="F1596" t="str">
        <f>VLOOKUP(Tabla4[[#This Row],[Cod Producto]],Tabla2[[IdProducto]:[NomProducto]],2,0)</f>
        <v>Manzana</v>
      </c>
      <c r="G1596" s="10">
        <f>VLOOKUP(Tabla4[[#This Row],[Nombre_Producto]],Tabla2[[NomProducto]:[PrecioSinIGV]],3,0)</f>
        <v>3.63</v>
      </c>
      <c r="H1596">
        <f>VLOOKUP(Tabla4[[#This Row],[Cod Producto]],Tabla2[#All],3,0)</f>
        <v>1</v>
      </c>
      <c r="I1596" s="10">
        <f>Tabla4[[#This Row],[Kilos]]*Tabla4[[#This Row],[Precio_sin_IGV]]</f>
        <v>5804.37</v>
      </c>
      <c r="J1596" s="10">
        <f>Tabla4[[#This Row],[Ventas sin IGV]]*18%</f>
        <v>1044.7865999999999</v>
      </c>
      <c r="K1596" s="10">
        <f>Tabla4[[#This Row],[Ventas sin IGV]]+Tabla4[[#This Row],[IGV]]</f>
        <v>6849.1566000000003</v>
      </c>
    </row>
    <row r="1597" spans="1:11" x14ac:dyDescent="0.3">
      <c r="A1597">
        <v>5</v>
      </c>
      <c r="B1597">
        <v>14</v>
      </c>
      <c r="C1597" s="2">
        <v>37682</v>
      </c>
      <c r="D1597">
        <v>1368</v>
      </c>
      <c r="E1597" t="str">
        <f>VLOOKUP(Tabla4[[#This Row],[Cod Vendedor]],Tabla3[[IdVendedor]:[NombreVendedor]],2,0)</f>
        <v>Fran</v>
      </c>
      <c r="F1597" t="str">
        <f>VLOOKUP(Tabla4[[#This Row],[Cod Producto]],Tabla2[[IdProducto]:[NomProducto]],2,0)</f>
        <v>Manzana</v>
      </c>
      <c r="G1597" s="10">
        <f>VLOOKUP(Tabla4[[#This Row],[Nombre_Producto]],Tabla2[[NomProducto]:[PrecioSinIGV]],3,0)</f>
        <v>3.63</v>
      </c>
      <c r="H1597">
        <f>VLOOKUP(Tabla4[[#This Row],[Cod Producto]],Tabla2[#All],3,0)</f>
        <v>1</v>
      </c>
      <c r="I1597" s="10">
        <f>Tabla4[[#This Row],[Kilos]]*Tabla4[[#This Row],[Precio_sin_IGV]]</f>
        <v>4965.84</v>
      </c>
      <c r="J1597" s="10">
        <f>Tabla4[[#This Row],[Ventas sin IGV]]*18%</f>
        <v>893.85119999999995</v>
      </c>
      <c r="K1597" s="10">
        <f>Tabla4[[#This Row],[Ventas sin IGV]]+Tabla4[[#This Row],[IGV]]</f>
        <v>5859.6912000000002</v>
      </c>
    </row>
    <row r="1598" spans="1:11" x14ac:dyDescent="0.3">
      <c r="A1598">
        <v>5</v>
      </c>
      <c r="B1598">
        <v>14</v>
      </c>
      <c r="C1598" s="2">
        <v>37624</v>
      </c>
      <c r="D1598">
        <v>612</v>
      </c>
      <c r="E1598" t="str">
        <f>VLOOKUP(Tabla4[[#This Row],[Cod Vendedor]],Tabla3[[IdVendedor]:[NombreVendedor]],2,0)</f>
        <v>Fran</v>
      </c>
      <c r="F1598" t="str">
        <f>VLOOKUP(Tabla4[[#This Row],[Cod Producto]],Tabla2[[IdProducto]:[NomProducto]],2,0)</f>
        <v>Manzana</v>
      </c>
      <c r="G1598" s="10">
        <f>VLOOKUP(Tabla4[[#This Row],[Nombre_Producto]],Tabla2[[NomProducto]:[PrecioSinIGV]],3,0)</f>
        <v>3.63</v>
      </c>
      <c r="H1598">
        <f>VLOOKUP(Tabla4[[#This Row],[Cod Producto]],Tabla2[#All],3,0)</f>
        <v>1</v>
      </c>
      <c r="I1598" s="10">
        <f>Tabla4[[#This Row],[Kilos]]*Tabla4[[#This Row],[Precio_sin_IGV]]</f>
        <v>2221.56</v>
      </c>
      <c r="J1598" s="10">
        <f>Tabla4[[#This Row],[Ventas sin IGV]]*18%</f>
        <v>399.88079999999997</v>
      </c>
      <c r="K1598" s="10">
        <f>Tabla4[[#This Row],[Ventas sin IGV]]+Tabla4[[#This Row],[IGV]]</f>
        <v>2621.4407999999999</v>
      </c>
    </row>
    <row r="1599" spans="1:11" x14ac:dyDescent="0.3">
      <c r="A1599">
        <v>5</v>
      </c>
      <c r="B1599">
        <v>14</v>
      </c>
      <c r="C1599" s="2">
        <v>37876</v>
      </c>
      <c r="D1599">
        <v>482</v>
      </c>
      <c r="E1599" t="str">
        <f>VLOOKUP(Tabla4[[#This Row],[Cod Vendedor]],Tabla3[[IdVendedor]:[NombreVendedor]],2,0)</f>
        <v>Fran</v>
      </c>
      <c r="F1599" t="str">
        <f>VLOOKUP(Tabla4[[#This Row],[Cod Producto]],Tabla2[[IdProducto]:[NomProducto]],2,0)</f>
        <v>Manzana</v>
      </c>
      <c r="G1599" s="10">
        <f>VLOOKUP(Tabla4[[#This Row],[Nombre_Producto]],Tabla2[[NomProducto]:[PrecioSinIGV]],3,0)</f>
        <v>3.63</v>
      </c>
      <c r="H1599">
        <f>VLOOKUP(Tabla4[[#This Row],[Cod Producto]],Tabla2[#All],3,0)</f>
        <v>1</v>
      </c>
      <c r="I1599" s="10">
        <f>Tabla4[[#This Row],[Kilos]]*Tabla4[[#This Row],[Precio_sin_IGV]]</f>
        <v>1749.6599999999999</v>
      </c>
      <c r="J1599" s="10">
        <f>Tabla4[[#This Row],[Ventas sin IGV]]*18%</f>
        <v>314.93879999999996</v>
      </c>
      <c r="K1599" s="10">
        <f>Tabla4[[#This Row],[Ventas sin IGV]]+Tabla4[[#This Row],[IGV]]</f>
        <v>2064.5987999999998</v>
      </c>
    </row>
    <row r="1600" spans="1:11" x14ac:dyDescent="0.3">
      <c r="A1600">
        <v>5</v>
      </c>
      <c r="B1600">
        <v>4</v>
      </c>
      <c r="C1600" s="2">
        <v>37921</v>
      </c>
      <c r="D1600">
        <v>2239</v>
      </c>
      <c r="E1600" t="str">
        <f>VLOOKUP(Tabla4[[#This Row],[Cod Vendedor]],Tabla3[[IdVendedor]:[NombreVendedor]],2,0)</f>
        <v>Fran</v>
      </c>
      <c r="F1600" t="str">
        <f>VLOOKUP(Tabla4[[#This Row],[Cod Producto]],Tabla2[[IdProducto]:[NomProducto]],2,0)</f>
        <v>Coles</v>
      </c>
      <c r="G1600" s="10">
        <f>VLOOKUP(Tabla4[[#This Row],[Nombre_Producto]],Tabla2[[NomProducto]:[PrecioSinIGV]],3,0)</f>
        <v>0.60499999999999998</v>
      </c>
      <c r="H1600">
        <f>VLOOKUP(Tabla4[[#This Row],[Cod Producto]],Tabla2[#All],3,0)</f>
        <v>2</v>
      </c>
      <c r="I1600" s="10">
        <f>Tabla4[[#This Row],[Kilos]]*Tabla4[[#This Row],[Precio_sin_IGV]]</f>
        <v>1354.595</v>
      </c>
      <c r="J1600" s="10">
        <f>Tabla4[[#This Row],[Ventas sin IGV]]*18%</f>
        <v>243.8271</v>
      </c>
      <c r="K1600" s="10">
        <f>Tabla4[[#This Row],[Ventas sin IGV]]+Tabla4[[#This Row],[IGV]]</f>
        <v>1598.4221</v>
      </c>
    </row>
    <row r="1601" spans="1:11" x14ac:dyDescent="0.3">
      <c r="A1601">
        <v>5</v>
      </c>
      <c r="B1601">
        <v>4</v>
      </c>
      <c r="C1601" s="2">
        <v>37715</v>
      </c>
      <c r="D1601">
        <v>2216</v>
      </c>
      <c r="E1601" t="str">
        <f>VLOOKUP(Tabla4[[#This Row],[Cod Vendedor]],Tabla3[[IdVendedor]:[NombreVendedor]],2,0)</f>
        <v>Fran</v>
      </c>
      <c r="F1601" t="str">
        <f>VLOOKUP(Tabla4[[#This Row],[Cod Producto]],Tabla2[[IdProducto]:[NomProducto]],2,0)</f>
        <v>Coles</v>
      </c>
      <c r="G1601" s="10">
        <f>VLOOKUP(Tabla4[[#This Row],[Nombre_Producto]],Tabla2[[NomProducto]:[PrecioSinIGV]],3,0)</f>
        <v>0.60499999999999998</v>
      </c>
      <c r="H1601">
        <f>VLOOKUP(Tabla4[[#This Row],[Cod Producto]],Tabla2[#All],3,0)</f>
        <v>2</v>
      </c>
      <c r="I1601" s="10">
        <f>Tabla4[[#This Row],[Kilos]]*Tabla4[[#This Row],[Precio_sin_IGV]]</f>
        <v>1340.68</v>
      </c>
      <c r="J1601" s="10">
        <f>Tabla4[[#This Row],[Ventas sin IGV]]*18%</f>
        <v>241.32240000000002</v>
      </c>
      <c r="K1601" s="10">
        <f>Tabla4[[#This Row],[Ventas sin IGV]]+Tabla4[[#This Row],[IGV]]</f>
        <v>1582.0024000000001</v>
      </c>
    </row>
    <row r="1602" spans="1:11" x14ac:dyDescent="0.3">
      <c r="A1602">
        <v>5</v>
      </c>
      <c r="B1602">
        <v>4</v>
      </c>
      <c r="C1602" s="2">
        <v>37961</v>
      </c>
      <c r="D1602">
        <v>1888</v>
      </c>
      <c r="E1602" t="str">
        <f>VLOOKUP(Tabla4[[#This Row],[Cod Vendedor]],Tabla3[[IdVendedor]:[NombreVendedor]],2,0)</f>
        <v>Fran</v>
      </c>
      <c r="F1602" t="str">
        <f>VLOOKUP(Tabla4[[#This Row],[Cod Producto]],Tabla2[[IdProducto]:[NomProducto]],2,0)</f>
        <v>Coles</v>
      </c>
      <c r="G1602" s="10">
        <f>VLOOKUP(Tabla4[[#This Row],[Nombre_Producto]],Tabla2[[NomProducto]:[PrecioSinIGV]],3,0)</f>
        <v>0.60499999999999998</v>
      </c>
      <c r="H1602">
        <f>VLOOKUP(Tabla4[[#This Row],[Cod Producto]],Tabla2[#All],3,0)</f>
        <v>2</v>
      </c>
      <c r="I1602" s="10">
        <f>Tabla4[[#This Row],[Kilos]]*Tabla4[[#This Row],[Precio_sin_IGV]]</f>
        <v>1142.24</v>
      </c>
      <c r="J1602" s="10">
        <f>Tabla4[[#This Row],[Ventas sin IGV]]*18%</f>
        <v>205.60319999999999</v>
      </c>
      <c r="K1602" s="10">
        <f>Tabla4[[#This Row],[Ventas sin IGV]]+Tabla4[[#This Row],[IGV]]</f>
        <v>1347.8432</v>
      </c>
    </row>
    <row r="1603" spans="1:11" x14ac:dyDescent="0.3">
      <c r="A1603">
        <v>5</v>
      </c>
      <c r="B1603">
        <v>4</v>
      </c>
      <c r="C1603" s="2">
        <v>37791</v>
      </c>
      <c r="D1603">
        <v>1871</v>
      </c>
      <c r="E1603" t="str">
        <f>VLOOKUP(Tabla4[[#This Row],[Cod Vendedor]],Tabla3[[IdVendedor]:[NombreVendedor]],2,0)</f>
        <v>Fran</v>
      </c>
      <c r="F1603" t="str">
        <f>VLOOKUP(Tabla4[[#This Row],[Cod Producto]],Tabla2[[IdProducto]:[NomProducto]],2,0)</f>
        <v>Coles</v>
      </c>
      <c r="G1603" s="10">
        <f>VLOOKUP(Tabla4[[#This Row],[Nombre_Producto]],Tabla2[[NomProducto]:[PrecioSinIGV]],3,0)</f>
        <v>0.60499999999999998</v>
      </c>
      <c r="H1603">
        <f>VLOOKUP(Tabla4[[#This Row],[Cod Producto]],Tabla2[#All],3,0)</f>
        <v>2</v>
      </c>
      <c r="I1603" s="10">
        <f>Tabla4[[#This Row],[Kilos]]*Tabla4[[#This Row],[Precio_sin_IGV]]</f>
        <v>1131.9549999999999</v>
      </c>
      <c r="J1603" s="10">
        <f>Tabla4[[#This Row],[Ventas sin IGV]]*18%</f>
        <v>203.75189999999998</v>
      </c>
      <c r="K1603" s="10">
        <f>Tabla4[[#This Row],[Ventas sin IGV]]+Tabla4[[#This Row],[IGV]]</f>
        <v>1335.7068999999999</v>
      </c>
    </row>
    <row r="1604" spans="1:11" x14ac:dyDescent="0.3">
      <c r="A1604">
        <v>5</v>
      </c>
      <c r="B1604">
        <v>4</v>
      </c>
      <c r="C1604" s="2">
        <v>37946</v>
      </c>
      <c r="D1604">
        <v>1853</v>
      </c>
      <c r="E1604" t="str">
        <f>VLOOKUP(Tabla4[[#This Row],[Cod Vendedor]],Tabla3[[IdVendedor]:[NombreVendedor]],2,0)</f>
        <v>Fran</v>
      </c>
      <c r="F1604" t="str">
        <f>VLOOKUP(Tabla4[[#This Row],[Cod Producto]],Tabla2[[IdProducto]:[NomProducto]],2,0)</f>
        <v>Coles</v>
      </c>
      <c r="G1604" s="10">
        <f>VLOOKUP(Tabla4[[#This Row],[Nombre_Producto]],Tabla2[[NomProducto]:[PrecioSinIGV]],3,0)</f>
        <v>0.60499999999999998</v>
      </c>
      <c r="H1604">
        <f>VLOOKUP(Tabla4[[#This Row],[Cod Producto]],Tabla2[#All],3,0)</f>
        <v>2</v>
      </c>
      <c r="I1604" s="10">
        <f>Tabla4[[#This Row],[Kilos]]*Tabla4[[#This Row],[Precio_sin_IGV]]</f>
        <v>1121.0650000000001</v>
      </c>
      <c r="J1604" s="10">
        <f>Tabla4[[#This Row],[Ventas sin IGV]]*18%</f>
        <v>201.79169999999999</v>
      </c>
      <c r="K1604" s="10">
        <f>Tabla4[[#This Row],[Ventas sin IGV]]+Tabla4[[#This Row],[IGV]]</f>
        <v>1322.8567</v>
      </c>
    </row>
    <row r="1605" spans="1:11" x14ac:dyDescent="0.3">
      <c r="A1605">
        <v>5</v>
      </c>
      <c r="B1605">
        <v>4</v>
      </c>
      <c r="C1605" s="2">
        <v>37897</v>
      </c>
      <c r="D1605">
        <v>1050</v>
      </c>
      <c r="E1605" t="str">
        <f>VLOOKUP(Tabla4[[#This Row],[Cod Vendedor]],Tabla3[[IdVendedor]:[NombreVendedor]],2,0)</f>
        <v>Fran</v>
      </c>
      <c r="F1605" t="str">
        <f>VLOOKUP(Tabla4[[#This Row],[Cod Producto]],Tabla2[[IdProducto]:[NomProducto]],2,0)</f>
        <v>Coles</v>
      </c>
      <c r="G1605" s="10">
        <f>VLOOKUP(Tabla4[[#This Row],[Nombre_Producto]],Tabla2[[NomProducto]:[PrecioSinIGV]],3,0)</f>
        <v>0.60499999999999998</v>
      </c>
      <c r="H1605">
        <f>VLOOKUP(Tabla4[[#This Row],[Cod Producto]],Tabla2[#All],3,0)</f>
        <v>2</v>
      </c>
      <c r="I1605" s="10">
        <f>Tabla4[[#This Row],[Kilos]]*Tabla4[[#This Row],[Precio_sin_IGV]]</f>
        <v>635.25</v>
      </c>
      <c r="J1605" s="10">
        <f>Tabla4[[#This Row],[Ventas sin IGV]]*18%</f>
        <v>114.345</v>
      </c>
      <c r="K1605" s="10">
        <f>Tabla4[[#This Row],[Ventas sin IGV]]+Tabla4[[#This Row],[IGV]]</f>
        <v>749.59500000000003</v>
      </c>
    </row>
    <row r="1606" spans="1:11" x14ac:dyDescent="0.3">
      <c r="A1606">
        <v>5</v>
      </c>
      <c r="B1606">
        <v>4</v>
      </c>
      <c r="C1606" s="2">
        <v>37741</v>
      </c>
      <c r="D1606">
        <v>991</v>
      </c>
      <c r="E1606" t="str">
        <f>VLOOKUP(Tabla4[[#This Row],[Cod Vendedor]],Tabla3[[IdVendedor]:[NombreVendedor]],2,0)</f>
        <v>Fran</v>
      </c>
      <c r="F1606" t="str">
        <f>VLOOKUP(Tabla4[[#This Row],[Cod Producto]],Tabla2[[IdProducto]:[NomProducto]],2,0)</f>
        <v>Coles</v>
      </c>
      <c r="G1606" s="10">
        <f>VLOOKUP(Tabla4[[#This Row],[Nombre_Producto]],Tabla2[[NomProducto]:[PrecioSinIGV]],3,0)</f>
        <v>0.60499999999999998</v>
      </c>
      <c r="H1606">
        <f>VLOOKUP(Tabla4[[#This Row],[Cod Producto]],Tabla2[#All],3,0)</f>
        <v>2</v>
      </c>
      <c r="I1606" s="10">
        <f>Tabla4[[#This Row],[Kilos]]*Tabla4[[#This Row],[Precio_sin_IGV]]</f>
        <v>599.55499999999995</v>
      </c>
      <c r="J1606" s="10">
        <f>Tabla4[[#This Row],[Ventas sin IGV]]*18%</f>
        <v>107.91989999999998</v>
      </c>
      <c r="K1606" s="10">
        <f>Tabla4[[#This Row],[Ventas sin IGV]]+Tabla4[[#This Row],[IGV]]</f>
        <v>707.47489999999993</v>
      </c>
    </row>
    <row r="1607" spans="1:11" x14ac:dyDescent="0.3">
      <c r="A1607">
        <v>5</v>
      </c>
      <c r="B1607">
        <v>4</v>
      </c>
      <c r="C1607" s="2">
        <v>37765</v>
      </c>
      <c r="D1607">
        <v>459</v>
      </c>
      <c r="E1607" t="str">
        <f>VLOOKUP(Tabla4[[#This Row],[Cod Vendedor]],Tabla3[[IdVendedor]:[NombreVendedor]],2,0)</f>
        <v>Fran</v>
      </c>
      <c r="F1607" t="str">
        <f>VLOOKUP(Tabla4[[#This Row],[Cod Producto]],Tabla2[[IdProducto]:[NomProducto]],2,0)</f>
        <v>Coles</v>
      </c>
      <c r="G1607" s="10">
        <f>VLOOKUP(Tabla4[[#This Row],[Nombre_Producto]],Tabla2[[NomProducto]:[PrecioSinIGV]],3,0)</f>
        <v>0.60499999999999998</v>
      </c>
      <c r="H1607">
        <f>VLOOKUP(Tabla4[[#This Row],[Cod Producto]],Tabla2[#All],3,0)</f>
        <v>2</v>
      </c>
      <c r="I1607" s="10">
        <f>Tabla4[[#This Row],[Kilos]]*Tabla4[[#This Row],[Precio_sin_IGV]]</f>
        <v>277.69499999999999</v>
      </c>
      <c r="J1607" s="10">
        <f>Tabla4[[#This Row],[Ventas sin IGV]]*18%</f>
        <v>49.985099999999996</v>
      </c>
      <c r="K1607" s="10">
        <f>Tabla4[[#This Row],[Ventas sin IGV]]+Tabla4[[#This Row],[IGV]]</f>
        <v>327.68009999999998</v>
      </c>
    </row>
    <row r="1608" spans="1:11" x14ac:dyDescent="0.3">
      <c r="A1608">
        <v>5</v>
      </c>
      <c r="B1608">
        <v>5</v>
      </c>
      <c r="C1608" s="2">
        <v>37695</v>
      </c>
      <c r="D1608">
        <v>2249</v>
      </c>
      <c r="E1608" t="str">
        <f>VLOOKUP(Tabla4[[#This Row],[Cod Vendedor]],Tabla3[[IdVendedor]:[NombreVendedor]],2,0)</f>
        <v>Fran</v>
      </c>
      <c r="F1608" t="str">
        <f>VLOOKUP(Tabla4[[#This Row],[Cod Producto]],Tabla2[[IdProducto]:[NomProducto]],2,0)</f>
        <v>Berenjenas</v>
      </c>
      <c r="G1608" s="10">
        <f>VLOOKUP(Tabla4[[#This Row],[Nombre_Producto]],Tabla2[[NomProducto]:[PrecioSinIGV]],3,0)</f>
        <v>2.5409999999999999</v>
      </c>
      <c r="H1608">
        <f>VLOOKUP(Tabla4[[#This Row],[Cod Producto]],Tabla2[#All],3,0)</f>
        <v>3</v>
      </c>
      <c r="I1608" s="10">
        <f>Tabla4[[#This Row],[Kilos]]*Tabla4[[#This Row],[Precio_sin_IGV]]</f>
        <v>5714.7089999999998</v>
      </c>
      <c r="J1608" s="10">
        <f>Tabla4[[#This Row],[Ventas sin IGV]]*18%</f>
        <v>1028.64762</v>
      </c>
      <c r="K1608" s="10">
        <f>Tabla4[[#This Row],[Ventas sin IGV]]+Tabla4[[#This Row],[IGV]]</f>
        <v>6743.3566199999996</v>
      </c>
    </row>
    <row r="1609" spans="1:11" x14ac:dyDescent="0.3">
      <c r="A1609">
        <v>5</v>
      </c>
      <c r="B1609">
        <v>5</v>
      </c>
      <c r="C1609" s="2">
        <v>37658</v>
      </c>
      <c r="D1609">
        <v>1977</v>
      </c>
      <c r="E1609" t="str">
        <f>VLOOKUP(Tabla4[[#This Row],[Cod Vendedor]],Tabla3[[IdVendedor]:[NombreVendedor]],2,0)</f>
        <v>Fran</v>
      </c>
      <c r="F1609" t="str">
        <f>VLOOKUP(Tabla4[[#This Row],[Cod Producto]],Tabla2[[IdProducto]:[NomProducto]],2,0)</f>
        <v>Berenjenas</v>
      </c>
      <c r="G1609" s="10">
        <f>VLOOKUP(Tabla4[[#This Row],[Nombre_Producto]],Tabla2[[NomProducto]:[PrecioSinIGV]],3,0)</f>
        <v>2.5409999999999999</v>
      </c>
      <c r="H1609">
        <f>VLOOKUP(Tabla4[[#This Row],[Cod Producto]],Tabla2[#All],3,0)</f>
        <v>3</v>
      </c>
      <c r="I1609" s="10">
        <f>Tabla4[[#This Row],[Kilos]]*Tabla4[[#This Row],[Precio_sin_IGV]]</f>
        <v>5023.5569999999998</v>
      </c>
      <c r="J1609" s="10">
        <f>Tabla4[[#This Row],[Ventas sin IGV]]*18%</f>
        <v>904.24025999999992</v>
      </c>
      <c r="K1609" s="10">
        <f>Tabla4[[#This Row],[Ventas sin IGV]]+Tabla4[[#This Row],[IGV]]</f>
        <v>5927.7972599999994</v>
      </c>
    </row>
    <row r="1610" spans="1:11" x14ac:dyDescent="0.3">
      <c r="A1610">
        <v>5</v>
      </c>
      <c r="B1610">
        <v>5</v>
      </c>
      <c r="C1610" s="2">
        <v>37923</v>
      </c>
      <c r="D1610">
        <v>1814</v>
      </c>
      <c r="E1610" t="str">
        <f>VLOOKUP(Tabla4[[#This Row],[Cod Vendedor]],Tabla3[[IdVendedor]:[NombreVendedor]],2,0)</f>
        <v>Fran</v>
      </c>
      <c r="F1610" t="str">
        <f>VLOOKUP(Tabla4[[#This Row],[Cod Producto]],Tabla2[[IdProducto]:[NomProducto]],2,0)</f>
        <v>Berenjenas</v>
      </c>
      <c r="G1610" s="10">
        <f>VLOOKUP(Tabla4[[#This Row],[Nombre_Producto]],Tabla2[[NomProducto]:[PrecioSinIGV]],3,0)</f>
        <v>2.5409999999999999</v>
      </c>
      <c r="H1610">
        <f>VLOOKUP(Tabla4[[#This Row],[Cod Producto]],Tabla2[#All],3,0)</f>
        <v>3</v>
      </c>
      <c r="I1610" s="10">
        <f>Tabla4[[#This Row],[Kilos]]*Tabla4[[#This Row],[Precio_sin_IGV]]</f>
        <v>4609.3739999999998</v>
      </c>
      <c r="J1610" s="10">
        <f>Tabla4[[#This Row],[Ventas sin IGV]]*18%</f>
        <v>829.68731999999989</v>
      </c>
      <c r="K1610" s="10">
        <f>Tabla4[[#This Row],[Ventas sin IGV]]+Tabla4[[#This Row],[IGV]]</f>
        <v>5439.0613199999998</v>
      </c>
    </row>
    <row r="1611" spans="1:11" x14ac:dyDescent="0.3">
      <c r="A1611">
        <v>5</v>
      </c>
      <c r="B1611">
        <v>5</v>
      </c>
      <c r="C1611" s="2">
        <v>37910</v>
      </c>
      <c r="D1611">
        <v>1560</v>
      </c>
      <c r="E1611" t="str">
        <f>VLOOKUP(Tabla4[[#This Row],[Cod Vendedor]],Tabla3[[IdVendedor]:[NombreVendedor]],2,0)</f>
        <v>Fran</v>
      </c>
      <c r="F1611" t="str">
        <f>VLOOKUP(Tabla4[[#This Row],[Cod Producto]],Tabla2[[IdProducto]:[NomProducto]],2,0)</f>
        <v>Berenjenas</v>
      </c>
      <c r="G1611" s="10">
        <f>VLOOKUP(Tabla4[[#This Row],[Nombre_Producto]],Tabla2[[NomProducto]:[PrecioSinIGV]],3,0)</f>
        <v>2.5409999999999999</v>
      </c>
      <c r="H1611">
        <f>VLOOKUP(Tabla4[[#This Row],[Cod Producto]],Tabla2[#All],3,0)</f>
        <v>3</v>
      </c>
      <c r="I1611" s="10">
        <f>Tabla4[[#This Row],[Kilos]]*Tabla4[[#This Row],[Precio_sin_IGV]]</f>
        <v>3963.96</v>
      </c>
      <c r="J1611" s="10">
        <f>Tabla4[[#This Row],[Ventas sin IGV]]*18%</f>
        <v>713.51279999999997</v>
      </c>
      <c r="K1611" s="10">
        <f>Tabla4[[#This Row],[Ventas sin IGV]]+Tabla4[[#This Row],[IGV]]</f>
        <v>4677.4727999999996</v>
      </c>
    </row>
    <row r="1612" spans="1:11" x14ac:dyDescent="0.3">
      <c r="A1612">
        <v>5</v>
      </c>
      <c r="B1612">
        <v>5</v>
      </c>
      <c r="C1612" s="2">
        <v>37830</v>
      </c>
      <c r="D1612">
        <v>962</v>
      </c>
      <c r="E1612" t="str">
        <f>VLOOKUP(Tabla4[[#This Row],[Cod Vendedor]],Tabla3[[IdVendedor]:[NombreVendedor]],2,0)</f>
        <v>Fran</v>
      </c>
      <c r="F1612" t="str">
        <f>VLOOKUP(Tabla4[[#This Row],[Cod Producto]],Tabla2[[IdProducto]:[NomProducto]],2,0)</f>
        <v>Berenjenas</v>
      </c>
      <c r="G1612" s="10">
        <f>VLOOKUP(Tabla4[[#This Row],[Nombre_Producto]],Tabla2[[NomProducto]:[PrecioSinIGV]],3,0)</f>
        <v>2.5409999999999999</v>
      </c>
      <c r="H1612">
        <f>VLOOKUP(Tabla4[[#This Row],[Cod Producto]],Tabla2[#All],3,0)</f>
        <v>3</v>
      </c>
      <c r="I1612" s="10">
        <f>Tabla4[[#This Row],[Kilos]]*Tabla4[[#This Row],[Precio_sin_IGV]]</f>
        <v>2444.442</v>
      </c>
      <c r="J1612" s="10">
        <f>Tabla4[[#This Row],[Ventas sin IGV]]*18%</f>
        <v>439.99955999999997</v>
      </c>
      <c r="K1612" s="10">
        <f>Tabla4[[#This Row],[Ventas sin IGV]]+Tabla4[[#This Row],[IGV]]</f>
        <v>2884.4415600000002</v>
      </c>
    </row>
    <row r="1613" spans="1:11" x14ac:dyDescent="0.3">
      <c r="A1613">
        <v>5</v>
      </c>
      <c r="B1613">
        <v>5</v>
      </c>
      <c r="C1613" s="2">
        <v>37758</v>
      </c>
      <c r="D1613">
        <v>805</v>
      </c>
      <c r="E1613" t="str">
        <f>VLOOKUP(Tabla4[[#This Row],[Cod Vendedor]],Tabla3[[IdVendedor]:[NombreVendedor]],2,0)</f>
        <v>Fran</v>
      </c>
      <c r="F1613" t="str">
        <f>VLOOKUP(Tabla4[[#This Row],[Cod Producto]],Tabla2[[IdProducto]:[NomProducto]],2,0)</f>
        <v>Berenjenas</v>
      </c>
      <c r="G1613" s="10">
        <f>VLOOKUP(Tabla4[[#This Row],[Nombre_Producto]],Tabla2[[NomProducto]:[PrecioSinIGV]],3,0)</f>
        <v>2.5409999999999999</v>
      </c>
      <c r="H1613">
        <f>VLOOKUP(Tabla4[[#This Row],[Cod Producto]],Tabla2[#All],3,0)</f>
        <v>3</v>
      </c>
      <c r="I1613" s="10">
        <f>Tabla4[[#This Row],[Kilos]]*Tabla4[[#This Row],[Precio_sin_IGV]]</f>
        <v>2045.5049999999999</v>
      </c>
      <c r="J1613" s="10">
        <f>Tabla4[[#This Row],[Ventas sin IGV]]*18%</f>
        <v>368.19089999999994</v>
      </c>
      <c r="K1613" s="10">
        <f>Tabla4[[#This Row],[Ventas sin IGV]]+Tabla4[[#This Row],[IGV]]</f>
        <v>2413.6958999999997</v>
      </c>
    </row>
    <row r="1614" spans="1:11" x14ac:dyDescent="0.3">
      <c r="A1614">
        <v>5</v>
      </c>
      <c r="B1614">
        <v>5</v>
      </c>
      <c r="C1614" s="2">
        <v>37713</v>
      </c>
      <c r="D1614">
        <v>523</v>
      </c>
      <c r="E1614" t="str">
        <f>VLOOKUP(Tabla4[[#This Row],[Cod Vendedor]],Tabla3[[IdVendedor]:[NombreVendedor]],2,0)</f>
        <v>Fran</v>
      </c>
      <c r="F1614" t="str">
        <f>VLOOKUP(Tabla4[[#This Row],[Cod Producto]],Tabla2[[IdProducto]:[NomProducto]],2,0)</f>
        <v>Berenjenas</v>
      </c>
      <c r="G1614" s="10">
        <f>VLOOKUP(Tabla4[[#This Row],[Nombre_Producto]],Tabla2[[NomProducto]:[PrecioSinIGV]],3,0)</f>
        <v>2.5409999999999999</v>
      </c>
      <c r="H1614">
        <f>VLOOKUP(Tabla4[[#This Row],[Cod Producto]],Tabla2[#All],3,0)</f>
        <v>3</v>
      </c>
      <c r="I1614" s="10">
        <f>Tabla4[[#This Row],[Kilos]]*Tabla4[[#This Row],[Precio_sin_IGV]]</f>
        <v>1328.943</v>
      </c>
      <c r="J1614" s="10">
        <f>Tabla4[[#This Row],[Ventas sin IGV]]*18%</f>
        <v>239.20973999999998</v>
      </c>
      <c r="K1614" s="10">
        <f>Tabla4[[#This Row],[Ventas sin IGV]]+Tabla4[[#This Row],[IGV]]</f>
        <v>1568.15274</v>
      </c>
    </row>
    <row r="1615" spans="1:11" x14ac:dyDescent="0.3">
      <c r="A1615">
        <v>2</v>
      </c>
      <c r="B1615">
        <v>11</v>
      </c>
      <c r="C1615" s="2">
        <v>36045</v>
      </c>
      <c r="D1615">
        <v>2039</v>
      </c>
      <c r="E1615" t="str">
        <f>VLOOKUP(Tabla4[[#This Row],[Cod Vendedor]],Tabla3[[IdVendedor]:[NombreVendedor]],2,0)</f>
        <v>Carmen</v>
      </c>
      <c r="F1615" t="str">
        <f>VLOOKUP(Tabla4[[#This Row],[Cod Producto]],Tabla2[[IdProducto]:[NomProducto]],2,0)</f>
        <v>Naranjas</v>
      </c>
      <c r="G1615" s="10">
        <f>VLOOKUP(Tabla4[[#This Row],[Nombre_Producto]],Tabla2[[NomProducto]:[PrecioSinIGV]],3,0)</f>
        <v>1.21</v>
      </c>
      <c r="H1615">
        <f>VLOOKUP(Tabla4[[#This Row],[Cod Producto]],Tabla2[#All],3,0)</f>
        <v>1</v>
      </c>
      <c r="I1615" s="10">
        <f>Tabla4[[#This Row],[Kilos]]*Tabla4[[#This Row],[Precio_sin_IGV]]</f>
        <v>2467.19</v>
      </c>
      <c r="J1615" s="10">
        <f>Tabla4[[#This Row],[Ventas sin IGV]]*18%</f>
        <v>444.0942</v>
      </c>
      <c r="K1615" s="10">
        <f>Tabla4[[#This Row],[Ventas sin IGV]]+Tabla4[[#This Row],[IGV]]</f>
        <v>2911.2842000000001</v>
      </c>
    </row>
    <row r="1616" spans="1:11" x14ac:dyDescent="0.3">
      <c r="A1616">
        <v>2</v>
      </c>
      <c r="B1616">
        <v>11</v>
      </c>
      <c r="C1616" s="2">
        <v>35929</v>
      </c>
      <c r="D1616">
        <v>1559</v>
      </c>
      <c r="E1616" t="str">
        <f>VLOOKUP(Tabla4[[#This Row],[Cod Vendedor]],Tabla3[[IdVendedor]:[NombreVendedor]],2,0)</f>
        <v>Carmen</v>
      </c>
      <c r="F1616" t="str">
        <f>VLOOKUP(Tabla4[[#This Row],[Cod Producto]],Tabla2[[IdProducto]:[NomProducto]],2,0)</f>
        <v>Naranjas</v>
      </c>
      <c r="G1616" s="10">
        <f>VLOOKUP(Tabla4[[#This Row],[Nombre_Producto]],Tabla2[[NomProducto]:[PrecioSinIGV]],3,0)</f>
        <v>1.21</v>
      </c>
      <c r="H1616">
        <f>VLOOKUP(Tabla4[[#This Row],[Cod Producto]],Tabla2[#All],3,0)</f>
        <v>1</v>
      </c>
      <c r="I1616" s="10">
        <f>Tabla4[[#This Row],[Kilos]]*Tabla4[[#This Row],[Precio_sin_IGV]]</f>
        <v>1886.3899999999999</v>
      </c>
      <c r="J1616" s="10">
        <f>Tabla4[[#This Row],[Ventas sin IGV]]*18%</f>
        <v>339.55019999999996</v>
      </c>
      <c r="K1616" s="10">
        <f>Tabla4[[#This Row],[Ventas sin IGV]]+Tabla4[[#This Row],[IGV]]</f>
        <v>2225.9402</v>
      </c>
    </row>
    <row r="1617" spans="1:11" x14ac:dyDescent="0.3">
      <c r="A1617">
        <v>2</v>
      </c>
      <c r="B1617">
        <v>11</v>
      </c>
      <c r="C1617" s="2">
        <v>35949</v>
      </c>
      <c r="D1617">
        <v>1238</v>
      </c>
      <c r="E1617" t="str">
        <f>VLOOKUP(Tabla4[[#This Row],[Cod Vendedor]],Tabla3[[IdVendedor]:[NombreVendedor]],2,0)</f>
        <v>Carmen</v>
      </c>
      <c r="F1617" t="str">
        <f>VLOOKUP(Tabla4[[#This Row],[Cod Producto]],Tabla2[[IdProducto]:[NomProducto]],2,0)</f>
        <v>Naranjas</v>
      </c>
      <c r="G1617" s="10">
        <f>VLOOKUP(Tabla4[[#This Row],[Nombre_Producto]],Tabla2[[NomProducto]:[PrecioSinIGV]],3,0)</f>
        <v>1.21</v>
      </c>
      <c r="H1617">
        <f>VLOOKUP(Tabla4[[#This Row],[Cod Producto]],Tabla2[#All],3,0)</f>
        <v>1</v>
      </c>
      <c r="I1617" s="10">
        <f>Tabla4[[#This Row],[Kilos]]*Tabla4[[#This Row],[Precio_sin_IGV]]</f>
        <v>1497.98</v>
      </c>
      <c r="J1617" s="10">
        <f>Tabla4[[#This Row],[Ventas sin IGV]]*18%</f>
        <v>269.63639999999998</v>
      </c>
      <c r="K1617" s="10">
        <f>Tabla4[[#This Row],[Ventas sin IGV]]+Tabla4[[#This Row],[IGV]]</f>
        <v>1767.6163999999999</v>
      </c>
    </row>
    <row r="1618" spans="1:11" x14ac:dyDescent="0.3">
      <c r="A1618">
        <v>2</v>
      </c>
      <c r="B1618">
        <v>11</v>
      </c>
      <c r="C1618" s="2">
        <v>35962</v>
      </c>
      <c r="D1618">
        <v>1158</v>
      </c>
      <c r="E1618" t="str">
        <f>VLOOKUP(Tabla4[[#This Row],[Cod Vendedor]],Tabla3[[IdVendedor]:[NombreVendedor]],2,0)</f>
        <v>Carmen</v>
      </c>
      <c r="F1618" t="str">
        <f>VLOOKUP(Tabla4[[#This Row],[Cod Producto]],Tabla2[[IdProducto]:[NomProducto]],2,0)</f>
        <v>Naranjas</v>
      </c>
      <c r="G1618" s="10">
        <f>VLOOKUP(Tabla4[[#This Row],[Nombre_Producto]],Tabla2[[NomProducto]:[PrecioSinIGV]],3,0)</f>
        <v>1.21</v>
      </c>
      <c r="H1618">
        <f>VLOOKUP(Tabla4[[#This Row],[Cod Producto]],Tabla2[#All],3,0)</f>
        <v>1</v>
      </c>
      <c r="I1618" s="10">
        <f>Tabla4[[#This Row],[Kilos]]*Tabla4[[#This Row],[Precio_sin_IGV]]</f>
        <v>1401.18</v>
      </c>
      <c r="J1618" s="10">
        <f>Tabla4[[#This Row],[Ventas sin IGV]]*18%</f>
        <v>252.2124</v>
      </c>
      <c r="K1618" s="10">
        <f>Tabla4[[#This Row],[Ventas sin IGV]]+Tabla4[[#This Row],[IGV]]</f>
        <v>1653.3924000000002</v>
      </c>
    </row>
    <row r="1619" spans="1:11" x14ac:dyDescent="0.3">
      <c r="A1619">
        <v>2</v>
      </c>
      <c r="B1619">
        <v>12</v>
      </c>
      <c r="C1619" s="2">
        <v>36144</v>
      </c>
      <c r="D1619">
        <v>1733</v>
      </c>
      <c r="E1619" t="str">
        <f>VLOOKUP(Tabla4[[#This Row],[Cod Vendedor]],Tabla3[[IdVendedor]:[NombreVendedor]],2,0)</f>
        <v>Carmen</v>
      </c>
      <c r="F1619" t="str">
        <f>VLOOKUP(Tabla4[[#This Row],[Cod Producto]],Tabla2[[IdProducto]:[NomProducto]],2,0)</f>
        <v>Malocoton</v>
      </c>
      <c r="G1619" s="10">
        <f>VLOOKUP(Tabla4[[#This Row],[Nombre_Producto]],Tabla2[[NomProducto]:[PrecioSinIGV]],3,0)</f>
        <v>2.42</v>
      </c>
      <c r="H1619">
        <f>VLOOKUP(Tabla4[[#This Row],[Cod Producto]],Tabla2[#All],3,0)</f>
        <v>1</v>
      </c>
      <c r="I1619" s="10">
        <f>Tabla4[[#This Row],[Kilos]]*Tabla4[[#This Row],[Precio_sin_IGV]]</f>
        <v>4193.8599999999997</v>
      </c>
      <c r="J1619" s="10">
        <f>Tabla4[[#This Row],[Ventas sin IGV]]*18%</f>
        <v>754.89479999999992</v>
      </c>
      <c r="K1619" s="10">
        <f>Tabla4[[#This Row],[Ventas sin IGV]]+Tabla4[[#This Row],[IGV]]</f>
        <v>4948.7547999999997</v>
      </c>
    </row>
    <row r="1620" spans="1:11" x14ac:dyDescent="0.3">
      <c r="A1620">
        <v>2</v>
      </c>
      <c r="B1620">
        <v>12</v>
      </c>
      <c r="C1620" s="2">
        <v>36003</v>
      </c>
      <c r="D1620">
        <v>1197</v>
      </c>
      <c r="E1620" t="str">
        <f>VLOOKUP(Tabla4[[#This Row],[Cod Vendedor]],Tabla3[[IdVendedor]:[NombreVendedor]],2,0)</f>
        <v>Carmen</v>
      </c>
      <c r="F1620" t="str">
        <f>VLOOKUP(Tabla4[[#This Row],[Cod Producto]],Tabla2[[IdProducto]:[NomProducto]],2,0)</f>
        <v>Malocoton</v>
      </c>
      <c r="G1620" s="10">
        <f>VLOOKUP(Tabla4[[#This Row],[Nombre_Producto]],Tabla2[[NomProducto]:[PrecioSinIGV]],3,0)</f>
        <v>2.42</v>
      </c>
      <c r="H1620">
        <f>VLOOKUP(Tabla4[[#This Row],[Cod Producto]],Tabla2[#All],3,0)</f>
        <v>1</v>
      </c>
      <c r="I1620" s="10">
        <f>Tabla4[[#This Row],[Kilos]]*Tabla4[[#This Row],[Precio_sin_IGV]]</f>
        <v>2896.74</v>
      </c>
      <c r="J1620" s="10">
        <f>Tabla4[[#This Row],[Ventas sin IGV]]*18%</f>
        <v>521.41319999999996</v>
      </c>
      <c r="K1620" s="10">
        <f>Tabla4[[#This Row],[Ventas sin IGV]]+Tabla4[[#This Row],[IGV]]</f>
        <v>3418.1531999999997</v>
      </c>
    </row>
    <row r="1621" spans="1:11" x14ac:dyDescent="0.3">
      <c r="A1621">
        <v>2</v>
      </c>
      <c r="B1621">
        <v>12</v>
      </c>
      <c r="C1621" s="2">
        <v>35797</v>
      </c>
      <c r="D1621">
        <v>1012</v>
      </c>
      <c r="E1621" t="str">
        <f>VLOOKUP(Tabla4[[#This Row],[Cod Vendedor]],Tabla3[[IdVendedor]:[NombreVendedor]],2,0)</f>
        <v>Carmen</v>
      </c>
      <c r="F1621" t="str">
        <f>VLOOKUP(Tabla4[[#This Row],[Cod Producto]],Tabla2[[IdProducto]:[NomProducto]],2,0)</f>
        <v>Malocoton</v>
      </c>
      <c r="G1621" s="10">
        <f>VLOOKUP(Tabla4[[#This Row],[Nombre_Producto]],Tabla2[[NomProducto]:[PrecioSinIGV]],3,0)</f>
        <v>2.42</v>
      </c>
      <c r="H1621">
        <f>VLOOKUP(Tabla4[[#This Row],[Cod Producto]],Tabla2[#All],3,0)</f>
        <v>1</v>
      </c>
      <c r="I1621" s="10">
        <f>Tabla4[[#This Row],[Kilos]]*Tabla4[[#This Row],[Precio_sin_IGV]]</f>
        <v>2449.04</v>
      </c>
      <c r="J1621" s="10">
        <f>Tabla4[[#This Row],[Ventas sin IGV]]*18%</f>
        <v>440.8272</v>
      </c>
      <c r="K1621" s="10">
        <f>Tabla4[[#This Row],[Ventas sin IGV]]+Tabla4[[#This Row],[IGV]]</f>
        <v>2889.8672000000001</v>
      </c>
    </row>
    <row r="1622" spans="1:11" x14ac:dyDescent="0.3">
      <c r="A1622">
        <v>2</v>
      </c>
      <c r="B1622">
        <v>12</v>
      </c>
      <c r="C1622" s="2">
        <v>36047</v>
      </c>
      <c r="D1622">
        <v>817</v>
      </c>
      <c r="E1622" t="str">
        <f>VLOOKUP(Tabla4[[#This Row],[Cod Vendedor]],Tabla3[[IdVendedor]:[NombreVendedor]],2,0)</f>
        <v>Carmen</v>
      </c>
      <c r="F1622" t="str">
        <f>VLOOKUP(Tabla4[[#This Row],[Cod Producto]],Tabla2[[IdProducto]:[NomProducto]],2,0)</f>
        <v>Malocoton</v>
      </c>
      <c r="G1622" s="10">
        <f>VLOOKUP(Tabla4[[#This Row],[Nombre_Producto]],Tabla2[[NomProducto]:[PrecioSinIGV]],3,0)</f>
        <v>2.42</v>
      </c>
      <c r="H1622">
        <f>VLOOKUP(Tabla4[[#This Row],[Cod Producto]],Tabla2[#All],3,0)</f>
        <v>1</v>
      </c>
      <c r="I1622" s="10">
        <f>Tabla4[[#This Row],[Kilos]]*Tabla4[[#This Row],[Precio_sin_IGV]]</f>
        <v>1977.1399999999999</v>
      </c>
      <c r="J1622" s="10">
        <f>Tabla4[[#This Row],[Ventas sin IGV]]*18%</f>
        <v>355.88519999999994</v>
      </c>
      <c r="K1622" s="10">
        <f>Tabla4[[#This Row],[Ventas sin IGV]]+Tabla4[[#This Row],[IGV]]</f>
        <v>2333.0252</v>
      </c>
    </row>
    <row r="1623" spans="1:11" x14ac:dyDescent="0.3">
      <c r="A1623">
        <v>2</v>
      </c>
      <c r="B1623">
        <v>9</v>
      </c>
      <c r="C1623" s="2">
        <v>36083</v>
      </c>
      <c r="D1623">
        <v>1922</v>
      </c>
      <c r="E1623" t="str">
        <f>VLOOKUP(Tabla4[[#This Row],[Cod Vendedor]],Tabla3[[IdVendedor]:[NombreVendedor]],2,0)</f>
        <v>Carmen</v>
      </c>
      <c r="F1623" t="str">
        <f>VLOOKUP(Tabla4[[#This Row],[Cod Producto]],Tabla2[[IdProducto]:[NomProducto]],2,0)</f>
        <v>Esparragos</v>
      </c>
      <c r="G1623" s="10">
        <f>VLOOKUP(Tabla4[[#This Row],[Nombre_Producto]],Tabla2[[NomProducto]:[PrecioSinIGV]],3,0)</f>
        <v>1.21</v>
      </c>
      <c r="H1623">
        <f>VLOOKUP(Tabla4[[#This Row],[Cod Producto]],Tabla2[#All],3,0)</f>
        <v>3</v>
      </c>
      <c r="I1623" s="10">
        <f>Tabla4[[#This Row],[Kilos]]*Tabla4[[#This Row],[Precio_sin_IGV]]</f>
        <v>2325.62</v>
      </c>
      <c r="J1623" s="10">
        <f>Tabla4[[#This Row],[Ventas sin IGV]]*18%</f>
        <v>418.61159999999995</v>
      </c>
      <c r="K1623" s="10">
        <f>Tabla4[[#This Row],[Ventas sin IGV]]+Tabla4[[#This Row],[IGV]]</f>
        <v>2744.2316000000001</v>
      </c>
    </row>
    <row r="1624" spans="1:11" x14ac:dyDescent="0.3">
      <c r="A1624">
        <v>2</v>
      </c>
      <c r="B1624">
        <v>9</v>
      </c>
      <c r="C1624" s="2">
        <v>36088</v>
      </c>
      <c r="D1624">
        <v>1654</v>
      </c>
      <c r="E1624" t="str">
        <f>VLOOKUP(Tabla4[[#This Row],[Cod Vendedor]],Tabla3[[IdVendedor]:[NombreVendedor]],2,0)</f>
        <v>Carmen</v>
      </c>
      <c r="F1624" t="str">
        <f>VLOOKUP(Tabla4[[#This Row],[Cod Producto]],Tabla2[[IdProducto]:[NomProducto]],2,0)</f>
        <v>Esparragos</v>
      </c>
      <c r="G1624" s="10">
        <f>VLOOKUP(Tabla4[[#This Row],[Nombre_Producto]],Tabla2[[NomProducto]:[PrecioSinIGV]],3,0)</f>
        <v>1.21</v>
      </c>
      <c r="H1624">
        <f>VLOOKUP(Tabla4[[#This Row],[Cod Producto]],Tabla2[#All],3,0)</f>
        <v>3</v>
      </c>
      <c r="I1624" s="10">
        <f>Tabla4[[#This Row],[Kilos]]*Tabla4[[#This Row],[Precio_sin_IGV]]</f>
        <v>2001.34</v>
      </c>
      <c r="J1624" s="10">
        <f>Tabla4[[#This Row],[Ventas sin IGV]]*18%</f>
        <v>360.24119999999999</v>
      </c>
      <c r="K1624" s="10">
        <f>Tabla4[[#This Row],[Ventas sin IGV]]+Tabla4[[#This Row],[IGV]]</f>
        <v>2361.5812000000001</v>
      </c>
    </row>
    <row r="1625" spans="1:11" x14ac:dyDescent="0.3">
      <c r="A1625">
        <v>2</v>
      </c>
      <c r="B1625">
        <v>9</v>
      </c>
      <c r="C1625" s="2">
        <v>35830</v>
      </c>
      <c r="D1625">
        <v>1527</v>
      </c>
      <c r="E1625" t="str">
        <f>VLOOKUP(Tabla4[[#This Row],[Cod Vendedor]],Tabla3[[IdVendedor]:[NombreVendedor]],2,0)</f>
        <v>Carmen</v>
      </c>
      <c r="F1625" t="str">
        <f>VLOOKUP(Tabla4[[#This Row],[Cod Producto]],Tabla2[[IdProducto]:[NomProducto]],2,0)</f>
        <v>Esparragos</v>
      </c>
      <c r="G1625" s="10">
        <f>VLOOKUP(Tabla4[[#This Row],[Nombre_Producto]],Tabla2[[NomProducto]:[PrecioSinIGV]],3,0)</f>
        <v>1.21</v>
      </c>
      <c r="H1625">
        <f>VLOOKUP(Tabla4[[#This Row],[Cod Producto]],Tabla2[#All],3,0)</f>
        <v>3</v>
      </c>
      <c r="I1625" s="10">
        <f>Tabla4[[#This Row],[Kilos]]*Tabla4[[#This Row],[Precio_sin_IGV]]</f>
        <v>1847.6699999999998</v>
      </c>
      <c r="J1625" s="10">
        <f>Tabla4[[#This Row],[Ventas sin IGV]]*18%</f>
        <v>332.58059999999995</v>
      </c>
      <c r="K1625" s="10">
        <f>Tabla4[[#This Row],[Ventas sin IGV]]+Tabla4[[#This Row],[IGV]]</f>
        <v>2180.2505999999998</v>
      </c>
    </row>
    <row r="1626" spans="1:11" x14ac:dyDescent="0.3">
      <c r="A1626">
        <v>2</v>
      </c>
      <c r="B1626">
        <v>9</v>
      </c>
      <c r="C1626" s="2">
        <v>36092</v>
      </c>
      <c r="D1626">
        <v>1131</v>
      </c>
      <c r="E1626" t="str">
        <f>VLOOKUP(Tabla4[[#This Row],[Cod Vendedor]],Tabla3[[IdVendedor]:[NombreVendedor]],2,0)</f>
        <v>Carmen</v>
      </c>
      <c r="F1626" t="str">
        <f>VLOOKUP(Tabla4[[#This Row],[Cod Producto]],Tabla2[[IdProducto]:[NomProducto]],2,0)</f>
        <v>Esparragos</v>
      </c>
      <c r="G1626" s="10">
        <f>VLOOKUP(Tabla4[[#This Row],[Nombre_Producto]],Tabla2[[NomProducto]:[PrecioSinIGV]],3,0)</f>
        <v>1.21</v>
      </c>
      <c r="H1626">
        <f>VLOOKUP(Tabla4[[#This Row],[Cod Producto]],Tabla2[#All],3,0)</f>
        <v>3</v>
      </c>
      <c r="I1626" s="10">
        <f>Tabla4[[#This Row],[Kilos]]*Tabla4[[#This Row],[Precio_sin_IGV]]</f>
        <v>1368.51</v>
      </c>
      <c r="J1626" s="10">
        <f>Tabla4[[#This Row],[Ventas sin IGV]]*18%</f>
        <v>246.33179999999999</v>
      </c>
      <c r="K1626" s="10">
        <f>Tabla4[[#This Row],[Ventas sin IGV]]+Tabla4[[#This Row],[IGV]]</f>
        <v>1614.8417999999999</v>
      </c>
    </row>
    <row r="1627" spans="1:11" x14ac:dyDescent="0.3">
      <c r="A1627">
        <v>2</v>
      </c>
      <c r="B1627">
        <v>9</v>
      </c>
      <c r="C1627" s="2">
        <v>35803</v>
      </c>
      <c r="D1627">
        <v>1101</v>
      </c>
      <c r="E1627" t="str">
        <f>VLOOKUP(Tabla4[[#This Row],[Cod Vendedor]],Tabla3[[IdVendedor]:[NombreVendedor]],2,0)</f>
        <v>Carmen</v>
      </c>
      <c r="F1627" t="str">
        <f>VLOOKUP(Tabla4[[#This Row],[Cod Producto]],Tabla2[[IdProducto]:[NomProducto]],2,0)</f>
        <v>Esparragos</v>
      </c>
      <c r="G1627" s="10">
        <f>VLOOKUP(Tabla4[[#This Row],[Nombre_Producto]],Tabla2[[NomProducto]:[PrecioSinIGV]],3,0)</f>
        <v>1.21</v>
      </c>
      <c r="H1627">
        <f>VLOOKUP(Tabla4[[#This Row],[Cod Producto]],Tabla2[#All],3,0)</f>
        <v>3</v>
      </c>
      <c r="I1627" s="10">
        <f>Tabla4[[#This Row],[Kilos]]*Tabla4[[#This Row],[Precio_sin_IGV]]</f>
        <v>1332.21</v>
      </c>
      <c r="J1627" s="10">
        <f>Tabla4[[#This Row],[Ventas sin IGV]]*18%</f>
        <v>239.7978</v>
      </c>
      <c r="K1627" s="10">
        <f>Tabla4[[#This Row],[Ventas sin IGV]]+Tabla4[[#This Row],[IGV]]</f>
        <v>1572.0078000000001</v>
      </c>
    </row>
    <row r="1628" spans="1:11" x14ac:dyDescent="0.3">
      <c r="A1628">
        <v>2</v>
      </c>
      <c r="B1628">
        <v>9</v>
      </c>
      <c r="C1628" s="2">
        <v>36018</v>
      </c>
      <c r="D1628">
        <v>1062</v>
      </c>
      <c r="E1628" t="str">
        <f>VLOOKUP(Tabla4[[#This Row],[Cod Vendedor]],Tabla3[[IdVendedor]:[NombreVendedor]],2,0)</f>
        <v>Carmen</v>
      </c>
      <c r="F1628" t="str">
        <f>VLOOKUP(Tabla4[[#This Row],[Cod Producto]],Tabla2[[IdProducto]:[NomProducto]],2,0)</f>
        <v>Esparragos</v>
      </c>
      <c r="G1628" s="10">
        <f>VLOOKUP(Tabla4[[#This Row],[Nombre_Producto]],Tabla2[[NomProducto]:[PrecioSinIGV]],3,0)</f>
        <v>1.21</v>
      </c>
      <c r="H1628">
        <f>VLOOKUP(Tabla4[[#This Row],[Cod Producto]],Tabla2[#All],3,0)</f>
        <v>3</v>
      </c>
      <c r="I1628" s="10">
        <f>Tabla4[[#This Row],[Kilos]]*Tabla4[[#This Row],[Precio_sin_IGV]]</f>
        <v>1285.02</v>
      </c>
      <c r="J1628" s="10">
        <f>Tabla4[[#This Row],[Ventas sin IGV]]*18%</f>
        <v>231.30359999999999</v>
      </c>
      <c r="K1628" s="10">
        <f>Tabla4[[#This Row],[Ventas sin IGV]]+Tabla4[[#This Row],[IGV]]</f>
        <v>1516.3235999999999</v>
      </c>
    </row>
    <row r="1629" spans="1:11" x14ac:dyDescent="0.3">
      <c r="A1629">
        <v>2</v>
      </c>
      <c r="B1629">
        <v>7</v>
      </c>
      <c r="C1629" s="2">
        <v>36044</v>
      </c>
      <c r="D1629">
        <v>2188</v>
      </c>
      <c r="E1629" t="str">
        <f>VLOOKUP(Tabla4[[#This Row],[Cod Vendedor]],Tabla3[[IdVendedor]:[NombreVendedor]],2,0)</f>
        <v>Carmen</v>
      </c>
      <c r="F1629" t="str">
        <f>VLOOKUP(Tabla4[[#This Row],[Cod Producto]],Tabla2[[IdProducto]:[NomProducto]],2,0)</f>
        <v>Tomates</v>
      </c>
      <c r="G1629" s="10">
        <f>VLOOKUP(Tabla4[[#This Row],[Nombre_Producto]],Tabla2[[NomProducto]:[PrecioSinIGV]],3,0)</f>
        <v>0.96799999999999997</v>
      </c>
      <c r="H1629">
        <f>VLOOKUP(Tabla4[[#This Row],[Cod Producto]],Tabla2[#All],3,0)</f>
        <v>2</v>
      </c>
      <c r="I1629" s="10">
        <f>Tabla4[[#This Row],[Kilos]]*Tabla4[[#This Row],[Precio_sin_IGV]]</f>
        <v>2117.9839999999999</v>
      </c>
      <c r="J1629" s="10">
        <f>Tabla4[[#This Row],[Ventas sin IGV]]*18%</f>
        <v>381.23711999999995</v>
      </c>
      <c r="K1629" s="10">
        <f>Tabla4[[#This Row],[Ventas sin IGV]]+Tabla4[[#This Row],[IGV]]</f>
        <v>2499.2211199999997</v>
      </c>
    </row>
    <row r="1630" spans="1:11" x14ac:dyDescent="0.3">
      <c r="A1630">
        <v>2</v>
      </c>
      <c r="B1630">
        <v>7</v>
      </c>
      <c r="C1630" s="2">
        <v>36028</v>
      </c>
      <c r="D1630">
        <v>1476</v>
      </c>
      <c r="E1630" t="str">
        <f>VLOOKUP(Tabla4[[#This Row],[Cod Vendedor]],Tabla3[[IdVendedor]:[NombreVendedor]],2,0)</f>
        <v>Carmen</v>
      </c>
      <c r="F1630" t="str">
        <f>VLOOKUP(Tabla4[[#This Row],[Cod Producto]],Tabla2[[IdProducto]:[NomProducto]],2,0)</f>
        <v>Tomates</v>
      </c>
      <c r="G1630" s="10">
        <f>VLOOKUP(Tabla4[[#This Row],[Nombre_Producto]],Tabla2[[NomProducto]:[PrecioSinIGV]],3,0)</f>
        <v>0.96799999999999997</v>
      </c>
      <c r="H1630">
        <f>VLOOKUP(Tabla4[[#This Row],[Cod Producto]],Tabla2[#All],3,0)</f>
        <v>2</v>
      </c>
      <c r="I1630" s="10">
        <f>Tabla4[[#This Row],[Kilos]]*Tabla4[[#This Row],[Precio_sin_IGV]]</f>
        <v>1428.768</v>
      </c>
      <c r="J1630" s="10">
        <f>Tabla4[[#This Row],[Ventas sin IGV]]*18%</f>
        <v>257.17824000000002</v>
      </c>
      <c r="K1630" s="10">
        <f>Tabla4[[#This Row],[Ventas sin IGV]]+Tabla4[[#This Row],[IGV]]</f>
        <v>1685.94624</v>
      </c>
    </row>
    <row r="1631" spans="1:11" x14ac:dyDescent="0.3">
      <c r="A1631">
        <v>2</v>
      </c>
      <c r="B1631">
        <v>7</v>
      </c>
      <c r="C1631" s="2">
        <v>35997</v>
      </c>
      <c r="D1631">
        <v>969</v>
      </c>
      <c r="E1631" t="str">
        <f>VLOOKUP(Tabla4[[#This Row],[Cod Vendedor]],Tabla3[[IdVendedor]:[NombreVendedor]],2,0)</f>
        <v>Carmen</v>
      </c>
      <c r="F1631" t="str">
        <f>VLOOKUP(Tabla4[[#This Row],[Cod Producto]],Tabla2[[IdProducto]:[NomProducto]],2,0)</f>
        <v>Tomates</v>
      </c>
      <c r="G1631" s="10">
        <f>VLOOKUP(Tabla4[[#This Row],[Nombre_Producto]],Tabla2[[NomProducto]:[PrecioSinIGV]],3,0)</f>
        <v>0.96799999999999997</v>
      </c>
      <c r="H1631">
        <f>VLOOKUP(Tabla4[[#This Row],[Cod Producto]],Tabla2[#All],3,0)</f>
        <v>2</v>
      </c>
      <c r="I1631" s="10">
        <f>Tabla4[[#This Row],[Kilos]]*Tabla4[[#This Row],[Precio_sin_IGV]]</f>
        <v>937.99199999999996</v>
      </c>
      <c r="J1631" s="10">
        <f>Tabla4[[#This Row],[Ventas sin IGV]]*18%</f>
        <v>168.83855999999997</v>
      </c>
      <c r="K1631" s="10">
        <f>Tabla4[[#This Row],[Ventas sin IGV]]+Tabla4[[#This Row],[IGV]]</f>
        <v>1106.8305599999999</v>
      </c>
    </row>
    <row r="1632" spans="1:11" x14ac:dyDescent="0.3">
      <c r="A1632">
        <v>2</v>
      </c>
      <c r="B1632">
        <v>7</v>
      </c>
      <c r="C1632" s="2">
        <v>36035</v>
      </c>
      <c r="D1632">
        <v>786</v>
      </c>
      <c r="E1632" t="str">
        <f>VLOOKUP(Tabla4[[#This Row],[Cod Vendedor]],Tabla3[[IdVendedor]:[NombreVendedor]],2,0)</f>
        <v>Carmen</v>
      </c>
      <c r="F1632" t="str">
        <f>VLOOKUP(Tabla4[[#This Row],[Cod Producto]],Tabla2[[IdProducto]:[NomProducto]],2,0)</f>
        <v>Tomates</v>
      </c>
      <c r="G1632" s="10">
        <f>VLOOKUP(Tabla4[[#This Row],[Nombre_Producto]],Tabla2[[NomProducto]:[PrecioSinIGV]],3,0)</f>
        <v>0.96799999999999997</v>
      </c>
      <c r="H1632">
        <f>VLOOKUP(Tabla4[[#This Row],[Cod Producto]],Tabla2[#All],3,0)</f>
        <v>2</v>
      </c>
      <c r="I1632" s="10">
        <f>Tabla4[[#This Row],[Kilos]]*Tabla4[[#This Row],[Precio_sin_IGV]]</f>
        <v>760.84799999999996</v>
      </c>
      <c r="J1632" s="10">
        <f>Tabla4[[#This Row],[Ventas sin IGV]]*18%</f>
        <v>136.95263999999997</v>
      </c>
      <c r="K1632" s="10">
        <f>Tabla4[[#This Row],[Ventas sin IGV]]+Tabla4[[#This Row],[IGV]]</f>
        <v>897.80063999999993</v>
      </c>
    </row>
    <row r="1633" spans="1:11" x14ac:dyDescent="0.3">
      <c r="A1633">
        <v>2</v>
      </c>
      <c r="B1633">
        <v>3</v>
      </c>
      <c r="C1633" s="2">
        <v>35964</v>
      </c>
      <c r="D1633">
        <v>1780</v>
      </c>
      <c r="E1633" t="str">
        <f>VLOOKUP(Tabla4[[#This Row],[Cod Vendedor]],Tabla3[[IdVendedor]:[NombreVendedor]],2,0)</f>
        <v>Carmen</v>
      </c>
      <c r="F1633" t="str">
        <f>VLOOKUP(Tabla4[[#This Row],[Cod Producto]],Tabla2[[IdProducto]:[NomProducto]],2,0)</f>
        <v>Melones</v>
      </c>
      <c r="G1633" s="10">
        <f>VLOOKUP(Tabla4[[#This Row],[Nombre_Producto]],Tabla2[[NomProducto]:[PrecioSinIGV]],3,0)</f>
        <v>1.9359999999999999</v>
      </c>
      <c r="H1633">
        <f>VLOOKUP(Tabla4[[#This Row],[Cod Producto]],Tabla2[#All],3,0)</f>
        <v>1</v>
      </c>
      <c r="I1633" s="10">
        <f>Tabla4[[#This Row],[Kilos]]*Tabla4[[#This Row],[Precio_sin_IGV]]</f>
        <v>3446.08</v>
      </c>
      <c r="J1633" s="10">
        <f>Tabla4[[#This Row],[Ventas sin IGV]]*18%</f>
        <v>620.2944</v>
      </c>
      <c r="K1633" s="10">
        <f>Tabla4[[#This Row],[Ventas sin IGV]]+Tabla4[[#This Row],[IGV]]</f>
        <v>4066.3743999999997</v>
      </c>
    </row>
    <row r="1634" spans="1:11" x14ac:dyDescent="0.3">
      <c r="A1634">
        <v>2</v>
      </c>
      <c r="B1634">
        <v>3</v>
      </c>
      <c r="C1634" s="2">
        <v>36036</v>
      </c>
      <c r="D1634">
        <v>1620</v>
      </c>
      <c r="E1634" t="str">
        <f>VLOOKUP(Tabla4[[#This Row],[Cod Vendedor]],Tabla3[[IdVendedor]:[NombreVendedor]],2,0)</f>
        <v>Carmen</v>
      </c>
      <c r="F1634" t="str">
        <f>VLOOKUP(Tabla4[[#This Row],[Cod Producto]],Tabla2[[IdProducto]:[NomProducto]],2,0)</f>
        <v>Melones</v>
      </c>
      <c r="G1634" s="10">
        <f>VLOOKUP(Tabla4[[#This Row],[Nombre_Producto]],Tabla2[[NomProducto]:[PrecioSinIGV]],3,0)</f>
        <v>1.9359999999999999</v>
      </c>
      <c r="H1634">
        <f>VLOOKUP(Tabla4[[#This Row],[Cod Producto]],Tabla2[#All],3,0)</f>
        <v>1</v>
      </c>
      <c r="I1634" s="10">
        <f>Tabla4[[#This Row],[Kilos]]*Tabla4[[#This Row],[Precio_sin_IGV]]</f>
        <v>3136.3199999999997</v>
      </c>
      <c r="J1634" s="10">
        <f>Tabla4[[#This Row],[Ventas sin IGV]]*18%</f>
        <v>564.53759999999988</v>
      </c>
      <c r="K1634" s="10">
        <f>Tabla4[[#This Row],[Ventas sin IGV]]+Tabla4[[#This Row],[IGV]]</f>
        <v>3700.8575999999994</v>
      </c>
    </row>
    <row r="1635" spans="1:11" x14ac:dyDescent="0.3">
      <c r="A1635">
        <v>2</v>
      </c>
      <c r="B1635">
        <v>3</v>
      </c>
      <c r="C1635" s="2">
        <v>36087</v>
      </c>
      <c r="D1635">
        <v>783</v>
      </c>
      <c r="E1635" t="str">
        <f>VLOOKUP(Tabla4[[#This Row],[Cod Vendedor]],Tabla3[[IdVendedor]:[NombreVendedor]],2,0)</f>
        <v>Carmen</v>
      </c>
      <c r="F1635" t="str">
        <f>VLOOKUP(Tabla4[[#This Row],[Cod Producto]],Tabla2[[IdProducto]:[NomProducto]],2,0)</f>
        <v>Melones</v>
      </c>
      <c r="G1635" s="10">
        <f>VLOOKUP(Tabla4[[#This Row],[Nombre_Producto]],Tabla2[[NomProducto]:[PrecioSinIGV]],3,0)</f>
        <v>1.9359999999999999</v>
      </c>
      <c r="H1635">
        <f>VLOOKUP(Tabla4[[#This Row],[Cod Producto]],Tabla2[#All],3,0)</f>
        <v>1</v>
      </c>
      <c r="I1635" s="10">
        <f>Tabla4[[#This Row],[Kilos]]*Tabla4[[#This Row],[Precio_sin_IGV]]</f>
        <v>1515.8879999999999</v>
      </c>
      <c r="J1635" s="10">
        <f>Tabla4[[#This Row],[Ventas sin IGV]]*18%</f>
        <v>272.85983999999996</v>
      </c>
      <c r="K1635" s="10">
        <f>Tabla4[[#This Row],[Ventas sin IGV]]+Tabla4[[#This Row],[IGV]]</f>
        <v>1788.74784</v>
      </c>
    </row>
    <row r="1636" spans="1:11" x14ac:dyDescent="0.3">
      <c r="A1636">
        <v>2</v>
      </c>
      <c r="B1636">
        <v>1</v>
      </c>
      <c r="C1636" s="2">
        <v>35980</v>
      </c>
      <c r="D1636">
        <v>2213</v>
      </c>
      <c r="E1636" t="str">
        <f>VLOOKUP(Tabla4[[#This Row],[Cod Vendedor]],Tabla3[[IdVendedor]:[NombreVendedor]],2,0)</f>
        <v>Carmen</v>
      </c>
      <c r="F1636" t="str">
        <f>VLOOKUP(Tabla4[[#This Row],[Cod Producto]],Tabla2[[IdProducto]:[NomProducto]],2,0)</f>
        <v>Mandarinas</v>
      </c>
      <c r="G1636" s="10">
        <f>VLOOKUP(Tabla4[[#This Row],[Nombre_Producto]],Tabla2[[NomProducto]:[PrecioSinIGV]],3,0)</f>
        <v>3.9325000000000001</v>
      </c>
      <c r="H1636">
        <f>VLOOKUP(Tabla4[[#This Row],[Cod Producto]],Tabla2[#All],3,0)</f>
        <v>1</v>
      </c>
      <c r="I1636" s="10">
        <f>Tabla4[[#This Row],[Kilos]]*Tabla4[[#This Row],[Precio_sin_IGV]]</f>
        <v>8702.6224999999995</v>
      </c>
      <c r="J1636" s="10">
        <f>Tabla4[[#This Row],[Ventas sin IGV]]*18%</f>
        <v>1566.4720499999999</v>
      </c>
      <c r="K1636" s="10">
        <f>Tabla4[[#This Row],[Ventas sin IGV]]+Tabla4[[#This Row],[IGV]]</f>
        <v>10269.09455</v>
      </c>
    </row>
    <row r="1637" spans="1:11" x14ac:dyDescent="0.3">
      <c r="A1637">
        <v>2</v>
      </c>
      <c r="B1637">
        <v>1</v>
      </c>
      <c r="C1637" s="2">
        <v>36110</v>
      </c>
      <c r="D1637">
        <v>1351</v>
      </c>
      <c r="E1637" t="str">
        <f>VLOOKUP(Tabla4[[#This Row],[Cod Vendedor]],Tabla3[[IdVendedor]:[NombreVendedor]],2,0)</f>
        <v>Carmen</v>
      </c>
      <c r="F1637" t="str">
        <f>VLOOKUP(Tabla4[[#This Row],[Cod Producto]],Tabla2[[IdProducto]:[NomProducto]],2,0)</f>
        <v>Mandarinas</v>
      </c>
      <c r="G1637" s="10">
        <f>VLOOKUP(Tabla4[[#This Row],[Nombre_Producto]],Tabla2[[NomProducto]:[PrecioSinIGV]],3,0)</f>
        <v>3.9325000000000001</v>
      </c>
      <c r="H1637">
        <f>VLOOKUP(Tabla4[[#This Row],[Cod Producto]],Tabla2[#All],3,0)</f>
        <v>1</v>
      </c>
      <c r="I1637" s="10">
        <f>Tabla4[[#This Row],[Kilos]]*Tabla4[[#This Row],[Precio_sin_IGV]]</f>
        <v>5312.8074999999999</v>
      </c>
      <c r="J1637" s="10">
        <f>Tabla4[[#This Row],[Ventas sin IGV]]*18%</f>
        <v>956.30534999999998</v>
      </c>
      <c r="K1637" s="10">
        <f>Tabla4[[#This Row],[Ventas sin IGV]]+Tabla4[[#This Row],[IGV]]</f>
        <v>6269.1128499999995</v>
      </c>
    </row>
    <row r="1638" spans="1:11" x14ac:dyDescent="0.3">
      <c r="A1638">
        <v>2</v>
      </c>
      <c r="B1638">
        <v>1</v>
      </c>
      <c r="C1638" s="2">
        <v>35977</v>
      </c>
      <c r="D1638">
        <v>1304</v>
      </c>
      <c r="E1638" t="str">
        <f>VLOOKUP(Tabla4[[#This Row],[Cod Vendedor]],Tabla3[[IdVendedor]:[NombreVendedor]],2,0)</f>
        <v>Carmen</v>
      </c>
      <c r="F1638" t="str">
        <f>VLOOKUP(Tabla4[[#This Row],[Cod Producto]],Tabla2[[IdProducto]:[NomProducto]],2,0)</f>
        <v>Mandarinas</v>
      </c>
      <c r="G1638" s="10">
        <f>VLOOKUP(Tabla4[[#This Row],[Nombre_Producto]],Tabla2[[NomProducto]:[PrecioSinIGV]],3,0)</f>
        <v>3.9325000000000001</v>
      </c>
      <c r="H1638">
        <f>VLOOKUP(Tabla4[[#This Row],[Cod Producto]],Tabla2[#All],3,0)</f>
        <v>1</v>
      </c>
      <c r="I1638" s="10">
        <f>Tabla4[[#This Row],[Kilos]]*Tabla4[[#This Row],[Precio_sin_IGV]]</f>
        <v>5127.9800000000005</v>
      </c>
      <c r="J1638" s="10">
        <f>Tabla4[[#This Row],[Ventas sin IGV]]*18%</f>
        <v>923.03640000000007</v>
      </c>
      <c r="K1638" s="10">
        <f>Tabla4[[#This Row],[Ventas sin IGV]]+Tabla4[[#This Row],[IGV]]</f>
        <v>6051.0164000000004</v>
      </c>
    </row>
    <row r="1639" spans="1:11" x14ac:dyDescent="0.3">
      <c r="A1639">
        <v>2</v>
      </c>
      <c r="B1639">
        <v>1</v>
      </c>
      <c r="C1639" s="2">
        <v>35837</v>
      </c>
      <c r="D1639">
        <v>647</v>
      </c>
      <c r="E1639" t="str">
        <f>VLOOKUP(Tabla4[[#This Row],[Cod Vendedor]],Tabla3[[IdVendedor]:[NombreVendedor]],2,0)</f>
        <v>Carmen</v>
      </c>
      <c r="F1639" t="str">
        <f>VLOOKUP(Tabla4[[#This Row],[Cod Producto]],Tabla2[[IdProducto]:[NomProducto]],2,0)</f>
        <v>Mandarinas</v>
      </c>
      <c r="G1639" s="10">
        <f>VLOOKUP(Tabla4[[#This Row],[Nombre_Producto]],Tabla2[[NomProducto]:[PrecioSinIGV]],3,0)</f>
        <v>3.9325000000000001</v>
      </c>
      <c r="H1639">
        <f>VLOOKUP(Tabla4[[#This Row],[Cod Producto]],Tabla2[#All],3,0)</f>
        <v>1</v>
      </c>
      <c r="I1639" s="10">
        <f>Tabla4[[#This Row],[Kilos]]*Tabla4[[#This Row],[Precio_sin_IGV]]</f>
        <v>2544.3274999999999</v>
      </c>
      <c r="J1639" s="10">
        <f>Tabla4[[#This Row],[Ventas sin IGV]]*18%</f>
        <v>457.97894999999994</v>
      </c>
      <c r="K1639" s="10">
        <f>Tabla4[[#This Row],[Ventas sin IGV]]+Tabla4[[#This Row],[IGV]]</f>
        <v>3002.30645</v>
      </c>
    </row>
    <row r="1640" spans="1:11" x14ac:dyDescent="0.3">
      <c r="A1640">
        <v>2</v>
      </c>
      <c r="B1640">
        <v>8</v>
      </c>
      <c r="C1640" s="2">
        <v>36012</v>
      </c>
      <c r="D1640">
        <v>2252</v>
      </c>
      <c r="E1640" t="str">
        <f>VLOOKUP(Tabla4[[#This Row],[Cod Vendedor]],Tabla3[[IdVendedor]:[NombreVendedor]],2,0)</f>
        <v>Carmen</v>
      </c>
      <c r="F1640" t="str">
        <f>VLOOKUP(Tabla4[[#This Row],[Cod Producto]],Tabla2[[IdProducto]:[NomProducto]],2,0)</f>
        <v>Uvas</v>
      </c>
      <c r="G1640" s="10">
        <f>VLOOKUP(Tabla4[[#This Row],[Nombre_Producto]],Tabla2[[NomProducto]:[PrecioSinIGV]],3,0)</f>
        <v>3.63</v>
      </c>
      <c r="H1640">
        <f>VLOOKUP(Tabla4[[#This Row],[Cod Producto]],Tabla2[#All],3,0)</f>
        <v>1</v>
      </c>
      <c r="I1640" s="10">
        <f>Tabla4[[#This Row],[Kilos]]*Tabla4[[#This Row],[Precio_sin_IGV]]</f>
        <v>8174.7599999999993</v>
      </c>
      <c r="J1640" s="10">
        <f>Tabla4[[#This Row],[Ventas sin IGV]]*18%</f>
        <v>1471.4567999999999</v>
      </c>
      <c r="K1640" s="10">
        <f>Tabla4[[#This Row],[Ventas sin IGV]]+Tabla4[[#This Row],[IGV]]</f>
        <v>9646.2167999999983</v>
      </c>
    </row>
    <row r="1641" spans="1:11" x14ac:dyDescent="0.3">
      <c r="A1641">
        <v>2</v>
      </c>
      <c r="B1641">
        <v>8</v>
      </c>
      <c r="C1641" s="2">
        <v>36109</v>
      </c>
      <c r="D1641">
        <v>2248</v>
      </c>
      <c r="E1641" t="str">
        <f>VLOOKUP(Tabla4[[#This Row],[Cod Vendedor]],Tabla3[[IdVendedor]:[NombreVendedor]],2,0)</f>
        <v>Carmen</v>
      </c>
      <c r="F1641" t="str">
        <f>VLOOKUP(Tabla4[[#This Row],[Cod Producto]],Tabla2[[IdProducto]:[NomProducto]],2,0)</f>
        <v>Uvas</v>
      </c>
      <c r="G1641" s="10">
        <f>VLOOKUP(Tabla4[[#This Row],[Nombre_Producto]],Tabla2[[NomProducto]:[PrecioSinIGV]],3,0)</f>
        <v>3.63</v>
      </c>
      <c r="H1641">
        <f>VLOOKUP(Tabla4[[#This Row],[Cod Producto]],Tabla2[#All],3,0)</f>
        <v>1</v>
      </c>
      <c r="I1641" s="10">
        <f>Tabla4[[#This Row],[Kilos]]*Tabla4[[#This Row],[Precio_sin_IGV]]</f>
        <v>8160.24</v>
      </c>
      <c r="J1641" s="10">
        <f>Tabla4[[#This Row],[Ventas sin IGV]]*18%</f>
        <v>1468.8431999999998</v>
      </c>
      <c r="K1641" s="10">
        <f>Tabla4[[#This Row],[Ventas sin IGV]]+Tabla4[[#This Row],[IGV]]</f>
        <v>9629.0831999999991</v>
      </c>
    </row>
    <row r="1642" spans="1:11" x14ac:dyDescent="0.3">
      <c r="A1642">
        <v>2</v>
      </c>
      <c r="B1642">
        <v>8</v>
      </c>
      <c r="C1642" s="2">
        <v>36106</v>
      </c>
      <c r="D1642">
        <v>1883</v>
      </c>
      <c r="E1642" t="str">
        <f>VLOOKUP(Tabla4[[#This Row],[Cod Vendedor]],Tabla3[[IdVendedor]:[NombreVendedor]],2,0)</f>
        <v>Carmen</v>
      </c>
      <c r="F1642" t="str">
        <f>VLOOKUP(Tabla4[[#This Row],[Cod Producto]],Tabla2[[IdProducto]:[NomProducto]],2,0)</f>
        <v>Uvas</v>
      </c>
      <c r="G1642" s="10">
        <f>VLOOKUP(Tabla4[[#This Row],[Nombre_Producto]],Tabla2[[NomProducto]:[PrecioSinIGV]],3,0)</f>
        <v>3.63</v>
      </c>
      <c r="H1642">
        <f>VLOOKUP(Tabla4[[#This Row],[Cod Producto]],Tabla2[#All],3,0)</f>
        <v>1</v>
      </c>
      <c r="I1642" s="10">
        <f>Tabla4[[#This Row],[Kilos]]*Tabla4[[#This Row],[Precio_sin_IGV]]</f>
        <v>6835.29</v>
      </c>
      <c r="J1642" s="10">
        <f>Tabla4[[#This Row],[Ventas sin IGV]]*18%</f>
        <v>1230.3522</v>
      </c>
      <c r="K1642" s="10">
        <f>Tabla4[[#This Row],[Ventas sin IGV]]+Tabla4[[#This Row],[IGV]]</f>
        <v>8065.6422000000002</v>
      </c>
    </row>
    <row r="1643" spans="1:11" x14ac:dyDescent="0.3">
      <c r="A1643">
        <v>2</v>
      </c>
      <c r="B1643">
        <v>8</v>
      </c>
      <c r="C1643" s="2">
        <v>36148</v>
      </c>
      <c r="D1643">
        <v>1794</v>
      </c>
      <c r="E1643" t="str">
        <f>VLOOKUP(Tabla4[[#This Row],[Cod Vendedor]],Tabla3[[IdVendedor]:[NombreVendedor]],2,0)</f>
        <v>Carmen</v>
      </c>
      <c r="F1643" t="str">
        <f>VLOOKUP(Tabla4[[#This Row],[Cod Producto]],Tabla2[[IdProducto]:[NomProducto]],2,0)</f>
        <v>Uvas</v>
      </c>
      <c r="G1643" s="10">
        <f>VLOOKUP(Tabla4[[#This Row],[Nombre_Producto]],Tabla2[[NomProducto]:[PrecioSinIGV]],3,0)</f>
        <v>3.63</v>
      </c>
      <c r="H1643">
        <f>VLOOKUP(Tabla4[[#This Row],[Cod Producto]],Tabla2[#All],3,0)</f>
        <v>1</v>
      </c>
      <c r="I1643" s="10">
        <f>Tabla4[[#This Row],[Kilos]]*Tabla4[[#This Row],[Precio_sin_IGV]]</f>
        <v>6512.22</v>
      </c>
      <c r="J1643" s="10">
        <f>Tabla4[[#This Row],[Ventas sin IGV]]*18%</f>
        <v>1172.1995999999999</v>
      </c>
      <c r="K1643" s="10">
        <f>Tabla4[[#This Row],[Ventas sin IGV]]+Tabla4[[#This Row],[IGV]]</f>
        <v>7684.4196000000002</v>
      </c>
    </row>
    <row r="1644" spans="1:11" x14ac:dyDescent="0.3">
      <c r="A1644">
        <v>2</v>
      </c>
      <c r="B1644">
        <v>8</v>
      </c>
      <c r="C1644" s="2">
        <v>36123</v>
      </c>
      <c r="D1644">
        <v>1737</v>
      </c>
      <c r="E1644" t="str">
        <f>VLOOKUP(Tabla4[[#This Row],[Cod Vendedor]],Tabla3[[IdVendedor]:[NombreVendedor]],2,0)</f>
        <v>Carmen</v>
      </c>
      <c r="F1644" t="str">
        <f>VLOOKUP(Tabla4[[#This Row],[Cod Producto]],Tabla2[[IdProducto]:[NomProducto]],2,0)</f>
        <v>Uvas</v>
      </c>
      <c r="G1644" s="10">
        <f>VLOOKUP(Tabla4[[#This Row],[Nombre_Producto]],Tabla2[[NomProducto]:[PrecioSinIGV]],3,0)</f>
        <v>3.63</v>
      </c>
      <c r="H1644">
        <f>VLOOKUP(Tabla4[[#This Row],[Cod Producto]],Tabla2[#All],3,0)</f>
        <v>1</v>
      </c>
      <c r="I1644" s="10">
        <f>Tabla4[[#This Row],[Kilos]]*Tabla4[[#This Row],[Precio_sin_IGV]]</f>
        <v>6305.3099999999995</v>
      </c>
      <c r="J1644" s="10">
        <f>Tabla4[[#This Row],[Ventas sin IGV]]*18%</f>
        <v>1134.9558</v>
      </c>
      <c r="K1644" s="10">
        <f>Tabla4[[#This Row],[Ventas sin IGV]]+Tabla4[[#This Row],[IGV]]</f>
        <v>7440.2657999999992</v>
      </c>
    </row>
    <row r="1645" spans="1:11" x14ac:dyDescent="0.3">
      <c r="A1645">
        <v>2</v>
      </c>
      <c r="B1645">
        <v>8</v>
      </c>
      <c r="C1645" s="2">
        <v>36068</v>
      </c>
      <c r="D1645">
        <v>510</v>
      </c>
      <c r="E1645" t="str">
        <f>VLOOKUP(Tabla4[[#This Row],[Cod Vendedor]],Tabla3[[IdVendedor]:[NombreVendedor]],2,0)</f>
        <v>Carmen</v>
      </c>
      <c r="F1645" t="str">
        <f>VLOOKUP(Tabla4[[#This Row],[Cod Producto]],Tabla2[[IdProducto]:[NomProducto]],2,0)</f>
        <v>Uvas</v>
      </c>
      <c r="G1645" s="10">
        <f>VLOOKUP(Tabla4[[#This Row],[Nombre_Producto]],Tabla2[[NomProducto]:[PrecioSinIGV]],3,0)</f>
        <v>3.63</v>
      </c>
      <c r="H1645">
        <f>VLOOKUP(Tabla4[[#This Row],[Cod Producto]],Tabla2[#All],3,0)</f>
        <v>1</v>
      </c>
      <c r="I1645" s="10">
        <f>Tabla4[[#This Row],[Kilos]]*Tabla4[[#This Row],[Precio_sin_IGV]]</f>
        <v>1851.3</v>
      </c>
      <c r="J1645" s="10">
        <f>Tabla4[[#This Row],[Ventas sin IGV]]*18%</f>
        <v>333.23399999999998</v>
      </c>
      <c r="K1645" s="10">
        <f>Tabla4[[#This Row],[Ventas sin IGV]]+Tabla4[[#This Row],[IGV]]</f>
        <v>2184.5340000000001</v>
      </c>
    </row>
    <row r="1646" spans="1:11" x14ac:dyDescent="0.3">
      <c r="A1646">
        <v>2</v>
      </c>
      <c r="B1646">
        <v>6</v>
      </c>
      <c r="C1646" s="2">
        <v>36100</v>
      </c>
      <c r="D1646">
        <v>2449</v>
      </c>
      <c r="E1646" t="str">
        <f>VLOOKUP(Tabla4[[#This Row],[Cod Vendedor]],Tabla3[[IdVendedor]:[NombreVendedor]],2,0)</f>
        <v>Carmen</v>
      </c>
      <c r="F1646" t="str">
        <f>VLOOKUP(Tabla4[[#This Row],[Cod Producto]],Tabla2[[IdProducto]:[NomProducto]],2,0)</f>
        <v>Platanos</v>
      </c>
      <c r="G1646" s="10">
        <f>VLOOKUP(Tabla4[[#This Row],[Nombre_Producto]],Tabla2[[NomProducto]:[PrecioSinIGV]],3,0)</f>
        <v>2.42</v>
      </c>
      <c r="H1646">
        <f>VLOOKUP(Tabla4[[#This Row],[Cod Producto]],Tabla2[#All],3,0)</f>
        <v>1</v>
      </c>
      <c r="I1646" s="10">
        <f>Tabla4[[#This Row],[Kilos]]*Tabla4[[#This Row],[Precio_sin_IGV]]</f>
        <v>5926.58</v>
      </c>
      <c r="J1646" s="10">
        <f>Tabla4[[#This Row],[Ventas sin IGV]]*18%</f>
        <v>1066.7844</v>
      </c>
      <c r="K1646" s="10">
        <f>Tabla4[[#This Row],[Ventas sin IGV]]+Tabla4[[#This Row],[IGV]]</f>
        <v>6993.3644000000004</v>
      </c>
    </row>
    <row r="1647" spans="1:11" x14ac:dyDescent="0.3">
      <c r="A1647">
        <v>2</v>
      </c>
      <c r="B1647">
        <v>6</v>
      </c>
      <c r="C1647" s="2">
        <v>35948</v>
      </c>
      <c r="D1647">
        <v>1784</v>
      </c>
      <c r="E1647" t="str">
        <f>VLOOKUP(Tabla4[[#This Row],[Cod Vendedor]],Tabla3[[IdVendedor]:[NombreVendedor]],2,0)</f>
        <v>Carmen</v>
      </c>
      <c r="F1647" t="str">
        <f>VLOOKUP(Tabla4[[#This Row],[Cod Producto]],Tabla2[[IdProducto]:[NomProducto]],2,0)</f>
        <v>Platanos</v>
      </c>
      <c r="G1647" s="10">
        <f>VLOOKUP(Tabla4[[#This Row],[Nombre_Producto]],Tabla2[[NomProducto]:[PrecioSinIGV]],3,0)</f>
        <v>2.42</v>
      </c>
      <c r="H1647">
        <f>VLOOKUP(Tabla4[[#This Row],[Cod Producto]],Tabla2[#All],3,0)</f>
        <v>1</v>
      </c>
      <c r="I1647" s="10">
        <f>Tabla4[[#This Row],[Kilos]]*Tabla4[[#This Row],[Precio_sin_IGV]]</f>
        <v>4317.28</v>
      </c>
      <c r="J1647" s="10">
        <f>Tabla4[[#This Row],[Ventas sin IGV]]*18%</f>
        <v>777.11039999999991</v>
      </c>
      <c r="K1647" s="10">
        <f>Tabla4[[#This Row],[Ventas sin IGV]]+Tabla4[[#This Row],[IGV]]</f>
        <v>5094.3903999999993</v>
      </c>
    </row>
    <row r="1648" spans="1:11" x14ac:dyDescent="0.3">
      <c r="A1648">
        <v>2</v>
      </c>
      <c r="B1648">
        <v>6</v>
      </c>
      <c r="C1648" s="2">
        <v>36138</v>
      </c>
      <c r="D1648">
        <v>1109</v>
      </c>
      <c r="E1648" t="str">
        <f>VLOOKUP(Tabla4[[#This Row],[Cod Vendedor]],Tabla3[[IdVendedor]:[NombreVendedor]],2,0)</f>
        <v>Carmen</v>
      </c>
      <c r="F1648" t="str">
        <f>VLOOKUP(Tabla4[[#This Row],[Cod Producto]],Tabla2[[IdProducto]:[NomProducto]],2,0)</f>
        <v>Platanos</v>
      </c>
      <c r="G1648" s="10">
        <f>VLOOKUP(Tabla4[[#This Row],[Nombre_Producto]],Tabla2[[NomProducto]:[PrecioSinIGV]],3,0)</f>
        <v>2.42</v>
      </c>
      <c r="H1648">
        <f>VLOOKUP(Tabla4[[#This Row],[Cod Producto]],Tabla2[#All],3,0)</f>
        <v>1</v>
      </c>
      <c r="I1648" s="10">
        <f>Tabla4[[#This Row],[Kilos]]*Tabla4[[#This Row],[Precio_sin_IGV]]</f>
        <v>2683.7799999999997</v>
      </c>
      <c r="J1648" s="10">
        <f>Tabla4[[#This Row],[Ventas sin IGV]]*18%</f>
        <v>483.08039999999994</v>
      </c>
      <c r="K1648" s="10">
        <f>Tabla4[[#This Row],[Ventas sin IGV]]+Tabla4[[#This Row],[IGV]]</f>
        <v>3166.8603999999996</v>
      </c>
    </row>
    <row r="1649" spans="1:11" x14ac:dyDescent="0.3">
      <c r="A1649">
        <v>2</v>
      </c>
      <c r="B1649">
        <v>6</v>
      </c>
      <c r="C1649" s="2">
        <v>36051</v>
      </c>
      <c r="D1649">
        <v>676</v>
      </c>
      <c r="E1649" t="str">
        <f>VLOOKUP(Tabla4[[#This Row],[Cod Vendedor]],Tabla3[[IdVendedor]:[NombreVendedor]],2,0)</f>
        <v>Carmen</v>
      </c>
      <c r="F1649" t="str">
        <f>VLOOKUP(Tabla4[[#This Row],[Cod Producto]],Tabla2[[IdProducto]:[NomProducto]],2,0)</f>
        <v>Platanos</v>
      </c>
      <c r="G1649" s="10">
        <f>VLOOKUP(Tabla4[[#This Row],[Nombre_Producto]],Tabla2[[NomProducto]:[PrecioSinIGV]],3,0)</f>
        <v>2.42</v>
      </c>
      <c r="H1649">
        <f>VLOOKUP(Tabla4[[#This Row],[Cod Producto]],Tabla2[#All],3,0)</f>
        <v>1</v>
      </c>
      <c r="I1649" s="10">
        <f>Tabla4[[#This Row],[Kilos]]*Tabla4[[#This Row],[Precio_sin_IGV]]</f>
        <v>1635.9199999999998</v>
      </c>
      <c r="J1649" s="10">
        <f>Tabla4[[#This Row],[Ventas sin IGV]]*18%</f>
        <v>294.46559999999994</v>
      </c>
      <c r="K1649" s="10">
        <f>Tabla4[[#This Row],[Ventas sin IGV]]+Tabla4[[#This Row],[IGV]]</f>
        <v>1930.3855999999998</v>
      </c>
    </row>
    <row r="1650" spans="1:11" x14ac:dyDescent="0.3">
      <c r="A1650">
        <v>2</v>
      </c>
      <c r="B1650">
        <v>6</v>
      </c>
      <c r="C1650" s="2">
        <v>35802</v>
      </c>
      <c r="D1650">
        <v>558</v>
      </c>
      <c r="E1650" t="str">
        <f>VLOOKUP(Tabla4[[#This Row],[Cod Vendedor]],Tabla3[[IdVendedor]:[NombreVendedor]],2,0)</f>
        <v>Carmen</v>
      </c>
      <c r="F1650" t="str">
        <f>VLOOKUP(Tabla4[[#This Row],[Cod Producto]],Tabla2[[IdProducto]:[NomProducto]],2,0)</f>
        <v>Platanos</v>
      </c>
      <c r="G1650" s="10">
        <f>VLOOKUP(Tabla4[[#This Row],[Nombre_Producto]],Tabla2[[NomProducto]:[PrecioSinIGV]],3,0)</f>
        <v>2.42</v>
      </c>
      <c r="H1650">
        <f>VLOOKUP(Tabla4[[#This Row],[Cod Producto]],Tabla2[#All],3,0)</f>
        <v>1</v>
      </c>
      <c r="I1650" s="10">
        <f>Tabla4[[#This Row],[Kilos]]*Tabla4[[#This Row],[Precio_sin_IGV]]</f>
        <v>1350.36</v>
      </c>
      <c r="J1650" s="10">
        <f>Tabla4[[#This Row],[Ventas sin IGV]]*18%</f>
        <v>243.06479999999996</v>
      </c>
      <c r="K1650" s="10">
        <f>Tabla4[[#This Row],[Ventas sin IGV]]+Tabla4[[#This Row],[IGV]]</f>
        <v>1593.4247999999998</v>
      </c>
    </row>
    <row r="1651" spans="1:11" x14ac:dyDescent="0.3">
      <c r="A1651">
        <v>2</v>
      </c>
      <c r="B1651">
        <v>13</v>
      </c>
      <c r="C1651" s="2">
        <v>35888</v>
      </c>
      <c r="D1651">
        <v>2371</v>
      </c>
      <c r="E1651" t="str">
        <f>VLOOKUP(Tabla4[[#This Row],[Cod Vendedor]],Tabla3[[IdVendedor]:[NombreVendedor]],2,0)</f>
        <v>Carmen</v>
      </c>
      <c r="F1651" t="str">
        <f>VLOOKUP(Tabla4[[#This Row],[Cod Producto]],Tabla2[[IdProducto]:[NomProducto]],2,0)</f>
        <v>Pimientos</v>
      </c>
      <c r="G1651" s="10">
        <f>VLOOKUP(Tabla4[[#This Row],[Nombre_Producto]],Tabla2[[NomProducto]:[PrecioSinIGV]],3,0)</f>
        <v>0.24199999999999999</v>
      </c>
      <c r="H1651">
        <f>VLOOKUP(Tabla4[[#This Row],[Cod Producto]],Tabla2[#All],3,0)</f>
        <v>3</v>
      </c>
      <c r="I1651" s="10">
        <f>Tabla4[[#This Row],[Kilos]]*Tabla4[[#This Row],[Precio_sin_IGV]]</f>
        <v>573.78200000000004</v>
      </c>
      <c r="J1651" s="10">
        <f>Tabla4[[#This Row],[Ventas sin IGV]]*18%</f>
        <v>103.28076</v>
      </c>
      <c r="K1651" s="10">
        <f>Tabla4[[#This Row],[Ventas sin IGV]]+Tabla4[[#This Row],[IGV]]</f>
        <v>677.06276000000003</v>
      </c>
    </row>
    <row r="1652" spans="1:11" x14ac:dyDescent="0.3">
      <c r="A1652">
        <v>2</v>
      </c>
      <c r="B1652">
        <v>13</v>
      </c>
      <c r="C1652" s="2">
        <v>36068</v>
      </c>
      <c r="D1652">
        <v>2204</v>
      </c>
      <c r="E1652" t="str">
        <f>VLOOKUP(Tabla4[[#This Row],[Cod Vendedor]],Tabla3[[IdVendedor]:[NombreVendedor]],2,0)</f>
        <v>Carmen</v>
      </c>
      <c r="F1652" t="str">
        <f>VLOOKUP(Tabla4[[#This Row],[Cod Producto]],Tabla2[[IdProducto]:[NomProducto]],2,0)</f>
        <v>Pimientos</v>
      </c>
      <c r="G1652" s="10">
        <f>VLOOKUP(Tabla4[[#This Row],[Nombre_Producto]],Tabla2[[NomProducto]:[PrecioSinIGV]],3,0)</f>
        <v>0.24199999999999999</v>
      </c>
      <c r="H1652">
        <f>VLOOKUP(Tabla4[[#This Row],[Cod Producto]],Tabla2[#All],3,0)</f>
        <v>3</v>
      </c>
      <c r="I1652" s="10">
        <f>Tabla4[[#This Row],[Kilos]]*Tabla4[[#This Row],[Precio_sin_IGV]]</f>
        <v>533.36799999999994</v>
      </c>
      <c r="J1652" s="10">
        <f>Tabla4[[#This Row],[Ventas sin IGV]]*18%</f>
        <v>96.006239999999991</v>
      </c>
      <c r="K1652" s="10">
        <f>Tabla4[[#This Row],[Ventas sin IGV]]+Tabla4[[#This Row],[IGV]]</f>
        <v>629.37423999999987</v>
      </c>
    </row>
    <row r="1653" spans="1:11" x14ac:dyDescent="0.3">
      <c r="A1653">
        <v>2</v>
      </c>
      <c r="B1653">
        <v>13</v>
      </c>
      <c r="C1653" s="2">
        <v>36021</v>
      </c>
      <c r="D1653">
        <v>1926</v>
      </c>
      <c r="E1653" t="str">
        <f>VLOOKUP(Tabla4[[#This Row],[Cod Vendedor]],Tabla3[[IdVendedor]:[NombreVendedor]],2,0)</f>
        <v>Carmen</v>
      </c>
      <c r="F1653" t="str">
        <f>VLOOKUP(Tabla4[[#This Row],[Cod Producto]],Tabla2[[IdProducto]:[NomProducto]],2,0)</f>
        <v>Pimientos</v>
      </c>
      <c r="G1653" s="10">
        <f>VLOOKUP(Tabla4[[#This Row],[Nombre_Producto]],Tabla2[[NomProducto]:[PrecioSinIGV]],3,0)</f>
        <v>0.24199999999999999</v>
      </c>
      <c r="H1653">
        <f>VLOOKUP(Tabla4[[#This Row],[Cod Producto]],Tabla2[#All],3,0)</f>
        <v>3</v>
      </c>
      <c r="I1653" s="10">
        <f>Tabla4[[#This Row],[Kilos]]*Tabla4[[#This Row],[Precio_sin_IGV]]</f>
        <v>466.09199999999998</v>
      </c>
      <c r="J1653" s="10">
        <f>Tabla4[[#This Row],[Ventas sin IGV]]*18%</f>
        <v>83.896559999999994</v>
      </c>
      <c r="K1653" s="10">
        <f>Tabla4[[#This Row],[Ventas sin IGV]]+Tabla4[[#This Row],[IGV]]</f>
        <v>549.98856000000001</v>
      </c>
    </row>
    <row r="1654" spans="1:11" x14ac:dyDescent="0.3">
      <c r="A1654">
        <v>2</v>
      </c>
      <c r="B1654">
        <v>13</v>
      </c>
      <c r="C1654" s="2">
        <v>36103</v>
      </c>
      <c r="D1654">
        <v>1925</v>
      </c>
      <c r="E1654" t="str">
        <f>VLOOKUP(Tabla4[[#This Row],[Cod Vendedor]],Tabla3[[IdVendedor]:[NombreVendedor]],2,0)</f>
        <v>Carmen</v>
      </c>
      <c r="F1654" t="str">
        <f>VLOOKUP(Tabla4[[#This Row],[Cod Producto]],Tabla2[[IdProducto]:[NomProducto]],2,0)</f>
        <v>Pimientos</v>
      </c>
      <c r="G1654" s="10">
        <f>VLOOKUP(Tabla4[[#This Row],[Nombre_Producto]],Tabla2[[NomProducto]:[PrecioSinIGV]],3,0)</f>
        <v>0.24199999999999999</v>
      </c>
      <c r="H1654">
        <f>VLOOKUP(Tabla4[[#This Row],[Cod Producto]],Tabla2[#All],3,0)</f>
        <v>3</v>
      </c>
      <c r="I1654" s="10">
        <f>Tabla4[[#This Row],[Kilos]]*Tabla4[[#This Row],[Precio_sin_IGV]]</f>
        <v>465.84999999999997</v>
      </c>
      <c r="J1654" s="10">
        <f>Tabla4[[#This Row],[Ventas sin IGV]]*18%</f>
        <v>83.852999999999994</v>
      </c>
      <c r="K1654" s="10">
        <f>Tabla4[[#This Row],[Ventas sin IGV]]+Tabla4[[#This Row],[IGV]]</f>
        <v>549.70299999999997</v>
      </c>
    </row>
    <row r="1655" spans="1:11" x14ac:dyDescent="0.3">
      <c r="A1655">
        <v>2</v>
      </c>
      <c r="B1655">
        <v>13</v>
      </c>
      <c r="C1655" s="2">
        <v>36025</v>
      </c>
      <c r="D1655">
        <v>1470</v>
      </c>
      <c r="E1655" t="str">
        <f>VLOOKUP(Tabla4[[#This Row],[Cod Vendedor]],Tabla3[[IdVendedor]:[NombreVendedor]],2,0)</f>
        <v>Carmen</v>
      </c>
      <c r="F1655" t="str">
        <f>VLOOKUP(Tabla4[[#This Row],[Cod Producto]],Tabla2[[IdProducto]:[NomProducto]],2,0)</f>
        <v>Pimientos</v>
      </c>
      <c r="G1655" s="10">
        <f>VLOOKUP(Tabla4[[#This Row],[Nombre_Producto]],Tabla2[[NomProducto]:[PrecioSinIGV]],3,0)</f>
        <v>0.24199999999999999</v>
      </c>
      <c r="H1655">
        <f>VLOOKUP(Tabla4[[#This Row],[Cod Producto]],Tabla2[#All],3,0)</f>
        <v>3</v>
      </c>
      <c r="I1655" s="10">
        <f>Tabla4[[#This Row],[Kilos]]*Tabla4[[#This Row],[Precio_sin_IGV]]</f>
        <v>355.74</v>
      </c>
      <c r="J1655" s="10">
        <f>Tabla4[[#This Row],[Ventas sin IGV]]*18%</f>
        <v>64.033199999999994</v>
      </c>
      <c r="K1655" s="10">
        <f>Tabla4[[#This Row],[Ventas sin IGV]]+Tabla4[[#This Row],[IGV]]</f>
        <v>419.77319999999997</v>
      </c>
    </row>
    <row r="1656" spans="1:11" x14ac:dyDescent="0.3">
      <c r="A1656">
        <v>2</v>
      </c>
      <c r="B1656">
        <v>13</v>
      </c>
      <c r="C1656" s="2">
        <v>36061</v>
      </c>
      <c r="D1656">
        <v>706</v>
      </c>
      <c r="E1656" t="str">
        <f>VLOOKUP(Tabla4[[#This Row],[Cod Vendedor]],Tabla3[[IdVendedor]:[NombreVendedor]],2,0)</f>
        <v>Carmen</v>
      </c>
      <c r="F1656" t="str">
        <f>VLOOKUP(Tabla4[[#This Row],[Cod Producto]],Tabla2[[IdProducto]:[NomProducto]],2,0)</f>
        <v>Pimientos</v>
      </c>
      <c r="G1656" s="10">
        <f>VLOOKUP(Tabla4[[#This Row],[Nombre_Producto]],Tabla2[[NomProducto]:[PrecioSinIGV]],3,0)</f>
        <v>0.24199999999999999</v>
      </c>
      <c r="H1656">
        <f>VLOOKUP(Tabla4[[#This Row],[Cod Producto]],Tabla2[#All],3,0)</f>
        <v>3</v>
      </c>
      <c r="I1656" s="10">
        <f>Tabla4[[#This Row],[Kilos]]*Tabla4[[#This Row],[Precio_sin_IGV]]</f>
        <v>170.852</v>
      </c>
      <c r="J1656" s="10">
        <f>Tabla4[[#This Row],[Ventas sin IGV]]*18%</f>
        <v>30.753360000000001</v>
      </c>
      <c r="K1656" s="10">
        <f>Tabla4[[#This Row],[Ventas sin IGV]]+Tabla4[[#This Row],[IGV]]</f>
        <v>201.60536000000002</v>
      </c>
    </row>
    <row r="1657" spans="1:11" x14ac:dyDescent="0.3">
      <c r="A1657">
        <v>2</v>
      </c>
      <c r="B1657">
        <v>13</v>
      </c>
      <c r="C1657" s="2">
        <v>35797</v>
      </c>
      <c r="D1657">
        <v>595</v>
      </c>
      <c r="E1657" t="str">
        <f>VLOOKUP(Tabla4[[#This Row],[Cod Vendedor]],Tabla3[[IdVendedor]:[NombreVendedor]],2,0)</f>
        <v>Carmen</v>
      </c>
      <c r="F1657" t="str">
        <f>VLOOKUP(Tabla4[[#This Row],[Cod Producto]],Tabla2[[IdProducto]:[NomProducto]],2,0)</f>
        <v>Pimientos</v>
      </c>
      <c r="G1657" s="10">
        <f>VLOOKUP(Tabla4[[#This Row],[Nombre_Producto]],Tabla2[[NomProducto]:[PrecioSinIGV]],3,0)</f>
        <v>0.24199999999999999</v>
      </c>
      <c r="H1657">
        <f>VLOOKUP(Tabla4[[#This Row],[Cod Producto]],Tabla2[#All],3,0)</f>
        <v>3</v>
      </c>
      <c r="I1657" s="10">
        <f>Tabla4[[#This Row],[Kilos]]*Tabla4[[#This Row],[Precio_sin_IGV]]</f>
        <v>143.99</v>
      </c>
      <c r="J1657" s="10">
        <f>Tabla4[[#This Row],[Ventas sin IGV]]*18%</f>
        <v>25.918200000000002</v>
      </c>
      <c r="K1657" s="10">
        <f>Tabla4[[#This Row],[Ventas sin IGV]]+Tabla4[[#This Row],[IGV]]</f>
        <v>169.90820000000002</v>
      </c>
    </row>
    <row r="1658" spans="1:11" x14ac:dyDescent="0.3">
      <c r="A1658">
        <v>2</v>
      </c>
      <c r="B1658">
        <v>13</v>
      </c>
      <c r="C1658" s="2">
        <v>36124</v>
      </c>
      <c r="D1658">
        <v>446</v>
      </c>
      <c r="E1658" t="str">
        <f>VLOOKUP(Tabla4[[#This Row],[Cod Vendedor]],Tabla3[[IdVendedor]:[NombreVendedor]],2,0)</f>
        <v>Carmen</v>
      </c>
      <c r="F1658" t="str">
        <f>VLOOKUP(Tabla4[[#This Row],[Cod Producto]],Tabla2[[IdProducto]:[NomProducto]],2,0)</f>
        <v>Pimientos</v>
      </c>
      <c r="G1658" s="10">
        <f>VLOOKUP(Tabla4[[#This Row],[Nombre_Producto]],Tabla2[[NomProducto]:[PrecioSinIGV]],3,0)</f>
        <v>0.24199999999999999</v>
      </c>
      <c r="H1658">
        <f>VLOOKUP(Tabla4[[#This Row],[Cod Producto]],Tabla2[#All],3,0)</f>
        <v>3</v>
      </c>
      <c r="I1658" s="10">
        <f>Tabla4[[#This Row],[Kilos]]*Tabla4[[#This Row],[Precio_sin_IGV]]</f>
        <v>107.932</v>
      </c>
      <c r="J1658" s="10">
        <f>Tabla4[[#This Row],[Ventas sin IGV]]*18%</f>
        <v>19.427759999999999</v>
      </c>
      <c r="K1658" s="10">
        <f>Tabla4[[#This Row],[Ventas sin IGV]]+Tabla4[[#This Row],[IGV]]</f>
        <v>127.35975999999999</v>
      </c>
    </row>
    <row r="1659" spans="1:11" x14ac:dyDescent="0.3">
      <c r="A1659">
        <v>2</v>
      </c>
      <c r="B1659">
        <v>2</v>
      </c>
      <c r="C1659" s="2">
        <v>35944</v>
      </c>
      <c r="D1659">
        <v>1610</v>
      </c>
      <c r="E1659" t="str">
        <f>VLOOKUP(Tabla4[[#This Row],[Cod Vendedor]],Tabla3[[IdVendedor]:[NombreVendedor]],2,0)</f>
        <v>Carmen</v>
      </c>
      <c r="F1659" t="str">
        <f>VLOOKUP(Tabla4[[#This Row],[Cod Producto]],Tabla2[[IdProducto]:[NomProducto]],2,0)</f>
        <v>Lechugas</v>
      </c>
      <c r="G1659" s="10">
        <f>VLOOKUP(Tabla4[[#This Row],[Nombre_Producto]],Tabla2[[NomProducto]:[PrecioSinIGV]],3,0)</f>
        <v>1.6335</v>
      </c>
      <c r="H1659">
        <f>VLOOKUP(Tabla4[[#This Row],[Cod Producto]],Tabla2[#All],3,0)</f>
        <v>2</v>
      </c>
      <c r="I1659" s="10">
        <f>Tabla4[[#This Row],[Kilos]]*Tabla4[[#This Row],[Precio_sin_IGV]]</f>
        <v>2629.9349999999999</v>
      </c>
      <c r="J1659" s="10">
        <f>Tabla4[[#This Row],[Ventas sin IGV]]*18%</f>
        <v>473.38829999999996</v>
      </c>
      <c r="K1659" s="10">
        <f>Tabla4[[#This Row],[Ventas sin IGV]]+Tabla4[[#This Row],[IGV]]</f>
        <v>3103.3233</v>
      </c>
    </row>
    <row r="1660" spans="1:11" x14ac:dyDescent="0.3">
      <c r="A1660">
        <v>2</v>
      </c>
      <c r="B1660">
        <v>2</v>
      </c>
      <c r="C1660" s="2">
        <v>36040</v>
      </c>
      <c r="D1660">
        <v>1570</v>
      </c>
      <c r="E1660" t="str">
        <f>VLOOKUP(Tabla4[[#This Row],[Cod Vendedor]],Tabla3[[IdVendedor]:[NombreVendedor]],2,0)</f>
        <v>Carmen</v>
      </c>
      <c r="F1660" t="str">
        <f>VLOOKUP(Tabla4[[#This Row],[Cod Producto]],Tabla2[[IdProducto]:[NomProducto]],2,0)</f>
        <v>Lechugas</v>
      </c>
      <c r="G1660" s="10">
        <f>VLOOKUP(Tabla4[[#This Row],[Nombre_Producto]],Tabla2[[NomProducto]:[PrecioSinIGV]],3,0)</f>
        <v>1.6335</v>
      </c>
      <c r="H1660">
        <f>VLOOKUP(Tabla4[[#This Row],[Cod Producto]],Tabla2[#All],3,0)</f>
        <v>2</v>
      </c>
      <c r="I1660" s="10">
        <f>Tabla4[[#This Row],[Kilos]]*Tabla4[[#This Row],[Precio_sin_IGV]]</f>
        <v>2564.5949999999998</v>
      </c>
      <c r="J1660" s="10">
        <f>Tabla4[[#This Row],[Ventas sin IGV]]*18%</f>
        <v>461.62709999999993</v>
      </c>
      <c r="K1660" s="10">
        <f>Tabla4[[#This Row],[Ventas sin IGV]]+Tabla4[[#This Row],[IGV]]</f>
        <v>3026.2221</v>
      </c>
    </row>
    <row r="1661" spans="1:11" x14ac:dyDescent="0.3">
      <c r="A1661">
        <v>2</v>
      </c>
      <c r="B1661">
        <v>2</v>
      </c>
      <c r="C1661" s="2">
        <v>36009</v>
      </c>
      <c r="D1661">
        <v>1244</v>
      </c>
      <c r="E1661" t="str">
        <f>VLOOKUP(Tabla4[[#This Row],[Cod Vendedor]],Tabla3[[IdVendedor]:[NombreVendedor]],2,0)</f>
        <v>Carmen</v>
      </c>
      <c r="F1661" t="str">
        <f>VLOOKUP(Tabla4[[#This Row],[Cod Producto]],Tabla2[[IdProducto]:[NomProducto]],2,0)</f>
        <v>Lechugas</v>
      </c>
      <c r="G1661" s="10">
        <f>VLOOKUP(Tabla4[[#This Row],[Nombre_Producto]],Tabla2[[NomProducto]:[PrecioSinIGV]],3,0)</f>
        <v>1.6335</v>
      </c>
      <c r="H1661">
        <f>VLOOKUP(Tabla4[[#This Row],[Cod Producto]],Tabla2[#All],3,0)</f>
        <v>2</v>
      </c>
      <c r="I1661" s="10">
        <f>Tabla4[[#This Row],[Kilos]]*Tabla4[[#This Row],[Precio_sin_IGV]]</f>
        <v>2032.0739999999998</v>
      </c>
      <c r="J1661" s="10">
        <f>Tabla4[[#This Row],[Ventas sin IGV]]*18%</f>
        <v>365.77331999999996</v>
      </c>
      <c r="K1661" s="10">
        <f>Tabla4[[#This Row],[Ventas sin IGV]]+Tabla4[[#This Row],[IGV]]</f>
        <v>2397.8473199999999</v>
      </c>
    </row>
    <row r="1662" spans="1:11" x14ac:dyDescent="0.3">
      <c r="A1662">
        <v>2</v>
      </c>
      <c r="B1662">
        <v>2</v>
      </c>
      <c r="C1662" s="2">
        <v>36040</v>
      </c>
      <c r="D1662">
        <v>877</v>
      </c>
      <c r="E1662" t="str">
        <f>VLOOKUP(Tabla4[[#This Row],[Cod Vendedor]],Tabla3[[IdVendedor]:[NombreVendedor]],2,0)</f>
        <v>Carmen</v>
      </c>
      <c r="F1662" t="str">
        <f>VLOOKUP(Tabla4[[#This Row],[Cod Producto]],Tabla2[[IdProducto]:[NomProducto]],2,0)</f>
        <v>Lechugas</v>
      </c>
      <c r="G1662" s="10">
        <f>VLOOKUP(Tabla4[[#This Row],[Nombre_Producto]],Tabla2[[NomProducto]:[PrecioSinIGV]],3,0)</f>
        <v>1.6335</v>
      </c>
      <c r="H1662">
        <f>VLOOKUP(Tabla4[[#This Row],[Cod Producto]],Tabla2[#All],3,0)</f>
        <v>2</v>
      </c>
      <c r="I1662" s="10">
        <f>Tabla4[[#This Row],[Kilos]]*Tabla4[[#This Row],[Precio_sin_IGV]]</f>
        <v>1432.5795000000001</v>
      </c>
      <c r="J1662" s="10">
        <f>Tabla4[[#This Row],[Ventas sin IGV]]*18%</f>
        <v>257.86430999999999</v>
      </c>
      <c r="K1662" s="10">
        <f>Tabla4[[#This Row],[Ventas sin IGV]]+Tabla4[[#This Row],[IGV]]</f>
        <v>1690.44381</v>
      </c>
    </row>
    <row r="1663" spans="1:11" x14ac:dyDescent="0.3">
      <c r="A1663">
        <v>2</v>
      </c>
      <c r="B1663">
        <v>10</v>
      </c>
      <c r="C1663" s="2">
        <v>36063</v>
      </c>
      <c r="D1663">
        <v>1949</v>
      </c>
      <c r="E1663" t="str">
        <f>VLOOKUP(Tabla4[[#This Row],[Cod Vendedor]],Tabla3[[IdVendedor]:[NombreVendedor]],2,0)</f>
        <v>Carmen</v>
      </c>
      <c r="F1663" t="str">
        <f>VLOOKUP(Tabla4[[#This Row],[Cod Producto]],Tabla2[[IdProducto]:[NomProducto]],2,0)</f>
        <v>Zanahorias</v>
      </c>
      <c r="G1663" s="10">
        <f>VLOOKUP(Tabla4[[#This Row],[Nombre_Producto]],Tabla2[[NomProducto]:[PrecioSinIGV]],3,0)</f>
        <v>0.60499999999999998</v>
      </c>
      <c r="H1663">
        <f>VLOOKUP(Tabla4[[#This Row],[Cod Producto]],Tabla2[#All],3,0)</f>
        <v>3</v>
      </c>
      <c r="I1663" s="10">
        <f>Tabla4[[#This Row],[Kilos]]*Tabla4[[#This Row],[Precio_sin_IGV]]</f>
        <v>1179.145</v>
      </c>
      <c r="J1663" s="10">
        <f>Tabla4[[#This Row],[Ventas sin IGV]]*18%</f>
        <v>212.24609999999998</v>
      </c>
      <c r="K1663" s="10">
        <f>Tabla4[[#This Row],[Ventas sin IGV]]+Tabla4[[#This Row],[IGV]]</f>
        <v>1391.3911000000001</v>
      </c>
    </row>
    <row r="1664" spans="1:11" x14ac:dyDescent="0.3">
      <c r="A1664">
        <v>2</v>
      </c>
      <c r="B1664">
        <v>10</v>
      </c>
      <c r="C1664" s="2">
        <v>36049</v>
      </c>
      <c r="D1664">
        <v>1674</v>
      </c>
      <c r="E1664" t="str">
        <f>VLOOKUP(Tabla4[[#This Row],[Cod Vendedor]],Tabla3[[IdVendedor]:[NombreVendedor]],2,0)</f>
        <v>Carmen</v>
      </c>
      <c r="F1664" t="str">
        <f>VLOOKUP(Tabla4[[#This Row],[Cod Producto]],Tabla2[[IdProducto]:[NomProducto]],2,0)</f>
        <v>Zanahorias</v>
      </c>
      <c r="G1664" s="10">
        <f>VLOOKUP(Tabla4[[#This Row],[Nombre_Producto]],Tabla2[[NomProducto]:[PrecioSinIGV]],3,0)</f>
        <v>0.60499999999999998</v>
      </c>
      <c r="H1664">
        <f>VLOOKUP(Tabla4[[#This Row],[Cod Producto]],Tabla2[#All],3,0)</f>
        <v>3</v>
      </c>
      <c r="I1664" s="10">
        <f>Tabla4[[#This Row],[Kilos]]*Tabla4[[#This Row],[Precio_sin_IGV]]</f>
        <v>1012.77</v>
      </c>
      <c r="J1664" s="10">
        <f>Tabla4[[#This Row],[Ventas sin IGV]]*18%</f>
        <v>182.29859999999999</v>
      </c>
      <c r="K1664" s="10">
        <f>Tabla4[[#This Row],[Ventas sin IGV]]+Tabla4[[#This Row],[IGV]]</f>
        <v>1195.0686000000001</v>
      </c>
    </row>
    <row r="1665" spans="1:11" x14ac:dyDescent="0.3">
      <c r="A1665">
        <v>2</v>
      </c>
      <c r="B1665">
        <v>10</v>
      </c>
      <c r="C1665" s="2">
        <v>36143</v>
      </c>
      <c r="D1665">
        <v>1434</v>
      </c>
      <c r="E1665" t="str">
        <f>VLOOKUP(Tabla4[[#This Row],[Cod Vendedor]],Tabla3[[IdVendedor]:[NombreVendedor]],2,0)</f>
        <v>Carmen</v>
      </c>
      <c r="F1665" t="str">
        <f>VLOOKUP(Tabla4[[#This Row],[Cod Producto]],Tabla2[[IdProducto]:[NomProducto]],2,0)</f>
        <v>Zanahorias</v>
      </c>
      <c r="G1665" s="10">
        <f>VLOOKUP(Tabla4[[#This Row],[Nombre_Producto]],Tabla2[[NomProducto]:[PrecioSinIGV]],3,0)</f>
        <v>0.60499999999999998</v>
      </c>
      <c r="H1665">
        <f>VLOOKUP(Tabla4[[#This Row],[Cod Producto]],Tabla2[#All],3,0)</f>
        <v>3</v>
      </c>
      <c r="I1665" s="10">
        <f>Tabla4[[#This Row],[Kilos]]*Tabla4[[#This Row],[Precio_sin_IGV]]</f>
        <v>867.56999999999994</v>
      </c>
      <c r="J1665" s="10">
        <f>Tabla4[[#This Row],[Ventas sin IGV]]*18%</f>
        <v>156.16259999999997</v>
      </c>
      <c r="K1665" s="10">
        <f>Tabla4[[#This Row],[Ventas sin IGV]]+Tabla4[[#This Row],[IGV]]</f>
        <v>1023.7325999999999</v>
      </c>
    </row>
    <row r="1666" spans="1:11" x14ac:dyDescent="0.3">
      <c r="A1666">
        <v>2</v>
      </c>
      <c r="B1666">
        <v>10</v>
      </c>
      <c r="C1666" s="2">
        <v>35960</v>
      </c>
      <c r="D1666">
        <v>1309</v>
      </c>
      <c r="E1666" t="str">
        <f>VLOOKUP(Tabla4[[#This Row],[Cod Vendedor]],Tabla3[[IdVendedor]:[NombreVendedor]],2,0)</f>
        <v>Carmen</v>
      </c>
      <c r="F1666" t="str">
        <f>VLOOKUP(Tabla4[[#This Row],[Cod Producto]],Tabla2[[IdProducto]:[NomProducto]],2,0)</f>
        <v>Zanahorias</v>
      </c>
      <c r="G1666" s="10">
        <f>VLOOKUP(Tabla4[[#This Row],[Nombre_Producto]],Tabla2[[NomProducto]:[PrecioSinIGV]],3,0)</f>
        <v>0.60499999999999998</v>
      </c>
      <c r="H1666">
        <f>VLOOKUP(Tabla4[[#This Row],[Cod Producto]],Tabla2[#All],3,0)</f>
        <v>3</v>
      </c>
      <c r="I1666" s="10">
        <f>Tabla4[[#This Row],[Kilos]]*Tabla4[[#This Row],[Precio_sin_IGV]]</f>
        <v>791.94499999999994</v>
      </c>
      <c r="J1666" s="10">
        <f>Tabla4[[#This Row],[Ventas sin IGV]]*18%</f>
        <v>142.55009999999999</v>
      </c>
      <c r="K1666" s="10">
        <f>Tabla4[[#This Row],[Ventas sin IGV]]+Tabla4[[#This Row],[IGV]]</f>
        <v>934.49509999999987</v>
      </c>
    </row>
    <row r="1667" spans="1:11" x14ac:dyDescent="0.3">
      <c r="A1667">
        <v>2</v>
      </c>
      <c r="B1667">
        <v>10</v>
      </c>
      <c r="C1667" s="2">
        <v>35802</v>
      </c>
      <c r="D1667">
        <v>995</v>
      </c>
      <c r="E1667" t="str">
        <f>VLOOKUP(Tabla4[[#This Row],[Cod Vendedor]],Tabla3[[IdVendedor]:[NombreVendedor]],2,0)</f>
        <v>Carmen</v>
      </c>
      <c r="F1667" t="str">
        <f>VLOOKUP(Tabla4[[#This Row],[Cod Producto]],Tabla2[[IdProducto]:[NomProducto]],2,0)</f>
        <v>Zanahorias</v>
      </c>
      <c r="G1667" s="10">
        <f>VLOOKUP(Tabla4[[#This Row],[Nombre_Producto]],Tabla2[[NomProducto]:[PrecioSinIGV]],3,0)</f>
        <v>0.60499999999999998</v>
      </c>
      <c r="H1667">
        <f>VLOOKUP(Tabla4[[#This Row],[Cod Producto]],Tabla2[#All],3,0)</f>
        <v>3</v>
      </c>
      <c r="I1667" s="10">
        <f>Tabla4[[#This Row],[Kilos]]*Tabla4[[#This Row],[Precio_sin_IGV]]</f>
        <v>601.97500000000002</v>
      </c>
      <c r="J1667" s="10">
        <f>Tabla4[[#This Row],[Ventas sin IGV]]*18%</f>
        <v>108.35550000000001</v>
      </c>
      <c r="K1667" s="10">
        <f>Tabla4[[#This Row],[Ventas sin IGV]]+Tabla4[[#This Row],[IGV]]</f>
        <v>710.33050000000003</v>
      </c>
    </row>
    <row r="1668" spans="1:11" x14ac:dyDescent="0.3">
      <c r="A1668">
        <v>2</v>
      </c>
      <c r="B1668">
        <v>10</v>
      </c>
      <c r="C1668" s="2">
        <v>35861</v>
      </c>
      <c r="D1668">
        <v>344</v>
      </c>
      <c r="E1668" t="str">
        <f>VLOOKUP(Tabla4[[#This Row],[Cod Vendedor]],Tabla3[[IdVendedor]:[NombreVendedor]],2,0)</f>
        <v>Carmen</v>
      </c>
      <c r="F1668" t="str">
        <f>VLOOKUP(Tabla4[[#This Row],[Cod Producto]],Tabla2[[IdProducto]:[NomProducto]],2,0)</f>
        <v>Zanahorias</v>
      </c>
      <c r="G1668" s="10">
        <f>VLOOKUP(Tabla4[[#This Row],[Nombre_Producto]],Tabla2[[NomProducto]:[PrecioSinIGV]],3,0)</f>
        <v>0.60499999999999998</v>
      </c>
      <c r="H1668">
        <f>VLOOKUP(Tabla4[[#This Row],[Cod Producto]],Tabla2[#All],3,0)</f>
        <v>3</v>
      </c>
      <c r="I1668" s="10">
        <f>Tabla4[[#This Row],[Kilos]]*Tabla4[[#This Row],[Precio_sin_IGV]]</f>
        <v>208.12</v>
      </c>
      <c r="J1668" s="10">
        <f>Tabla4[[#This Row],[Ventas sin IGV]]*18%</f>
        <v>37.461599999999997</v>
      </c>
      <c r="K1668" s="10">
        <f>Tabla4[[#This Row],[Ventas sin IGV]]+Tabla4[[#This Row],[IGV]]</f>
        <v>245.58160000000001</v>
      </c>
    </row>
    <row r="1669" spans="1:11" x14ac:dyDescent="0.3">
      <c r="A1669">
        <v>2</v>
      </c>
      <c r="B1669">
        <v>14</v>
      </c>
      <c r="C1669" s="2">
        <v>35943</v>
      </c>
      <c r="D1669">
        <v>2306</v>
      </c>
      <c r="E1669" t="str">
        <f>VLOOKUP(Tabla4[[#This Row],[Cod Vendedor]],Tabla3[[IdVendedor]:[NombreVendedor]],2,0)</f>
        <v>Carmen</v>
      </c>
      <c r="F1669" t="str">
        <f>VLOOKUP(Tabla4[[#This Row],[Cod Producto]],Tabla2[[IdProducto]:[NomProducto]],2,0)</f>
        <v>Manzana</v>
      </c>
      <c r="G1669" s="10">
        <f>VLOOKUP(Tabla4[[#This Row],[Nombre_Producto]],Tabla2[[NomProducto]:[PrecioSinIGV]],3,0)</f>
        <v>3.63</v>
      </c>
      <c r="H1669">
        <f>VLOOKUP(Tabla4[[#This Row],[Cod Producto]],Tabla2[#All],3,0)</f>
        <v>1</v>
      </c>
      <c r="I1669" s="10">
        <f>Tabla4[[#This Row],[Kilos]]*Tabla4[[#This Row],[Precio_sin_IGV]]</f>
        <v>8370.7800000000007</v>
      </c>
      <c r="J1669" s="10">
        <f>Tabla4[[#This Row],[Ventas sin IGV]]*18%</f>
        <v>1506.7404000000001</v>
      </c>
      <c r="K1669" s="10">
        <f>Tabla4[[#This Row],[Ventas sin IGV]]+Tabla4[[#This Row],[IGV]]</f>
        <v>9877.5204000000012</v>
      </c>
    </row>
    <row r="1670" spans="1:11" x14ac:dyDescent="0.3">
      <c r="A1670">
        <v>2</v>
      </c>
      <c r="B1670">
        <v>14</v>
      </c>
      <c r="C1670" s="2">
        <v>36023</v>
      </c>
      <c r="D1670">
        <v>762</v>
      </c>
      <c r="E1670" t="str">
        <f>VLOOKUP(Tabla4[[#This Row],[Cod Vendedor]],Tabla3[[IdVendedor]:[NombreVendedor]],2,0)</f>
        <v>Carmen</v>
      </c>
      <c r="F1670" t="str">
        <f>VLOOKUP(Tabla4[[#This Row],[Cod Producto]],Tabla2[[IdProducto]:[NomProducto]],2,0)</f>
        <v>Manzana</v>
      </c>
      <c r="G1670" s="10">
        <f>VLOOKUP(Tabla4[[#This Row],[Nombre_Producto]],Tabla2[[NomProducto]:[PrecioSinIGV]],3,0)</f>
        <v>3.63</v>
      </c>
      <c r="H1670">
        <f>VLOOKUP(Tabla4[[#This Row],[Cod Producto]],Tabla2[#All],3,0)</f>
        <v>1</v>
      </c>
      <c r="I1670" s="10">
        <f>Tabla4[[#This Row],[Kilos]]*Tabla4[[#This Row],[Precio_sin_IGV]]</f>
        <v>2766.06</v>
      </c>
      <c r="J1670" s="10">
        <f>Tabla4[[#This Row],[Ventas sin IGV]]*18%</f>
        <v>497.89079999999996</v>
      </c>
      <c r="K1670" s="10">
        <f>Tabla4[[#This Row],[Ventas sin IGV]]+Tabla4[[#This Row],[IGV]]</f>
        <v>3263.9508000000001</v>
      </c>
    </row>
    <row r="1671" spans="1:11" x14ac:dyDescent="0.3">
      <c r="A1671">
        <v>2</v>
      </c>
      <c r="B1671">
        <v>4</v>
      </c>
      <c r="C1671" s="2">
        <v>35850</v>
      </c>
      <c r="D1671">
        <v>2275</v>
      </c>
      <c r="E1671" t="str">
        <f>VLOOKUP(Tabla4[[#This Row],[Cod Vendedor]],Tabla3[[IdVendedor]:[NombreVendedor]],2,0)</f>
        <v>Carmen</v>
      </c>
      <c r="F1671" t="str">
        <f>VLOOKUP(Tabla4[[#This Row],[Cod Producto]],Tabla2[[IdProducto]:[NomProducto]],2,0)</f>
        <v>Coles</v>
      </c>
      <c r="G1671" s="10">
        <f>VLOOKUP(Tabla4[[#This Row],[Nombre_Producto]],Tabla2[[NomProducto]:[PrecioSinIGV]],3,0)</f>
        <v>0.60499999999999998</v>
      </c>
      <c r="H1671">
        <f>VLOOKUP(Tabla4[[#This Row],[Cod Producto]],Tabla2[#All],3,0)</f>
        <v>2</v>
      </c>
      <c r="I1671" s="10">
        <f>Tabla4[[#This Row],[Kilos]]*Tabla4[[#This Row],[Precio_sin_IGV]]</f>
        <v>1376.375</v>
      </c>
      <c r="J1671" s="10">
        <f>Tabla4[[#This Row],[Ventas sin IGV]]*18%</f>
        <v>247.7475</v>
      </c>
      <c r="K1671" s="10">
        <f>Tabla4[[#This Row],[Ventas sin IGV]]+Tabla4[[#This Row],[IGV]]</f>
        <v>1624.1224999999999</v>
      </c>
    </row>
    <row r="1672" spans="1:11" x14ac:dyDescent="0.3">
      <c r="A1672">
        <v>2</v>
      </c>
      <c r="B1672">
        <v>4</v>
      </c>
      <c r="C1672" s="2">
        <v>36108</v>
      </c>
      <c r="D1672">
        <v>2241</v>
      </c>
      <c r="E1672" t="str">
        <f>VLOOKUP(Tabla4[[#This Row],[Cod Vendedor]],Tabla3[[IdVendedor]:[NombreVendedor]],2,0)</f>
        <v>Carmen</v>
      </c>
      <c r="F1672" t="str">
        <f>VLOOKUP(Tabla4[[#This Row],[Cod Producto]],Tabla2[[IdProducto]:[NomProducto]],2,0)</f>
        <v>Coles</v>
      </c>
      <c r="G1672" s="10">
        <f>VLOOKUP(Tabla4[[#This Row],[Nombre_Producto]],Tabla2[[NomProducto]:[PrecioSinIGV]],3,0)</f>
        <v>0.60499999999999998</v>
      </c>
      <c r="H1672">
        <f>VLOOKUP(Tabla4[[#This Row],[Cod Producto]],Tabla2[#All],3,0)</f>
        <v>2</v>
      </c>
      <c r="I1672" s="10">
        <f>Tabla4[[#This Row],[Kilos]]*Tabla4[[#This Row],[Precio_sin_IGV]]</f>
        <v>1355.8050000000001</v>
      </c>
      <c r="J1672" s="10">
        <f>Tabla4[[#This Row],[Ventas sin IGV]]*18%</f>
        <v>244.04490000000001</v>
      </c>
      <c r="K1672" s="10">
        <f>Tabla4[[#This Row],[Ventas sin IGV]]+Tabla4[[#This Row],[IGV]]</f>
        <v>1599.8499000000002</v>
      </c>
    </row>
    <row r="1673" spans="1:11" x14ac:dyDescent="0.3">
      <c r="A1673">
        <v>2</v>
      </c>
      <c r="B1673">
        <v>4</v>
      </c>
      <c r="C1673" s="2">
        <v>35818</v>
      </c>
      <c r="D1673">
        <v>1477</v>
      </c>
      <c r="E1673" t="str">
        <f>VLOOKUP(Tabla4[[#This Row],[Cod Vendedor]],Tabla3[[IdVendedor]:[NombreVendedor]],2,0)</f>
        <v>Carmen</v>
      </c>
      <c r="F1673" t="str">
        <f>VLOOKUP(Tabla4[[#This Row],[Cod Producto]],Tabla2[[IdProducto]:[NomProducto]],2,0)</f>
        <v>Coles</v>
      </c>
      <c r="G1673" s="10">
        <f>VLOOKUP(Tabla4[[#This Row],[Nombre_Producto]],Tabla2[[NomProducto]:[PrecioSinIGV]],3,0)</f>
        <v>0.60499999999999998</v>
      </c>
      <c r="H1673">
        <f>VLOOKUP(Tabla4[[#This Row],[Cod Producto]],Tabla2[#All],3,0)</f>
        <v>2</v>
      </c>
      <c r="I1673" s="10">
        <f>Tabla4[[#This Row],[Kilos]]*Tabla4[[#This Row],[Precio_sin_IGV]]</f>
        <v>893.58499999999992</v>
      </c>
      <c r="J1673" s="10">
        <f>Tabla4[[#This Row],[Ventas sin IGV]]*18%</f>
        <v>160.84529999999998</v>
      </c>
      <c r="K1673" s="10">
        <f>Tabla4[[#This Row],[Ventas sin IGV]]+Tabla4[[#This Row],[IGV]]</f>
        <v>1054.4303</v>
      </c>
    </row>
    <row r="1674" spans="1:11" x14ac:dyDescent="0.3">
      <c r="A1674">
        <v>2</v>
      </c>
      <c r="B1674">
        <v>4</v>
      </c>
      <c r="C1674" s="2">
        <v>35934</v>
      </c>
      <c r="D1674">
        <v>670</v>
      </c>
      <c r="E1674" t="str">
        <f>VLOOKUP(Tabla4[[#This Row],[Cod Vendedor]],Tabla3[[IdVendedor]:[NombreVendedor]],2,0)</f>
        <v>Carmen</v>
      </c>
      <c r="F1674" t="str">
        <f>VLOOKUP(Tabla4[[#This Row],[Cod Producto]],Tabla2[[IdProducto]:[NomProducto]],2,0)</f>
        <v>Coles</v>
      </c>
      <c r="G1674" s="10">
        <f>VLOOKUP(Tabla4[[#This Row],[Nombre_Producto]],Tabla2[[NomProducto]:[PrecioSinIGV]],3,0)</f>
        <v>0.60499999999999998</v>
      </c>
      <c r="H1674">
        <f>VLOOKUP(Tabla4[[#This Row],[Cod Producto]],Tabla2[#All],3,0)</f>
        <v>2</v>
      </c>
      <c r="I1674" s="10">
        <f>Tabla4[[#This Row],[Kilos]]*Tabla4[[#This Row],[Precio_sin_IGV]]</f>
        <v>405.34999999999997</v>
      </c>
      <c r="J1674" s="10">
        <f>Tabla4[[#This Row],[Ventas sin IGV]]*18%</f>
        <v>72.962999999999994</v>
      </c>
      <c r="K1674" s="10">
        <f>Tabla4[[#This Row],[Ventas sin IGV]]+Tabla4[[#This Row],[IGV]]</f>
        <v>478.31299999999999</v>
      </c>
    </row>
    <row r="1675" spans="1:11" x14ac:dyDescent="0.3">
      <c r="A1675">
        <v>2</v>
      </c>
      <c r="B1675">
        <v>4</v>
      </c>
      <c r="C1675" s="2">
        <v>36131</v>
      </c>
      <c r="D1675">
        <v>363</v>
      </c>
      <c r="E1675" t="str">
        <f>VLOOKUP(Tabla4[[#This Row],[Cod Vendedor]],Tabla3[[IdVendedor]:[NombreVendedor]],2,0)</f>
        <v>Carmen</v>
      </c>
      <c r="F1675" t="str">
        <f>VLOOKUP(Tabla4[[#This Row],[Cod Producto]],Tabla2[[IdProducto]:[NomProducto]],2,0)</f>
        <v>Coles</v>
      </c>
      <c r="G1675" s="10">
        <f>VLOOKUP(Tabla4[[#This Row],[Nombre_Producto]],Tabla2[[NomProducto]:[PrecioSinIGV]],3,0)</f>
        <v>0.60499999999999998</v>
      </c>
      <c r="H1675">
        <f>VLOOKUP(Tabla4[[#This Row],[Cod Producto]],Tabla2[#All],3,0)</f>
        <v>2</v>
      </c>
      <c r="I1675" s="10">
        <f>Tabla4[[#This Row],[Kilos]]*Tabla4[[#This Row],[Precio_sin_IGV]]</f>
        <v>219.61499999999998</v>
      </c>
      <c r="J1675" s="10">
        <f>Tabla4[[#This Row],[Ventas sin IGV]]*18%</f>
        <v>39.530699999999996</v>
      </c>
      <c r="K1675" s="10">
        <f>Tabla4[[#This Row],[Ventas sin IGV]]+Tabla4[[#This Row],[IGV]]</f>
        <v>259.14569999999998</v>
      </c>
    </row>
    <row r="1676" spans="1:11" x14ac:dyDescent="0.3">
      <c r="A1676">
        <v>2</v>
      </c>
      <c r="B1676">
        <v>5</v>
      </c>
      <c r="C1676" s="2">
        <v>36034</v>
      </c>
      <c r="D1676">
        <v>2153</v>
      </c>
      <c r="E1676" t="str">
        <f>VLOOKUP(Tabla4[[#This Row],[Cod Vendedor]],Tabla3[[IdVendedor]:[NombreVendedor]],2,0)</f>
        <v>Carmen</v>
      </c>
      <c r="F1676" t="str">
        <f>VLOOKUP(Tabla4[[#This Row],[Cod Producto]],Tabla2[[IdProducto]:[NomProducto]],2,0)</f>
        <v>Berenjenas</v>
      </c>
      <c r="G1676" s="10">
        <f>VLOOKUP(Tabla4[[#This Row],[Nombre_Producto]],Tabla2[[NomProducto]:[PrecioSinIGV]],3,0)</f>
        <v>2.5409999999999999</v>
      </c>
      <c r="H1676">
        <f>VLOOKUP(Tabla4[[#This Row],[Cod Producto]],Tabla2[#All],3,0)</f>
        <v>3</v>
      </c>
      <c r="I1676" s="10">
        <f>Tabla4[[#This Row],[Kilos]]*Tabla4[[#This Row],[Precio_sin_IGV]]</f>
        <v>5470.7730000000001</v>
      </c>
      <c r="J1676" s="10">
        <f>Tabla4[[#This Row],[Ventas sin IGV]]*18%</f>
        <v>984.73914000000002</v>
      </c>
      <c r="K1676" s="10">
        <f>Tabla4[[#This Row],[Ventas sin IGV]]+Tabla4[[#This Row],[IGV]]</f>
        <v>6455.5121399999998</v>
      </c>
    </row>
    <row r="1677" spans="1:11" x14ac:dyDescent="0.3">
      <c r="A1677">
        <v>2</v>
      </c>
      <c r="B1677">
        <v>5</v>
      </c>
      <c r="C1677" s="2">
        <v>35987</v>
      </c>
      <c r="D1677">
        <v>1521</v>
      </c>
      <c r="E1677" t="str">
        <f>VLOOKUP(Tabla4[[#This Row],[Cod Vendedor]],Tabla3[[IdVendedor]:[NombreVendedor]],2,0)</f>
        <v>Carmen</v>
      </c>
      <c r="F1677" t="str">
        <f>VLOOKUP(Tabla4[[#This Row],[Cod Producto]],Tabla2[[IdProducto]:[NomProducto]],2,0)</f>
        <v>Berenjenas</v>
      </c>
      <c r="G1677" s="10">
        <f>VLOOKUP(Tabla4[[#This Row],[Nombre_Producto]],Tabla2[[NomProducto]:[PrecioSinIGV]],3,0)</f>
        <v>2.5409999999999999</v>
      </c>
      <c r="H1677">
        <f>VLOOKUP(Tabla4[[#This Row],[Cod Producto]],Tabla2[#All],3,0)</f>
        <v>3</v>
      </c>
      <c r="I1677" s="10">
        <f>Tabla4[[#This Row],[Kilos]]*Tabla4[[#This Row],[Precio_sin_IGV]]</f>
        <v>3864.8609999999999</v>
      </c>
      <c r="J1677" s="10">
        <f>Tabla4[[#This Row],[Ventas sin IGV]]*18%</f>
        <v>695.67498000000001</v>
      </c>
      <c r="K1677" s="10">
        <f>Tabla4[[#This Row],[Ventas sin IGV]]+Tabla4[[#This Row],[IGV]]</f>
        <v>4560.5359799999997</v>
      </c>
    </row>
    <row r="1678" spans="1:11" x14ac:dyDescent="0.3">
      <c r="A1678">
        <v>2</v>
      </c>
      <c r="B1678">
        <v>5</v>
      </c>
      <c r="C1678" s="2">
        <v>35931</v>
      </c>
      <c r="D1678">
        <v>1232</v>
      </c>
      <c r="E1678" t="str">
        <f>VLOOKUP(Tabla4[[#This Row],[Cod Vendedor]],Tabla3[[IdVendedor]:[NombreVendedor]],2,0)</f>
        <v>Carmen</v>
      </c>
      <c r="F1678" t="str">
        <f>VLOOKUP(Tabla4[[#This Row],[Cod Producto]],Tabla2[[IdProducto]:[NomProducto]],2,0)</f>
        <v>Berenjenas</v>
      </c>
      <c r="G1678" s="10">
        <f>VLOOKUP(Tabla4[[#This Row],[Nombre_Producto]],Tabla2[[NomProducto]:[PrecioSinIGV]],3,0)</f>
        <v>2.5409999999999999</v>
      </c>
      <c r="H1678">
        <f>VLOOKUP(Tabla4[[#This Row],[Cod Producto]],Tabla2[#All],3,0)</f>
        <v>3</v>
      </c>
      <c r="I1678" s="10">
        <f>Tabla4[[#This Row],[Kilos]]*Tabla4[[#This Row],[Precio_sin_IGV]]</f>
        <v>3130.5119999999997</v>
      </c>
      <c r="J1678" s="10">
        <f>Tabla4[[#This Row],[Ventas sin IGV]]*18%</f>
        <v>563.4921599999999</v>
      </c>
      <c r="K1678" s="10">
        <f>Tabla4[[#This Row],[Ventas sin IGV]]+Tabla4[[#This Row],[IGV]]</f>
        <v>3694.0041599999995</v>
      </c>
    </row>
    <row r="1679" spans="1:11" x14ac:dyDescent="0.3">
      <c r="A1679">
        <v>2</v>
      </c>
      <c r="B1679">
        <v>5</v>
      </c>
      <c r="C1679" s="2">
        <v>35870</v>
      </c>
      <c r="D1679">
        <v>839</v>
      </c>
      <c r="E1679" t="str">
        <f>VLOOKUP(Tabla4[[#This Row],[Cod Vendedor]],Tabla3[[IdVendedor]:[NombreVendedor]],2,0)</f>
        <v>Carmen</v>
      </c>
      <c r="F1679" t="str">
        <f>VLOOKUP(Tabla4[[#This Row],[Cod Producto]],Tabla2[[IdProducto]:[NomProducto]],2,0)</f>
        <v>Berenjenas</v>
      </c>
      <c r="G1679" s="10">
        <f>VLOOKUP(Tabla4[[#This Row],[Nombre_Producto]],Tabla2[[NomProducto]:[PrecioSinIGV]],3,0)</f>
        <v>2.5409999999999999</v>
      </c>
      <c r="H1679">
        <f>VLOOKUP(Tabla4[[#This Row],[Cod Producto]],Tabla2[#All],3,0)</f>
        <v>3</v>
      </c>
      <c r="I1679" s="10">
        <f>Tabla4[[#This Row],[Kilos]]*Tabla4[[#This Row],[Precio_sin_IGV]]</f>
        <v>2131.8989999999999</v>
      </c>
      <c r="J1679" s="10">
        <f>Tabla4[[#This Row],[Ventas sin IGV]]*18%</f>
        <v>383.74181999999996</v>
      </c>
      <c r="K1679" s="10">
        <f>Tabla4[[#This Row],[Ventas sin IGV]]+Tabla4[[#This Row],[IGV]]</f>
        <v>2515.6408199999996</v>
      </c>
    </row>
    <row r="1680" spans="1:11" x14ac:dyDescent="0.3">
      <c r="A1680">
        <v>2</v>
      </c>
      <c r="B1680">
        <v>5</v>
      </c>
      <c r="C1680" s="2">
        <v>35917</v>
      </c>
      <c r="D1680">
        <v>579</v>
      </c>
      <c r="E1680" t="str">
        <f>VLOOKUP(Tabla4[[#This Row],[Cod Vendedor]],Tabla3[[IdVendedor]:[NombreVendedor]],2,0)</f>
        <v>Carmen</v>
      </c>
      <c r="F1680" t="str">
        <f>VLOOKUP(Tabla4[[#This Row],[Cod Producto]],Tabla2[[IdProducto]:[NomProducto]],2,0)</f>
        <v>Berenjenas</v>
      </c>
      <c r="G1680" s="10">
        <f>VLOOKUP(Tabla4[[#This Row],[Nombre_Producto]],Tabla2[[NomProducto]:[PrecioSinIGV]],3,0)</f>
        <v>2.5409999999999999</v>
      </c>
      <c r="H1680">
        <f>VLOOKUP(Tabla4[[#This Row],[Cod Producto]],Tabla2[#All],3,0)</f>
        <v>3</v>
      </c>
      <c r="I1680" s="10">
        <f>Tabla4[[#This Row],[Kilos]]*Tabla4[[#This Row],[Precio_sin_IGV]]</f>
        <v>1471.239</v>
      </c>
      <c r="J1680" s="10">
        <f>Tabla4[[#This Row],[Ventas sin IGV]]*18%</f>
        <v>264.82301999999999</v>
      </c>
      <c r="K1680" s="10">
        <f>Tabla4[[#This Row],[Ventas sin IGV]]+Tabla4[[#This Row],[IGV]]</f>
        <v>1736.0620200000001</v>
      </c>
    </row>
    <row r="1681" spans="1:11" x14ac:dyDescent="0.3">
      <c r="A1681">
        <v>2</v>
      </c>
      <c r="B1681">
        <v>11</v>
      </c>
      <c r="C1681" s="2">
        <v>36349</v>
      </c>
      <c r="D1681">
        <v>2498</v>
      </c>
      <c r="E1681" t="str">
        <f>VLOOKUP(Tabla4[[#This Row],[Cod Vendedor]],Tabla3[[IdVendedor]:[NombreVendedor]],2,0)</f>
        <v>Carmen</v>
      </c>
      <c r="F1681" t="str">
        <f>VLOOKUP(Tabla4[[#This Row],[Cod Producto]],Tabla2[[IdProducto]:[NomProducto]],2,0)</f>
        <v>Naranjas</v>
      </c>
      <c r="G1681" s="10">
        <f>VLOOKUP(Tabla4[[#This Row],[Nombre_Producto]],Tabla2[[NomProducto]:[PrecioSinIGV]],3,0)</f>
        <v>1.21</v>
      </c>
      <c r="H1681">
        <f>VLOOKUP(Tabla4[[#This Row],[Cod Producto]],Tabla2[#All],3,0)</f>
        <v>1</v>
      </c>
      <c r="I1681" s="10">
        <f>Tabla4[[#This Row],[Kilos]]*Tabla4[[#This Row],[Precio_sin_IGV]]</f>
        <v>3022.58</v>
      </c>
      <c r="J1681" s="10">
        <f>Tabla4[[#This Row],[Ventas sin IGV]]*18%</f>
        <v>544.06439999999998</v>
      </c>
      <c r="K1681" s="10">
        <f>Tabla4[[#This Row],[Ventas sin IGV]]+Tabla4[[#This Row],[IGV]]</f>
        <v>3566.6444000000001</v>
      </c>
    </row>
    <row r="1682" spans="1:11" x14ac:dyDescent="0.3">
      <c r="A1682">
        <v>2</v>
      </c>
      <c r="B1682">
        <v>11</v>
      </c>
      <c r="C1682" s="2">
        <v>36257</v>
      </c>
      <c r="D1682">
        <v>2144</v>
      </c>
      <c r="E1682" t="str">
        <f>VLOOKUP(Tabla4[[#This Row],[Cod Vendedor]],Tabla3[[IdVendedor]:[NombreVendedor]],2,0)</f>
        <v>Carmen</v>
      </c>
      <c r="F1682" t="str">
        <f>VLOOKUP(Tabla4[[#This Row],[Cod Producto]],Tabla2[[IdProducto]:[NomProducto]],2,0)</f>
        <v>Naranjas</v>
      </c>
      <c r="G1682" s="10">
        <f>VLOOKUP(Tabla4[[#This Row],[Nombre_Producto]],Tabla2[[NomProducto]:[PrecioSinIGV]],3,0)</f>
        <v>1.21</v>
      </c>
      <c r="H1682">
        <f>VLOOKUP(Tabla4[[#This Row],[Cod Producto]],Tabla2[#All],3,0)</f>
        <v>1</v>
      </c>
      <c r="I1682" s="10">
        <f>Tabla4[[#This Row],[Kilos]]*Tabla4[[#This Row],[Precio_sin_IGV]]</f>
        <v>2594.2399999999998</v>
      </c>
      <c r="J1682" s="10">
        <f>Tabla4[[#This Row],[Ventas sin IGV]]*18%</f>
        <v>466.96319999999992</v>
      </c>
      <c r="K1682" s="10">
        <f>Tabla4[[#This Row],[Ventas sin IGV]]+Tabla4[[#This Row],[IGV]]</f>
        <v>3061.2031999999999</v>
      </c>
    </row>
    <row r="1683" spans="1:11" x14ac:dyDescent="0.3">
      <c r="A1683">
        <v>2</v>
      </c>
      <c r="B1683">
        <v>11</v>
      </c>
      <c r="C1683" s="2">
        <v>36507</v>
      </c>
      <c r="D1683">
        <v>1525</v>
      </c>
      <c r="E1683" t="str">
        <f>VLOOKUP(Tabla4[[#This Row],[Cod Vendedor]],Tabla3[[IdVendedor]:[NombreVendedor]],2,0)</f>
        <v>Carmen</v>
      </c>
      <c r="F1683" t="str">
        <f>VLOOKUP(Tabla4[[#This Row],[Cod Producto]],Tabla2[[IdProducto]:[NomProducto]],2,0)</f>
        <v>Naranjas</v>
      </c>
      <c r="G1683" s="10">
        <f>VLOOKUP(Tabla4[[#This Row],[Nombre_Producto]],Tabla2[[NomProducto]:[PrecioSinIGV]],3,0)</f>
        <v>1.21</v>
      </c>
      <c r="H1683">
        <f>VLOOKUP(Tabla4[[#This Row],[Cod Producto]],Tabla2[#All],3,0)</f>
        <v>1</v>
      </c>
      <c r="I1683" s="10">
        <f>Tabla4[[#This Row],[Kilos]]*Tabla4[[#This Row],[Precio_sin_IGV]]</f>
        <v>1845.25</v>
      </c>
      <c r="J1683" s="10">
        <f>Tabla4[[#This Row],[Ventas sin IGV]]*18%</f>
        <v>332.14499999999998</v>
      </c>
      <c r="K1683" s="10">
        <f>Tabla4[[#This Row],[Ventas sin IGV]]+Tabla4[[#This Row],[IGV]]</f>
        <v>2177.395</v>
      </c>
    </row>
    <row r="1684" spans="1:11" x14ac:dyDescent="0.3">
      <c r="A1684">
        <v>2</v>
      </c>
      <c r="B1684">
        <v>11</v>
      </c>
      <c r="C1684" s="2">
        <v>36268</v>
      </c>
      <c r="D1684">
        <v>1339</v>
      </c>
      <c r="E1684" t="str">
        <f>VLOOKUP(Tabla4[[#This Row],[Cod Vendedor]],Tabla3[[IdVendedor]:[NombreVendedor]],2,0)</f>
        <v>Carmen</v>
      </c>
      <c r="F1684" t="str">
        <f>VLOOKUP(Tabla4[[#This Row],[Cod Producto]],Tabla2[[IdProducto]:[NomProducto]],2,0)</f>
        <v>Naranjas</v>
      </c>
      <c r="G1684" s="10">
        <f>VLOOKUP(Tabla4[[#This Row],[Nombre_Producto]],Tabla2[[NomProducto]:[PrecioSinIGV]],3,0)</f>
        <v>1.21</v>
      </c>
      <c r="H1684">
        <f>VLOOKUP(Tabla4[[#This Row],[Cod Producto]],Tabla2[#All],3,0)</f>
        <v>1</v>
      </c>
      <c r="I1684" s="10">
        <f>Tabla4[[#This Row],[Kilos]]*Tabla4[[#This Row],[Precio_sin_IGV]]</f>
        <v>1620.19</v>
      </c>
      <c r="J1684" s="10">
        <f>Tabla4[[#This Row],[Ventas sin IGV]]*18%</f>
        <v>291.63420000000002</v>
      </c>
      <c r="K1684" s="10">
        <f>Tabla4[[#This Row],[Ventas sin IGV]]+Tabla4[[#This Row],[IGV]]</f>
        <v>1911.8242</v>
      </c>
    </row>
    <row r="1685" spans="1:11" x14ac:dyDescent="0.3">
      <c r="A1685">
        <v>2</v>
      </c>
      <c r="B1685">
        <v>11</v>
      </c>
      <c r="C1685" s="2">
        <v>36431</v>
      </c>
      <c r="D1685">
        <v>887</v>
      </c>
      <c r="E1685" t="str">
        <f>VLOOKUP(Tabla4[[#This Row],[Cod Vendedor]],Tabla3[[IdVendedor]:[NombreVendedor]],2,0)</f>
        <v>Carmen</v>
      </c>
      <c r="F1685" t="str">
        <f>VLOOKUP(Tabla4[[#This Row],[Cod Producto]],Tabla2[[IdProducto]:[NomProducto]],2,0)</f>
        <v>Naranjas</v>
      </c>
      <c r="G1685" s="10">
        <f>VLOOKUP(Tabla4[[#This Row],[Nombre_Producto]],Tabla2[[NomProducto]:[PrecioSinIGV]],3,0)</f>
        <v>1.21</v>
      </c>
      <c r="H1685">
        <f>VLOOKUP(Tabla4[[#This Row],[Cod Producto]],Tabla2[#All],3,0)</f>
        <v>1</v>
      </c>
      <c r="I1685" s="10">
        <f>Tabla4[[#This Row],[Kilos]]*Tabla4[[#This Row],[Precio_sin_IGV]]</f>
        <v>1073.27</v>
      </c>
      <c r="J1685" s="10">
        <f>Tabla4[[#This Row],[Ventas sin IGV]]*18%</f>
        <v>193.18859999999998</v>
      </c>
      <c r="K1685" s="10">
        <f>Tabla4[[#This Row],[Ventas sin IGV]]+Tabla4[[#This Row],[IGV]]</f>
        <v>1266.4585999999999</v>
      </c>
    </row>
    <row r="1686" spans="1:11" x14ac:dyDescent="0.3">
      <c r="A1686">
        <v>2</v>
      </c>
      <c r="B1686">
        <v>11</v>
      </c>
      <c r="C1686" s="2">
        <v>36378</v>
      </c>
      <c r="D1686">
        <v>491</v>
      </c>
      <c r="E1686" t="str">
        <f>VLOOKUP(Tabla4[[#This Row],[Cod Vendedor]],Tabla3[[IdVendedor]:[NombreVendedor]],2,0)</f>
        <v>Carmen</v>
      </c>
      <c r="F1686" t="str">
        <f>VLOOKUP(Tabla4[[#This Row],[Cod Producto]],Tabla2[[IdProducto]:[NomProducto]],2,0)</f>
        <v>Naranjas</v>
      </c>
      <c r="G1686" s="10">
        <f>VLOOKUP(Tabla4[[#This Row],[Nombre_Producto]],Tabla2[[NomProducto]:[PrecioSinIGV]],3,0)</f>
        <v>1.21</v>
      </c>
      <c r="H1686">
        <f>VLOOKUP(Tabla4[[#This Row],[Cod Producto]],Tabla2[#All],3,0)</f>
        <v>1</v>
      </c>
      <c r="I1686" s="10">
        <f>Tabla4[[#This Row],[Kilos]]*Tabla4[[#This Row],[Precio_sin_IGV]]</f>
        <v>594.11</v>
      </c>
      <c r="J1686" s="10">
        <f>Tabla4[[#This Row],[Ventas sin IGV]]*18%</f>
        <v>106.93980000000001</v>
      </c>
      <c r="K1686" s="10">
        <f>Tabla4[[#This Row],[Ventas sin IGV]]+Tabla4[[#This Row],[IGV]]</f>
        <v>701.0498</v>
      </c>
    </row>
    <row r="1687" spans="1:11" x14ac:dyDescent="0.3">
      <c r="A1687">
        <v>2</v>
      </c>
      <c r="B1687">
        <v>12</v>
      </c>
      <c r="C1687" s="2">
        <v>36288</v>
      </c>
      <c r="D1687">
        <v>1649</v>
      </c>
      <c r="E1687" t="str">
        <f>VLOOKUP(Tabla4[[#This Row],[Cod Vendedor]],Tabla3[[IdVendedor]:[NombreVendedor]],2,0)</f>
        <v>Carmen</v>
      </c>
      <c r="F1687" t="str">
        <f>VLOOKUP(Tabla4[[#This Row],[Cod Producto]],Tabla2[[IdProducto]:[NomProducto]],2,0)</f>
        <v>Malocoton</v>
      </c>
      <c r="G1687" s="10">
        <f>VLOOKUP(Tabla4[[#This Row],[Nombre_Producto]],Tabla2[[NomProducto]:[PrecioSinIGV]],3,0)</f>
        <v>2.42</v>
      </c>
      <c r="H1687">
        <f>VLOOKUP(Tabla4[[#This Row],[Cod Producto]],Tabla2[#All],3,0)</f>
        <v>1</v>
      </c>
      <c r="I1687" s="10">
        <f>Tabla4[[#This Row],[Kilos]]*Tabla4[[#This Row],[Precio_sin_IGV]]</f>
        <v>3990.58</v>
      </c>
      <c r="J1687" s="10">
        <f>Tabla4[[#This Row],[Ventas sin IGV]]*18%</f>
        <v>718.30439999999999</v>
      </c>
      <c r="K1687" s="10">
        <f>Tabla4[[#This Row],[Ventas sin IGV]]+Tabla4[[#This Row],[IGV]]</f>
        <v>4708.8843999999999</v>
      </c>
    </row>
    <row r="1688" spans="1:11" x14ac:dyDescent="0.3">
      <c r="A1688">
        <v>2</v>
      </c>
      <c r="B1688">
        <v>12</v>
      </c>
      <c r="C1688" s="2">
        <v>36339</v>
      </c>
      <c r="D1688">
        <v>1381</v>
      </c>
      <c r="E1688" t="str">
        <f>VLOOKUP(Tabla4[[#This Row],[Cod Vendedor]],Tabla3[[IdVendedor]:[NombreVendedor]],2,0)</f>
        <v>Carmen</v>
      </c>
      <c r="F1688" t="str">
        <f>VLOOKUP(Tabla4[[#This Row],[Cod Producto]],Tabla2[[IdProducto]:[NomProducto]],2,0)</f>
        <v>Malocoton</v>
      </c>
      <c r="G1688" s="10">
        <f>VLOOKUP(Tabla4[[#This Row],[Nombre_Producto]],Tabla2[[NomProducto]:[PrecioSinIGV]],3,0)</f>
        <v>2.42</v>
      </c>
      <c r="H1688">
        <f>VLOOKUP(Tabla4[[#This Row],[Cod Producto]],Tabla2[#All],3,0)</f>
        <v>1</v>
      </c>
      <c r="I1688" s="10">
        <f>Tabla4[[#This Row],[Kilos]]*Tabla4[[#This Row],[Precio_sin_IGV]]</f>
        <v>3342.02</v>
      </c>
      <c r="J1688" s="10">
        <f>Tabla4[[#This Row],[Ventas sin IGV]]*18%</f>
        <v>601.56359999999995</v>
      </c>
      <c r="K1688" s="10">
        <f>Tabla4[[#This Row],[Ventas sin IGV]]+Tabla4[[#This Row],[IGV]]</f>
        <v>3943.5835999999999</v>
      </c>
    </row>
    <row r="1689" spans="1:11" x14ac:dyDescent="0.3">
      <c r="A1689">
        <v>2</v>
      </c>
      <c r="B1689">
        <v>12</v>
      </c>
      <c r="C1689" s="2">
        <v>36442</v>
      </c>
      <c r="D1689">
        <v>1339</v>
      </c>
      <c r="E1689" t="str">
        <f>VLOOKUP(Tabla4[[#This Row],[Cod Vendedor]],Tabla3[[IdVendedor]:[NombreVendedor]],2,0)</f>
        <v>Carmen</v>
      </c>
      <c r="F1689" t="str">
        <f>VLOOKUP(Tabla4[[#This Row],[Cod Producto]],Tabla2[[IdProducto]:[NomProducto]],2,0)</f>
        <v>Malocoton</v>
      </c>
      <c r="G1689" s="10">
        <f>VLOOKUP(Tabla4[[#This Row],[Nombre_Producto]],Tabla2[[NomProducto]:[PrecioSinIGV]],3,0)</f>
        <v>2.42</v>
      </c>
      <c r="H1689">
        <f>VLOOKUP(Tabla4[[#This Row],[Cod Producto]],Tabla2[#All],3,0)</f>
        <v>1</v>
      </c>
      <c r="I1689" s="10">
        <f>Tabla4[[#This Row],[Kilos]]*Tabla4[[#This Row],[Precio_sin_IGV]]</f>
        <v>3240.38</v>
      </c>
      <c r="J1689" s="10">
        <f>Tabla4[[#This Row],[Ventas sin IGV]]*18%</f>
        <v>583.26840000000004</v>
      </c>
      <c r="K1689" s="10">
        <f>Tabla4[[#This Row],[Ventas sin IGV]]+Tabla4[[#This Row],[IGV]]</f>
        <v>3823.6484</v>
      </c>
    </row>
    <row r="1690" spans="1:11" x14ac:dyDescent="0.3">
      <c r="A1690">
        <v>2</v>
      </c>
      <c r="B1690">
        <v>12</v>
      </c>
      <c r="C1690" s="2">
        <v>36401</v>
      </c>
      <c r="D1690">
        <v>1054</v>
      </c>
      <c r="E1690" t="str">
        <f>VLOOKUP(Tabla4[[#This Row],[Cod Vendedor]],Tabla3[[IdVendedor]:[NombreVendedor]],2,0)</f>
        <v>Carmen</v>
      </c>
      <c r="F1690" t="str">
        <f>VLOOKUP(Tabla4[[#This Row],[Cod Producto]],Tabla2[[IdProducto]:[NomProducto]],2,0)</f>
        <v>Malocoton</v>
      </c>
      <c r="G1690" s="10">
        <f>VLOOKUP(Tabla4[[#This Row],[Nombre_Producto]],Tabla2[[NomProducto]:[PrecioSinIGV]],3,0)</f>
        <v>2.42</v>
      </c>
      <c r="H1690">
        <f>VLOOKUP(Tabla4[[#This Row],[Cod Producto]],Tabla2[#All],3,0)</f>
        <v>1</v>
      </c>
      <c r="I1690" s="10">
        <f>Tabla4[[#This Row],[Kilos]]*Tabla4[[#This Row],[Precio_sin_IGV]]</f>
        <v>2550.6799999999998</v>
      </c>
      <c r="J1690" s="10">
        <f>Tabla4[[#This Row],[Ventas sin IGV]]*18%</f>
        <v>459.12239999999997</v>
      </c>
      <c r="K1690" s="10">
        <f>Tabla4[[#This Row],[Ventas sin IGV]]+Tabla4[[#This Row],[IGV]]</f>
        <v>3009.8023999999996</v>
      </c>
    </row>
    <row r="1691" spans="1:11" x14ac:dyDescent="0.3">
      <c r="A1691">
        <v>2</v>
      </c>
      <c r="B1691">
        <v>12</v>
      </c>
      <c r="C1691" s="2">
        <v>36432</v>
      </c>
      <c r="D1691">
        <v>1009</v>
      </c>
      <c r="E1691" t="str">
        <f>VLOOKUP(Tabla4[[#This Row],[Cod Vendedor]],Tabla3[[IdVendedor]:[NombreVendedor]],2,0)</f>
        <v>Carmen</v>
      </c>
      <c r="F1691" t="str">
        <f>VLOOKUP(Tabla4[[#This Row],[Cod Producto]],Tabla2[[IdProducto]:[NomProducto]],2,0)</f>
        <v>Malocoton</v>
      </c>
      <c r="G1691" s="10">
        <f>VLOOKUP(Tabla4[[#This Row],[Nombre_Producto]],Tabla2[[NomProducto]:[PrecioSinIGV]],3,0)</f>
        <v>2.42</v>
      </c>
      <c r="H1691">
        <f>VLOOKUP(Tabla4[[#This Row],[Cod Producto]],Tabla2[#All],3,0)</f>
        <v>1</v>
      </c>
      <c r="I1691" s="10">
        <f>Tabla4[[#This Row],[Kilos]]*Tabla4[[#This Row],[Precio_sin_IGV]]</f>
        <v>2441.7799999999997</v>
      </c>
      <c r="J1691" s="10">
        <f>Tabla4[[#This Row],[Ventas sin IGV]]*18%</f>
        <v>439.52039999999994</v>
      </c>
      <c r="K1691" s="10">
        <f>Tabla4[[#This Row],[Ventas sin IGV]]+Tabla4[[#This Row],[IGV]]</f>
        <v>2881.3003999999996</v>
      </c>
    </row>
    <row r="1692" spans="1:11" x14ac:dyDescent="0.3">
      <c r="A1692">
        <v>2</v>
      </c>
      <c r="B1692">
        <v>9</v>
      </c>
      <c r="C1692" s="2">
        <v>36420</v>
      </c>
      <c r="D1692">
        <v>2270</v>
      </c>
      <c r="E1692" t="str">
        <f>VLOOKUP(Tabla4[[#This Row],[Cod Vendedor]],Tabla3[[IdVendedor]:[NombreVendedor]],2,0)</f>
        <v>Carmen</v>
      </c>
      <c r="F1692" t="str">
        <f>VLOOKUP(Tabla4[[#This Row],[Cod Producto]],Tabla2[[IdProducto]:[NomProducto]],2,0)</f>
        <v>Esparragos</v>
      </c>
      <c r="G1692" s="10">
        <f>VLOOKUP(Tabla4[[#This Row],[Nombre_Producto]],Tabla2[[NomProducto]:[PrecioSinIGV]],3,0)</f>
        <v>1.21</v>
      </c>
      <c r="H1692">
        <f>VLOOKUP(Tabla4[[#This Row],[Cod Producto]],Tabla2[#All],3,0)</f>
        <v>3</v>
      </c>
      <c r="I1692" s="10">
        <f>Tabla4[[#This Row],[Kilos]]*Tabla4[[#This Row],[Precio_sin_IGV]]</f>
        <v>2746.7</v>
      </c>
      <c r="J1692" s="10">
        <f>Tabla4[[#This Row],[Ventas sin IGV]]*18%</f>
        <v>494.40599999999995</v>
      </c>
      <c r="K1692" s="10">
        <f>Tabla4[[#This Row],[Ventas sin IGV]]+Tabla4[[#This Row],[IGV]]</f>
        <v>3241.1059999999998</v>
      </c>
    </row>
    <row r="1693" spans="1:11" x14ac:dyDescent="0.3">
      <c r="A1693">
        <v>2</v>
      </c>
      <c r="B1693">
        <v>9</v>
      </c>
      <c r="C1693" s="2">
        <v>36218</v>
      </c>
      <c r="D1693">
        <v>1980</v>
      </c>
      <c r="E1693" t="str">
        <f>VLOOKUP(Tabla4[[#This Row],[Cod Vendedor]],Tabla3[[IdVendedor]:[NombreVendedor]],2,0)</f>
        <v>Carmen</v>
      </c>
      <c r="F1693" t="str">
        <f>VLOOKUP(Tabla4[[#This Row],[Cod Producto]],Tabla2[[IdProducto]:[NomProducto]],2,0)</f>
        <v>Esparragos</v>
      </c>
      <c r="G1693" s="10">
        <f>VLOOKUP(Tabla4[[#This Row],[Nombre_Producto]],Tabla2[[NomProducto]:[PrecioSinIGV]],3,0)</f>
        <v>1.21</v>
      </c>
      <c r="H1693">
        <f>VLOOKUP(Tabla4[[#This Row],[Cod Producto]],Tabla2[#All],3,0)</f>
        <v>3</v>
      </c>
      <c r="I1693" s="10">
        <f>Tabla4[[#This Row],[Kilos]]*Tabla4[[#This Row],[Precio_sin_IGV]]</f>
        <v>2395.7999999999997</v>
      </c>
      <c r="J1693" s="10">
        <f>Tabla4[[#This Row],[Ventas sin IGV]]*18%</f>
        <v>431.24399999999991</v>
      </c>
      <c r="K1693" s="10">
        <f>Tabla4[[#This Row],[Ventas sin IGV]]+Tabla4[[#This Row],[IGV]]</f>
        <v>2827.0439999999999</v>
      </c>
    </row>
    <row r="1694" spans="1:11" x14ac:dyDescent="0.3">
      <c r="A1694">
        <v>2</v>
      </c>
      <c r="B1694">
        <v>7</v>
      </c>
      <c r="C1694" s="2">
        <v>36496</v>
      </c>
      <c r="D1694">
        <v>2494</v>
      </c>
      <c r="E1694" t="str">
        <f>VLOOKUP(Tabla4[[#This Row],[Cod Vendedor]],Tabla3[[IdVendedor]:[NombreVendedor]],2,0)</f>
        <v>Carmen</v>
      </c>
      <c r="F1694" t="str">
        <f>VLOOKUP(Tabla4[[#This Row],[Cod Producto]],Tabla2[[IdProducto]:[NomProducto]],2,0)</f>
        <v>Tomates</v>
      </c>
      <c r="G1694" s="10">
        <f>VLOOKUP(Tabla4[[#This Row],[Nombre_Producto]],Tabla2[[NomProducto]:[PrecioSinIGV]],3,0)</f>
        <v>0.96799999999999997</v>
      </c>
      <c r="H1694">
        <f>VLOOKUP(Tabla4[[#This Row],[Cod Producto]],Tabla2[#All],3,0)</f>
        <v>2</v>
      </c>
      <c r="I1694" s="10">
        <f>Tabla4[[#This Row],[Kilos]]*Tabla4[[#This Row],[Precio_sin_IGV]]</f>
        <v>2414.192</v>
      </c>
      <c r="J1694" s="10">
        <f>Tabla4[[#This Row],[Ventas sin IGV]]*18%</f>
        <v>434.55455999999998</v>
      </c>
      <c r="K1694" s="10">
        <f>Tabla4[[#This Row],[Ventas sin IGV]]+Tabla4[[#This Row],[IGV]]</f>
        <v>2848.74656</v>
      </c>
    </row>
    <row r="1695" spans="1:11" x14ac:dyDescent="0.3">
      <c r="A1695">
        <v>2</v>
      </c>
      <c r="B1695">
        <v>7</v>
      </c>
      <c r="C1695" s="2">
        <v>36256</v>
      </c>
      <c r="D1695">
        <v>1621</v>
      </c>
      <c r="E1695" t="str">
        <f>VLOOKUP(Tabla4[[#This Row],[Cod Vendedor]],Tabla3[[IdVendedor]:[NombreVendedor]],2,0)</f>
        <v>Carmen</v>
      </c>
      <c r="F1695" t="str">
        <f>VLOOKUP(Tabla4[[#This Row],[Cod Producto]],Tabla2[[IdProducto]:[NomProducto]],2,0)</f>
        <v>Tomates</v>
      </c>
      <c r="G1695" s="10">
        <f>VLOOKUP(Tabla4[[#This Row],[Nombre_Producto]],Tabla2[[NomProducto]:[PrecioSinIGV]],3,0)</f>
        <v>0.96799999999999997</v>
      </c>
      <c r="H1695">
        <f>VLOOKUP(Tabla4[[#This Row],[Cod Producto]],Tabla2[#All],3,0)</f>
        <v>2</v>
      </c>
      <c r="I1695" s="10">
        <f>Tabla4[[#This Row],[Kilos]]*Tabla4[[#This Row],[Precio_sin_IGV]]</f>
        <v>1569.1279999999999</v>
      </c>
      <c r="J1695" s="10">
        <f>Tabla4[[#This Row],[Ventas sin IGV]]*18%</f>
        <v>282.44304</v>
      </c>
      <c r="K1695" s="10">
        <f>Tabla4[[#This Row],[Ventas sin IGV]]+Tabla4[[#This Row],[IGV]]</f>
        <v>1851.5710399999998</v>
      </c>
    </row>
    <row r="1696" spans="1:11" x14ac:dyDescent="0.3">
      <c r="A1696">
        <v>2</v>
      </c>
      <c r="B1696">
        <v>7</v>
      </c>
      <c r="C1696" s="2">
        <v>36265</v>
      </c>
      <c r="D1696">
        <v>621</v>
      </c>
      <c r="E1696" t="str">
        <f>VLOOKUP(Tabla4[[#This Row],[Cod Vendedor]],Tabla3[[IdVendedor]:[NombreVendedor]],2,0)</f>
        <v>Carmen</v>
      </c>
      <c r="F1696" t="str">
        <f>VLOOKUP(Tabla4[[#This Row],[Cod Producto]],Tabla2[[IdProducto]:[NomProducto]],2,0)</f>
        <v>Tomates</v>
      </c>
      <c r="G1696" s="10">
        <f>VLOOKUP(Tabla4[[#This Row],[Nombre_Producto]],Tabla2[[NomProducto]:[PrecioSinIGV]],3,0)</f>
        <v>0.96799999999999997</v>
      </c>
      <c r="H1696">
        <f>VLOOKUP(Tabla4[[#This Row],[Cod Producto]],Tabla2[#All],3,0)</f>
        <v>2</v>
      </c>
      <c r="I1696" s="10">
        <f>Tabla4[[#This Row],[Kilos]]*Tabla4[[#This Row],[Precio_sin_IGV]]</f>
        <v>601.12799999999993</v>
      </c>
      <c r="J1696" s="10">
        <f>Tabla4[[#This Row],[Ventas sin IGV]]*18%</f>
        <v>108.20303999999999</v>
      </c>
      <c r="K1696" s="10">
        <f>Tabla4[[#This Row],[Ventas sin IGV]]+Tabla4[[#This Row],[IGV]]</f>
        <v>709.33103999999992</v>
      </c>
    </row>
    <row r="1697" spans="1:11" x14ac:dyDescent="0.3">
      <c r="A1697">
        <v>2</v>
      </c>
      <c r="B1697">
        <v>7</v>
      </c>
      <c r="C1697" s="2">
        <v>36472</v>
      </c>
      <c r="D1697">
        <v>253</v>
      </c>
      <c r="E1697" t="str">
        <f>VLOOKUP(Tabla4[[#This Row],[Cod Vendedor]],Tabla3[[IdVendedor]:[NombreVendedor]],2,0)</f>
        <v>Carmen</v>
      </c>
      <c r="F1697" t="str">
        <f>VLOOKUP(Tabla4[[#This Row],[Cod Producto]],Tabla2[[IdProducto]:[NomProducto]],2,0)</f>
        <v>Tomates</v>
      </c>
      <c r="G1697" s="10">
        <f>VLOOKUP(Tabla4[[#This Row],[Nombre_Producto]],Tabla2[[NomProducto]:[PrecioSinIGV]],3,0)</f>
        <v>0.96799999999999997</v>
      </c>
      <c r="H1697">
        <f>VLOOKUP(Tabla4[[#This Row],[Cod Producto]],Tabla2[#All],3,0)</f>
        <v>2</v>
      </c>
      <c r="I1697" s="10">
        <f>Tabla4[[#This Row],[Kilos]]*Tabla4[[#This Row],[Precio_sin_IGV]]</f>
        <v>244.904</v>
      </c>
      <c r="J1697" s="10">
        <f>Tabla4[[#This Row],[Ventas sin IGV]]*18%</f>
        <v>44.082719999999995</v>
      </c>
      <c r="K1697" s="10">
        <f>Tabla4[[#This Row],[Ventas sin IGV]]+Tabla4[[#This Row],[IGV]]</f>
        <v>288.98671999999999</v>
      </c>
    </row>
    <row r="1698" spans="1:11" x14ac:dyDescent="0.3">
      <c r="A1698">
        <v>2</v>
      </c>
      <c r="B1698">
        <v>3</v>
      </c>
      <c r="C1698" s="2">
        <v>36165</v>
      </c>
      <c r="D1698">
        <v>2330</v>
      </c>
      <c r="E1698" t="str">
        <f>VLOOKUP(Tabla4[[#This Row],[Cod Vendedor]],Tabla3[[IdVendedor]:[NombreVendedor]],2,0)</f>
        <v>Carmen</v>
      </c>
      <c r="F1698" t="str">
        <f>VLOOKUP(Tabla4[[#This Row],[Cod Producto]],Tabla2[[IdProducto]:[NomProducto]],2,0)</f>
        <v>Melones</v>
      </c>
      <c r="G1698" s="10">
        <f>VLOOKUP(Tabla4[[#This Row],[Nombre_Producto]],Tabla2[[NomProducto]:[PrecioSinIGV]],3,0)</f>
        <v>1.9359999999999999</v>
      </c>
      <c r="H1698">
        <f>VLOOKUP(Tabla4[[#This Row],[Cod Producto]],Tabla2[#All],3,0)</f>
        <v>1</v>
      </c>
      <c r="I1698" s="10">
        <f>Tabla4[[#This Row],[Kilos]]*Tabla4[[#This Row],[Precio_sin_IGV]]</f>
        <v>4510.88</v>
      </c>
      <c r="J1698" s="10">
        <f>Tabla4[[#This Row],[Ventas sin IGV]]*18%</f>
        <v>811.95839999999998</v>
      </c>
      <c r="K1698" s="10">
        <f>Tabla4[[#This Row],[Ventas sin IGV]]+Tabla4[[#This Row],[IGV]]</f>
        <v>5322.8384000000005</v>
      </c>
    </row>
    <row r="1699" spans="1:11" x14ac:dyDescent="0.3">
      <c r="A1699">
        <v>2</v>
      </c>
      <c r="B1699">
        <v>3</v>
      </c>
      <c r="C1699" s="2">
        <v>36432</v>
      </c>
      <c r="D1699">
        <v>2241</v>
      </c>
      <c r="E1699" t="str">
        <f>VLOOKUP(Tabla4[[#This Row],[Cod Vendedor]],Tabla3[[IdVendedor]:[NombreVendedor]],2,0)</f>
        <v>Carmen</v>
      </c>
      <c r="F1699" t="str">
        <f>VLOOKUP(Tabla4[[#This Row],[Cod Producto]],Tabla2[[IdProducto]:[NomProducto]],2,0)</f>
        <v>Melones</v>
      </c>
      <c r="G1699" s="10">
        <f>VLOOKUP(Tabla4[[#This Row],[Nombre_Producto]],Tabla2[[NomProducto]:[PrecioSinIGV]],3,0)</f>
        <v>1.9359999999999999</v>
      </c>
      <c r="H1699">
        <f>VLOOKUP(Tabla4[[#This Row],[Cod Producto]],Tabla2[#All],3,0)</f>
        <v>1</v>
      </c>
      <c r="I1699" s="10">
        <f>Tabla4[[#This Row],[Kilos]]*Tabla4[[#This Row],[Precio_sin_IGV]]</f>
        <v>4338.576</v>
      </c>
      <c r="J1699" s="10">
        <f>Tabla4[[#This Row],[Ventas sin IGV]]*18%</f>
        <v>780.94367999999997</v>
      </c>
      <c r="K1699" s="10">
        <f>Tabla4[[#This Row],[Ventas sin IGV]]+Tabla4[[#This Row],[IGV]]</f>
        <v>5119.5196800000003</v>
      </c>
    </row>
    <row r="1700" spans="1:11" x14ac:dyDescent="0.3">
      <c r="A1700">
        <v>2</v>
      </c>
      <c r="B1700">
        <v>3</v>
      </c>
      <c r="C1700" s="2">
        <v>36497</v>
      </c>
      <c r="D1700">
        <v>957</v>
      </c>
      <c r="E1700" t="str">
        <f>VLOOKUP(Tabla4[[#This Row],[Cod Vendedor]],Tabla3[[IdVendedor]:[NombreVendedor]],2,0)</f>
        <v>Carmen</v>
      </c>
      <c r="F1700" t="str">
        <f>VLOOKUP(Tabla4[[#This Row],[Cod Producto]],Tabla2[[IdProducto]:[NomProducto]],2,0)</f>
        <v>Melones</v>
      </c>
      <c r="G1700" s="10">
        <f>VLOOKUP(Tabla4[[#This Row],[Nombre_Producto]],Tabla2[[NomProducto]:[PrecioSinIGV]],3,0)</f>
        <v>1.9359999999999999</v>
      </c>
      <c r="H1700">
        <f>VLOOKUP(Tabla4[[#This Row],[Cod Producto]],Tabla2[#All],3,0)</f>
        <v>1</v>
      </c>
      <c r="I1700" s="10">
        <f>Tabla4[[#This Row],[Kilos]]*Tabla4[[#This Row],[Precio_sin_IGV]]</f>
        <v>1852.752</v>
      </c>
      <c r="J1700" s="10">
        <f>Tabla4[[#This Row],[Ventas sin IGV]]*18%</f>
        <v>333.49536000000001</v>
      </c>
      <c r="K1700" s="10">
        <f>Tabla4[[#This Row],[Ventas sin IGV]]+Tabla4[[#This Row],[IGV]]</f>
        <v>2186.2473599999998</v>
      </c>
    </row>
    <row r="1701" spans="1:11" x14ac:dyDescent="0.3">
      <c r="A1701">
        <v>2</v>
      </c>
      <c r="B1701">
        <v>3</v>
      </c>
      <c r="C1701" s="2">
        <v>36226</v>
      </c>
      <c r="D1701">
        <v>880</v>
      </c>
      <c r="E1701" t="str">
        <f>VLOOKUP(Tabla4[[#This Row],[Cod Vendedor]],Tabla3[[IdVendedor]:[NombreVendedor]],2,0)</f>
        <v>Carmen</v>
      </c>
      <c r="F1701" t="str">
        <f>VLOOKUP(Tabla4[[#This Row],[Cod Producto]],Tabla2[[IdProducto]:[NomProducto]],2,0)</f>
        <v>Melones</v>
      </c>
      <c r="G1701" s="10">
        <f>VLOOKUP(Tabla4[[#This Row],[Nombre_Producto]],Tabla2[[NomProducto]:[PrecioSinIGV]],3,0)</f>
        <v>1.9359999999999999</v>
      </c>
      <c r="H1701">
        <f>VLOOKUP(Tabla4[[#This Row],[Cod Producto]],Tabla2[#All],3,0)</f>
        <v>1</v>
      </c>
      <c r="I1701" s="10">
        <f>Tabla4[[#This Row],[Kilos]]*Tabla4[[#This Row],[Precio_sin_IGV]]</f>
        <v>1703.6799999999998</v>
      </c>
      <c r="J1701" s="10">
        <f>Tabla4[[#This Row],[Ventas sin IGV]]*18%</f>
        <v>306.66239999999993</v>
      </c>
      <c r="K1701" s="10">
        <f>Tabla4[[#This Row],[Ventas sin IGV]]+Tabla4[[#This Row],[IGV]]</f>
        <v>2010.3423999999998</v>
      </c>
    </row>
    <row r="1702" spans="1:11" x14ac:dyDescent="0.3">
      <c r="A1702">
        <v>2</v>
      </c>
      <c r="B1702">
        <v>3</v>
      </c>
      <c r="C1702" s="2">
        <v>36458</v>
      </c>
      <c r="D1702">
        <v>789</v>
      </c>
      <c r="E1702" t="str">
        <f>VLOOKUP(Tabla4[[#This Row],[Cod Vendedor]],Tabla3[[IdVendedor]:[NombreVendedor]],2,0)</f>
        <v>Carmen</v>
      </c>
      <c r="F1702" t="str">
        <f>VLOOKUP(Tabla4[[#This Row],[Cod Producto]],Tabla2[[IdProducto]:[NomProducto]],2,0)</f>
        <v>Melones</v>
      </c>
      <c r="G1702" s="10">
        <f>VLOOKUP(Tabla4[[#This Row],[Nombre_Producto]],Tabla2[[NomProducto]:[PrecioSinIGV]],3,0)</f>
        <v>1.9359999999999999</v>
      </c>
      <c r="H1702">
        <f>VLOOKUP(Tabla4[[#This Row],[Cod Producto]],Tabla2[#All],3,0)</f>
        <v>1</v>
      </c>
      <c r="I1702" s="10">
        <f>Tabla4[[#This Row],[Kilos]]*Tabla4[[#This Row],[Precio_sin_IGV]]</f>
        <v>1527.5039999999999</v>
      </c>
      <c r="J1702" s="10">
        <f>Tabla4[[#This Row],[Ventas sin IGV]]*18%</f>
        <v>274.95071999999999</v>
      </c>
      <c r="K1702" s="10">
        <f>Tabla4[[#This Row],[Ventas sin IGV]]+Tabla4[[#This Row],[IGV]]</f>
        <v>1802.45472</v>
      </c>
    </row>
    <row r="1703" spans="1:11" x14ac:dyDescent="0.3">
      <c r="A1703">
        <v>2</v>
      </c>
      <c r="B1703">
        <v>3</v>
      </c>
      <c r="C1703" s="2">
        <v>36414</v>
      </c>
      <c r="D1703">
        <v>714</v>
      </c>
      <c r="E1703" t="str">
        <f>VLOOKUP(Tabla4[[#This Row],[Cod Vendedor]],Tabla3[[IdVendedor]:[NombreVendedor]],2,0)</f>
        <v>Carmen</v>
      </c>
      <c r="F1703" t="str">
        <f>VLOOKUP(Tabla4[[#This Row],[Cod Producto]],Tabla2[[IdProducto]:[NomProducto]],2,0)</f>
        <v>Melones</v>
      </c>
      <c r="G1703" s="10">
        <f>VLOOKUP(Tabla4[[#This Row],[Nombre_Producto]],Tabla2[[NomProducto]:[PrecioSinIGV]],3,0)</f>
        <v>1.9359999999999999</v>
      </c>
      <c r="H1703">
        <f>VLOOKUP(Tabla4[[#This Row],[Cod Producto]],Tabla2[#All],3,0)</f>
        <v>1</v>
      </c>
      <c r="I1703" s="10">
        <f>Tabla4[[#This Row],[Kilos]]*Tabla4[[#This Row],[Precio_sin_IGV]]</f>
        <v>1382.3039999999999</v>
      </c>
      <c r="J1703" s="10">
        <f>Tabla4[[#This Row],[Ventas sin IGV]]*18%</f>
        <v>248.81471999999997</v>
      </c>
      <c r="K1703" s="10">
        <f>Tabla4[[#This Row],[Ventas sin IGV]]+Tabla4[[#This Row],[IGV]]</f>
        <v>1631.1187199999999</v>
      </c>
    </row>
    <row r="1704" spans="1:11" x14ac:dyDescent="0.3">
      <c r="A1704">
        <v>2</v>
      </c>
      <c r="B1704">
        <v>3</v>
      </c>
      <c r="C1704" s="2">
        <v>36260</v>
      </c>
      <c r="D1704">
        <v>674</v>
      </c>
      <c r="E1704" t="str">
        <f>VLOOKUP(Tabla4[[#This Row],[Cod Vendedor]],Tabla3[[IdVendedor]:[NombreVendedor]],2,0)</f>
        <v>Carmen</v>
      </c>
      <c r="F1704" t="str">
        <f>VLOOKUP(Tabla4[[#This Row],[Cod Producto]],Tabla2[[IdProducto]:[NomProducto]],2,0)</f>
        <v>Melones</v>
      </c>
      <c r="G1704" s="10">
        <f>VLOOKUP(Tabla4[[#This Row],[Nombre_Producto]],Tabla2[[NomProducto]:[PrecioSinIGV]],3,0)</f>
        <v>1.9359999999999999</v>
      </c>
      <c r="H1704">
        <f>VLOOKUP(Tabla4[[#This Row],[Cod Producto]],Tabla2[#All],3,0)</f>
        <v>1</v>
      </c>
      <c r="I1704" s="10">
        <f>Tabla4[[#This Row],[Kilos]]*Tabla4[[#This Row],[Precio_sin_IGV]]</f>
        <v>1304.864</v>
      </c>
      <c r="J1704" s="10">
        <f>Tabla4[[#This Row],[Ventas sin IGV]]*18%</f>
        <v>234.87551999999999</v>
      </c>
      <c r="K1704" s="10">
        <f>Tabla4[[#This Row],[Ventas sin IGV]]+Tabla4[[#This Row],[IGV]]</f>
        <v>1539.7395200000001</v>
      </c>
    </row>
    <row r="1705" spans="1:11" x14ac:dyDescent="0.3">
      <c r="A1705">
        <v>2</v>
      </c>
      <c r="B1705">
        <v>1</v>
      </c>
      <c r="C1705" s="2">
        <v>36458</v>
      </c>
      <c r="D1705">
        <v>1580</v>
      </c>
      <c r="E1705" t="str">
        <f>VLOOKUP(Tabla4[[#This Row],[Cod Vendedor]],Tabla3[[IdVendedor]:[NombreVendedor]],2,0)</f>
        <v>Carmen</v>
      </c>
      <c r="F1705" t="str">
        <f>VLOOKUP(Tabla4[[#This Row],[Cod Producto]],Tabla2[[IdProducto]:[NomProducto]],2,0)</f>
        <v>Mandarinas</v>
      </c>
      <c r="G1705" s="10">
        <f>VLOOKUP(Tabla4[[#This Row],[Nombre_Producto]],Tabla2[[NomProducto]:[PrecioSinIGV]],3,0)</f>
        <v>3.9325000000000001</v>
      </c>
      <c r="H1705">
        <f>VLOOKUP(Tabla4[[#This Row],[Cod Producto]],Tabla2[#All],3,0)</f>
        <v>1</v>
      </c>
      <c r="I1705" s="10">
        <f>Tabla4[[#This Row],[Kilos]]*Tabla4[[#This Row],[Precio_sin_IGV]]</f>
        <v>6213.35</v>
      </c>
      <c r="J1705" s="10">
        <f>Tabla4[[#This Row],[Ventas sin IGV]]*18%</f>
        <v>1118.403</v>
      </c>
      <c r="K1705" s="10">
        <f>Tabla4[[#This Row],[Ventas sin IGV]]+Tabla4[[#This Row],[IGV]]</f>
        <v>7331.7530000000006</v>
      </c>
    </row>
    <row r="1706" spans="1:11" x14ac:dyDescent="0.3">
      <c r="A1706">
        <v>2</v>
      </c>
      <c r="B1706">
        <v>8</v>
      </c>
      <c r="C1706" s="2">
        <v>36457</v>
      </c>
      <c r="D1706">
        <v>1743</v>
      </c>
      <c r="E1706" t="str">
        <f>VLOOKUP(Tabla4[[#This Row],[Cod Vendedor]],Tabla3[[IdVendedor]:[NombreVendedor]],2,0)</f>
        <v>Carmen</v>
      </c>
      <c r="F1706" t="str">
        <f>VLOOKUP(Tabla4[[#This Row],[Cod Producto]],Tabla2[[IdProducto]:[NomProducto]],2,0)</f>
        <v>Uvas</v>
      </c>
      <c r="G1706" s="10">
        <f>VLOOKUP(Tabla4[[#This Row],[Nombre_Producto]],Tabla2[[NomProducto]:[PrecioSinIGV]],3,0)</f>
        <v>3.63</v>
      </c>
      <c r="H1706">
        <f>VLOOKUP(Tabla4[[#This Row],[Cod Producto]],Tabla2[#All],3,0)</f>
        <v>1</v>
      </c>
      <c r="I1706" s="10">
        <f>Tabla4[[#This Row],[Kilos]]*Tabla4[[#This Row],[Precio_sin_IGV]]</f>
        <v>6327.09</v>
      </c>
      <c r="J1706" s="10">
        <f>Tabla4[[#This Row],[Ventas sin IGV]]*18%</f>
        <v>1138.8761999999999</v>
      </c>
      <c r="K1706" s="10">
        <f>Tabla4[[#This Row],[Ventas sin IGV]]+Tabla4[[#This Row],[IGV]]</f>
        <v>7465.9661999999998</v>
      </c>
    </row>
    <row r="1707" spans="1:11" x14ac:dyDescent="0.3">
      <c r="A1707">
        <v>2</v>
      </c>
      <c r="B1707">
        <v>8</v>
      </c>
      <c r="C1707" s="2">
        <v>36269</v>
      </c>
      <c r="D1707">
        <v>1606</v>
      </c>
      <c r="E1707" t="str">
        <f>VLOOKUP(Tabla4[[#This Row],[Cod Vendedor]],Tabla3[[IdVendedor]:[NombreVendedor]],2,0)</f>
        <v>Carmen</v>
      </c>
      <c r="F1707" t="str">
        <f>VLOOKUP(Tabla4[[#This Row],[Cod Producto]],Tabla2[[IdProducto]:[NomProducto]],2,0)</f>
        <v>Uvas</v>
      </c>
      <c r="G1707" s="10">
        <f>VLOOKUP(Tabla4[[#This Row],[Nombre_Producto]],Tabla2[[NomProducto]:[PrecioSinIGV]],3,0)</f>
        <v>3.63</v>
      </c>
      <c r="H1707">
        <f>VLOOKUP(Tabla4[[#This Row],[Cod Producto]],Tabla2[#All],3,0)</f>
        <v>1</v>
      </c>
      <c r="I1707" s="10">
        <f>Tabla4[[#This Row],[Kilos]]*Tabla4[[#This Row],[Precio_sin_IGV]]</f>
        <v>5829.78</v>
      </c>
      <c r="J1707" s="10">
        <f>Tabla4[[#This Row],[Ventas sin IGV]]*18%</f>
        <v>1049.3604</v>
      </c>
      <c r="K1707" s="10">
        <f>Tabla4[[#This Row],[Ventas sin IGV]]+Tabla4[[#This Row],[IGV]]</f>
        <v>6879.1404000000002</v>
      </c>
    </row>
    <row r="1708" spans="1:11" x14ac:dyDescent="0.3">
      <c r="A1708">
        <v>2</v>
      </c>
      <c r="B1708">
        <v>8</v>
      </c>
      <c r="C1708" s="2">
        <v>36431</v>
      </c>
      <c r="D1708">
        <v>1523</v>
      </c>
      <c r="E1708" t="str">
        <f>VLOOKUP(Tabla4[[#This Row],[Cod Vendedor]],Tabla3[[IdVendedor]:[NombreVendedor]],2,0)</f>
        <v>Carmen</v>
      </c>
      <c r="F1708" t="str">
        <f>VLOOKUP(Tabla4[[#This Row],[Cod Producto]],Tabla2[[IdProducto]:[NomProducto]],2,0)</f>
        <v>Uvas</v>
      </c>
      <c r="G1708" s="10">
        <f>VLOOKUP(Tabla4[[#This Row],[Nombre_Producto]],Tabla2[[NomProducto]:[PrecioSinIGV]],3,0)</f>
        <v>3.63</v>
      </c>
      <c r="H1708">
        <f>VLOOKUP(Tabla4[[#This Row],[Cod Producto]],Tabla2[#All],3,0)</f>
        <v>1</v>
      </c>
      <c r="I1708" s="10">
        <f>Tabla4[[#This Row],[Kilos]]*Tabla4[[#This Row],[Precio_sin_IGV]]</f>
        <v>5528.49</v>
      </c>
      <c r="J1708" s="10">
        <f>Tabla4[[#This Row],[Ventas sin IGV]]*18%</f>
        <v>995.12819999999988</v>
      </c>
      <c r="K1708" s="10">
        <f>Tabla4[[#This Row],[Ventas sin IGV]]+Tabla4[[#This Row],[IGV]]</f>
        <v>6523.6181999999999</v>
      </c>
    </row>
    <row r="1709" spans="1:11" x14ac:dyDescent="0.3">
      <c r="A1709">
        <v>2</v>
      </c>
      <c r="B1709">
        <v>8</v>
      </c>
      <c r="C1709" s="2">
        <v>36359</v>
      </c>
      <c r="D1709">
        <v>885</v>
      </c>
      <c r="E1709" t="str">
        <f>VLOOKUP(Tabla4[[#This Row],[Cod Vendedor]],Tabla3[[IdVendedor]:[NombreVendedor]],2,0)</f>
        <v>Carmen</v>
      </c>
      <c r="F1709" t="str">
        <f>VLOOKUP(Tabla4[[#This Row],[Cod Producto]],Tabla2[[IdProducto]:[NomProducto]],2,0)</f>
        <v>Uvas</v>
      </c>
      <c r="G1709" s="10">
        <f>VLOOKUP(Tabla4[[#This Row],[Nombre_Producto]],Tabla2[[NomProducto]:[PrecioSinIGV]],3,0)</f>
        <v>3.63</v>
      </c>
      <c r="H1709">
        <f>VLOOKUP(Tabla4[[#This Row],[Cod Producto]],Tabla2[#All],3,0)</f>
        <v>1</v>
      </c>
      <c r="I1709" s="10">
        <f>Tabla4[[#This Row],[Kilos]]*Tabla4[[#This Row],[Precio_sin_IGV]]</f>
        <v>3212.5499999999997</v>
      </c>
      <c r="J1709" s="10">
        <f>Tabla4[[#This Row],[Ventas sin IGV]]*18%</f>
        <v>578.2589999999999</v>
      </c>
      <c r="K1709" s="10">
        <f>Tabla4[[#This Row],[Ventas sin IGV]]+Tabla4[[#This Row],[IGV]]</f>
        <v>3790.8089999999997</v>
      </c>
    </row>
    <row r="1710" spans="1:11" x14ac:dyDescent="0.3">
      <c r="A1710">
        <v>2</v>
      </c>
      <c r="B1710">
        <v>8</v>
      </c>
      <c r="C1710" s="2">
        <v>36388</v>
      </c>
      <c r="D1710">
        <v>671</v>
      </c>
      <c r="E1710" t="str">
        <f>VLOOKUP(Tabla4[[#This Row],[Cod Vendedor]],Tabla3[[IdVendedor]:[NombreVendedor]],2,0)</f>
        <v>Carmen</v>
      </c>
      <c r="F1710" t="str">
        <f>VLOOKUP(Tabla4[[#This Row],[Cod Producto]],Tabla2[[IdProducto]:[NomProducto]],2,0)</f>
        <v>Uvas</v>
      </c>
      <c r="G1710" s="10">
        <f>VLOOKUP(Tabla4[[#This Row],[Nombre_Producto]],Tabla2[[NomProducto]:[PrecioSinIGV]],3,0)</f>
        <v>3.63</v>
      </c>
      <c r="H1710">
        <f>VLOOKUP(Tabla4[[#This Row],[Cod Producto]],Tabla2[#All],3,0)</f>
        <v>1</v>
      </c>
      <c r="I1710" s="10">
        <f>Tabla4[[#This Row],[Kilos]]*Tabla4[[#This Row],[Precio_sin_IGV]]</f>
        <v>2435.73</v>
      </c>
      <c r="J1710" s="10">
        <f>Tabla4[[#This Row],[Ventas sin IGV]]*18%</f>
        <v>438.4314</v>
      </c>
      <c r="K1710" s="10">
        <f>Tabla4[[#This Row],[Ventas sin IGV]]+Tabla4[[#This Row],[IGV]]</f>
        <v>2874.1614</v>
      </c>
    </row>
    <row r="1711" spans="1:11" x14ac:dyDescent="0.3">
      <c r="A1711">
        <v>2</v>
      </c>
      <c r="B1711">
        <v>8</v>
      </c>
      <c r="C1711" s="2">
        <v>36276</v>
      </c>
      <c r="D1711">
        <v>471</v>
      </c>
      <c r="E1711" t="str">
        <f>VLOOKUP(Tabla4[[#This Row],[Cod Vendedor]],Tabla3[[IdVendedor]:[NombreVendedor]],2,0)</f>
        <v>Carmen</v>
      </c>
      <c r="F1711" t="str">
        <f>VLOOKUP(Tabla4[[#This Row],[Cod Producto]],Tabla2[[IdProducto]:[NomProducto]],2,0)</f>
        <v>Uvas</v>
      </c>
      <c r="G1711" s="10">
        <f>VLOOKUP(Tabla4[[#This Row],[Nombre_Producto]],Tabla2[[NomProducto]:[PrecioSinIGV]],3,0)</f>
        <v>3.63</v>
      </c>
      <c r="H1711">
        <f>VLOOKUP(Tabla4[[#This Row],[Cod Producto]],Tabla2[#All],3,0)</f>
        <v>1</v>
      </c>
      <c r="I1711" s="10">
        <f>Tabla4[[#This Row],[Kilos]]*Tabla4[[#This Row],[Precio_sin_IGV]]</f>
        <v>1709.73</v>
      </c>
      <c r="J1711" s="10">
        <f>Tabla4[[#This Row],[Ventas sin IGV]]*18%</f>
        <v>307.75139999999999</v>
      </c>
      <c r="K1711" s="10">
        <f>Tabla4[[#This Row],[Ventas sin IGV]]+Tabla4[[#This Row],[IGV]]</f>
        <v>2017.4814000000001</v>
      </c>
    </row>
    <row r="1712" spans="1:11" x14ac:dyDescent="0.3">
      <c r="A1712">
        <v>2</v>
      </c>
      <c r="B1712">
        <v>6</v>
      </c>
      <c r="C1712" s="2">
        <v>36210</v>
      </c>
      <c r="D1712">
        <v>2118</v>
      </c>
      <c r="E1712" t="str">
        <f>VLOOKUP(Tabla4[[#This Row],[Cod Vendedor]],Tabla3[[IdVendedor]:[NombreVendedor]],2,0)</f>
        <v>Carmen</v>
      </c>
      <c r="F1712" t="str">
        <f>VLOOKUP(Tabla4[[#This Row],[Cod Producto]],Tabla2[[IdProducto]:[NomProducto]],2,0)</f>
        <v>Platanos</v>
      </c>
      <c r="G1712" s="10">
        <f>VLOOKUP(Tabla4[[#This Row],[Nombre_Producto]],Tabla2[[NomProducto]:[PrecioSinIGV]],3,0)</f>
        <v>2.42</v>
      </c>
      <c r="H1712">
        <f>VLOOKUP(Tabla4[[#This Row],[Cod Producto]],Tabla2[#All],3,0)</f>
        <v>1</v>
      </c>
      <c r="I1712" s="10">
        <f>Tabla4[[#This Row],[Kilos]]*Tabla4[[#This Row],[Precio_sin_IGV]]</f>
        <v>5125.5599999999995</v>
      </c>
      <c r="J1712" s="10">
        <f>Tabla4[[#This Row],[Ventas sin IGV]]*18%</f>
        <v>922.60079999999982</v>
      </c>
      <c r="K1712" s="10">
        <f>Tabla4[[#This Row],[Ventas sin IGV]]+Tabla4[[#This Row],[IGV]]</f>
        <v>6048.1607999999997</v>
      </c>
    </row>
    <row r="1713" spans="1:11" x14ac:dyDescent="0.3">
      <c r="A1713">
        <v>2</v>
      </c>
      <c r="B1713">
        <v>6</v>
      </c>
      <c r="C1713" s="2">
        <v>36485</v>
      </c>
      <c r="D1713">
        <v>1484</v>
      </c>
      <c r="E1713" t="str">
        <f>VLOOKUP(Tabla4[[#This Row],[Cod Vendedor]],Tabla3[[IdVendedor]:[NombreVendedor]],2,0)</f>
        <v>Carmen</v>
      </c>
      <c r="F1713" t="str">
        <f>VLOOKUP(Tabla4[[#This Row],[Cod Producto]],Tabla2[[IdProducto]:[NomProducto]],2,0)</f>
        <v>Platanos</v>
      </c>
      <c r="G1713" s="10">
        <f>VLOOKUP(Tabla4[[#This Row],[Nombre_Producto]],Tabla2[[NomProducto]:[PrecioSinIGV]],3,0)</f>
        <v>2.42</v>
      </c>
      <c r="H1713">
        <f>VLOOKUP(Tabla4[[#This Row],[Cod Producto]],Tabla2[#All],3,0)</f>
        <v>1</v>
      </c>
      <c r="I1713" s="10">
        <f>Tabla4[[#This Row],[Kilos]]*Tabla4[[#This Row],[Precio_sin_IGV]]</f>
        <v>3591.2799999999997</v>
      </c>
      <c r="J1713" s="10">
        <f>Tabla4[[#This Row],[Ventas sin IGV]]*18%</f>
        <v>646.43039999999996</v>
      </c>
      <c r="K1713" s="10">
        <f>Tabla4[[#This Row],[Ventas sin IGV]]+Tabla4[[#This Row],[IGV]]</f>
        <v>4237.7103999999999</v>
      </c>
    </row>
    <row r="1714" spans="1:11" x14ac:dyDescent="0.3">
      <c r="A1714">
        <v>2</v>
      </c>
      <c r="B1714">
        <v>6</v>
      </c>
      <c r="C1714" s="2">
        <v>36327</v>
      </c>
      <c r="D1714">
        <v>1164</v>
      </c>
      <c r="E1714" t="str">
        <f>VLOOKUP(Tabla4[[#This Row],[Cod Vendedor]],Tabla3[[IdVendedor]:[NombreVendedor]],2,0)</f>
        <v>Carmen</v>
      </c>
      <c r="F1714" t="str">
        <f>VLOOKUP(Tabla4[[#This Row],[Cod Producto]],Tabla2[[IdProducto]:[NomProducto]],2,0)</f>
        <v>Platanos</v>
      </c>
      <c r="G1714" s="10">
        <f>VLOOKUP(Tabla4[[#This Row],[Nombre_Producto]],Tabla2[[NomProducto]:[PrecioSinIGV]],3,0)</f>
        <v>2.42</v>
      </c>
      <c r="H1714">
        <f>VLOOKUP(Tabla4[[#This Row],[Cod Producto]],Tabla2[#All],3,0)</f>
        <v>1</v>
      </c>
      <c r="I1714" s="10">
        <f>Tabla4[[#This Row],[Kilos]]*Tabla4[[#This Row],[Precio_sin_IGV]]</f>
        <v>2816.88</v>
      </c>
      <c r="J1714" s="10">
        <f>Tabla4[[#This Row],[Ventas sin IGV]]*18%</f>
        <v>507.03840000000002</v>
      </c>
      <c r="K1714" s="10">
        <f>Tabla4[[#This Row],[Ventas sin IGV]]+Tabla4[[#This Row],[IGV]]</f>
        <v>3323.9184</v>
      </c>
    </row>
    <row r="1715" spans="1:11" x14ac:dyDescent="0.3">
      <c r="A1715">
        <v>2</v>
      </c>
      <c r="B1715">
        <v>6</v>
      </c>
      <c r="C1715" s="2">
        <v>36393</v>
      </c>
      <c r="D1715">
        <v>770</v>
      </c>
      <c r="E1715" t="str">
        <f>VLOOKUP(Tabla4[[#This Row],[Cod Vendedor]],Tabla3[[IdVendedor]:[NombreVendedor]],2,0)</f>
        <v>Carmen</v>
      </c>
      <c r="F1715" t="str">
        <f>VLOOKUP(Tabla4[[#This Row],[Cod Producto]],Tabla2[[IdProducto]:[NomProducto]],2,0)</f>
        <v>Platanos</v>
      </c>
      <c r="G1715" s="10">
        <f>VLOOKUP(Tabla4[[#This Row],[Nombre_Producto]],Tabla2[[NomProducto]:[PrecioSinIGV]],3,0)</f>
        <v>2.42</v>
      </c>
      <c r="H1715">
        <f>VLOOKUP(Tabla4[[#This Row],[Cod Producto]],Tabla2[#All],3,0)</f>
        <v>1</v>
      </c>
      <c r="I1715" s="10">
        <f>Tabla4[[#This Row],[Kilos]]*Tabla4[[#This Row],[Precio_sin_IGV]]</f>
        <v>1863.3999999999999</v>
      </c>
      <c r="J1715" s="10">
        <f>Tabla4[[#This Row],[Ventas sin IGV]]*18%</f>
        <v>335.41199999999998</v>
      </c>
      <c r="K1715" s="10">
        <f>Tabla4[[#This Row],[Ventas sin IGV]]+Tabla4[[#This Row],[IGV]]</f>
        <v>2198.8119999999999</v>
      </c>
    </row>
    <row r="1716" spans="1:11" x14ac:dyDescent="0.3">
      <c r="A1716">
        <v>2</v>
      </c>
      <c r="B1716">
        <v>13</v>
      </c>
      <c r="C1716" s="2">
        <v>36217</v>
      </c>
      <c r="D1716">
        <v>1326</v>
      </c>
      <c r="E1716" t="str">
        <f>VLOOKUP(Tabla4[[#This Row],[Cod Vendedor]],Tabla3[[IdVendedor]:[NombreVendedor]],2,0)</f>
        <v>Carmen</v>
      </c>
      <c r="F1716" t="str">
        <f>VLOOKUP(Tabla4[[#This Row],[Cod Producto]],Tabla2[[IdProducto]:[NomProducto]],2,0)</f>
        <v>Pimientos</v>
      </c>
      <c r="G1716" s="10">
        <f>VLOOKUP(Tabla4[[#This Row],[Nombre_Producto]],Tabla2[[NomProducto]:[PrecioSinIGV]],3,0)</f>
        <v>0.24199999999999999</v>
      </c>
      <c r="H1716">
        <f>VLOOKUP(Tabla4[[#This Row],[Cod Producto]],Tabla2[#All],3,0)</f>
        <v>3</v>
      </c>
      <c r="I1716" s="10">
        <f>Tabla4[[#This Row],[Kilos]]*Tabla4[[#This Row],[Precio_sin_IGV]]</f>
        <v>320.892</v>
      </c>
      <c r="J1716" s="10">
        <f>Tabla4[[#This Row],[Ventas sin IGV]]*18%</f>
        <v>57.760559999999998</v>
      </c>
      <c r="K1716" s="10">
        <f>Tabla4[[#This Row],[Ventas sin IGV]]+Tabla4[[#This Row],[IGV]]</f>
        <v>378.65255999999999</v>
      </c>
    </row>
    <row r="1717" spans="1:11" x14ac:dyDescent="0.3">
      <c r="A1717">
        <v>2</v>
      </c>
      <c r="B1717">
        <v>13</v>
      </c>
      <c r="C1717" s="2">
        <v>36392</v>
      </c>
      <c r="D1717">
        <v>958</v>
      </c>
      <c r="E1717" t="str">
        <f>VLOOKUP(Tabla4[[#This Row],[Cod Vendedor]],Tabla3[[IdVendedor]:[NombreVendedor]],2,0)</f>
        <v>Carmen</v>
      </c>
      <c r="F1717" t="str">
        <f>VLOOKUP(Tabla4[[#This Row],[Cod Producto]],Tabla2[[IdProducto]:[NomProducto]],2,0)</f>
        <v>Pimientos</v>
      </c>
      <c r="G1717" s="10">
        <f>VLOOKUP(Tabla4[[#This Row],[Nombre_Producto]],Tabla2[[NomProducto]:[PrecioSinIGV]],3,0)</f>
        <v>0.24199999999999999</v>
      </c>
      <c r="H1717">
        <f>VLOOKUP(Tabla4[[#This Row],[Cod Producto]],Tabla2[#All],3,0)</f>
        <v>3</v>
      </c>
      <c r="I1717" s="10">
        <f>Tabla4[[#This Row],[Kilos]]*Tabla4[[#This Row],[Precio_sin_IGV]]</f>
        <v>231.83599999999998</v>
      </c>
      <c r="J1717" s="10">
        <f>Tabla4[[#This Row],[Ventas sin IGV]]*18%</f>
        <v>41.730479999999993</v>
      </c>
      <c r="K1717" s="10">
        <f>Tabla4[[#This Row],[Ventas sin IGV]]+Tabla4[[#This Row],[IGV]]</f>
        <v>273.56647999999996</v>
      </c>
    </row>
    <row r="1718" spans="1:11" x14ac:dyDescent="0.3">
      <c r="A1718">
        <v>2</v>
      </c>
      <c r="B1718">
        <v>13</v>
      </c>
      <c r="C1718" s="2">
        <v>36219</v>
      </c>
      <c r="D1718">
        <v>393</v>
      </c>
      <c r="E1718" t="str">
        <f>VLOOKUP(Tabla4[[#This Row],[Cod Vendedor]],Tabla3[[IdVendedor]:[NombreVendedor]],2,0)</f>
        <v>Carmen</v>
      </c>
      <c r="F1718" t="str">
        <f>VLOOKUP(Tabla4[[#This Row],[Cod Producto]],Tabla2[[IdProducto]:[NomProducto]],2,0)</f>
        <v>Pimientos</v>
      </c>
      <c r="G1718" s="10">
        <f>VLOOKUP(Tabla4[[#This Row],[Nombre_Producto]],Tabla2[[NomProducto]:[PrecioSinIGV]],3,0)</f>
        <v>0.24199999999999999</v>
      </c>
      <c r="H1718">
        <f>VLOOKUP(Tabla4[[#This Row],[Cod Producto]],Tabla2[#All],3,0)</f>
        <v>3</v>
      </c>
      <c r="I1718" s="10">
        <f>Tabla4[[#This Row],[Kilos]]*Tabla4[[#This Row],[Precio_sin_IGV]]</f>
        <v>95.105999999999995</v>
      </c>
      <c r="J1718" s="10">
        <f>Tabla4[[#This Row],[Ventas sin IGV]]*18%</f>
        <v>17.119079999999997</v>
      </c>
      <c r="K1718" s="10">
        <f>Tabla4[[#This Row],[Ventas sin IGV]]+Tabla4[[#This Row],[IGV]]</f>
        <v>112.22507999999999</v>
      </c>
    </row>
    <row r="1719" spans="1:11" x14ac:dyDescent="0.3">
      <c r="A1719">
        <v>2</v>
      </c>
      <c r="B1719">
        <v>2</v>
      </c>
      <c r="C1719" s="2">
        <v>36374</v>
      </c>
      <c r="D1719">
        <v>2391</v>
      </c>
      <c r="E1719" t="str">
        <f>VLOOKUP(Tabla4[[#This Row],[Cod Vendedor]],Tabla3[[IdVendedor]:[NombreVendedor]],2,0)</f>
        <v>Carmen</v>
      </c>
      <c r="F1719" t="str">
        <f>VLOOKUP(Tabla4[[#This Row],[Cod Producto]],Tabla2[[IdProducto]:[NomProducto]],2,0)</f>
        <v>Lechugas</v>
      </c>
      <c r="G1719" s="10">
        <f>VLOOKUP(Tabla4[[#This Row],[Nombre_Producto]],Tabla2[[NomProducto]:[PrecioSinIGV]],3,0)</f>
        <v>1.6335</v>
      </c>
      <c r="H1719">
        <f>VLOOKUP(Tabla4[[#This Row],[Cod Producto]],Tabla2[#All],3,0)</f>
        <v>2</v>
      </c>
      <c r="I1719" s="10">
        <f>Tabla4[[#This Row],[Kilos]]*Tabla4[[#This Row],[Precio_sin_IGV]]</f>
        <v>3905.6985</v>
      </c>
      <c r="J1719" s="10">
        <f>Tabla4[[#This Row],[Ventas sin IGV]]*18%</f>
        <v>703.02572999999995</v>
      </c>
      <c r="K1719" s="10">
        <f>Tabla4[[#This Row],[Ventas sin IGV]]+Tabla4[[#This Row],[IGV]]</f>
        <v>4608.7242299999998</v>
      </c>
    </row>
    <row r="1720" spans="1:11" x14ac:dyDescent="0.3">
      <c r="A1720">
        <v>2</v>
      </c>
      <c r="B1720">
        <v>2</v>
      </c>
      <c r="C1720" s="2">
        <v>36216</v>
      </c>
      <c r="D1720">
        <v>2259</v>
      </c>
      <c r="E1720" t="str">
        <f>VLOOKUP(Tabla4[[#This Row],[Cod Vendedor]],Tabla3[[IdVendedor]:[NombreVendedor]],2,0)</f>
        <v>Carmen</v>
      </c>
      <c r="F1720" t="str">
        <f>VLOOKUP(Tabla4[[#This Row],[Cod Producto]],Tabla2[[IdProducto]:[NomProducto]],2,0)</f>
        <v>Lechugas</v>
      </c>
      <c r="G1720" s="10">
        <f>VLOOKUP(Tabla4[[#This Row],[Nombre_Producto]],Tabla2[[NomProducto]:[PrecioSinIGV]],3,0)</f>
        <v>1.6335</v>
      </c>
      <c r="H1720">
        <f>VLOOKUP(Tabla4[[#This Row],[Cod Producto]],Tabla2[#All],3,0)</f>
        <v>2</v>
      </c>
      <c r="I1720" s="10">
        <f>Tabla4[[#This Row],[Kilos]]*Tabla4[[#This Row],[Precio_sin_IGV]]</f>
        <v>3690.0764999999997</v>
      </c>
      <c r="J1720" s="10">
        <f>Tabla4[[#This Row],[Ventas sin IGV]]*18%</f>
        <v>664.21376999999995</v>
      </c>
      <c r="K1720" s="10">
        <f>Tabla4[[#This Row],[Ventas sin IGV]]+Tabla4[[#This Row],[IGV]]</f>
        <v>4354.2902699999995</v>
      </c>
    </row>
    <row r="1721" spans="1:11" x14ac:dyDescent="0.3">
      <c r="A1721">
        <v>2</v>
      </c>
      <c r="B1721">
        <v>2</v>
      </c>
      <c r="C1721" s="2">
        <v>36482</v>
      </c>
      <c r="D1721">
        <v>1606</v>
      </c>
      <c r="E1721" t="str">
        <f>VLOOKUP(Tabla4[[#This Row],[Cod Vendedor]],Tabla3[[IdVendedor]:[NombreVendedor]],2,0)</f>
        <v>Carmen</v>
      </c>
      <c r="F1721" t="str">
        <f>VLOOKUP(Tabla4[[#This Row],[Cod Producto]],Tabla2[[IdProducto]:[NomProducto]],2,0)</f>
        <v>Lechugas</v>
      </c>
      <c r="G1721" s="10">
        <f>VLOOKUP(Tabla4[[#This Row],[Nombre_Producto]],Tabla2[[NomProducto]:[PrecioSinIGV]],3,0)</f>
        <v>1.6335</v>
      </c>
      <c r="H1721">
        <f>VLOOKUP(Tabla4[[#This Row],[Cod Producto]],Tabla2[#All],3,0)</f>
        <v>2</v>
      </c>
      <c r="I1721" s="10">
        <f>Tabla4[[#This Row],[Kilos]]*Tabla4[[#This Row],[Precio_sin_IGV]]</f>
        <v>2623.4009999999998</v>
      </c>
      <c r="J1721" s="10">
        <f>Tabla4[[#This Row],[Ventas sin IGV]]*18%</f>
        <v>472.21217999999993</v>
      </c>
      <c r="K1721" s="10">
        <f>Tabla4[[#This Row],[Ventas sin IGV]]+Tabla4[[#This Row],[IGV]]</f>
        <v>3095.6131799999998</v>
      </c>
    </row>
    <row r="1722" spans="1:11" x14ac:dyDescent="0.3">
      <c r="A1722">
        <v>2</v>
      </c>
      <c r="B1722">
        <v>2</v>
      </c>
      <c r="C1722" s="2">
        <v>36341</v>
      </c>
      <c r="D1722">
        <v>1444</v>
      </c>
      <c r="E1722" t="str">
        <f>VLOOKUP(Tabla4[[#This Row],[Cod Vendedor]],Tabla3[[IdVendedor]:[NombreVendedor]],2,0)</f>
        <v>Carmen</v>
      </c>
      <c r="F1722" t="str">
        <f>VLOOKUP(Tabla4[[#This Row],[Cod Producto]],Tabla2[[IdProducto]:[NomProducto]],2,0)</f>
        <v>Lechugas</v>
      </c>
      <c r="G1722" s="10">
        <f>VLOOKUP(Tabla4[[#This Row],[Nombre_Producto]],Tabla2[[NomProducto]:[PrecioSinIGV]],3,0)</f>
        <v>1.6335</v>
      </c>
      <c r="H1722">
        <f>VLOOKUP(Tabla4[[#This Row],[Cod Producto]],Tabla2[#All],3,0)</f>
        <v>2</v>
      </c>
      <c r="I1722" s="10">
        <f>Tabla4[[#This Row],[Kilos]]*Tabla4[[#This Row],[Precio_sin_IGV]]</f>
        <v>2358.7739999999999</v>
      </c>
      <c r="J1722" s="10">
        <f>Tabla4[[#This Row],[Ventas sin IGV]]*18%</f>
        <v>424.57931999999994</v>
      </c>
      <c r="K1722" s="10">
        <f>Tabla4[[#This Row],[Ventas sin IGV]]+Tabla4[[#This Row],[IGV]]</f>
        <v>2783.3533199999997</v>
      </c>
    </row>
    <row r="1723" spans="1:11" x14ac:dyDescent="0.3">
      <c r="A1723">
        <v>2</v>
      </c>
      <c r="B1723">
        <v>2</v>
      </c>
      <c r="C1723" s="2">
        <v>36293</v>
      </c>
      <c r="D1723">
        <v>1166</v>
      </c>
      <c r="E1723" t="str">
        <f>VLOOKUP(Tabla4[[#This Row],[Cod Vendedor]],Tabla3[[IdVendedor]:[NombreVendedor]],2,0)</f>
        <v>Carmen</v>
      </c>
      <c r="F1723" t="str">
        <f>VLOOKUP(Tabla4[[#This Row],[Cod Producto]],Tabla2[[IdProducto]:[NomProducto]],2,0)</f>
        <v>Lechugas</v>
      </c>
      <c r="G1723" s="10">
        <f>VLOOKUP(Tabla4[[#This Row],[Nombre_Producto]],Tabla2[[NomProducto]:[PrecioSinIGV]],3,0)</f>
        <v>1.6335</v>
      </c>
      <c r="H1723">
        <f>VLOOKUP(Tabla4[[#This Row],[Cod Producto]],Tabla2[#All],3,0)</f>
        <v>2</v>
      </c>
      <c r="I1723" s="10">
        <f>Tabla4[[#This Row],[Kilos]]*Tabla4[[#This Row],[Precio_sin_IGV]]</f>
        <v>1904.6609999999998</v>
      </c>
      <c r="J1723" s="10">
        <f>Tabla4[[#This Row],[Ventas sin IGV]]*18%</f>
        <v>342.83897999999994</v>
      </c>
      <c r="K1723" s="10">
        <f>Tabla4[[#This Row],[Ventas sin IGV]]+Tabla4[[#This Row],[IGV]]</f>
        <v>2247.4999799999996</v>
      </c>
    </row>
    <row r="1724" spans="1:11" x14ac:dyDescent="0.3">
      <c r="A1724">
        <v>2</v>
      </c>
      <c r="B1724">
        <v>2</v>
      </c>
      <c r="C1724" s="2">
        <v>36341</v>
      </c>
      <c r="D1724">
        <v>988</v>
      </c>
      <c r="E1724" t="str">
        <f>VLOOKUP(Tabla4[[#This Row],[Cod Vendedor]],Tabla3[[IdVendedor]:[NombreVendedor]],2,0)</f>
        <v>Carmen</v>
      </c>
      <c r="F1724" t="str">
        <f>VLOOKUP(Tabla4[[#This Row],[Cod Producto]],Tabla2[[IdProducto]:[NomProducto]],2,0)</f>
        <v>Lechugas</v>
      </c>
      <c r="G1724" s="10">
        <f>VLOOKUP(Tabla4[[#This Row],[Nombre_Producto]],Tabla2[[NomProducto]:[PrecioSinIGV]],3,0)</f>
        <v>1.6335</v>
      </c>
      <c r="H1724">
        <f>VLOOKUP(Tabla4[[#This Row],[Cod Producto]],Tabla2[#All],3,0)</f>
        <v>2</v>
      </c>
      <c r="I1724" s="10">
        <f>Tabla4[[#This Row],[Kilos]]*Tabla4[[#This Row],[Precio_sin_IGV]]</f>
        <v>1613.8979999999999</v>
      </c>
      <c r="J1724" s="10">
        <f>Tabla4[[#This Row],[Ventas sin IGV]]*18%</f>
        <v>290.50163999999995</v>
      </c>
      <c r="K1724" s="10">
        <f>Tabla4[[#This Row],[Ventas sin IGV]]+Tabla4[[#This Row],[IGV]]</f>
        <v>1904.3996399999999</v>
      </c>
    </row>
    <row r="1725" spans="1:11" x14ac:dyDescent="0.3">
      <c r="A1725">
        <v>2</v>
      </c>
      <c r="B1725">
        <v>2</v>
      </c>
      <c r="C1725" s="2">
        <v>36226</v>
      </c>
      <c r="D1725">
        <v>908</v>
      </c>
      <c r="E1725" t="str">
        <f>VLOOKUP(Tabla4[[#This Row],[Cod Vendedor]],Tabla3[[IdVendedor]:[NombreVendedor]],2,0)</f>
        <v>Carmen</v>
      </c>
      <c r="F1725" t="str">
        <f>VLOOKUP(Tabla4[[#This Row],[Cod Producto]],Tabla2[[IdProducto]:[NomProducto]],2,0)</f>
        <v>Lechugas</v>
      </c>
      <c r="G1725" s="10">
        <f>VLOOKUP(Tabla4[[#This Row],[Nombre_Producto]],Tabla2[[NomProducto]:[PrecioSinIGV]],3,0)</f>
        <v>1.6335</v>
      </c>
      <c r="H1725">
        <f>VLOOKUP(Tabla4[[#This Row],[Cod Producto]],Tabla2[#All],3,0)</f>
        <v>2</v>
      </c>
      <c r="I1725" s="10">
        <f>Tabla4[[#This Row],[Kilos]]*Tabla4[[#This Row],[Precio_sin_IGV]]</f>
        <v>1483.2179999999998</v>
      </c>
      <c r="J1725" s="10">
        <f>Tabla4[[#This Row],[Ventas sin IGV]]*18%</f>
        <v>266.97923999999995</v>
      </c>
      <c r="K1725" s="10">
        <f>Tabla4[[#This Row],[Ventas sin IGV]]+Tabla4[[#This Row],[IGV]]</f>
        <v>1750.1972399999997</v>
      </c>
    </row>
    <row r="1726" spans="1:11" x14ac:dyDescent="0.3">
      <c r="A1726">
        <v>2</v>
      </c>
      <c r="B1726">
        <v>10</v>
      </c>
      <c r="C1726" s="2">
        <v>36482</v>
      </c>
      <c r="D1726">
        <v>2159</v>
      </c>
      <c r="E1726" t="str">
        <f>VLOOKUP(Tabla4[[#This Row],[Cod Vendedor]],Tabla3[[IdVendedor]:[NombreVendedor]],2,0)</f>
        <v>Carmen</v>
      </c>
      <c r="F1726" t="str">
        <f>VLOOKUP(Tabla4[[#This Row],[Cod Producto]],Tabla2[[IdProducto]:[NomProducto]],2,0)</f>
        <v>Zanahorias</v>
      </c>
      <c r="G1726" s="10">
        <f>VLOOKUP(Tabla4[[#This Row],[Nombre_Producto]],Tabla2[[NomProducto]:[PrecioSinIGV]],3,0)</f>
        <v>0.60499999999999998</v>
      </c>
      <c r="H1726">
        <f>VLOOKUP(Tabla4[[#This Row],[Cod Producto]],Tabla2[#All],3,0)</f>
        <v>3</v>
      </c>
      <c r="I1726" s="10">
        <f>Tabla4[[#This Row],[Kilos]]*Tabla4[[#This Row],[Precio_sin_IGV]]</f>
        <v>1306.1949999999999</v>
      </c>
      <c r="J1726" s="10">
        <f>Tabla4[[#This Row],[Ventas sin IGV]]*18%</f>
        <v>235.11509999999998</v>
      </c>
      <c r="K1726" s="10">
        <f>Tabla4[[#This Row],[Ventas sin IGV]]+Tabla4[[#This Row],[IGV]]</f>
        <v>1541.3100999999999</v>
      </c>
    </row>
    <row r="1727" spans="1:11" x14ac:dyDescent="0.3">
      <c r="A1727">
        <v>2</v>
      </c>
      <c r="B1727">
        <v>14</v>
      </c>
      <c r="C1727" s="2">
        <v>36339</v>
      </c>
      <c r="D1727">
        <v>2496</v>
      </c>
      <c r="E1727" t="str">
        <f>VLOOKUP(Tabla4[[#This Row],[Cod Vendedor]],Tabla3[[IdVendedor]:[NombreVendedor]],2,0)</f>
        <v>Carmen</v>
      </c>
      <c r="F1727" t="str">
        <f>VLOOKUP(Tabla4[[#This Row],[Cod Producto]],Tabla2[[IdProducto]:[NomProducto]],2,0)</f>
        <v>Manzana</v>
      </c>
      <c r="G1727" s="10">
        <f>VLOOKUP(Tabla4[[#This Row],[Nombre_Producto]],Tabla2[[NomProducto]:[PrecioSinIGV]],3,0)</f>
        <v>3.63</v>
      </c>
      <c r="H1727">
        <f>VLOOKUP(Tabla4[[#This Row],[Cod Producto]],Tabla2[#All],3,0)</f>
        <v>1</v>
      </c>
      <c r="I1727" s="10">
        <f>Tabla4[[#This Row],[Kilos]]*Tabla4[[#This Row],[Precio_sin_IGV]]</f>
        <v>9060.48</v>
      </c>
      <c r="J1727" s="10">
        <f>Tabla4[[#This Row],[Ventas sin IGV]]*18%</f>
        <v>1630.8863999999999</v>
      </c>
      <c r="K1727" s="10">
        <f>Tabla4[[#This Row],[Ventas sin IGV]]+Tabla4[[#This Row],[IGV]]</f>
        <v>10691.366399999999</v>
      </c>
    </row>
    <row r="1728" spans="1:11" x14ac:dyDescent="0.3">
      <c r="A1728">
        <v>2</v>
      </c>
      <c r="B1728">
        <v>14</v>
      </c>
      <c r="C1728" s="2">
        <v>36197</v>
      </c>
      <c r="D1728">
        <v>2295</v>
      </c>
      <c r="E1728" t="str">
        <f>VLOOKUP(Tabla4[[#This Row],[Cod Vendedor]],Tabla3[[IdVendedor]:[NombreVendedor]],2,0)</f>
        <v>Carmen</v>
      </c>
      <c r="F1728" t="str">
        <f>VLOOKUP(Tabla4[[#This Row],[Cod Producto]],Tabla2[[IdProducto]:[NomProducto]],2,0)</f>
        <v>Manzana</v>
      </c>
      <c r="G1728" s="10">
        <f>VLOOKUP(Tabla4[[#This Row],[Nombre_Producto]],Tabla2[[NomProducto]:[PrecioSinIGV]],3,0)</f>
        <v>3.63</v>
      </c>
      <c r="H1728">
        <f>VLOOKUP(Tabla4[[#This Row],[Cod Producto]],Tabla2[#All],3,0)</f>
        <v>1</v>
      </c>
      <c r="I1728" s="10">
        <f>Tabla4[[#This Row],[Kilos]]*Tabla4[[#This Row],[Precio_sin_IGV]]</f>
        <v>8330.85</v>
      </c>
      <c r="J1728" s="10">
        <f>Tabla4[[#This Row],[Ventas sin IGV]]*18%</f>
        <v>1499.5530000000001</v>
      </c>
      <c r="K1728" s="10">
        <f>Tabla4[[#This Row],[Ventas sin IGV]]+Tabla4[[#This Row],[IGV]]</f>
        <v>9830.4030000000002</v>
      </c>
    </row>
    <row r="1729" spans="1:11" x14ac:dyDescent="0.3">
      <c r="A1729">
        <v>2</v>
      </c>
      <c r="B1729">
        <v>14</v>
      </c>
      <c r="C1729" s="2">
        <v>36308</v>
      </c>
      <c r="D1729">
        <v>2129</v>
      </c>
      <c r="E1729" t="str">
        <f>VLOOKUP(Tabla4[[#This Row],[Cod Vendedor]],Tabla3[[IdVendedor]:[NombreVendedor]],2,0)</f>
        <v>Carmen</v>
      </c>
      <c r="F1729" t="str">
        <f>VLOOKUP(Tabla4[[#This Row],[Cod Producto]],Tabla2[[IdProducto]:[NomProducto]],2,0)</f>
        <v>Manzana</v>
      </c>
      <c r="G1729" s="10">
        <f>VLOOKUP(Tabla4[[#This Row],[Nombre_Producto]],Tabla2[[NomProducto]:[PrecioSinIGV]],3,0)</f>
        <v>3.63</v>
      </c>
      <c r="H1729">
        <f>VLOOKUP(Tabla4[[#This Row],[Cod Producto]],Tabla2[#All],3,0)</f>
        <v>1</v>
      </c>
      <c r="I1729" s="10">
        <f>Tabla4[[#This Row],[Kilos]]*Tabla4[[#This Row],[Precio_sin_IGV]]</f>
        <v>7728.2699999999995</v>
      </c>
      <c r="J1729" s="10">
        <f>Tabla4[[#This Row],[Ventas sin IGV]]*18%</f>
        <v>1391.0885999999998</v>
      </c>
      <c r="K1729" s="10">
        <f>Tabla4[[#This Row],[Ventas sin IGV]]+Tabla4[[#This Row],[IGV]]</f>
        <v>9119.3585999999996</v>
      </c>
    </row>
    <row r="1730" spans="1:11" x14ac:dyDescent="0.3">
      <c r="A1730">
        <v>2</v>
      </c>
      <c r="B1730">
        <v>14</v>
      </c>
      <c r="C1730" s="2">
        <v>36351</v>
      </c>
      <c r="D1730">
        <v>2106</v>
      </c>
      <c r="E1730" t="str">
        <f>VLOOKUP(Tabla4[[#This Row],[Cod Vendedor]],Tabla3[[IdVendedor]:[NombreVendedor]],2,0)</f>
        <v>Carmen</v>
      </c>
      <c r="F1730" t="str">
        <f>VLOOKUP(Tabla4[[#This Row],[Cod Producto]],Tabla2[[IdProducto]:[NomProducto]],2,0)</f>
        <v>Manzana</v>
      </c>
      <c r="G1730" s="10">
        <f>VLOOKUP(Tabla4[[#This Row],[Nombre_Producto]],Tabla2[[NomProducto]:[PrecioSinIGV]],3,0)</f>
        <v>3.63</v>
      </c>
      <c r="H1730">
        <f>VLOOKUP(Tabla4[[#This Row],[Cod Producto]],Tabla2[#All],3,0)</f>
        <v>1</v>
      </c>
      <c r="I1730" s="10">
        <f>Tabla4[[#This Row],[Kilos]]*Tabla4[[#This Row],[Precio_sin_IGV]]</f>
        <v>7644.78</v>
      </c>
      <c r="J1730" s="10">
        <f>Tabla4[[#This Row],[Ventas sin IGV]]*18%</f>
        <v>1376.0603999999998</v>
      </c>
      <c r="K1730" s="10">
        <f>Tabla4[[#This Row],[Ventas sin IGV]]+Tabla4[[#This Row],[IGV]]</f>
        <v>9020.8403999999991</v>
      </c>
    </row>
    <row r="1731" spans="1:11" x14ac:dyDescent="0.3">
      <c r="A1731">
        <v>2</v>
      </c>
      <c r="B1731">
        <v>14</v>
      </c>
      <c r="C1731" s="2">
        <v>36455</v>
      </c>
      <c r="D1731">
        <v>1459</v>
      </c>
      <c r="E1731" t="str">
        <f>VLOOKUP(Tabla4[[#This Row],[Cod Vendedor]],Tabla3[[IdVendedor]:[NombreVendedor]],2,0)</f>
        <v>Carmen</v>
      </c>
      <c r="F1731" t="str">
        <f>VLOOKUP(Tabla4[[#This Row],[Cod Producto]],Tabla2[[IdProducto]:[NomProducto]],2,0)</f>
        <v>Manzana</v>
      </c>
      <c r="G1731" s="10">
        <f>VLOOKUP(Tabla4[[#This Row],[Nombre_Producto]],Tabla2[[NomProducto]:[PrecioSinIGV]],3,0)</f>
        <v>3.63</v>
      </c>
      <c r="H1731">
        <f>VLOOKUP(Tabla4[[#This Row],[Cod Producto]],Tabla2[#All],3,0)</f>
        <v>1</v>
      </c>
      <c r="I1731" s="10">
        <f>Tabla4[[#This Row],[Kilos]]*Tabla4[[#This Row],[Precio_sin_IGV]]</f>
        <v>5296.17</v>
      </c>
      <c r="J1731" s="10">
        <f>Tabla4[[#This Row],[Ventas sin IGV]]*18%</f>
        <v>953.31060000000002</v>
      </c>
      <c r="K1731" s="10">
        <f>Tabla4[[#This Row],[Ventas sin IGV]]+Tabla4[[#This Row],[IGV]]</f>
        <v>6249.4805999999999</v>
      </c>
    </row>
    <row r="1732" spans="1:11" x14ac:dyDescent="0.3">
      <c r="A1732">
        <v>2</v>
      </c>
      <c r="B1732">
        <v>4</v>
      </c>
      <c r="C1732" s="2">
        <v>36328</v>
      </c>
      <c r="D1732">
        <v>2177</v>
      </c>
      <c r="E1732" t="str">
        <f>VLOOKUP(Tabla4[[#This Row],[Cod Vendedor]],Tabla3[[IdVendedor]:[NombreVendedor]],2,0)</f>
        <v>Carmen</v>
      </c>
      <c r="F1732" t="str">
        <f>VLOOKUP(Tabla4[[#This Row],[Cod Producto]],Tabla2[[IdProducto]:[NomProducto]],2,0)</f>
        <v>Coles</v>
      </c>
      <c r="G1732" s="10">
        <f>VLOOKUP(Tabla4[[#This Row],[Nombre_Producto]],Tabla2[[NomProducto]:[PrecioSinIGV]],3,0)</f>
        <v>0.60499999999999998</v>
      </c>
      <c r="H1732">
        <f>VLOOKUP(Tabla4[[#This Row],[Cod Producto]],Tabla2[#All],3,0)</f>
        <v>2</v>
      </c>
      <c r="I1732" s="10">
        <f>Tabla4[[#This Row],[Kilos]]*Tabla4[[#This Row],[Precio_sin_IGV]]</f>
        <v>1317.085</v>
      </c>
      <c r="J1732" s="10">
        <f>Tabla4[[#This Row],[Ventas sin IGV]]*18%</f>
        <v>237.0753</v>
      </c>
      <c r="K1732" s="10">
        <f>Tabla4[[#This Row],[Ventas sin IGV]]+Tabla4[[#This Row],[IGV]]</f>
        <v>1554.1603</v>
      </c>
    </row>
    <row r="1733" spans="1:11" x14ac:dyDescent="0.3">
      <c r="A1733">
        <v>2</v>
      </c>
      <c r="B1733">
        <v>4</v>
      </c>
      <c r="C1733" s="2">
        <v>36390</v>
      </c>
      <c r="D1733">
        <v>2133</v>
      </c>
      <c r="E1733" t="str">
        <f>VLOOKUP(Tabla4[[#This Row],[Cod Vendedor]],Tabla3[[IdVendedor]:[NombreVendedor]],2,0)</f>
        <v>Carmen</v>
      </c>
      <c r="F1733" t="str">
        <f>VLOOKUP(Tabla4[[#This Row],[Cod Producto]],Tabla2[[IdProducto]:[NomProducto]],2,0)</f>
        <v>Coles</v>
      </c>
      <c r="G1733" s="10">
        <f>VLOOKUP(Tabla4[[#This Row],[Nombre_Producto]],Tabla2[[NomProducto]:[PrecioSinIGV]],3,0)</f>
        <v>0.60499999999999998</v>
      </c>
      <c r="H1733">
        <f>VLOOKUP(Tabla4[[#This Row],[Cod Producto]],Tabla2[#All],3,0)</f>
        <v>2</v>
      </c>
      <c r="I1733" s="10">
        <f>Tabla4[[#This Row],[Kilos]]*Tabla4[[#This Row],[Precio_sin_IGV]]</f>
        <v>1290.4649999999999</v>
      </c>
      <c r="J1733" s="10">
        <f>Tabla4[[#This Row],[Ventas sin IGV]]*18%</f>
        <v>232.28369999999998</v>
      </c>
      <c r="K1733" s="10">
        <f>Tabla4[[#This Row],[Ventas sin IGV]]+Tabla4[[#This Row],[IGV]]</f>
        <v>1522.7486999999999</v>
      </c>
    </row>
    <row r="1734" spans="1:11" x14ac:dyDescent="0.3">
      <c r="A1734">
        <v>2</v>
      </c>
      <c r="B1734">
        <v>4</v>
      </c>
      <c r="C1734" s="2">
        <v>36353</v>
      </c>
      <c r="D1734">
        <v>1432</v>
      </c>
      <c r="E1734" t="str">
        <f>VLOOKUP(Tabla4[[#This Row],[Cod Vendedor]],Tabla3[[IdVendedor]:[NombreVendedor]],2,0)</f>
        <v>Carmen</v>
      </c>
      <c r="F1734" t="str">
        <f>VLOOKUP(Tabla4[[#This Row],[Cod Producto]],Tabla2[[IdProducto]:[NomProducto]],2,0)</f>
        <v>Coles</v>
      </c>
      <c r="G1734" s="10">
        <f>VLOOKUP(Tabla4[[#This Row],[Nombre_Producto]],Tabla2[[NomProducto]:[PrecioSinIGV]],3,0)</f>
        <v>0.60499999999999998</v>
      </c>
      <c r="H1734">
        <f>VLOOKUP(Tabla4[[#This Row],[Cod Producto]],Tabla2[#All],3,0)</f>
        <v>2</v>
      </c>
      <c r="I1734" s="10">
        <f>Tabla4[[#This Row],[Kilos]]*Tabla4[[#This Row],[Precio_sin_IGV]]</f>
        <v>866.36</v>
      </c>
      <c r="J1734" s="10">
        <f>Tabla4[[#This Row],[Ventas sin IGV]]*18%</f>
        <v>155.94479999999999</v>
      </c>
      <c r="K1734" s="10">
        <f>Tabla4[[#This Row],[Ventas sin IGV]]+Tabla4[[#This Row],[IGV]]</f>
        <v>1022.3048</v>
      </c>
    </row>
    <row r="1735" spans="1:11" x14ac:dyDescent="0.3">
      <c r="A1735">
        <v>2</v>
      </c>
      <c r="B1735">
        <v>4</v>
      </c>
      <c r="C1735" s="2">
        <v>36345</v>
      </c>
      <c r="D1735">
        <v>1376</v>
      </c>
      <c r="E1735" t="str">
        <f>VLOOKUP(Tabla4[[#This Row],[Cod Vendedor]],Tabla3[[IdVendedor]:[NombreVendedor]],2,0)</f>
        <v>Carmen</v>
      </c>
      <c r="F1735" t="str">
        <f>VLOOKUP(Tabla4[[#This Row],[Cod Producto]],Tabla2[[IdProducto]:[NomProducto]],2,0)</f>
        <v>Coles</v>
      </c>
      <c r="G1735" s="10">
        <f>VLOOKUP(Tabla4[[#This Row],[Nombre_Producto]],Tabla2[[NomProducto]:[PrecioSinIGV]],3,0)</f>
        <v>0.60499999999999998</v>
      </c>
      <c r="H1735">
        <f>VLOOKUP(Tabla4[[#This Row],[Cod Producto]],Tabla2[#All],3,0)</f>
        <v>2</v>
      </c>
      <c r="I1735" s="10">
        <f>Tabla4[[#This Row],[Kilos]]*Tabla4[[#This Row],[Precio_sin_IGV]]</f>
        <v>832.48</v>
      </c>
      <c r="J1735" s="10">
        <f>Tabla4[[#This Row],[Ventas sin IGV]]*18%</f>
        <v>149.84639999999999</v>
      </c>
      <c r="K1735" s="10">
        <f>Tabla4[[#This Row],[Ventas sin IGV]]+Tabla4[[#This Row],[IGV]]</f>
        <v>982.32640000000004</v>
      </c>
    </row>
    <row r="1736" spans="1:11" x14ac:dyDescent="0.3">
      <c r="A1736">
        <v>2</v>
      </c>
      <c r="B1736">
        <v>4</v>
      </c>
      <c r="C1736" s="2">
        <v>36197</v>
      </c>
      <c r="D1736">
        <v>870</v>
      </c>
      <c r="E1736" t="str">
        <f>VLOOKUP(Tabla4[[#This Row],[Cod Vendedor]],Tabla3[[IdVendedor]:[NombreVendedor]],2,0)</f>
        <v>Carmen</v>
      </c>
      <c r="F1736" t="str">
        <f>VLOOKUP(Tabla4[[#This Row],[Cod Producto]],Tabla2[[IdProducto]:[NomProducto]],2,0)</f>
        <v>Coles</v>
      </c>
      <c r="G1736" s="10">
        <f>VLOOKUP(Tabla4[[#This Row],[Nombre_Producto]],Tabla2[[NomProducto]:[PrecioSinIGV]],3,0)</f>
        <v>0.60499999999999998</v>
      </c>
      <c r="H1736">
        <f>VLOOKUP(Tabla4[[#This Row],[Cod Producto]],Tabla2[#All],3,0)</f>
        <v>2</v>
      </c>
      <c r="I1736" s="10">
        <f>Tabla4[[#This Row],[Kilos]]*Tabla4[[#This Row],[Precio_sin_IGV]]</f>
        <v>526.35</v>
      </c>
      <c r="J1736" s="10">
        <f>Tabla4[[#This Row],[Ventas sin IGV]]*18%</f>
        <v>94.742999999999995</v>
      </c>
      <c r="K1736" s="10">
        <f>Tabla4[[#This Row],[Ventas sin IGV]]+Tabla4[[#This Row],[IGV]]</f>
        <v>621.09300000000007</v>
      </c>
    </row>
    <row r="1737" spans="1:11" x14ac:dyDescent="0.3">
      <c r="A1737">
        <v>2</v>
      </c>
      <c r="B1737">
        <v>4</v>
      </c>
      <c r="C1737" s="2">
        <v>36477</v>
      </c>
      <c r="D1737">
        <v>666</v>
      </c>
      <c r="E1737" t="str">
        <f>VLOOKUP(Tabla4[[#This Row],[Cod Vendedor]],Tabla3[[IdVendedor]:[NombreVendedor]],2,0)</f>
        <v>Carmen</v>
      </c>
      <c r="F1737" t="str">
        <f>VLOOKUP(Tabla4[[#This Row],[Cod Producto]],Tabla2[[IdProducto]:[NomProducto]],2,0)</f>
        <v>Coles</v>
      </c>
      <c r="G1737" s="10">
        <f>VLOOKUP(Tabla4[[#This Row],[Nombre_Producto]],Tabla2[[NomProducto]:[PrecioSinIGV]],3,0)</f>
        <v>0.60499999999999998</v>
      </c>
      <c r="H1737">
        <f>VLOOKUP(Tabla4[[#This Row],[Cod Producto]],Tabla2[#All],3,0)</f>
        <v>2</v>
      </c>
      <c r="I1737" s="10">
        <f>Tabla4[[#This Row],[Kilos]]*Tabla4[[#This Row],[Precio_sin_IGV]]</f>
        <v>402.93</v>
      </c>
      <c r="J1737" s="10">
        <f>Tabla4[[#This Row],[Ventas sin IGV]]*18%</f>
        <v>72.5274</v>
      </c>
      <c r="K1737" s="10">
        <f>Tabla4[[#This Row],[Ventas sin IGV]]+Tabla4[[#This Row],[IGV]]</f>
        <v>475.45740000000001</v>
      </c>
    </row>
    <row r="1738" spans="1:11" x14ac:dyDescent="0.3">
      <c r="A1738">
        <v>2</v>
      </c>
      <c r="B1738">
        <v>4</v>
      </c>
      <c r="C1738" s="2">
        <v>36272</v>
      </c>
      <c r="D1738">
        <v>266</v>
      </c>
      <c r="E1738" t="str">
        <f>VLOOKUP(Tabla4[[#This Row],[Cod Vendedor]],Tabla3[[IdVendedor]:[NombreVendedor]],2,0)</f>
        <v>Carmen</v>
      </c>
      <c r="F1738" t="str">
        <f>VLOOKUP(Tabla4[[#This Row],[Cod Producto]],Tabla2[[IdProducto]:[NomProducto]],2,0)</f>
        <v>Coles</v>
      </c>
      <c r="G1738" s="10">
        <f>VLOOKUP(Tabla4[[#This Row],[Nombre_Producto]],Tabla2[[NomProducto]:[PrecioSinIGV]],3,0)</f>
        <v>0.60499999999999998</v>
      </c>
      <c r="H1738">
        <f>VLOOKUP(Tabla4[[#This Row],[Cod Producto]],Tabla2[#All],3,0)</f>
        <v>2</v>
      </c>
      <c r="I1738" s="10">
        <f>Tabla4[[#This Row],[Kilos]]*Tabla4[[#This Row],[Precio_sin_IGV]]</f>
        <v>160.93</v>
      </c>
      <c r="J1738" s="10">
        <f>Tabla4[[#This Row],[Ventas sin IGV]]*18%</f>
        <v>28.967400000000001</v>
      </c>
      <c r="K1738" s="10">
        <f>Tabla4[[#This Row],[Ventas sin IGV]]+Tabla4[[#This Row],[IGV]]</f>
        <v>189.8974</v>
      </c>
    </row>
    <row r="1739" spans="1:11" x14ac:dyDescent="0.3">
      <c r="A1739">
        <v>2</v>
      </c>
      <c r="B1739">
        <v>5</v>
      </c>
      <c r="C1739" s="2">
        <v>36308</v>
      </c>
      <c r="D1739">
        <v>2396</v>
      </c>
      <c r="E1739" t="str">
        <f>VLOOKUP(Tabla4[[#This Row],[Cod Vendedor]],Tabla3[[IdVendedor]:[NombreVendedor]],2,0)</f>
        <v>Carmen</v>
      </c>
      <c r="F1739" t="str">
        <f>VLOOKUP(Tabla4[[#This Row],[Cod Producto]],Tabla2[[IdProducto]:[NomProducto]],2,0)</f>
        <v>Berenjenas</v>
      </c>
      <c r="G1739" s="10">
        <f>VLOOKUP(Tabla4[[#This Row],[Nombre_Producto]],Tabla2[[NomProducto]:[PrecioSinIGV]],3,0)</f>
        <v>2.5409999999999999</v>
      </c>
      <c r="H1739">
        <f>VLOOKUP(Tabla4[[#This Row],[Cod Producto]],Tabla2[#All],3,0)</f>
        <v>3</v>
      </c>
      <c r="I1739" s="10">
        <f>Tabla4[[#This Row],[Kilos]]*Tabla4[[#This Row],[Precio_sin_IGV]]</f>
        <v>6088.2359999999999</v>
      </c>
      <c r="J1739" s="10">
        <f>Tabla4[[#This Row],[Ventas sin IGV]]*18%</f>
        <v>1095.88248</v>
      </c>
      <c r="K1739" s="10">
        <f>Tabla4[[#This Row],[Ventas sin IGV]]+Tabla4[[#This Row],[IGV]]</f>
        <v>7184.1184800000001</v>
      </c>
    </row>
    <row r="1740" spans="1:11" x14ac:dyDescent="0.3">
      <c r="A1740">
        <v>2</v>
      </c>
      <c r="B1740">
        <v>5</v>
      </c>
      <c r="C1740" s="2">
        <v>36246</v>
      </c>
      <c r="D1740">
        <v>2162</v>
      </c>
      <c r="E1740" t="str">
        <f>VLOOKUP(Tabla4[[#This Row],[Cod Vendedor]],Tabla3[[IdVendedor]:[NombreVendedor]],2,0)</f>
        <v>Carmen</v>
      </c>
      <c r="F1740" t="str">
        <f>VLOOKUP(Tabla4[[#This Row],[Cod Producto]],Tabla2[[IdProducto]:[NomProducto]],2,0)</f>
        <v>Berenjenas</v>
      </c>
      <c r="G1740" s="10">
        <f>VLOOKUP(Tabla4[[#This Row],[Nombre_Producto]],Tabla2[[NomProducto]:[PrecioSinIGV]],3,0)</f>
        <v>2.5409999999999999</v>
      </c>
      <c r="H1740">
        <f>VLOOKUP(Tabla4[[#This Row],[Cod Producto]],Tabla2[#All],3,0)</f>
        <v>3</v>
      </c>
      <c r="I1740" s="10">
        <f>Tabla4[[#This Row],[Kilos]]*Tabla4[[#This Row],[Precio_sin_IGV]]</f>
        <v>5493.6419999999998</v>
      </c>
      <c r="J1740" s="10">
        <f>Tabla4[[#This Row],[Ventas sin IGV]]*18%</f>
        <v>988.85555999999997</v>
      </c>
      <c r="K1740" s="10">
        <f>Tabla4[[#This Row],[Ventas sin IGV]]+Tabla4[[#This Row],[IGV]]</f>
        <v>6482.4975599999998</v>
      </c>
    </row>
    <row r="1741" spans="1:11" x14ac:dyDescent="0.3">
      <c r="A1741">
        <v>2</v>
      </c>
      <c r="B1741">
        <v>5</v>
      </c>
      <c r="C1741" s="2">
        <v>36467</v>
      </c>
      <c r="D1741">
        <v>2057</v>
      </c>
      <c r="E1741" t="str">
        <f>VLOOKUP(Tabla4[[#This Row],[Cod Vendedor]],Tabla3[[IdVendedor]:[NombreVendedor]],2,0)</f>
        <v>Carmen</v>
      </c>
      <c r="F1741" t="str">
        <f>VLOOKUP(Tabla4[[#This Row],[Cod Producto]],Tabla2[[IdProducto]:[NomProducto]],2,0)</f>
        <v>Berenjenas</v>
      </c>
      <c r="G1741" s="10">
        <f>VLOOKUP(Tabla4[[#This Row],[Nombre_Producto]],Tabla2[[NomProducto]:[PrecioSinIGV]],3,0)</f>
        <v>2.5409999999999999</v>
      </c>
      <c r="H1741">
        <f>VLOOKUP(Tabla4[[#This Row],[Cod Producto]],Tabla2[#All],3,0)</f>
        <v>3</v>
      </c>
      <c r="I1741" s="10">
        <f>Tabla4[[#This Row],[Kilos]]*Tabla4[[#This Row],[Precio_sin_IGV]]</f>
        <v>5226.8369999999995</v>
      </c>
      <c r="J1741" s="10">
        <f>Tabla4[[#This Row],[Ventas sin IGV]]*18%</f>
        <v>940.83065999999985</v>
      </c>
      <c r="K1741" s="10">
        <f>Tabla4[[#This Row],[Ventas sin IGV]]+Tabla4[[#This Row],[IGV]]</f>
        <v>6167.6676599999992</v>
      </c>
    </row>
    <row r="1742" spans="1:11" x14ac:dyDescent="0.3">
      <c r="A1742">
        <v>2</v>
      </c>
      <c r="B1742">
        <v>5</v>
      </c>
      <c r="C1742" s="2">
        <v>36340</v>
      </c>
      <c r="D1742">
        <v>1992</v>
      </c>
      <c r="E1742" t="str">
        <f>VLOOKUP(Tabla4[[#This Row],[Cod Vendedor]],Tabla3[[IdVendedor]:[NombreVendedor]],2,0)</f>
        <v>Carmen</v>
      </c>
      <c r="F1742" t="str">
        <f>VLOOKUP(Tabla4[[#This Row],[Cod Producto]],Tabla2[[IdProducto]:[NomProducto]],2,0)</f>
        <v>Berenjenas</v>
      </c>
      <c r="G1742" s="10">
        <f>VLOOKUP(Tabla4[[#This Row],[Nombre_Producto]],Tabla2[[NomProducto]:[PrecioSinIGV]],3,0)</f>
        <v>2.5409999999999999</v>
      </c>
      <c r="H1742">
        <f>VLOOKUP(Tabla4[[#This Row],[Cod Producto]],Tabla2[#All],3,0)</f>
        <v>3</v>
      </c>
      <c r="I1742" s="10">
        <f>Tabla4[[#This Row],[Kilos]]*Tabla4[[#This Row],[Precio_sin_IGV]]</f>
        <v>5061.6719999999996</v>
      </c>
      <c r="J1742" s="10">
        <f>Tabla4[[#This Row],[Ventas sin IGV]]*18%</f>
        <v>911.10095999999987</v>
      </c>
      <c r="K1742" s="10">
        <f>Tabla4[[#This Row],[Ventas sin IGV]]+Tabla4[[#This Row],[IGV]]</f>
        <v>5972.7729599999993</v>
      </c>
    </row>
    <row r="1743" spans="1:11" x14ac:dyDescent="0.3">
      <c r="A1743">
        <v>2</v>
      </c>
      <c r="B1743">
        <v>5</v>
      </c>
      <c r="C1743" s="2">
        <v>36190</v>
      </c>
      <c r="D1743">
        <v>1896</v>
      </c>
      <c r="E1743" t="str">
        <f>VLOOKUP(Tabla4[[#This Row],[Cod Vendedor]],Tabla3[[IdVendedor]:[NombreVendedor]],2,0)</f>
        <v>Carmen</v>
      </c>
      <c r="F1743" t="str">
        <f>VLOOKUP(Tabla4[[#This Row],[Cod Producto]],Tabla2[[IdProducto]:[NomProducto]],2,0)</f>
        <v>Berenjenas</v>
      </c>
      <c r="G1743" s="10">
        <f>VLOOKUP(Tabla4[[#This Row],[Nombre_Producto]],Tabla2[[NomProducto]:[PrecioSinIGV]],3,0)</f>
        <v>2.5409999999999999</v>
      </c>
      <c r="H1743">
        <f>VLOOKUP(Tabla4[[#This Row],[Cod Producto]],Tabla2[#All],3,0)</f>
        <v>3</v>
      </c>
      <c r="I1743" s="10">
        <f>Tabla4[[#This Row],[Kilos]]*Tabla4[[#This Row],[Precio_sin_IGV]]</f>
        <v>4817.7359999999999</v>
      </c>
      <c r="J1743" s="10">
        <f>Tabla4[[#This Row],[Ventas sin IGV]]*18%</f>
        <v>867.19247999999993</v>
      </c>
      <c r="K1743" s="10">
        <f>Tabla4[[#This Row],[Ventas sin IGV]]+Tabla4[[#This Row],[IGV]]</f>
        <v>5684.9284799999996</v>
      </c>
    </row>
    <row r="1744" spans="1:11" x14ac:dyDescent="0.3">
      <c r="A1744">
        <v>2</v>
      </c>
      <c r="B1744">
        <v>5</v>
      </c>
      <c r="C1744" s="2">
        <v>36410</v>
      </c>
      <c r="D1744">
        <v>1499</v>
      </c>
      <c r="E1744" t="str">
        <f>VLOOKUP(Tabla4[[#This Row],[Cod Vendedor]],Tabla3[[IdVendedor]:[NombreVendedor]],2,0)</f>
        <v>Carmen</v>
      </c>
      <c r="F1744" t="str">
        <f>VLOOKUP(Tabla4[[#This Row],[Cod Producto]],Tabla2[[IdProducto]:[NomProducto]],2,0)</f>
        <v>Berenjenas</v>
      </c>
      <c r="G1744" s="10">
        <f>VLOOKUP(Tabla4[[#This Row],[Nombre_Producto]],Tabla2[[NomProducto]:[PrecioSinIGV]],3,0)</f>
        <v>2.5409999999999999</v>
      </c>
      <c r="H1744">
        <f>VLOOKUP(Tabla4[[#This Row],[Cod Producto]],Tabla2[#All],3,0)</f>
        <v>3</v>
      </c>
      <c r="I1744" s="10">
        <f>Tabla4[[#This Row],[Kilos]]*Tabla4[[#This Row],[Precio_sin_IGV]]</f>
        <v>3808.9589999999998</v>
      </c>
      <c r="J1744" s="10">
        <f>Tabla4[[#This Row],[Ventas sin IGV]]*18%</f>
        <v>685.61261999999999</v>
      </c>
      <c r="K1744" s="10">
        <f>Tabla4[[#This Row],[Ventas sin IGV]]+Tabla4[[#This Row],[IGV]]</f>
        <v>4494.5716199999997</v>
      </c>
    </row>
    <row r="1745" spans="1:11" x14ac:dyDescent="0.3">
      <c r="A1745">
        <v>2</v>
      </c>
      <c r="B1745">
        <v>5</v>
      </c>
      <c r="C1745" s="2">
        <v>36389</v>
      </c>
      <c r="D1745">
        <v>1252</v>
      </c>
      <c r="E1745" t="str">
        <f>VLOOKUP(Tabla4[[#This Row],[Cod Vendedor]],Tabla3[[IdVendedor]:[NombreVendedor]],2,0)</f>
        <v>Carmen</v>
      </c>
      <c r="F1745" t="str">
        <f>VLOOKUP(Tabla4[[#This Row],[Cod Producto]],Tabla2[[IdProducto]:[NomProducto]],2,0)</f>
        <v>Berenjenas</v>
      </c>
      <c r="G1745" s="10">
        <f>VLOOKUP(Tabla4[[#This Row],[Nombre_Producto]],Tabla2[[NomProducto]:[PrecioSinIGV]],3,0)</f>
        <v>2.5409999999999999</v>
      </c>
      <c r="H1745">
        <f>VLOOKUP(Tabla4[[#This Row],[Cod Producto]],Tabla2[#All],3,0)</f>
        <v>3</v>
      </c>
      <c r="I1745" s="10">
        <f>Tabla4[[#This Row],[Kilos]]*Tabla4[[#This Row],[Precio_sin_IGV]]</f>
        <v>3181.3319999999999</v>
      </c>
      <c r="J1745" s="10">
        <f>Tabla4[[#This Row],[Ventas sin IGV]]*18%</f>
        <v>572.63975999999991</v>
      </c>
      <c r="K1745" s="10">
        <f>Tabla4[[#This Row],[Ventas sin IGV]]+Tabla4[[#This Row],[IGV]]</f>
        <v>3753.9717599999999</v>
      </c>
    </row>
    <row r="1746" spans="1:11" x14ac:dyDescent="0.3">
      <c r="A1746">
        <v>2</v>
      </c>
      <c r="B1746">
        <v>5</v>
      </c>
      <c r="C1746" s="2">
        <v>36357</v>
      </c>
      <c r="D1746">
        <v>492</v>
      </c>
      <c r="E1746" t="str">
        <f>VLOOKUP(Tabla4[[#This Row],[Cod Vendedor]],Tabla3[[IdVendedor]:[NombreVendedor]],2,0)</f>
        <v>Carmen</v>
      </c>
      <c r="F1746" t="str">
        <f>VLOOKUP(Tabla4[[#This Row],[Cod Producto]],Tabla2[[IdProducto]:[NomProducto]],2,0)</f>
        <v>Berenjenas</v>
      </c>
      <c r="G1746" s="10">
        <f>VLOOKUP(Tabla4[[#This Row],[Nombre_Producto]],Tabla2[[NomProducto]:[PrecioSinIGV]],3,0)</f>
        <v>2.5409999999999999</v>
      </c>
      <c r="H1746">
        <f>VLOOKUP(Tabla4[[#This Row],[Cod Producto]],Tabla2[#All],3,0)</f>
        <v>3</v>
      </c>
      <c r="I1746" s="10">
        <f>Tabla4[[#This Row],[Kilos]]*Tabla4[[#This Row],[Precio_sin_IGV]]</f>
        <v>1250.172</v>
      </c>
      <c r="J1746" s="10">
        <f>Tabla4[[#This Row],[Ventas sin IGV]]*18%</f>
        <v>225.03095999999999</v>
      </c>
      <c r="K1746" s="10">
        <f>Tabla4[[#This Row],[Ventas sin IGV]]+Tabla4[[#This Row],[IGV]]</f>
        <v>1475.2029600000001</v>
      </c>
    </row>
    <row r="1747" spans="1:11" x14ac:dyDescent="0.3">
      <c r="A1747">
        <v>2</v>
      </c>
      <c r="B1747">
        <v>5</v>
      </c>
      <c r="C1747" s="2">
        <v>36376</v>
      </c>
      <c r="D1747">
        <v>311</v>
      </c>
      <c r="E1747" t="str">
        <f>VLOOKUP(Tabla4[[#This Row],[Cod Vendedor]],Tabla3[[IdVendedor]:[NombreVendedor]],2,0)</f>
        <v>Carmen</v>
      </c>
      <c r="F1747" t="str">
        <f>VLOOKUP(Tabla4[[#This Row],[Cod Producto]],Tabla2[[IdProducto]:[NomProducto]],2,0)</f>
        <v>Berenjenas</v>
      </c>
      <c r="G1747" s="10">
        <f>VLOOKUP(Tabla4[[#This Row],[Nombre_Producto]],Tabla2[[NomProducto]:[PrecioSinIGV]],3,0)</f>
        <v>2.5409999999999999</v>
      </c>
      <c r="H1747">
        <f>VLOOKUP(Tabla4[[#This Row],[Cod Producto]],Tabla2[#All],3,0)</f>
        <v>3</v>
      </c>
      <c r="I1747" s="10">
        <f>Tabla4[[#This Row],[Kilos]]*Tabla4[[#This Row],[Precio_sin_IGV]]</f>
        <v>790.25099999999998</v>
      </c>
      <c r="J1747" s="10">
        <f>Tabla4[[#This Row],[Ventas sin IGV]]*18%</f>
        <v>142.24517999999998</v>
      </c>
      <c r="K1747" s="10">
        <f>Tabla4[[#This Row],[Ventas sin IGV]]+Tabla4[[#This Row],[IGV]]</f>
        <v>932.49617999999998</v>
      </c>
    </row>
    <row r="1748" spans="1:11" x14ac:dyDescent="0.3">
      <c r="A1748">
        <v>2</v>
      </c>
      <c r="B1748">
        <v>11</v>
      </c>
      <c r="C1748" s="2">
        <v>36850</v>
      </c>
      <c r="D1748">
        <v>1446</v>
      </c>
      <c r="E1748" t="str">
        <f>VLOOKUP(Tabla4[[#This Row],[Cod Vendedor]],Tabla3[[IdVendedor]:[NombreVendedor]],2,0)</f>
        <v>Carmen</v>
      </c>
      <c r="F1748" t="str">
        <f>VLOOKUP(Tabla4[[#This Row],[Cod Producto]],Tabla2[[IdProducto]:[NomProducto]],2,0)</f>
        <v>Naranjas</v>
      </c>
      <c r="G1748" s="10">
        <f>VLOOKUP(Tabla4[[#This Row],[Nombre_Producto]],Tabla2[[NomProducto]:[PrecioSinIGV]],3,0)</f>
        <v>1.21</v>
      </c>
      <c r="H1748">
        <f>VLOOKUP(Tabla4[[#This Row],[Cod Producto]],Tabla2[#All],3,0)</f>
        <v>1</v>
      </c>
      <c r="I1748" s="10">
        <f>Tabla4[[#This Row],[Kilos]]*Tabla4[[#This Row],[Precio_sin_IGV]]</f>
        <v>1749.6599999999999</v>
      </c>
      <c r="J1748" s="10">
        <f>Tabla4[[#This Row],[Ventas sin IGV]]*18%</f>
        <v>314.93879999999996</v>
      </c>
      <c r="K1748" s="10">
        <f>Tabla4[[#This Row],[Ventas sin IGV]]+Tabla4[[#This Row],[IGV]]</f>
        <v>2064.5987999999998</v>
      </c>
    </row>
    <row r="1749" spans="1:11" x14ac:dyDescent="0.3">
      <c r="A1749">
        <v>2</v>
      </c>
      <c r="B1749">
        <v>11</v>
      </c>
      <c r="C1749" s="2">
        <v>36570</v>
      </c>
      <c r="D1749">
        <v>1385</v>
      </c>
      <c r="E1749" t="str">
        <f>VLOOKUP(Tabla4[[#This Row],[Cod Vendedor]],Tabla3[[IdVendedor]:[NombreVendedor]],2,0)</f>
        <v>Carmen</v>
      </c>
      <c r="F1749" t="str">
        <f>VLOOKUP(Tabla4[[#This Row],[Cod Producto]],Tabla2[[IdProducto]:[NomProducto]],2,0)</f>
        <v>Naranjas</v>
      </c>
      <c r="G1749" s="10">
        <f>VLOOKUP(Tabla4[[#This Row],[Nombre_Producto]],Tabla2[[NomProducto]:[PrecioSinIGV]],3,0)</f>
        <v>1.21</v>
      </c>
      <c r="H1749">
        <f>VLOOKUP(Tabla4[[#This Row],[Cod Producto]],Tabla2[#All],3,0)</f>
        <v>1</v>
      </c>
      <c r="I1749" s="10">
        <f>Tabla4[[#This Row],[Kilos]]*Tabla4[[#This Row],[Precio_sin_IGV]]</f>
        <v>1675.85</v>
      </c>
      <c r="J1749" s="10">
        <f>Tabla4[[#This Row],[Ventas sin IGV]]*18%</f>
        <v>301.65299999999996</v>
      </c>
      <c r="K1749" s="10">
        <f>Tabla4[[#This Row],[Ventas sin IGV]]+Tabla4[[#This Row],[IGV]]</f>
        <v>1977.5029999999999</v>
      </c>
    </row>
    <row r="1750" spans="1:11" x14ac:dyDescent="0.3">
      <c r="A1750">
        <v>2</v>
      </c>
      <c r="B1750">
        <v>11</v>
      </c>
      <c r="C1750" s="2">
        <v>36608</v>
      </c>
      <c r="D1750">
        <v>938</v>
      </c>
      <c r="E1750" t="str">
        <f>VLOOKUP(Tabla4[[#This Row],[Cod Vendedor]],Tabla3[[IdVendedor]:[NombreVendedor]],2,0)</f>
        <v>Carmen</v>
      </c>
      <c r="F1750" t="str">
        <f>VLOOKUP(Tabla4[[#This Row],[Cod Producto]],Tabla2[[IdProducto]:[NomProducto]],2,0)</f>
        <v>Naranjas</v>
      </c>
      <c r="G1750" s="10">
        <f>VLOOKUP(Tabla4[[#This Row],[Nombre_Producto]],Tabla2[[NomProducto]:[PrecioSinIGV]],3,0)</f>
        <v>1.21</v>
      </c>
      <c r="H1750">
        <f>VLOOKUP(Tabla4[[#This Row],[Cod Producto]],Tabla2[#All],3,0)</f>
        <v>1</v>
      </c>
      <c r="I1750" s="10">
        <f>Tabla4[[#This Row],[Kilos]]*Tabla4[[#This Row],[Precio_sin_IGV]]</f>
        <v>1134.98</v>
      </c>
      <c r="J1750" s="10">
        <f>Tabla4[[#This Row],[Ventas sin IGV]]*18%</f>
        <v>204.29640000000001</v>
      </c>
      <c r="K1750" s="10">
        <f>Tabla4[[#This Row],[Ventas sin IGV]]+Tabla4[[#This Row],[IGV]]</f>
        <v>1339.2764</v>
      </c>
    </row>
    <row r="1751" spans="1:11" x14ac:dyDescent="0.3">
      <c r="A1751">
        <v>2</v>
      </c>
      <c r="B1751">
        <v>11</v>
      </c>
      <c r="C1751" s="2">
        <v>36741</v>
      </c>
      <c r="D1751">
        <v>888</v>
      </c>
      <c r="E1751" t="str">
        <f>VLOOKUP(Tabla4[[#This Row],[Cod Vendedor]],Tabla3[[IdVendedor]:[NombreVendedor]],2,0)</f>
        <v>Carmen</v>
      </c>
      <c r="F1751" t="str">
        <f>VLOOKUP(Tabla4[[#This Row],[Cod Producto]],Tabla2[[IdProducto]:[NomProducto]],2,0)</f>
        <v>Naranjas</v>
      </c>
      <c r="G1751" s="10">
        <f>VLOOKUP(Tabla4[[#This Row],[Nombre_Producto]],Tabla2[[NomProducto]:[PrecioSinIGV]],3,0)</f>
        <v>1.21</v>
      </c>
      <c r="H1751">
        <f>VLOOKUP(Tabla4[[#This Row],[Cod Producto]],Tabla2[#All],3,0)</f>
        <v>1</v>
      </c>
      <c r="I1751" s="10">
        <f>Tabla4[[#This Row],[Kilos]]*Tabla4[[#This Row],[Precio_sin_IGV]]</f>
        <v>1074.48</v>
      </c>
      <c r="J1751" s="10">
        <f>Tabla4[[#This Row],[Ventas sin IGV]]*18%</f>
        <v>193.40639999999999</v>
      </c>
      <c r="K1751" s="10">
        <f>Tabla4[[#This Row],[Ventas sin IGV]]+Tabla4[[#This Row],[IGV]]</f>
        <v>1267.8864000000001</v>
      </c>
    </row>
    <row r="1752" spans="1:11" x14ac:dyDescent="0.3">
      <c r="A1752">
        <v>2</v>
      </c>
      <c r="B1752">
        <v>12</v>
      </c>
      <c r="C1752" s="2">
        <v>36531</v>
      </c>
      <c r="D1752">
        <v>1379</v>
      </c>
      <c r="E1752" t="str">
        <f>VLOOKUP(Tabla4[[#This Row],[Cod Vendedor]],Tabla3[[IdVendedor]:[NombreVendedor]],2,0)</f>
        <v>Carmen</v>
      </c>
      <c r="F1752" t="str">
        <f>VLOOKUP(Tabla4[[#This Row],[Cod Producto]],Tabla2[[IdProducto]:[NomProducto]],2,0)</f>
        <v>Malocoton</v>
      </c>
      <c r="G1752" s="10">
        <f>VLOOKUP(Tabla4[[#This Row],[Nombre_Producto]],Tabla2[[NomProducto]:[PrecioSinIGV]],3,0)</f>
        <v>2.42</v>
      </c>
      <c r="H1752">
        <f>VLOOKUP(Tabla4[[#This Row],[Cod Producto]],Tabla2[#All],3,0)</f>
        <v>1</v>
      </c>
      <c r="I1752" s="10">
        <f>Tabla4[[#This Row],[Kilos]]*Tabla4[[#This Row],[Precio_sin_IGV]]</f>
        <v>3337.18</v>
      </c>
      <c r="J1752" s="10">
        <f>Tabla4[[#This Row],[Ventas sin IGV]]*18%</f>
        <v>600.69239999999991</v>
      </c>
      <c r="K1752" s="10">
        <f>Tabla4[[#This Row],[Ventas sin IGV]]+Tabla4[[#This Row],[IGV]]</f>
        <v>3937.8723999999997</v>
      </c>
    </row>
    <row r="1753" spans="1:11" x14ac:dyDescent="0.3">
      <c r="A1753">
        <v>2</v>
      </c>
      <c r="B1753">
        <v>12</v>
      </c>
      <c r="C1753" s="2">
        <v>36819</v>
      </c>
      <c r="D1753">
        <v>722</v>
      </c>
      <c r="E1753" t="str">
        <f>VLOOKUP(Tabla4[[#This Row],[Cod Vendedor]],Tabla3[[IdVendedor]:[NombreVendedor]],2,0)</f>
        <v>Carmen</v>
      </c>
      <c r="F1753" t="str">
        <f>VLOOKUP(Tabla4[[#This Row],[Cod Producto]],Tabla2[[IdProducto]:[NomProducto]],2,0)</f>
        <v>Malocoton</v>
      </c>
      <c r="G1753" s="10">
        <f>VLOOKUP(Tabla4[[#This Row],[Nombre_Producto]],Tabla2[[NomProducto]:[PrecioSinIGV]],3,0)</f>
        <v>2.42</v>
      </c>
      <c r="H1753">
        <f>VLOOKUP(Tabla4[[#This Row],[Cod Producto]],Tabla2[#All],3,0)</f>
        <v>1</v>
      </c>
      <c r="I1753" s="10">
        <f>Tabla4[[#This Row],[Kilos]]*Tabla4[[#This Row],[Precio_sin_IGV]]</f>
        <v>1747.24</v>
      </c>
      <c r="J1753" s="10">
        <f>Tabla4[[#This Row],[Ventas sin IGV]]*18%</f>
        <v>314.50319999999999</v>
      </c>
      <c r="K1753" s="10">
        <f>Tabla4[[#This Row],[Ventas sin IGV]]+Tabla4[[#This Row],[IGV]]</f>
        <v>2061.7431999999999</v>
      </c>
    </row>
    <row r="1754" spans="1:11" x14ac:dyDescent="0.3">
      <c r="A1754">
        <v>2</v>
      </c>
      <c r="B1754">
        <v>9</v>
      </c>
      <c r="C1754" s="2">
        <v>36590</v>
      </c>
      <c r="D1754">
        <v>1752</v>
      </c>
      <c r="E1754" t="str">
        <f>VLOOKUP(Tabla4[[#This Row],[Cod Vendedor]],Tabla3[[IdVendedor]:[NombreVendedor]],2,0)</f>
        <v>Carmen</v>
      </c>
      <c r="F1754" t="str">
        <f>VLOOKUP(Tabla4[[#This Row],[Cod Producto]],Tabla2[[IdProducto]:[NomProducto]],2,0)</f>
        <v>Esparragos</v>
      </c>
      <c r="G1754" s="10">
        <f>VLOOKUP(Tabla4[[#This Row],[Nombre_Producto]],Tabla2[[NomProducto]:[PrecioSinIGV]],3,0)</f>
        <v>1.21</v>
      </c>
      <c r="H1754">
        <f>VLOOKUP(Tabla4[[#This Row],[Cod Producto]],Tabla2[#All],3,0)</f>
        <v>3</v>
      </c>
      <c r="I1754" s="10">
        <f>Tabla4[[#This Row],[Kilos]]*Tabla4[[#This Row],[Precio_sin_IGV]]</f>
        <v>2119.92</v>
      </c>
      <c r="J1754" s="10">
        <f>Tabla4[[#This Row],[Ventas sin IGV]]*18%</f>
        <v>381.5856</v>
      </c>
      <c r="K1754" s="10">
        <f>Tabla4[[#This Row],[Ventas sin IGV]]+Tabla4[[#This Row],[IGV]]</f>
        <v>2501.5056</v>
      </c>
    </row>
    <row r="1755" spans="1:11" x14ac:dyDescent="0.3">
      <c r="A1755">
        <v>2</v>
      </c>
      <c r="B1755">
        <v>9</v>
      </c>
      <c r="C1755" s="2">
        <v>36688</v>
      </c>
      <c r="D1755">
        <v>981</v>
      </c>
      <c r="E1755" t="str">
        <f>VLOOKUP(Tabla4[[#This Row],[Cod Vendedor]],Tabla3[[IdVendedor]:[NombreVendedor]],2,0)</f>
        <v>Carmen</v>
      </c>
      <c r="F1755" t="str">
        <f>VLOOKUP(Tabla4[[#This Row],[Cod Producto]],Tabla2[[IdProducto]:[NomProducto]],2,0)</f>
        <v>Esparragos</v>
      </c>
      <c r="G1755" s="10">
        <f>VLOOKUP(Tabla4[[#This Row],[Nombre_Producto]],Tabla2[[NomProducto]:[PrecioSinIGV]],3,0)</f>
        <v>1.21</v>
      </c>
      <c r="H1755">
        <f>VLOOKUP(Tabla4[[#This Row],[Cod Producto]],Tabla2[#All],3,0)</f>
        <v>3</v>
      </c>
      <c r="I1755" s="10">
        <f>Tabla4[[#This Row],[Kilos]]*Tabla4[[#This Row],[Precio_sin_IGV]]</f>
        <v>1187.01</v>
      </c>
      <c r="J1755" s="10">
        <f>Tabla4[[#This Row],[Ventas sin IGV]]*18%</f>
        <v>213.6618</v>
      </c>
      <c r="K1755" s="10">
        <f>Tabla4[[#This Row],[Ventas sin IGV]]+Tabla4[[#This Row],[IGV]]</f>
        <v>1400.6718000000001</v>
      </c>
    </row>
    <row r="1756" spans="1:11" x14ac:dyDescent="0.3">
      <c r="A1756">
        <v>2</v>
      </c>
      <c r="B1756">
        <v>9</v>
      </c>
      <c r="C1756" s="2">
        <v>36778</v>
      </c>
      <c r="D1756">
        <v>915</v>
      </c>
      <c r="E1756" t="str">
        <f>VLOOKUP(Tabla4[[#This Row],[Cod Vendedor]],Tabla3[[IdVendedor]:[NombreVendedor]],2,0)</f>
        <v>Carmen</v>
      </c>
      <c r="F1756" t="str">
        <f>VLOOKUP(Tabla4[[#This Row],[Cod Producto]],Tabla2[[IdProducto]:[NomProducto]],2,0)</f>
        <v>Esparragos</v>
      </c>
      <c r="G1756" s="10">
        <f>VLOOKUP(Tabla4[[#This Row],[Nombre_Producto]],Tabla2[[NomProducto]:[PrecioSinIGV]],3,0)</f>
        <v>1.21</v>
      </c>
      <c r="H1756">
        <f>VLOOKUP(Tabla4[[#This Row],[Cod Producto]],Tabla2[#All],3,0)</f>
        <v>3</v>
      </c>
      <c r="I1756" s="10">
        <f>Tabla4[[#This Row],[Kilos]]*Tabla4[[#This Row],[Precio_sin_IGV]]</f>
        <v>1107.1499999999999</v>
      </c>
      <c r="J1756" s="10">
        <f>Tabla4[[#This Row],[Ventas sin IGV]]*18%</f>
        <v>199.28699999999998</v>
      </c>
      <c r="K1756" s="10">
        <f>Tabla4[[#This Row],[Ventas sin IGV]]+Tabla4[[#This Row],[IGV]]</f>
        <v>1306.4369999999999</v>
      </c>
    </row>
    <row r="1757" spans="1:11" x14ac:dyDescent="0.3">
      <c r="A1757">
        <v>2</v>
      </c>
      <c r="B1757">
        <v>9</v>
      </c>
      <c r="C1757" s="2">
        <v>36589</v>
      </c>
      <c r="D1757">
        <v>727</v>
      </c>
      <c r="E1757" t="str">
        <f>VLOOKUP(Tabla4[[#This Row],[Cod Vendedor]],Tabla3[[IdVendedor]:[NombreVendedor]],2,0)</f>
        <v>Carmen</v>
      </c>
      <c r="F1757" t="str">
        <f>VLOOKUP(Tabla4[[#This Row],[Cod Producto]],Tabla2[[IdProducto]:[NomProducto]],2,0)</f>
        <v>Esparragos</v>
      </c>
      <c r="G1757" s="10">
        <f>VLOOKUP(Tabla4[[#This Row],[Nombre_Producto]],Tabla2[[NomProducto]:[PrecioSinIGV]],3,0)</f>
        <v>1.21</v>
      </c>
      <c r="H1757">
        <f>VLOOKUP(Tabla4[[#This Row],[Cod Producto]],Tabla2[#All],3,0)</f>
        <v>3</v>
      </c>
      <c r="I1757" s="10">
        <f>Tabla4[[#This Row],[Kilos]]*Tabla4[[#This Row],[Precio_sin_IGV]]</f>
        <v>879.67</v>
      </c>
      <c r="J1757" s="10">
        <f>Tabla4[[#This Row],[Ventas sin IGV]]*18%</f>
        <v>158.34059999999999</v>
      </c>
      <c r="K1757" s="10">
        <f>Tabla4[[#This Row],[Ventas sin IGV]]+Tabla4[[#This Row],[IGV]]</f>
        <v>1038.0106000000001</v>
      </c>
    </row>
    <row r="1758" spans="1:11" x14ac:dyDescent="0.3">
      <c r="A1758">
        <v>2</v>
      </c>
      <c r="B1758">
        <v>9</v>
      </c>
      <c r="C1758" s="2">
        <v>36710</v>
      </c>
      <c r="D1758">
        <v>338</v>
      </c>
      <c r="E1758" t="str">
        <f>VLOOKUP(Tabla4[[#This Row],[Cod Vendedor]],Tabla3[[IdVendedor]:[NombreVendedor]],2,0)</f>
        <v>Carmen</v>
      </c>
      <c r="F1758" t="str">
        <f>VLOOKUP(Tabla4[[#This Row],[Cod Producto]],Tabla2[[IdProducto]:[NomProducto]],2,0)</f>
        <v>Esparragos</v>
      </c>
      <c r="G1758" s="10">
        <f>VLOOKUP(Tabla4[[#This Row],[Nombre_Producto]],Tabla2[[NomProducto]:[PrecioSinIGV]],3,0)</f>
        <v>1.21</v>
      </c>
      <c r="H1758">
        <f>VLOOKUP(Tabla4[[#This Row],[Cod Producto]],Tabla2[#All],3,0)</f>
        <v>3</v>
      </c>
      <c r="I1758" s="10">
        <f>Tabla4[[#This Row],[Kilos]]*Tabla4[[#This Row],[Precio_sin_IGV]]</f>
        <v>408.97999999999996</v>
      </c>
      <c r="J1758" s="10">
        <f>Tabla4[[#This Row],[Ventas sin IGV]]*18%</f>
        <v>73.616399999999985</v>
      </c>
      <c r="K1758" s="10">
        <f>Tabla4[[#This Row],[Ventas sin IGV]]+Tabla4[[#This Row],[IGV]]</f>
        <v>482.59639999999996</v>
      </c>
    </row>
    <row r="1759" spans="1:11" x14ac:dyDescent="0.3">
      <c r="A1759">
        <v>2</v>
      </c>
      <c r="B1759">
        <v>9</v>
      </c>
      <c r="C1759" s="2">
        <v>36545</v>
      </c>
      <c r="D1759">
        <v>274</v>
      </c>
      <c r="E1759" t="str">
        <f>VLOOKUP(Tabla4[[#This Row],[Cod Vendedor]],Tabla3[[IdVendedor]:[NombreVendedor]],2,0)</f>
        <v>Carmen</v>
      </c>
      <c r="F1759" t="str">
        <f>VLOOKUP(Tabla4[[#This Row],[Cod Producto]],Tabla2[[IdProducto]:[NomProducto]],2,0)</f>
        <v>Esparragos</v>
      </c>
      <c r="G1759" s="10">
        <f>VLOOKUP(Tabla4[[#This Row],[Nombre_Producto]],Tabla2[[NomProducto]:[PrecioSinIGV]],3,0)</f>
        <v>1.21</v>
      </c>
      <c r="H1759">
        <f>VLOOKUP(Tabla4[[#This Row],[Cod Producto]],Tabla2[#All],3,0)</f>
        <v>3</v>
      </c>
      <c r="I1759" s="10">
        <f>Tabla4[[#This Row],[Kilos]]*Tabla4[[#This Row],[Precio_sin_IGV]]</f>
        <v>331.53999999999996</v>
      </c>
      <c r="J1759" s="10">
        <f>Tabla4[[#This Row],[Ventas sin IGV]]*18%</f>
        <v>59.677199999999992</v>
      </c>
      <c r="K1759" s="10">
        <f>Tabla4[[#This Row],[Ventas sin IGV]]+Tabla4[[#This Row],[IGV]]</f>
        <v>391.21719999999993</v>
      </c>
    </row>
    <row r="1760" spans="1:11" x14ac:dyDescent="0.3">
      <c r="A1760">
        <v>2</v>
      </c>
      <c r="B1760">
        <v>7</v>
      </c>
      <c r="C1760" s="2">
        <v>36768</v>
      </c>
      <c r="D1760">
        <v>1890</v>
      </c>
      <c r="E1760" t="str">
        <f>VLOOKUP(Tabla4[[#This Row],[Cod Vendedor]],Tabla3[[IdVendedor]:[NombreVendedor]],2,0)</f>
        <v>Carmen</v>
      </c>
      <c r="F1760" t="str">
        <f>VLOOKUP(Tabla4[[#This Row],[Cod Producto]],Tabla2[[IdProducto]:[NomProducto]],2,0)</f>
        <v>Tomates</v>
      </c>
      <c r="G1760" s="10">
        <f>VLOOKUP(Tabla4[[#This Row],[Nombre_Producto]],Tabla2[[NomProducto]:[PrecioSinIGV]],3,0)</f>
        <v>0.96799999999999997</v>
      </c>
      <c r="H1760">
        <f>VLOOKUP(Tabla4[[#This Row],[Cod Producto]],Tabla2[#All],3,0)</f>
        <v>2</v>
      </c>
      <c r="I1760" s="10">
        <f>Tabla4[[#This Row],[Kilos]]*Tabla4[[#This Row],[Precio_sin_IGV]]</f>
        <v>1829.52</v>
      </c>
      <c r="J1760" s="10">
        <f>Tabla4[[#This Row],[Ventas sin IGV]]*18%</f>
        <v>329.31360000000001</v>
      </c>
      <c r="K1760" s="10">
        <f>Tabla4[[#This Row],[Ventas sin IGV]]+Tabla4[[#This Row],[IGV]]</f>
        <v>2158.8335999999999</v>
      </c>
    </row>
    <row r="1761" spans="1:11" x14ac:dyDescent="0.3">
      <c r="A1761">
        <v>2</v>
      </c>
      <c r="B1761">
        <v>7</v>
      </c>
      <c r="C1761" s="2">
        <v>36781</v>
      </c>
      <c r="D1761">
        <v>907</v>
      </c>
      <c r="E1761" t="str">
        <f>VLOOKUP(Tabla4[[#This Row],[Cod Vendedor]],Tabla3[[IdVendedor]:[NombreVendedor]],2,0)</f>
        <v>Carmen</v>
      </c>
      <c r="F1761" t="str">
        <f>VLOOKUP(Tabla4[[#This Row],[Cod Producto]],Tabla2[[IdProducto]:[NomProducto]],2,0)</f>
        <v>Tomates</v>
      </c>
      <c r="G1761" s="10">
        <f>VLOOKUP(Tabla4[[#This Row],[Nombre_Producto]],Tabla2[[NomProducto]:[PrecioSinIGV]],3,0)</f>
        <v>0.96799999999999997</v>
      </c>
      <c r="H1761">
        <f>VLOOKUP(Tabla4[[#This Row],[Cod Producto]],Tabla2[#All],3,0)</f>
        <v>2</v>
      </c>
      <c r="I1761" s="10">
        <f>Tabla4[[#This Row],[Kilos]]*Tabla4[[#This Row],[Precio_sin_IGV]]</f>
        <v>877.976</v>
      </c>
      <c r="J1761" s="10">
        <f>Tabla4[[#This Row],[Ventas sin IGV]]*18%</f>
        <v>158.03567999999999</v>
      </c>
      <c r="K1761" s="10">
        <f>Tabla4[[#This Row],[Ventas sin IGV]]+Tabla4[[#This Row],[IGV]]</f>
        <v>1036.0116800000001</v>
      </c>
    </row>
    <row r="1762" spans="1:11" x14ac:dyDescent="0.3">
      <c r="A1762">
        <v>2</v>
      </c>
      <c r="B1762">
        <v>7</v>
      </c>
      <c r="C1762" s="2">
        <v>36568</v>
      </c>
      <c r="D1762">
        <v>740</v>
      </c>
      <c r="E1762" t="str">
        <f>VLOOKUP(Tabla4[[#This Row],[Cod Vendedor]],Tabla3[[IdVendedor]:[NombreVendedor]],2,0)</f>
        <v>Carmen</v>
      </c>
      <c r="F1762" t="str">
        <f>VLOOKUP(Tabla4[[#This Row],[Cod Producto]],Tabla2[[IdProducto]:[NomProducto]],2,0)</f>
        <v>Tomates</v>
      </c>
      <c r="G1762" s="10">
        <f>VLOOKUP(Tabla4[[#This Row],[Nombre_Producto]],Tabla2[[NomProducto]:[PrecioSinIGV]],3,0)</f>
        <v>0.96799999999999997</v>
      </c>
      <c r="H1762">
        <f>VLOOKUP(Tabla4[[#This Row],[Cod Producto]],Tabla2[#All],3,0)</f>
        <v>2</v>
      </c>
      <c r="I1762" s="10">
        <f>Tabla4[[#This Row],[Kilos]]*Tabla4[[#This Row],[Precio_sin_IGV]]</f>
        <v>716.31999999999994</v>
      </c>
      <c r="J1762" s="10">
        <f>Tabla4[[#This Row],[Ventas sin IGV]]*18%</f>
        <v>128.93759999999997</v>
      </c>
      <c r="K1762" s="10">
        <f>Tabla4[[#This Row],[Ventas sin IGV]]+Tabla4[[#This Row],[IGV]]</f>
        <v>845.25759999999991</v>
      </c>
    </row>
    <row r="1763" spans="1:11" x14ac:dyDescent="0.3">
      <c r="A1763">
        <v>2</v>
      </c>
      <c r="B1763">
        <v>7</v>
      </c>
      <c r="C1763" s="2">
        <v>36674</v>
      </c>
      <c r="D1763">
        <v>663</v>
      </c>
      <c r="E1763" t="str">
        <f>VLOOKUP(Tabla4[[#This Row],[Cod Vendedor]],Tabla3[[IdVendedor]:[NombreVendedor]],2,0)</f>
        <v>Carmen</v>
      </c>
      <c r="F1763" t="str">
        <f>VLOOKUP(Tabla4[[#This Row],[Cod Producto]],Tabla2[[IdProducto]:[NomProducto]],2,0)</f>
        <v>Tomates</v>
      </c>
      <c r="G1763" s="10">
        <f>VLOOKUP(Tabla4[[#This Row],[Nombre_Producto]],Tabla2[[NomProducto]:[PrecioSinIGV]],3,0)</f>
        <v>0.96799999999999997</v>
      </c>
      <c r="H1763">
        <f>VLOOKUP(Tabla4[[#This Row],[Cod Producto]],Tabla2[#All],3,0)</f>
        <v>2</v>
      </c>
      <c r="I1763" s="10">
        <f>Tabla4[[#This Row],[Kilos]]*Tabla4[[#This Row],[Precio_sin_IGV]]</f>
        <v>641.78399999999999</v>
      </c>
      <c r="J1763" s="10">
        <f>Tabla4[[#This Row],[Ventas sin IGV]]*18%</f>
        <v>115.52112</v>
      </c>
      <c r="K1763" s="10">
        <f>Tabla4[[#This Row],[Ventas sin IGV]]+Tabla4[[#This Row],[IGV]]</f>
        <v>757.30511999999999</v>
      </c>
    </row>
    <row r="1764" spans="1:11" x14ac:dyDescent="0.3">
      <c r="A1764">
        <v>2</v>
      </c>
      <c r="B1764">
        <v>7</v>
      </c>
      <c r="C1764" s="2">
        <v>36598</v>
      </c>
      <c r="D1764">
        <v>614</v>
      </c>
      <c r="E1764" t="str">
        <f>VLOOKUP(Tabla4[[#This Row],[Cod Vendedor]],Tabla3[[IdVendedor]:[NombreVendedor]],2,0)</f>
        <v>Carmen</v>
      </c>
      <c r="F1764" t="str">
        <f>VLOOKUP(Tabla4[[#This Row],[Cod Producto]],Tabla2[[IdProducto]:[NomProducto]],2,0)</f>
        <v>Tomates</v>
      </c>
      <c r="G1764" s="10">
        <f>VLOOKUP(Tabla4[[#This Row],[Nombre_Producto]],Tabla2[[NomProducto]:[PrecioSinIGV]],3,0)</f>
        <v>0.96799999999999997</v>
      </c>
      <c r="H1764">
        <f>VLOOKUP(Tabla4[[#This Row],[Cod Producto]],Tabla2[#All],3,0)</f>
        <v>2</v>
      </c>
      <c r="I1764" s="10">
        <f>Tabla4[[#This Row],[Kilos]]*Tabla4[[#This Row],[Precio_sin_IGV]]</f>
        <v>594.35199999999998</v>
      </c>
      <c r="J1764" s="10">
        <f>Tabla4[[#This Row],[Ventas sin IGV]]*18%</f>
        <v>106.98335999999999</v>
      </c>
      <c r="K1764" s="10">
        <f>Tabla4[[#This Row],[Ventas sin IGV]]+Tabla4[[#This Row],[IGV]]</f>
        <v>701.33535999999992</v>
      </c>
    </row>
    <row r="1765" spans="1:11" x14ac:dyDescent="0.3">
      <c r="A1765">
        <v>2</v>
      </c>
      <c r="B1765">
        <v>3</v>
      </c>
      <c r="C1765" s="2">
        <v>36589</v>
      </c>
      <c r="D1765">
        <v>2486</v>
      </c>
      <c r="E1765" t="str">
        <f>VLOOKUP(Tabla4[[#This Row],[Cod Vendedor]],Tabla3[[IdVendedor]:[NombreVendedor]],2,0)</f>
        <v>Carmen</v>
      </c>
      <c r="F1765" t="str">
        <f>VLOOKUP(Tabla4[[#This Row],[Cod Producto]],Tabla2[[IdProducto]:[NomProducto]],2,0)</f>
        <v>Melones</v>
      </c>
      <c r="G1765" s="10">
        <f>VLOOKUP(Tabla4[[#This Row],[Nombre_Producto]],Tabla2[[NomProducto]:[PrecioSinIGV]],3,0)</f>
        <v>1.9359999999999999</v>
      </c>
      <c r="H1765">
        <f>VLOOKUP(Tabla4[[#This Row],[Cod Producto]],Tabla2[#All],3,0)</f>
        <v>1</v>
      </c>
      <c r="I1765" s="10">
        <f>Tabla4[[#This Row],[Kilos]]*Tabla4[[#This Row],[Precio_sin_IGV]]</f>
        <v>4812.8959999999997</v>
      </c>
      <c r="J1765" s="10">
        <f>Tabla4[[#This Row],[Ventas sin IGV]]*18%</f>
        <v>866.32127999999989</v>
      </c>
      <c r="K1765" s="10">
        <f>Tabla4[[#This Row],[Ventas sin IGV]]+Tabla4[[#This Row],[IGV]]</f>
        <v>5679.2172799999998</v>
      </c>
    </row>
    <row r="1766" spans="1:11" x14ac:dyDescent="0.3">
      <c r="A1766">
        <v>2</v>
      </c>
      <c r="B1766">
        <v>3</v>
      </c>
      <c r="C1766" s="2">
        <v>36572</v>
      </c>
      <c r="D1766">
        <v>2236</v>
      </c>
      <c r="E1766" t="str">
        <f>VLOOKUP(Tabla4[[#This Row],[Cod Vendedor]],Tabla3[[IdVendedor]:[NombreVendedor]],2,0)</f>
        <v>Carmen</v>
      </c>
      <c r="F1766" t="str">
        <f>VLOOKUP(Tabla4[[#This Row],[Cod Producto]],Tabla2[[IdProducto]:[NomProducto]],2,0)</f>
        <v>Melones</v>
      </c>
      <c r="G1766" s="10">
        <f>VLOOKUP(Tabla4[[#This Row],[Nombre_Producto]],Tabla2[[NomProducto]:[PrecioSinIGV]],3,0)</f>
        <v>1.9359999999999999</v>
      </c>
      <c r="H1766">
        <f>VLOOKUP(Tabla4[[#This Row],[Cod Producto]],Tabla2[#All],3,0)</f>
        <v>1</v>
      </c>
      <c r="I1766" s="10">
        <f>Tabla4[[#This Row],[Kilos]]*Tabla4[[#This Row],[Precio_sin_IGV]]</f>
        <v>4328.8959999999997</v>
      </c>
      <c r="J1766" s="10">
        <f>Tabla4[[#This Row],[Ventas sin IGV]]*18%</f>
        <v>779.20127999999988</v>
      </c>
      <c r="K1766" s="10">
        <f>Tabla4[[#This Row],[Ventas sin IGV]]+Tabla4[[#This Row],[IGV]]</f>
        <v>5108.09728</v>
      </c>
    </row>
    <row r="1767" spans="1:11" x14ac:dyDescent="0.3">
      <c r="A1767">
        <v>2</v>
      </c>
      <c r="B1767">
        <v>3</v>
      </c>
      <c r="C1767" s="2">
        <v>36688</v>
      </c>
      <c r="D1767">
        <v>2122</v>
      </c>
      <c r="E1767" t="str">
        <f>VLOOKUP(Tabla4[[#This Row],[Cod Vendedor]],Tabla3[[IdVendedor]:[NombreVendedor]],2,0)</f>
        <v>Carmen</v>
      </c>
      <c r="F1767" t="str">
        <f>VLOOKUP(Tabla4[[#This Row],[Cod Producto]],Tabla2[[IdProducto]:[NomProducto]],2,0)</f>
        <v>Melones</v>
      </c>
      <c r="G1767" s="10">
        <f>VLOOKUP(Tabla4[[#This Row],[Nombre_Producto]],Tabla2[[NomProducto]:[PrecioSinIGV]],3,0)</f>
        <v>1.9359999999999999</v>
      </c>
      <c r="H1767">
        <f>VLOOKUP(Tabla4[[#This Row],[Cod Producto]],Tabla2[#All],3,0)</f>
        <v>1</v>
      </c>
      <c r="I1767" s="10">
        <f>Tabla4[[#This Row],[Kilos]]*Tabla4[[#This Row],[Precio_sin_IGV]]</f>
        <v>4108.192</v>
      </c>
      <c r="J1767" s="10">
        <f>Tabla4[[#This Row],[Ventas sin IGV]]*18%</f>
        <v>739.47456</v>
      </c>
      <c r="K1767" s="10">
        <f>Tabla4[[#This Row],[Ventas sin IGV]]+Tabla4[[#This Row],[IGV]]</f>
        <v>4847.6665599999997</v>
      </c>
    </row>
    <row r="1768" spans="1:11" x14ac:dyDescent="0.3">
      <c r="A1768">
        <v>2</v>
      </c>
      <c r="B1768">
        <v>3</v>
      </c>
      <c r="C1768" s="2">
        <v>36762</v>
      </c>
      <c r="D1768">
        <v>1910</v>
      </c>
      <c r="E1768" t="str">
        <f>VLOOKUP(Tabla4[[#This Row],[Cod Vendedor]],Tabla3[[IdVendedor]:[NombreVendedor]],2,0)</f>
        <v>Carmen</v>
      </c>
      <c r="F1768" t="str">
        <f>VLOOKUP(Tabla4[[#This Row],[Cod Producto]],Tabla2[[IdProducto]:[NomProducto]],2,0)</f>
        <v>Melones</v>
      </c>
      <c r="G1768" s="10">
        <f>VLOOKUP(Tabla4[[#This Row],[Nombre_Producto]],Tabla2[[NomProducto]:[PrecioSinIGV]],3,0)</f>
        <v>1.9359999999999999</v>
      </c>
      <c r="H1768">
        <f>VLOOKUP(Tabla4[[#This Row],[Cod Producto]],Tabla2[#All],3,0)</f>
        <v>1</v>
      </c>
      <c r="I1768" s="10">
        <f>Tabla4[[#This Row],[Kilos]]*Tabla4[[#This Row],[Precio_sin_IGV]]</f>
        <v>3697.7599999999998</v>
      </c>
      <c r="J1768" s="10">
        <f>Tabla4[[#This Row],[Ventas sin IGV]]*18%</f>
        <v>665.59679999999992</v>
      </c>
      <c r="K1768" s="10">
        <f>Tabla4[[#This Row],[Ventas sin IGV]]+Tabla4[[#This Row],[IGV]]</f>
        <v>4363.3567999999996</v>
      </c>
    </row>
    <row r="1769" spans="1:11" x14ac:dyDescent="0.3">
      <c r="A1769">
        <v>2</v>
      </c>
      <c r="B1769">
        <v>3</v>
      </c>
      <c r="C1769" s="2">
        <v>36617</v>
      </c>
      <c r="D1769">
        <v>1862</v>
      </c>
      <c r="E1769" t="str">
        <f>VLOOKUP(Tabla4[[#This Row],[Cod Vendedor]],Tabla3[[IdVendedor]:[NombreVendedor]],2,0)</f>
        <v>Carmen</v>
      </c>
      <c r="F1769" t="str">
        <f>VLOOKUP(Tabla4[[#This Row],[Cod Producto]],Tabla2[[IdProducto]:[NomProducto]],2,0)</f>
        <v>Melones</v>
      </c>
      <c r="G1769" s="10">
        <f>VLOOKUP(Tabla4[[#This Row],[Nombre_Producto]],Tabla2[[NomProducto]:[PrecioSinIGV]],3,0)</f>
        <v>1.9359999999999999</v>
      </c>
      <c r="H1769">
        <f>VLOOKUP(Tabla4[[#This Row],[Cod Producto]],Tabla2[#All],3,0)</f>
        <v>1</v>
      </c>
      <c r="I1769" s="10">
        <f>Tabla4[[#This Row],[Kilos]]*Tabla4[[#This Row],[Precio_sin_IGV]]</f>
        <v>3604.8319999999999</v>
      </c>
      <c r="J1769" s="10">
        <f>Tabla4[[#This Row],[Ventas sin IGV]]*18%</f>
        <v>648.86975999999993</v>
      </c>
      <c r="K1769" s="10">
        <f>Tabla4[[#This Row],[Ventas sin IGV]]+Tabla4[[#This Row],[IGV]]</f>
        <v>4253.7017599999999</v>
      </c>
    </row>
    <row r="1770" spans="1:11" x14ac:dyDescent="0.3">
      <c r="A1770">
        <v>2</v>
      </c>
      <c r="B1770">
        <v>3</v>
      </c>
      <c r="C1770" s="2">
        <v>36784</v>
      </c>
      <c r="D1770">
        <v>1659</v>
      </c>
      <c r="E1770" t="str">
        <f>VLOOKUP(Tabla4[[#This Row],[Cod Vendedor]],Tabla3[[IdVendedor]:[NombreVendedor]],2,0)</f>
        <v>Carmen</v>
      </c>
      <c r="F1770" t="str">
        <f>VLOOKUP(Tabla4[[#This Row],[Cod Producto]],Tabla2[[IdProducto]:[NomProducto]],2,0)</f>
        <v>Melones</v>
      </c>
      <c r="G1770" s="10">
        <f>VLOOKUP(Tabla4[[#This Row],[Nombre_Producto]],Tabla2[[NomProducto]:[PrecioSinIGV]],3,0)</f>
        <v>1.9359999999999999</v>
      </c>
      <c r="H1770">
        <f>VLOOKUP(Tabla4[[#This Row],[Cod Producto]],Tabla2[#All],3,0)</f>
        <v>1</v>
      </c>
      <c r="I1770" s="10">
        <f>Tabla4[[#This Row],[Kilos]]*Tabla4[[#This Row],[Precio_sin_IGV]]</f>
        <v>3211.8240000000001</v>
      </c>
      <c r="J1770" s="10">
        <f>Tabla4[[#This Row],[Ventas sin IGV]]*18%</f>
        <v>578.12832000000003</v>
      </c>
      <c r="K1770" s="10">
        <f>Tabla4[[#This Row],[Ventas sin IGV]]+Tabla4[[#This Row],[IGV]]</f>
        <v>3789.9523200000003</v>
      </c>
    </row>
    <row r="1771" spans="1:11" x14ac:dyDescent="0.3">
      <c r="A1771">
        <v>2</v>
      </c>
      <c r="B1771">
        <v>3</v>
      </c>
      <c r="C1771" s="2">
        <v>36533</v>
      </c>
      <c r="D1771">
        <v>1623</v>
      </c>
      <c r="E1771" t="str">
        <f>VLOOKUP(Tabla4[[#This Row],[Cod Vendedor]],Tabla3[[IdVendedor]:[NombreVendedor]],2,0)</f>
        <v>Carmen</v>
      </c>
      <c r="F1771" t="str">
        <f>VLOOKUP(Tabla4[[#This Row],[Cod Producto]],Tabla2[[IdProducto]:[NomProducto]],2,0)</f>
        <v>Melones</v>
      </c>
      <c r="G1771" s="10">
        <f>VLOOKUP(Tabla4[[#This Row],[Nombre_Producto]],Tabla2[[NomProducto]:[PrecioSinIGV]],3,0)</f>
        <v>1.9359999999999999</v>
      </c>
      <c r="H1771">
        <f>VLOOKUP(Tabla4[[#This Row],[Cod Producto]],Tabla2[#All],3,0)</f>
        <v>1</v>
      </c>
      <c r="I1771" s="10">
        <f>Tabla4[[#This Row],[Kilos]]*Tabla4[[#This Row],[Precio_sin_IGV]]</f>
        <v>3142.1279999999997</v>
      </c>
      <c r="J1771" s="10">
        <f>Tabla4[[#This Row],[Ventas sin IGV]]*18%</f>
        <v>565.58303999999987</v>
      </c>
      <c r="K1771" s="10">
        <f>Tabla4[[#This Row],[Ventas sin IGV]]+Tabla4[[#This Row],[IGV]]</f>
        <v>3707.7110399999997</v>
      </c>
    </row>
    <row r="1772" spans="1:11" x14ac:dyDescent="0.3">
      <c r="A1772">
        <v>2</v>
      </c>
      <c r="B1772">
        <v>3</v>
      </c>
      <c r="C1772" s="2">
        <v>36734</v>
      </c>
      <c r="D1772">
        <v>1472</v>
      </c>
      <c r="E1772" t="str">
        <f>VLOOKUP(Tabla4[[#This Row],[Cod Vendedor]],Tabla3[[IdVendedor]:[NombreVendedor]],2,0)</f>
        <v>Carmen</v>
      </c>
      <c r="F1772" t="str">
        <f>VLOOKUP(Tabla4[[#This Row],[Cod Producto]],Tabla2[[IdProducto]:[NomProducto]],2,0)</f>
        <v>Melones</v>
      </c>
      <c r="G1772" s="10">
        <f>VLOOKUP(Tabla4[[#This Row],[Nombre_Producto]],Tabla2[[NomProducto]:[PrecioSinIGV]],3,0)</f>
        <v>1.9359999999999999</v>
      </c>
      <c r="H1772">
        <f>VLOOKUP(Tabla4[[#This Row],[Cod Producto]],Tabla2[#All],3,0)</f>
        <v>1</v>
      </c>
      <c r="I1772" s="10">
        <f>Tabla4[[#This Row],[Kilos]]*Tabla4[[#This Row],[Precio_sin_IGV]]</f>
        <v>2849.7919999999999</v>
      </c>
      <c r="J1772" s="10">
        <f>Tabla4[[#This Row],[Ventas sin IGV]]*18%</f>
        <v>512.96255999999994</v>
      </c>
      <c r="K1772" s="10">
        <f>Tabla4[[#This Row],[Ventas sin IGV]]+Tabla4[[#This Row],[IGV]]</f>
        <v>3362.7545599999999</v>
      </c>
    </row>
    <row r="1773" spans="1:11" x14ac:dyDescent="0.3">
      <c r="A1773">
        <v>2</v>
      </c>
      <c r="B1773">
        <v>3</v>
      </c>
      <c r="C1773" s="2">
        <v>36782</v>
      </c>
      <c r="D1773">
        <v>1282</v>
      </c>
      <c r="E1773" t="str">
        <f>VLOOKUP(Tabla4[[#This Row],[Cod Vendedor]],Tabla3[[IdVendedor]:[NombreVendedor]],2,0)</f>
        <v>Carmen</v>
      </c>
      <c r="F1773" t="str">
        <f>VLOOKUP(Tabla4[[#This Row],[Cod Producto]],Tabla2[[IdProducto]:[NomProducto]],2,0)</f>
        <v>Melones</v>
      </c>
      <c r="G1773" s="10">
        <f>VLOOKUP(Tabla4[[#This Row],[Nombre_Producto]],Tabla2[[NomProducto]:[PrecioSinIGV]],3,0)</f>
        <v>1.9359999999999999</v>
      </c>
      <c r="H1773">
        <f>VLOOKUP(Tabla4[[#This Row],[Cod Producto]],Tabla2[#All],3,0)</f>
        <v>1</v>
      </c>
      <c r="I1773" s="10">
        <f>Tabla4[[#This Row],[Kilos]]*Tabla4[[#This Row],[Precio_sin_IGV]]</f>
        <v>2481.9519999999998</v>
      </c>
      <c r="J1773" s="10">
        <f>Tabla4[[#This Row],[Ventas sin IGV]]*18%</f>
        <v>446.75135999999992</v>
      </c>
      <c r="K1773" s="10">
        <f>Tabla4[[#This Row],[Ventas sin IGV]]+Tabla4[[#This Row],[IGV]]</f>
        <v>2928.7033599999995</v>
      </c>
    </row>
    <row r="1774" spans="1:11" x14ac:dyDescent="0.3">
      <c r="A1774">
        <v>2</v>
      </c>
      <c r="B1774">
        <v>3</v>
      </c>
      <c r="C1774" s="2">
        <v>36690</v>
      </c>
      <c r="D1774">
        <v>861</v>
      </c>
      <c r="E1774" t="str">
        <f>VLOOKUP(Tabla4[[#This Row],[Cod Vendedor]],Tabla3[[IdVendedor]:[NombreVendedor]],2,0)</f>
        <v>Carmen</v>
      </c>
      <c r="F1774" t="str">
        <f>VLOOKUP(Tabla4[[#This Row],[Cod Producto]],Tabla2[[IdProducto]:[NomProducto]],2,0)</f>
        <v>Melones</v>
      </c>
      <c r="G1774" s="10">
        <f>VLOOKUP(Tabla4[[#This Row],[Nombre_Producto]],Tabla2[[NomProducto]:[PrecioSinIGV]],3,0)</f>
        <v>1.9359999999999999</v>
      </c>
      <c r="H1774">
        <f>VLOOKUP(Tabla4[[#This Row],[Cod Producto]],Tabla2[#All],3,0)</f>
        <v>1</v>
      </c>
      <c r="I1774" s="10">
        <f>Tabla4[[#This Row],[Kilos]]*Tabla4[[#This Row],[Precio_sin_IGV]]</f>
        <v>1666.896</v>
      </c>
      <c r="J1774" s="10">
        <f>Tabla4[[#This Row],[Ventas sin IGV]]*18%</f>
        <v>300.04127999999997</v>
      </c>
      <c r="K1774" s="10">
        <f>Tabla4[[#This Row],[Ventas sin IGV]]+Tabla4[[#This Row],[IGV]]</f>
        <v>1966.9372799999999</v>
      </c>
    </row>
    <row r="1775" spans="1:11" x14ac:dyDescent="0.3">
      <c r="A1775">
        <v>2</v>
      </c>
      <c r="B1775">
        <v>1</v>
      </c>
      <c r="C1775" s="2">
        <v>36747</v>
      </c>
      <c r="D1775">
        <v>2450</v>
      </c>
      <c r="E1775" t="str">
        <f>VLOOKUP(Tabla4[[#This Row],[Cod Vendedor]],Tabla3[[IdVendedor]:[NombreVendedor]],2,0)</f>
        <v>Carmen</v>
      </c>
      <c r="F1775" t="str">
        <f>VLOOKUP(Tabla4[[#This Row],[Cod Producto]],Tabla2[[IdProducto]:[NomProducto]],2,0)</f>
        <v>Mandarinas</v>
      </c>
      <c r="G1775" s="10">
        <f>VLOOKUP(Tabla4[[#This Row],[Nombre_Producto]],Tabla2[[NomProducto]:[PrecioSinIGV]],3,0)</f>
        <v>3.9325000000000001</v>
      </c>
      <c r="H1775">
        <f>VLOOKUP(Tabla4[[#This Row],[Cod Producto]],Tabla2[#All],3,0)</f>
        <v>1</v>
      </c>
      <c r="I1775" s="10">
        <f>Tabla4[[#This Row],[Kilos]]*Tabla4[[#This Row],[Precio_sin_IGV]]</f>
        <v>9634.625</v>
      </c>
      <c r="J1775" s="10">
        <f>Tabla4[[#This Row],[Ventas sin IGV]]*18%</f>
        <v>1734.2324999999998</v>
      </c>
      <c r="K1775" s="10">
        <f>Tabla4[[#This Row],[Ventas sin IGV]]+Tabla4[[#This Row],[IGV]]</f>
        <v>11368.8575</v>
      </c>
    </row>
    <row r="1776" spans="1:11" x14ac:dyDescent="0.3">
      <c r="A1776">
        <v>2</v>
      </c>
      <c r="B1776">
        <v>1</v>
      </c>
      <c r="C1776" s="2">
        <v>36604</v>
      </c>
      <c r="D1776">
        <v>1575</v>
      </c>
      <c r="E1776" t="str">
        <f>VLOOKUP(Tabla4[[#This Row],[Cod Vendedor]],Tabla3[[IdVendedor]:[NombreVendedor]],2,0)</f>
        <v>Carmen</v>
      </c>
      <c r="F1776" t="str">
        <f>VLOOKUP(Tabla4[[#This Row],[Cod Producto]],Tabla2[[IdProducto]:[NomProducto]],2,0)</f>
        <v>Mandarinas</v>
      </c>
      <c r="G1776" s="10">
        <f>VLOOKUP(Tabla4[[#This Row],[Nombre_Producto]],Tabla2[[NomProducto]:[PrecioSinIGV]],3,0)</f>
        <v>3.9325000000000001</v>
      </c>
      <c r="H1776">
        <f>VLOOKUP(Tabla4[[#This Row],[Cod Producto]],Tabla2[#All],3,0)</f>
        <v>1</v>
      </c>
      <c r="I1776" s="10">
        <f>Tabla4[[#This Row],[Kilos]]*Tabla4[[#This Row],[Precio_sin_IGV]]</f>
        <v>6193.6875</v>
      </c>
      <c r="J1776" s="10">
        <f>Tabla4[[#This Row],[Ventas sin IGV]]*18%</f>
        <v>1114.86375</v>
      </c>
      <c r="K1776" s="10">
        <f>Tabla4[[#This Row],[Ventas sin IGV]]+Tabla4[[#This Row],[IGV]]</f>
        <v>7308.5512500000004</v>
      </c>
    </row>
    <row r="1777" spans="1:11" x14ac:dyDescent="0.3">
      <c r="A1777">
        <v>2</v>
      </c>
      <c r="B1777">
        <v>1</v>
      </c>
      <c r="C1777" s="2">
        <v>36874</v>
      </c>
      <c r="D1777">
        <v>1407</v>
      </c>
      <c r="E1777" t="str">
        <f>VLOOKUP(Tabla4[[#This Row],[Cod Vendedor]],Tabla3[[IdVendedor]:[NombreVendedor]],2,0)</f>
        <v>Carmen</v>
      </c>
      <c r="F1777" t="str">
        <f>VLOOKUP(Tabla4[[#This Row],[Cod Producto]],Tabla2[[IdProducto]:[NomProducto]],2,0)</f>
        <v>Mandarinas</v>
      </c>
      <c r="G1777" s="10">
        <f>VLOOKUP(Tabla4[[#This Row],[Nombre_Producto]],Tabla2[[NomProducto]:[PrecioSinIGV]],3,0)</f>
        <v>3.9325000000000001</v>
      </c>
      <c r="H1777">
        <f>VLOOKUP(Tabla4[[#This Row],[Cod Producto]],Tabla2[#All],3,0)</f>
        <v>1</v>
      </c>
      <c r="I1777" s="10">
        <f>Tabla4[[#This Row],[Kilos]]*Tabla4[[#This Row],[Precio_sin_IGV]]</f>
        <v>5533.0275000000001</v>
      </c>
      <c r="J1777" s="10">
        <f>Tabla4[[#This Row],[Ventas sin IGV]]*18%</f>
        <v>995.94494999999995</v>
      </c>
      <c r="K1777" s="10">
        <f>Tabla4[[#This Row],[Ventas sin IGV]]+Tabla4[[#This Row],[IGV]]</f>
        <v>6528.9724500000002</v>
      </c>
    </row>
    <row r="1778" spans="1:11" x14ac:dyDescent="0.3">
      <c r="A1778">
        <v>2</v>
      </c>
      <c r="B1778">
        <v>1</v>
      </c>
      <c r="C1778" s="2">
        <v>36602</v>
      </c>
      <c r="D1778">
        <v>848</v>
      </c>
      <c r="E1778" t="str">
        <f>VLOOKUP(Tabla4[[#This Row],[Cod Vendedor]],Tabla3[[IdVendedor]:[NombreVendedor]],2,0)</f>
        <v>Carmen</v>
      </c>
      <c r="F1778" t="str">
        <f>VLOOKUP(Tabla4[[#This Row],[Cod Producto]],Tabla2[[IdProducto]:[NomProducto]],2,0)</f>
        <v>Mandarinas</v>
      </c>
      <c r="G1778" s="10">
        <f>VLOOKUP(Tabla4[[#This Row],[Nombre_Producto]],Tabla2[[NomProducto]:[PrecioSinIGV]],3,0)</f>
        <v>3.9325000000000001</v>
      </c>
      <c r="H1778">
        <f>VLOOKUP(Tabla4[[#This Row],[Cod Producto]],Tabla2[#All],3,0)</f>
        <v>1</v>
      </c>
      <c r="I1778" s="10">
        <f>Tabla4[[#This Row],[Kilos]]*Tabla4[[#This Row],[Precio_sin_IGV]]</f>
        <v>3334.76</v>
      </c>
      <c r="J1778" s="10">
        <f>Tabla4[[#This Row],[Ventas sin IGV]]*18%</f>
        <v>600.2568</v>
      </c>
      <c r="K1778" s="10">
        <f>Tabla4[[#This Row],[Ventas sin IGV]]+Tabla4[[#This Row],[IGV]]</f>
        <v>3935.0168000000003</v>
      </c>
    </row>
    <row r="1779" spans="1:11" x14ac:dyDescent="0.3">
      <c r="A1779">
        <v>2</v>
      </c>
      <c r="B1779">
        <v>1</v>
      </c>
      <c r="C1779" s="2">
        <v>36584</v>
      </c>
      <c r="D1779">
        <v>796</v>
      </c>
      <c r="E1779" t="str">
        <f>VLOOKUP(Tabla4[[#This Row],[Cod Vendedor]],Tabla3[[IdVendedor]:[NombreVendedor]],2,0)</f>
        <v>Carmen</v>
      </c>
      <c r="F1779" t="str">
        <f>VLOOKUP(Tabla4[[#This Row],[Cod Producto]],Tabla2[[IdProducto]:[NomProducto]],2,0)</f>
        <v>Mandarinas</v>
      </c>
      <c r="G1779" s="10">
        <f>VLOOKUP(Tabla4[[#This Row],[Nombre_Producto]],Tabla2[[NomProducto]:[PrecioSinIGV]],3,0)</f>
        <v>3.9325000000000001</v>
      </c>
      <c r="H1779">
        <f>VLOOKUP(Tabla4[[#This Row],[Cod Producto]],Tabla2[#All],3,0)</f>
        <v>1</v>
      </c>
      <c r="I1779" s="10">
        <f>Tabla4[[#This Row],[Kilos]]*Tabla4[[#This Row],[Precio_sin_IGV]]</f>
        <v>3130.27</v>
      </c>
      <c r="J1779" s="10">
        <f>Tabla4[[#This Row],[Ventas sin IGV]]*18%</f>
        <v>563.44859999999994</v>
      </c>
      <c r="K1779" s="10">
        <f>Tabla4[[#This Row],[Ventas sin IGV]]+Tabla4[[#This Row],[IGV]]</f>
        <v>3693.7186000000002</v>
      </c>
    </row>
    <row r="1780" spans="1:11" x14ac:dyDescent="0.3">
      <c r="A1780">
        <v>2</v>
      </c>
      <c r="B1780">
        <v>1</v>
      </c>
      <c r="C1780" s="2">
        <v>36563</v>
      </c>
      <c r="D1780">
        <v>361</v>
      </c>
      <c r="E1780" t="str">
        <f>VLOOKUP(Tabla4[[#This Row],[Cod Vendedor]],Tabla3[[IdVendedor]:[NombreVendedor]],2,0)</f>
        <v>Carmen</v>
      </c>
      <c r="F1780" t="str">
        <f>VLOOKUP(Tabla4[[#This Row],[Cod Producto]],Tabla2[[IdProducto]:[NomProducto]],2,0)</f>
        <v>Mandarinas</v>
      </c>
      <c r="G1780" s="10">
        <f>VLOOKUP(Tabla4[[#This Row],[Nombre_Producto]],Tabla2[[NomProducto]:[PrecioSinIGV]],3,0)</f>
        <v>3.9325000000000001</v>
      </c>
      <c r="H1780">
        <f>VLOOKUP(Tabla4[[#This Row],[Cod Producto]],Tabla2[#All],3,0)</f>
        <v>1</v>
      </c>
      <c r="I1780" s="10">
        <f>Tabla4[[#This Row],[Kilos]]*Tabla4[[#This Row],[Precio_sin_IGV]]</f>
        <v>1419.6324999999999</v>
      </c>
      <c r="J1780" s="10">
        <f>Tabla4[[#This Row],[Ventas sin IGV]]*18%</f>
        <v>255.53384999999997</v>
      </c>
      <c r="K1780" s="10">
        <f>Tabla4[[#This Row],[Ventas sin IGV]]+Tabla4[[#This Row],[IGV]]</f>
        <v>1675.16635</v>
      </c>
    </row>
    <row r="1781" spans="1:11" x14ac:dyDescent="0.3">
      <c r="A1781">
        <v>2</v>
      </c>
      <c r="B1781">
        <v>8</v>
      </c>
      <c r="C1781" s="2">
        <v>36879</v>
      </c>
      <c r="D1781">
        <v>1829</v>
      </c>
      <c r="E1781" t="str">
        <f>VLOOKUP(Tabla4[[#This Row],[Cod Vendedor]],Tabla3[[IdVendedor]:[NombreVendedor]],2,0)</f>
        <v>Carmen</v>
      </c>
      <c r="F1781" t="str">
        <f>VLOOKUP(Tabla4[[#This Row],[Cod Producto]],Tabla2[[IdProducto]:[NomProducto]],2,0)</f>
        <v>Uvas</v>
      </c>
      <c r="G1781" s="10">
        <f>VLOOKUP(Tabla4[[#This Row],[Nombre_Producto]],Tabla2[[NomProducto]:[PrecioSinIGV]],3,0)</f>
        <v>3.63</v>
      </c>
      <c r="H1781">
        <f>VLOOKUP(Tabla4[[#This Row],[Cod Producto]],Tabla2[#All],3,0)</f>
        <v>1</v>
      </c>
      <c r="I1781" s="10">
        <f>Tabla4[[#This Row],[Kilos]]*Tabla4[[#This Row],[Precio_sin_IGV]]</f>
        <v>6639.2699999999995</v>
      </c>
      <c r="J1781" s="10">
        <f>Tabla4[[#This Row],[Ventas sin IGV]]*18%</f>
        <v>1195.0685999999998</v>
      </c>
      <c r="K1781" s="10">
        <f>Tabla4[[#This Row],[Ventas sin IGV]]+Tabla4[[#This Row],[IGV]]</f>
        <v>7834.3385999999991</v>
      </c>
    </row>
    <row r="1782" spans="1:11" x14ac:dyDescent="0.3">
      <c r="A1782">
        <v>2</v>
      </c>
      <c r="B1782">
        <v>8</v>
      </c>
      <c r="C1782" s="2">
        <v>36534</v>
      </c>
      <c r="D1782">
        <v>778</v>
      </c>
      <c r="E1782" t="str">
        <f>VLOOKUP(Tabla4[[#This Row],[Cod Vendedor]],Tabla3[[IdVendedor]:[NombreVendedor]],2,0)</f>
        <v>Carmen</v>
      </c>
      <c r="F1782" t="str">
        <f>VLOOKUP(Tabla4[[#This Row],[Cod Producto]],Tabla2[[IdProducto]:[NomProducto]],2,0)</f>
        <v>Uvas</v>
      </c>
      <c r="G1782" s="10">
        <f>VLOOKUP(Tabla4[[#This Row],[Nombre_Producto]],Tabla2[[NomProducto]:[PrecioSinIGV]],3,0)</f>
        <v>3.63</v>
      </c>
      <c r="H1782">
        <f>VLOOKUP(Tabla4[[#This Row],[Cod Producto]],Tabla2[#All],3,0)</f>
        <v>1</v>
      </c>
      <c r="I1782" s="10">
        <f>Tabla4[[#This Row],[Kilos]]*Tabla4[[#This Row],[Precio_sin_IGV]]</f>
        <v>2824.14</v>
      </c>
      <c r="J1782" s="10">
        <f>Tabla4[[#This Row],[Ventas sin IGV]]*18%</f>
        <v>508.34519999999998</v>
      </c>
      <c r="K1782" s="10">
        <f>Tabla4[[#This Row],[Ventas sin IGV]]+Tabla4[[#This Row],[IGV]]</f>
        <v>3332.4852000000001</v>
      </c>
    </row>
    <row r="1783" spans="1:11" x14ac:dyDescent="0.3">
      <c r="A1783">
        <v>2</v>
      </c>
      <c r="B1783">
        <v>8</v>
      </c>
      <c r="C1783" s="2">
        <v>36825</v>
      </c>
      <c r="D1783">
        <v>657</v>
      </c>
      <c r="E1783" t="str">
        <f>VLOOKUP(Tabla4[[#This Row],[Cod Vendedor]],Tabla3[[IdVendedor]:[NombreVendedor]],2,0)</f>
        <v>Carmen</v>
      </c>
      <c r="F1783" t="str">
        <f>VLOOKUP(Tabla4[[#This Row],[Cod Producto]],Tabla2[[IdProducto]:[NomProducto]],2,0)</f>
        <v>Uvas</v>
      </c>
      <c r="G1783" s="10">
        <f>VLOOKUP(Tabla4[[#This Row],[Nombre_Producto]],Tabla2[[NomProducto]:[PrecioSinIGV]],3,0)</f>
        <v>3.63</v>
      </c>
      <c r="H1783">
        <f>VLOOKUP(Tabla4[[#This Row],[Cod Producto]],Tabla2[#All],3,0)</f>
        <v>1</v>
      </c>
      <c r="I1783" s="10">
        <f>Tabla4[[#This Row],[Kilos]]*Tabla4[[#This Row],[Precio_sin_IGV]]</f>
        <v>2384.91</v>
      </c>
      <c r="J1783" s="10">
        <f>Tabla4[[#This Row],[Ventas sin IGV]]*18%</f>
        <v>429.28379999999999</v>
      </c>
      <c r="K1783" s="10">
        <f>Tabla4[[#This Row],[Ventas sin IGV]]+Tabla4[[#This Row],[IGV]]</f>
        <v>2814.1938</v>
      </c>
    </row>
    <row r="1784" spans="1:11" x14ac:dyDescent="0.3">
      <c r="A1784">
        <v>2</v>
      </c>
      <c r="B1784">
        <v>8</v>
      </c>
      <c r="C1784" s="2">
        <v>36594</v>
      </c>
      <c r="D1784">
        <v>505</v>
      </c>
      <c r="E1784" t="str">
        <f>VLOOKUP(Tabla4[[#This Row],[Cod Vendedor]],Tabla3[[IdVendedor]:[NombreVendedor]],2,0)</f>
        <v>Carmen</v>
      </c>
      <c r="F1784" t="str">
        <f>VLOOKUP(Tabla4[[#This Row],[Cod Producto]],Tabla2[[IdProducto]:[NomProducto]],2,0)</f>
        <v>Uvas</v>
      </c>
      <c r="G1784" s="10">
        <f>VLOOKUP(Tabla4[[#This Row],[Nombre_Producto]],Tabla2[[NomProducto]:[PrecioSinIGV]],3,0)</f>
        <v>3.63</v>
      </c>
      <c r="H1784">
        <f>VLOOKUP(Tabla4[[#This Row],[Cod Producto]],Tabla2[#All],3,0)</f>
        <v>1</v>
      </c>
      <c r="I1784" s="10">
        <f>Tabla4[[#This Row],[Kilos]]*Tabla4[[#This Row],[Precio_sin_IGV]]</f>
        <v>1833.1499999999999</v>
      </c>
      <c r="J1784" s="10">
        <f>Tabla4[[#This Row],[Ventas sin IGV]]*18%</f>
        <v>329.96699999999998</v>
      </c>
      <c r="K1784" s="10">
        <f>Tabla4[[#This Row],[Ventas sin IGV]]+Tabla4[[#This Row],[IGV]]</f>
        <v>2163.1169999999997</v>
      </c>
    </row>
    <row r="1785" spans="1:11" x14ac:dyDescent="0.3">
      <c r="A1785">
        <v>2</v>
      </c>
      <c r="B1785">
        <v>8</v>
      </c>
      <c r="C1785" s="2">
        <v>36785</v>
      </c>
      <c r="D1785">
        <v>338</v>
      </c>
      <c r="E1785" t="str">
        <f>VLOOKUP(Tabla4[[#This Row],[Cod Vendedor]],Tabla3[[IdVendedor]:[NombreVendedor]],2,0)</f>
        <v>Carmen</v>
      </c>
      <c r="F1785" t="str">
        <f>VLOOKUP(Tabla4[[#This Row],[Cod Producto]],Tabla2[[IdProducto]:[NomProducto]],2,0)</f>
        <v>Uvas</v>
      </c>
      <c r="G1785" s="10">
        <f>VLOOKUP(Tabla4[[#This Row],[Nombre_Producto]],Tabla2[[NomProducto]:[PrecioSinIGV]],3,0)</f>
        <v>3.63</v>
      </c>
      <c r="H1785">
        <f>VLOOKUP(Tabla4[[#This Row],[Cod Producto]],Tabla2[#All],3,0)</f>
        <v>1</v>
      </c>
      <c r="I1785" s="10">
        <f>Tabla4[[#This Row],[Kilos]]*Tabla4[[#This Row],[Precio_sin_IGV]]</f>
        <v>1226.94</v>
      </c>
      <c r="J1785" s="10">
        <f>Tabla4[[#This Row],[Ventas sin IGV]]*18%</f>
        <v>220.8492</v>
      </c>
      <c r="K1785" s="10">
        <f>Tabla4[[#This Row],[Ventas sin IGV]]+Tabla4[[#This Row],[IGV]]</f>
        <v>1447.7892000000002</v>
      </c>
    </row>
    <row r="1786" spans="1:11" x14ac:dyDescent="0.3">
      <c r="A1786">
        <v>2</v>
      </c>
      <c r="B1786">
        <v>6</v>
      </c>
      <c r="C1786" s="2">
        <v>36787</v>
      </c>
      <c r="D1786">
        <v>1888</v>
      </c>
      <c r="E1786" t="str">
        <f>VLOOKUP(Tabla4[[#This Row],[Cod Vendedor]],Tabla3[[IdVendedor]:[NombreVendedor]],2,0)</f>
        <v>Carmen</v>
      </c>
      <c r="F1786" t="str">
        <f>VLOOKUP(Tabla4[[#This Row],[Cod Producto]],Tabla2[[IdProducto]:[NomProducto]],2,0)</f>
        <v>Platanos</v>
      </c>
      <c r="G1786" s="10">
        <f>VLOOKUP(Tabla4[[#This Row],[Nombre_Producto]],Tabla2[[NomProducto]:[PrecioSinIGV]],3,0)</f>
        <v>2.42</v>
      </c>
      <c r="H1786">
        <f>VLOOKUP(Tabla4[[#This Row],[Cod Producto]],Tabla2[#All],3,0)</f>
        <v>1</v>
      </c>
      <c r="I1786" s="10">
        <f>Tabla4[[#This Row],[Kilos]]*Tabla4[[#This Row],[Precio_sin_IGV]]</f>
        <v>4568.96</v>
      </c>
      <c r="J1786" s="10">
        <f>Tabla4[[#This Row],[Ventas sin IGV]]*18%</f>
        <v>822.41279999999995</v>
      </c>
      <c r="K1786" s="10">
        <f>Tabla4[[#This Row],[Ventas sin IGV]]+Tabla4[[#This Row],[IGV]]</f>
        <v>5391.3728000000001</v>
      </c>
    </row>
    <row r="1787" spans="1:11" x14ac:dyDescent="0.3">
      <c r="A1787">
        <v>2</v>
      </c>
      <c r="B1787">
        <v>6</v>
      </c>
      <c r="C1787" s="2">
        <v>36536</v>
      </c>
      <c r="D1787">
        <v>1877</v>
      </c>
      <c r="E1787" t="str">
        <f>VLOOKUP(Tabla4[[#This Row],[Cod Vendedor]],Tabla3[[IdVendedor]:[NombreVendedor]],2,0)</f>
        <v>Carmen</v>
      </c>
      <c r="F1787" t="str">
        <f>VLOOKUP(Tabla4[[#This Row],[Cod Producto]],Tabla2[[IdProducto]:[NomProducto]],2,0)</f>
        <v>Platanos</v>
      </c>
      <c r="G1787" s="10">
        <f>VLOOKUP(Tabla4[[#This Row],[Nombre_Producto]],Tabla2[[NomProducto]:[PrecioSinIGV]],3,0)</f>
        <v>2.42</v>
      </c>
      <c r="H1787">
        <f>VLOOKUP(Tabla4[[#This Row],[Cod Producto]],Tabla2[#All],3,0)</f>
        <v>1</v>
      </c>
      <c r="I1787" s="10">
        <f>Tabla4[[#This Row],[Kilos]]*Tabla4[[#This Row],[Precio_sin_IGV]]</f>
        <v>4542.34</v>
      </c>
      <c r="J1787" s="10">
        <f>Tabla4[[#This Row],[Ventas sin IGV]]*18%</f>
        <v>817.62120000000004</v>
      </c>
      <c r="K1787" s="10">
        <f>Tabla4[[#This Row],[Ventas sin IGV]]+Tabla4[[#This Row],[IGV]]</f>
        <v>5359.9611999999997</v>
      </c>
    </row>
    <row r="1788" spans="1:11" x14ac:dyDescent="0.3">
      <c r="A1788">
        <v>2</v>
      </c>
      <c r="B1788">
        <v>6</v>
      </c>
      <c r="C1788" s="2">
        <v>36611</v>
      </c>
      <c r="D1788">
        <v>1437</v>
      </c>
      <c r="E1788" t="str">
        <f>VLOOKUP(Tabla4[[#This Row],[Cod Vendedor]],Tabla3[[IdVendedor]:[NombreVendedor]],2,0)</f>
        <v>Carmen</v>
      </c>
      <c r="F1788" t="str">
        <f>VLOOKUP(Tabla4[[#This Row],[Cod Producto]],Tabla2[[IdProducto]:[NomProducto]],2,0)</f>
        <v>Platanos</v>
      </c>
      <c r="G1788" s="10">
        <f>VLOOKUP(Tabla4[[#This Row],[Nombre_Producto]],Tabla2[[NomProducto]:[PrecioSinIGV]],3,0)</f>
        <v>2.42</v>
      </c>
      <c r="H1788">
        <f>VLOOKUP(Tabla4[[#This Row],[Cod Producto]],Tabla2[#All],3,0)</f>
        <v>1</v>
      </c>
      <c r="I1788" s="10">
        <f>Tabla4[[#This Row],[Kilos]]*Tabla4[[#This Row],[Precio_sin_IGV]]</f>
        <v>3477.54</v>
      </c>
      <c r="J1788" s="10">
        <f>Tabla4[[#This Row],[Ventas sin IGV]]*18%</f>
        <v>625.95719999999994</v>
      </c>
      <c r="K1788" s="10">
        <f>Tabla4[[#This Row],[Ventas sin IGV]]+Tabla4[[#This Row],[IGV]]</f>
        <v>4103.4971999999998</v>
      </c>
    </row>
    <row r="1789" spans="1:11" x14ac:dyDescent="0.3">
      <c r="A1789">
        <v>2</v>
      </c>
      <c r="B1789">
        <v>6</v>
      </c>
      <c r="C1789" s="2">
        <v>36735</v>
      </c>
      <c r="D1789">
        <v>756</v>
      </c>
      <c r="E1789" t="str">
        <f>VLOOKUP(Tabla4[[#This Row],[Cod Vendedor]],Tabla3[[IdVendedor]:[NombreVendedor]],2,0)</f>
        <v>Carmen</v>
      </c>
      <c r="F1789" t="str">
        <f>VLOOKUP(Tabla4[[#This Row],[Cod Producto]],Tabla2[[IdProducto]:[NomProducto]],2,0)</f>
        <v>Platanos</v>
      </c>
      <c r="G1789" s="10">
        <f>VLOOKUP(Tabla4[[#This Row],[Nombre_Producto]],Tabla2[[NomProducto]:[PrecioSinIGV]],3,0)</f>
        <v>2.42</v>
      </c>
      <c r="H1789">
        <f>VLOOKUP(Tabla4[[#This Row],[Cod Producto]],Tabla2[#All],3,0)</f>
        <v>1</v>
      </c>
      <c r="I1789" s="10">
        <f>Tabla4[[#This Row],[Kilos]]*Tabla4[[#This Row],[Precio_sin_IGV]]</f>
        <v>1829.52</v>
      </c>
      <c r="J1789" s="10">
        <f>Tabla4[[#This Row],[Ventas sin IGV]]*18%</f>
        <v>329.31360000000001</v>
      </c>
      <c r="K1789" s="10">
        <f>Tabla4[[#This Row],[Ventas sin IGV]]+Tabla4[[#This Row],[IGV]]</f>
        <v>2158.8335999999999</v>
      </c>
    </row>
    <row r="1790" spans="1:11" x14ac:dyDescent="0.3">
      <c r="A1790">
        <v>2</v>
      </c>
      <c r="B1790">
        <v>13</v>
      </c>
      <c r="C1790" s="2">
        <v>36558</v>
      </c>
      <c r="D1790">
        <v>2276</v>
      </c>
      <c r="E1790" t="str">
        <f>VLOOKUP(Tabla4[[#This Row],[Cod Vendedor]],Tabla3[[IdVendedor]:[NombreVendedor]],2,0)</f>
        <v>Carmen</v>
      </c>
      <c r="F1790" t="str">
        <f>VLOOKUP(Tabla4[[#This Row],[Cod Producto]],Tabla2[[IdProducto]:[NomProducto]],2,0)</f>
        <v>Pimientos</v>
      </c>
      <c r="G1790" s="10">
        <f>VLOOKUP(Tabla4[[#This Row],[Nombre_Producto]],Tabla2[[NomProducto]:[PrecioSinIGV]],3,0)</f>
        <v>0.24199999999999999</v>
      </c>
      <c r="H1790">
        <f>VLOOKUP(Tabla4[[#This Row],[Cod Producto]],Tabla2[#All],3,0)</f>
        <v>3</v>
      </c>
      <c r="I1790" s="10">
        <f>Tabla4[[#This Row],[Kilos]]*Tabla4[[#This Row],[Precio_sin_IGV]]</f>
        <v>550.79200000000003</v>
      </c>
      <c r="J1790" s="10">
        <f>Tabla4[[#This Row],[Ventas sin IGV]]*18%</f>
        <v>99.142560000000003</v>
      </c>
      <c r="K1790" s="10">
        <f>Tabla4[[#This Row],[Ventas sin IGV]]+Tabla4[[#This Row],[IGV]]</f>
        <v>649.93456000000003</v>
      </c>
    </row>
    <row r="1791" spans="1:11" x14ac:dyDescent="0.3">
      <c r="A1791">
        <v>2</v>
      </c>
      <c r="B1791">
        <v>13</v>
      </c>
      <c r="C1791" s="2">
        <v>36638</v>
      </c>
      <c r="D1791">
        <v>1106</v>
      </c>
      <c r="E1791" t="str">
        <f>VLOOKUP(Tabla4[[#This Row],[Cod Vendedor]],Tabla3[[IdVendedor]:[NombreVendedor]],2,0)</f>
        <v>Carmen</v>
      </c>
      <c r="F1791" t="str">
        <f>VLOOKUP(Tabla4[[#This Row],[Cod Producto]],Tabla2[[IdProducto]:[NomProducto]],2,0)</f>
        <v>Pimientos</v>
      </c>
      <c r="G1791" s="10">
        <f>VLOOKUP(Tabla4[[#This Row],[Nombre_Producto]],Tabla2[[NomProducto]:[PrecioSinIGV]],3,0)</f>
        <v>0.24199999999999999</v>
      </c>
      <c r="H1791">
        <f>VLOOKUP(Tabla4[[#This Row],[Cod Producto]],Tabla2[#All],3,0)</f>
        <v>3</v>
      </c>
      <c r="I1791" s="10">
        <f>Tabla4[[#This Row],[Kilos]]*Tabla4[[#This Row],[Precio_sin_IGV]]</f>
        <v>267.65199999999999</v>
      </c>
      <c r="J1791" s="10">
        <f>Tabla4[[#This Row],[Ventas sin IGV]]*18%</f>
        <v>48.177359999999993</v>
      </c>
      <c r="K1791" s="10">
        <f>Tabla4[[#This Row],[Ventas sin IGV]]+Tabla4[[#This Row],[IGV]]</f>
        <v>315.82935999999995</v>
      </c>
    </row>
    <row r="1792" spans="1:11" x14ac:dyDescent="0.3">
      <c r="A1792">
        <v>2</v>
      </c>
      <c r="B1792">
        <v>2</v>
      </c>
      <c r="C1792" s="2">
        <v>36702</v>
      </c>
      <c r="D1792">
        <v>2435</v>
      </c>
      <c r="E1792" t="str">
        <f>VLOOKUP(Tabla4[[#This Row],[Cod Vendedor]],Tabla3[[IdVendedor]:[NombreVendedor]],2,0)</f>
        <v>Carmen</v>
      </c>
      <c r="F1792" t="str">
        <f>VLOOKUP(Tabla4[[#This Row],[Cod Producto]],Tabla2[[IdProducto]:[NomProducto]],2,0)</f>
        <v>Lechugas</v>
      </c>
      <c r="G1792" s="10">
        <f>VLOOKUP(Tabla4[[#This Row],[Nombre_Producto]],Tabla2[[NomProducto]:[PrecioSinIGV]],3,0)</f>
        <v>1.6335</v>
      </c>
      <c r="H1792">
        <f>VLOOKUP(Tabla4[[#This Row],[Cod Producto]],Tabla2[#All],3,0)</f>
        <v>2</v>
      </c>
      <c r="I1792" s="10">
        <f>Tabla4[[#This Row],[Kilos]]*Tabla4[[#This Row],[Precio_sin_IGV]]</f>
        <v>3977.5724999999998</v>
      </c>
      <c r="J1792" s="10">
        <f>Tabla4[[#This Row],[Ventas sin IGV]]*18%</f>
        <v>715.96304999999995</v>
      </c>
      <c r="K1792" s="10">
        <f>Tabla4[[#This Row],[Ventas sin IGV]]+Tabla4[[#This Row],[IGV]]</f>
        <v>4693.5355499999996</v>
      </c>
    </row>
    <row r="1793" spans="1:11" x14ac:dyDescent="0.3">
      <c r="A1793">
        <v>2</v>
      </c>
      <c r="B1793">
        <v>2</v>
      </c>
      <c r="C1793" s="2">
        <v>36886</v>
      </c>
      <c r="D1793">
        <v>1512</v>
      </c>
      <c r="E1793" t="str">
        <f>VLOOKUP(Tabla4[[#This Row],[Cod Vendedor]],Tabla3[[IdVendedor]:[NombreVendedor]],2,0)</f>
        <v>Carmen</v>
      </c>
      <c r="F1793" t="str">
        <f>VLOOKUP(Tabla4[[#This Row],[Cod Producto]],Tabla2[[IdProducto]:[NomProducto]],2,0)</f>
        <v>Lechugas</v>
      </c>
      <c r="G1793" s="10">
        <f>VLOOKUP(Tabla4[[#This Row],[Nombre_Producto]],Tabla2[[NomProducto]:[PrecioSinIGV]],3,0)</f>
        <v>1.6335</v>
      </c>
      <c r="H1793">
        <f>VLOOKUP(Tabla4[[#This Row],[Cod Producto]],Tabla2[#All],3,0)</f>
        <v>2</v>
      </c>
      <c r="I1793" s="10">
        <f>Tabla4[[#This Row],[Kilos]]*Tabla4[[#This Row],[Precio_sin_IGV]]</f>
        <v>2469.8519999999999</v>
      </c>
      <c r="J1793" s="10">
        <f>Tabla4[[#This Row],[Ventas sin IGV]]*18%</f>
        <v>444.57335999999998</v>
      </c>
      <c r="K1793" s="10">
        <f>Tabla4[[#This Row],[Ventas sin IGV]]+Tabla4[[#This Row],[IGV]]</f>
        <v>2914.4253599999997</v>
      </c>
    </row>
    <row r="1794" spans="1:11" x14ac:dyDescent="0.3">
      <c r="A1794">
        <v>2</v>
      </c>
      <c r="B1794">
        <v>2</v>
      </c>
      <c r="C1794" s="2">
        <v>36550</v>
      </c>
      <c r="D1794">
        <v>1142</v>
      </c>
      <c r="E1794" t="str">
        <f>VLOOKUP(Tabla4[[#This Row],[Cod Vendedor]],Tabla3[[IdVendedor]:[NombreVendedor]],2,0)</f>
        <v>Carmen</v>
      </c>
      <c r="F1794" t="str">
        <f>VLOOKUP(Tabla4[[#This Row],[Cod Producto]],Tabla2[[IdProducto]:[NomProducto]],2,0)</f>
        <v>Lechugas</v>
      </c>
      <c r="G1794" s="10">
        <f>VLOOKUP(Tabla4[[#This Row],[Nombre_Producto]],Tabla2[[NomProducto]:[PrecioSinIGV]],3,0)</f>
        <v>1.6335</v>
      </c>
      <c r="H1794">
        <f>VLOOKUP(Tabla4[[#This Row],[Cod Producto]],Tabla2[#All],3,0)</f>
        <v>2</v>
      </c>
      <c r="I1794" s="10">
        <f>Tabla4[[#This Row],[Kilos]]*Tabla4[[#This Row],[Precio_sin_IGV]]</f>
        <v>1865.4569999999999</v>
      </c>
      <c r="J1794" s="10">
        <f>Tabla4[[#This Row],[Ventas sin IGV]]*18%</f>
        <v>335.78225999999995</v>
      </c>
      <c r="K1794" s="10">
        <f>Tabla4[[#This Row],[Ventas sin IGV]]+Tabla4[[#This Row],[IGV]]</f>
        <v>2201.2392599999998</v>
      </c>
    </row>
    <row r="1795" spans="1:11" x14ac:dyDescent="0.3">
      <c r="A1795">
        <v>2</v>
      </c>
      <c r="B1795">
        <v>2</v>
      </c>
      <c r="C1795" s="2">
        <v>36630</v>
      </c>
      <c r="D1795">
        <v>556</v>
      </c>
      <c r="E1795" t="str">
        <f>VLOOKUP(Tabla4[[#This Row],[Cod Vendedor]],Tabla3[[IdVendedor]:[NombreVendedor]],2,0)</f>
        <v>Carmen</v>
      </c>
      <c r="F1795" t="str">
        <f>VLOOKUP(Tabla4[[#This Row],[Cod Producto]],Tabla2[[IdProducto]:[NomProducto]],2,0)</f>
        <v>Lechugas</v>
      </c>
      <c r="G1795" s="10">
        <f>VLOOKUP(Tabla4[[#This Row],[Nombre_Producto]],Tabla2[[NomProducto]:[PrecioSinIGV]],3,0)</f>
        <v>1.6335</v>
      </c>
      <c r="H1795">
        <f>VLOOKUP(Tabla4[[#This Row],[Cod Producto]],Tabla2[#All],3,0)</f>
        <v>2</v>
      </c>
      <c r="I1795" s="10">
        <f>Tabla4[[#This Row],[Kilos]]*Tabla4[[#This Row],[Precio_sin_IGV]]</f>
        <v>908.226</v>
      </c>
      <c r="J1795" s="10">
        <f>Tabla4[[#This Row],[Ventas sin IGV]]*18%</f>
        <v>163.48068000000001</v>
      </c>
      <c r="K1795" s="10">
        <f>Tabla4[[#This Row],[Ventas sin IGV]]+Tabla4[[#This Row],[IGV]]</f>
        <v>1071.70668</v>
      </c>
    </row>
    <row r="1796" spans="1:11" x14ac:dyDescent="0.3">
      <c r="A1796">
        <v>2</v>
      </c>
      <c r="B1796">
        <v>10</v>
      </c>
      <c r="C1796" s="2">
        <v>36543</v>
      </c>
      <c r="D1796">
        <v>1747</v>
      </c>
      <c r="E1796" t="str">
        <f>VLOOKUP(Tabla4[[#This Row],[Cod Vendedor]],Tabla3[[IdVendedor]:[NombreVendedor]],2,0)</f>
        <v>Carmen</v>
      </c>
      <c r="F1796" t="str">
        <f>VLOOKUP(Tabla4[[#This Row],[Cod Producto]],Tabla2[[IdProducto]:[NomProducto]],2,0)</f>
        <v>Zanahorias</v>
      </c>
      <c r="G1796" s="10">
        <f>VLOOKUP(Tabla4[[#This Row],[Nombre_Producto]],Tabla2[[NomProducto]:[PrecioSinIGV]],3,0)</f>
        <v>0.60499999999999998</v>
      </c>
      <c r="H1796">
        <f>VLOOKUP(Tabla4[[#This Row],[Cod Producto]],Tabla2[#All],3,0)</f>
        <v>3</v>
      </c>
      <c r="I1796" s="10">
        <f>Tabla4[[#This Row],[Kilos]]*Tabla4[[#This Row],[Precio_sin_IGV]]</f>
        <v>1056.9349999999999</v>
      </c>
      <c r="J1796" s="10">
        <f>Tabla4[[#This Row],[Ventas sin IGV]]*18%</f>
        <v>190.24829999999997</v>
      </c>
      <c r="K1796" s="10">
        <f>Tabla4[[#This Row],[Ventas sin IGV]]+Tabla4[[#This Row],[IGV]]</f>
        <v>1247.1832999999999</v>
      </c>
    </row>
    <row r="1797" spans="1:11" x14ac:dyDescent="0.3">
      <c r="A1797">
        <v>2</v>
      </c>
      <c r="B1797">
        <v>10</v>
      </c>
      <c r="C1797" s="2">
        <v>36767</v>
      </c>
      <c r="D1797">
        <v>880</v>
      </c>
      <c r="E1797" t="str">
        <f>VLOOKUP(Tabla4[[#This Row],[Cod Vendedor]],Tabla3[[IdVendedor]:[NombreVendedor]],2,0)</f>
        <v>Carmen</v>
      </c>
      <c r="F1797" t="str">
        <f>VLOOKUP(Tabla4[[#This Row],[Cod Producto]],Tabla2[[IdProducto]:[NomProducto]],2,0)</f>
        <v>Zanahorias</v>
      </c>
      <c r="G1797" s="10">
        <f>VLOOKUP(Tabla4[[#This Row],[Nombre_Producto]],Tabla2[[NomProducto]:[PrecioSinIGV]],3,0)</f>
        <v>0.60499999999999998</v>
      </c>
      <c r="H1797">
        <f>VLOOKUP(Tabla4[[#This Row],[Cod Producto]],Tabla2[#All],3,0)</f>
        <v>3</v>
      </c>
      <c r="I1797" s="10">
        <f>Tabla4[[#This Row],[Kilos]]*Tabla4[[#This Row],[Precio_sin_IGV]]</f>
        <v>532.4</v>
      </c>
      <c r="J1797" s="10">
        <f>Tabla4[[#This Row],[Ventas sin IGV]]*18%</f>
        <v>95.831999999999994</v>
      </c>
      <c r="K1797" s="10">
        <f>Tabla4[[#This Row],[Ventas sin IGV]]+Tabla4[[#This Row],[IGV]]</f>
        <v>628.23199999999997</v>
      </c>
    </row>
    <row r="1798" spans="1:11" x14ac:dyDescent="0.3">
      <c r="A1798">
        <v>2</v>
      </c>
      <c r="B1798">
        <v>10</v>
      </c>
      <c r="C1798" s="2">
        <v>36577</v>
      </c>
      <c r="D1798">
        <v>555</v>
      </c>
      <c r="E1798" t="str">
        <f>VLOOKUP(Tabla4[[#This Row],[Cod Vendedor]],Tabla3[[IdVendedor]:[NombreVendedor]],2,0)</f>
        <v>Carmen</v>
      </c>
      <c r="F1798" t="str">
        <f>VLOOKUP(Tabla4[[#This Row],[Cod Producto]],Tabla2[[IdProducto]:[NomProducto]],2,0)</f>
        <v>Zanahorias</v>
      </c>
      <c r="G1798" s="10">
        <f>VLOOKUP(Tabla4[[#This Row],[Nombre_Producto]],Tabla2[[NomProducto]:[PrecioSinIGV]],3,0)</f>
        <v>0.60499999999999998</v>
      </c>
      <c r="H1798">
        <f>VLOOKUP(Tabla4[[#This Row],[Cod Producto]],Tabla2[#All],3,0)</f>
        <v>3</v>
      </c>
      <c r="I1798" s="10">
        <f>Tabla4[[#This Row],[Kilos]]*Tabla4[[#This Row],[Precio_sin_IGV]]</f>
        <v>335.77499999999998</v>
      </c>
      <c r="J1798" s="10">
        <f>Tabla4[[#This Row],[Ventas sin IGV]]*18%</f>
        <v>60.439499999999995</v>
      </c>
      <c r="K1798" s="10">
        <f>Tabla4[[#This Row],[Ventas sin IGV]]+Tabla4[[#This Row],[IGV]]</f>
        <v>396.21449999999999</v>
      </c>
    </row>
    <row r="1799" spans="1:11" x14ac:dyDescent="0.3">
      <c r="A1799">
        <v>2</v>
      </c>
      <c r="B1799">
        <v>10</v>
      </c>
      <c r="C1799" s="2">
        <v>36579</v>
      </c>
      <c r="D1799">
        <v>506</v>
      </c>
      <c r="E1799" t="str">
        <f>VLOOKUP(Tabla4[[#This Row],[Cod Vendedor]],Tabla3[[IdVendedor]:[NombreVendedor]],2,0)</f>
        <v>Carmen</v>
      </c>
      <c r="F1799" t="str">
        <f>VLOOKUP(Tabla4[[#This Row],[Cod Producto]],Tabla2[[IdProducto]:[NomProducto]],2,0)</f>
        <v>Zanahorias</v>
      </c>
      <c r="G1799" s="10">
        <f>VLOOKUP(Tabla4[[#This Row],[Nombre_Producto]],Tabla2[[NomProducto]:[PrecioSinIGV]],3,0)</f>
        <v>0.60499999999999998</v>
      </c>
      <c r="H1799">
        <f>VLOOKUP(Tabla4[[#This Row],[Cod Producto]],Tabla2[#All],3,0)</f>
        <v>3</v>
      </c>
      <c r="I1799" s="10">
        <f>Tabla4[[#This Row],[Kilos]]*Tabla4[[#This Row],[Precio_sin_IGV]]</f>
        <v>306.13</v>
      </c>
      <c r="J1799" s="10">
        <f>Tabla4[[#This Row],[Ventas sin IGV]]*18%</f>
        <v>55.103400000000001</v>
      </c>
      <c r="K1799" s="10">
        <f>Tabla4[[#This Row],[Ventas sin IGV]]+Tabla4[[#This Row],[IGV]]</f>
        <v>361.23340000000002</v>
      </c>
    </row>
    <row r="1800" spans="1:11" x14ac:dyDescent="0.3">
      <c r="A1800">
        <v>2</v>
      </c>
      <c r="B1800">
        <v>14</v>
      </c>
      <c r="C1800" s="2">
        <v>36695</v>
      </c>
      <c r="D1800">
        <v>1893</v>
      </c>
      <c r="E1800" t="str">
        <f>VLOOKUP(Tabla4[[#This Row],[Cod Vendedor]],Tabla3[[IdVendedor]:[NombreVendedor]],2,0)</f>
        <v>Carmen</v>
      </c>
      <c r="F1800" t="str">
        <f>VLOOKUP(Tabla4[[#This Row],[Cod Producto]],Tabla2[[IdProducto]:[NomProducto]],2,0)</f>
        <v>Manzana</v>
      </c>
      <c r="G1800" s="10">
        <f>VLOOKUP(Tabla4[[#This Row],[Nombre_Producto]],Tabla2[[NomProducto]:[PrecioSinIGV]],3,0)</f>
        <v>3.63</v>
      </c>
      <c r="H1800">
        <f>VLOOKUP(Tabla4[[#This Row],[Cod Producto]],Tabla2[#All],3,0)</f>
        <v>1</v>
      </c>
      <c r="I1800" s="10">
        <f>Tabla4[[#This Row],[Kilos]]*Tabla4[[#This Row],[Precio_sin_IGV]]</f>
        <v>6871.59</v>
      </c>
      <c r="J1800" s="10">
        <f>Tabla4[[#This Row],[Ventas sin IGV]]*18%</f>
        <v>1236.8861999999999</v>
      </c>
      <c r="K1800" s="10">
        <f>Tabla4[[#This Row],[Ventas sin IGV]]+Tabla4[[#This Row],[IGV]]</f>
        <v>8108.4762000000001</v>
      </c>
    </row>
    <row r="1801" spans="1:11" x14ac:dyDescent="0.3">
      <c r="A1801">
        <v>2</v>
      </c>
      <c r="B1801">
        <v>14</v>
      </c>
      <c r="C1801" s="2">
        <v>36656</v>
      </c>
      <c r="D1801">
        <v>1646</v>
      </c>
      <c r="E1801" t="str">
        <f>VLOOKUP(Tabla4[[#This Row],[Cod Vendedor]],Tabla3[[IdVendedor]:[NombreVendedor]],2,0)</f>
        <v>Carmen</v>
      </c>
      <c r="F1801" t="str">
        <f>VLOOKUP(Tabla4[[#This Row],[Cod Producto]],Tabla2[[IdProducto]:[NomProducto]],2,0)</f>
        <v>Manzana</v>
      </c>
      <c r="G1801" s="10">
        <f>VLOOKUP(Tabla4[[#This Row],[Nombre_Producto]],Tabla2[[NomProducto]:[PrecioSinIGV]],3,0)</f>
        <v>3.63</v>
      </c>
      <c r="H1801">
        <f>VLOOKUP(Tabla4[[#This Row],[Cod Producto]],Tabla2[#All],3,0)</f>
        <v>1</v>
      </c>
      <c r="I1801" s="10">
        <f>Tabla4[[#This Row],[Kilos]]*Tabla4[[#This Row],[Precio_sin_IGV]]</f>
        <v>5974.98</v>
      </c>
      <c r="J1801" s="10">
        <f>Tabla4[[#This Row],[Ventas sin IGV]]*18%</f>
        <v>1075.4964</v>
      </c>
      <c r="K1801" s="10">
        <f>Tabla4[[#This Row],[Ventas sin IGV]]+Tabla4[[#This Row],[IGV]]</f>
        <v>7050.4763999999996</v>
      </c>
    </row>
    <row r="1802" spans="1:11" x14ac:dyDescent="0.3">
      <c r="A1802">
        <v>2</v>
      </c>
      <c r="B1802">
        <v>14</v>
      </c>
      <c r="C1802" s="2">
        <v>36572</v>
      </c>
      <c r="D1802">
        <v>1115</v>
      </c>
      <c r="E1802" t="str">
        <f>VLOOKUP(Tabla4[[#This Row],[Cod Vendedor]],Tabla3[[IdVendedor]:[NombreVendedor]],2,0)</f>
        <v>Carmen</v>
      </c>
      <c r="F1802" t="str">
        <f>VLOOKUP(Tabla4[[#This Row],[Cod Producto]],Tabla2[[IdProducto]:[NomProducto]],2,0)</f>
        <v>Manzana</v>
      </c>
      <c r="G1802" s="10">
        <f>VLOOKUP(Tabla4[[#This Row],[Nombre_Producto]],Tabla2[[NomProducto]:[PrecioSinIGV]],3,0)</f>
        <v>3.63</v>
      </c>
      <c r="H1802">
        <f>VLOOKUP(Tabla4[[#This Row],[Cod Producto]],Tabla2[#All],3,0)</f>
        <v>1</v>
      </c>
      <c r="I1802" s="10">
        <f>Tabla4[[#This Row],[Kilos]]*Tabla4[[#This Row],[Precio_sin_IGV]]</f>
        <v>4047.45</v>
      </c>
      <c r="J1802" s="10">
        <f>Tabla4[[#This Row],[Ventas sin IGV]]*18%</f>
        <v>728.54099999999994</v>
      </c>
      <c r="K1802" s="10">
        <f>Tabla4[[#This Row],[Ventas sin IGV]]+Tabla4[[#This Row],[IGV]]</f>
        <v>4775.991</v>
      </c>
    </row>
    <row r="1803" spans="1:11" x14ac:dyDescent="0.3">
      <c r="A1803">
        <v>2</v>
      </c>
      <c r="B1803">
        <v>14</v>
      </c>
      <c r="C1803" s="2">
        <v>36663</v>
      </c>
      <c r="D1803">
        <v>1046</v>
      </c>
      <c r="E1803" t="str">
        <f>VLOOKUP(Tabla4[[#This Row],[Cod Vendedor]],Tabla3[[IdVendedor]:[NombreVendedor]],2,0)</f>
        <v>Carmen</v>
      </c>
      <c r="F1803" t="str">
        <f>VLOOKUP(Tabla4[[#This Row],[Cod Producto]],Tabla2[[IdProducto]:[NomProducto]],2,0)</f>
        <v>Manzana</v>
      </c>
      <c r="G1803" s="10">
        <f>VLOOKUP(Tabla4[[#This Row],[Nombre_Producto]],Tabla2[[NomProducto]:[PrecioSinIGV]],3,0)</f>
        <v>3.63</v>
      </c>
      <c r="H1803">
        <f>VLOOKUP(Tabla4[[#This Row],[Cod Producto]],Tabla2[#All],3,0)</f>
        <v>1</v>
      </c>
      <c r="I1803" s="10">
        <f>Tabla4[[#This Row],[Kilos]]*Tabla4[[#This Row],[Precio_sin_IGV]]</f>
        <v>3796.98</v>
      </c>
      <c r="J1803" s="10">
        <f>Tabla4[[#This Row],[Ventas sin IGV]]*18%</f>
        <v>683.45640000000003</v>
      </c>
      <c r="K1803" s="10">
        <f>Tabla4[[#This Row],[Ventas sin IGV]]+Tabla4[[#This Row],[IGV]]</f>
        <v>4480.4364000000005</v>
      </c>
    </row>
    <row r="1804" spans="1:11" x14ac:dyDescent="0.3">
      <c r="A1804">
        <v>2</v>
      </c>
      <c r="B1804">
        <v>14</v>
      </c>
      <c r="C1804" s="2">
        <v>36878</v>
      </c>
      <c r="D1804">
        <v>847</v>
      </c>
      <c r="E1804" t="str">
        <f>VLOOKUP(Tabla4[[#This Row],[Cod Vendedor]],Tabla3[[IdVendedor]:[NombreVendedor]],2,0)</f>
        <v>Carmen</v>
      </c>
      <c r="F1804" t="str">
        <f>VLOOKUP(Tabla4[[#This Row],[Cod Producto]],Tabla2[[IdProducto]:[NomProducto]],2,0)</f>
        <v>Manzana</v>
      </c>
      <c r="G1804" s="10">
        <f>VLOOKUP(Tabla4[[#This Row],[Nombre_Producto]],Tabla2[[NomProducto]:[PrecioSinIGV]],3,0)</f>
        <v>3.63</v>
      </c>
      <c r="H1804">
        <f>VLOOKUP(Tabla4[[#This Row],[Cod Producto]],Tabla2[#All],3,0)</f>
        <v>1</v>
      </c>
      <c r="I1804" s="10">
        <f>Tabla4[[#This Row],[Kilos]]*Tabla4[[#This Row],[Precio_sin_IGV]]</f>
        <v>3074.61</v>
      </c>
      <c r="J1804" s="10">
        <f>Tabla4[[#This Row],[Ventas sin IGV]]*18%</f>
        <v>553.4298</v>
      </c>
      <c r="K1804" s="10">
        <f>Tabla4[[#This Row],[Ventas sin IGV]]+Tabla4[[#This Row],[IGV]]</f>
        <v>3628.0398</v>
      </c>
    </row>
    <row r="1805" spans="1:11" x14ac:dyDescent="0.3">
      <c r="A1805">
        <v>2</v>
      </c>
      <c r="B1805">
        <v>14</v>
      </c>
      <c r="C1805" s="2">
        <v>36625</v>
      </c>
      <c r="D1805">
        <v>603</v>
      </c>
      <c r="E1805" t="str">
        <f>VLOOKUP(Tabla4[[#This Row],[Cod Vendedor]],Tabla3[[IdVendedor]:[NombreVendedor]],2,0)</f>
        <v>Carmen</v>
      </c>
      <c r="F1805" t="str">
        <f>VLOOKUP(Tabla4[[#This Row],[Cod Producto]],Tabla2[[IdProducto]:[NomProducto]],2,0)</f>
        <v>Manzana</v>
      </c>
      <c r="G1805" s="10">
        <f>VLOOKUP(Tabla4[[#This Row],[Nombre_Producto]],Tabla2[[NomProducto]:[PrecioSinIGV]],3,0)</f>
        <v>3.63</v>
      </c>
      <c r="H1805">
        <f>VLOOKUP(Tabla4[[#This Row],[Cod Producto]],Tabla2[#All],3,0)</f>
        <v>1</v>
      </c>
      <c r="I1805" s="10">
        <f>Tabla4[[#This Row],[Kilos]]*Tabla4[[#This Row],[Precio_sin_IGV]]</f>
        <v>2188.89</v>
      </c>
      <c r="J1805" s="10">
        <f>Tabla4[[#This Row],[Ventas sin IGV]]*18%</f>
        <v>394.00019999999995</v>
      </c>
      <c r="K1805" s="10">
        <f>Tabla4[[#This Row],[Ventas sin IGV]]+Tabla4[[#This Row],[IGV]]</f>
        <v>2582.8901999999998</v>
      </c>
    </row>
    <row r="1806" spans="1:11" x14ac:dyDescent="0.3">
      <c r="A1806">
        <v>2</v>
      </c>
      <c r="B1806">
        <v>4</v>
      </c>
      <c r="C1806" s="2">
        <v>36607</v>
      </c>
      <c r="D1806">
        <v>1895</v>
      </c>
      <c r="E1806" t="str">
        <f>VLOOKUP(Tabla4[[#This Row],[Cod Vendedor]],Tabla3[[IdVendedor]:[NombreVendedor]],2,0)</f>
        <v>Carmen</v>
      </c>
      <c r="F1806" t="str">
        <f>VLOOKUP(Tabla4[[#This Row],[Cod Producto]],Tabla2[[IdProducto]:[NomProducto]],2,0)</f>
        <v>Coles</v>
      </c>
      <c r="G1806" s="10">
        <f>VLOOKUP(Tabla4[[#This Row],[Nombre_Producto]],Tabla2[[NomProducto]:[PrecioSinIGV]],3,0)</f>
        <v>0.60499999999999998</v>
      </c>
      <c r="H1806">
        <f>VLOOKUP(Tabla4[[#This Row],[Cod Producto]],Tabla2[#All],3,0)</f>
        <v>2</v>
      </c>
      <c r="I1806" s="10">
        <f>Tabla4[[#This Row],[Kilos]]*Tabla4[[#This Row],[Precio_sin_IGV]]</f>
        <v>1146.4749999999999</v>
      </c>
      <c r="J1806" s="10">
        <f>Tabla4[[#This Row],[Ventas sin IGV]]*18%</f>
        <v>206.36549999999997</v>
      </c>
      <c r="K1806" s="10">
        <f>Tabla4[[#This Row],[Ventas sin IGV]]+Tabla4[[#This Row],[IGV]]</f>
        <v>1352.8404999999998</v>
      </c>
    </row>
    <row r="1807" spans="1:11" x14ac:dyDescent="0.3">
      <c r="A1807">
        <v>2</v>
      </c>
      <c r="B1807">
        <v>4</v>
      </c>
      <c r="C1807" s="2">
        <v>36719</v>
      </c>
      <c r="D1807">
        <v>952</v>
      </c>
      <c r="E1807" t="str">
        <f>VLOOKUP(Tabla4[[#This Row],[Cod Vendedor]],Tabla3[[IdVendedor]:[NombreVendedor]],2,0)</f>
        <v>Carmen</v>
      </c>
      <c r="F1807" t="str">
        <f>VLOOKUP(Tabla4[[#This Row],[Cod Producto]],Tabla2[[IdProducto]:[NomProducto]],2,0)</f>
        <v>Coles</v>
      </c>
      <c r="G1807" s="10">
        <f>VLOOKUP(Tabla4[[#This Row],[Nombre_Producto]],Tabla2[[NomProducto]:[PrecioSinIGV]],3,0)</f>
        <v>0.60499999999999998</v>
      </c>
      <c r="H1807">
        <f>VLOOKUP(Tabla4[[#This Row],[Cod Producto]],Tabla2[#All],3,0)</f>
        <v>2</v>
      </c>
      <c r="I1807" s="10">
        <f>Tabla4[[#This Row],[Kilos]]*Tabla4[[#This Row],[Precio_sin_IGV]]</f>
        <v>575.96</v>
      </c>
      <c r="J1807" s="10">
        <f>Tabla4[[#This Row],[Ventas sin IGV]]*18%</f>
        <v>103.67280000000001</v>
      </c>
      <c r="K1807" s="10">
        <f>Tabla4[[#This Row],[Ventas sin IGV]]+Tabla4[[#This Row],[IGV]]</f>
        <v>679.63280000000009</v>
      </c>
    </row>
    <row r="1808" spans="1:11" x14ac:dyDescent="0.3">
      <c r="A1808">
        <v>2</v>
      </c>
      <c r="B1808">
        <v>4</v>
      </c>
      <c r="C1808" s="2">
        <v>36668</v>
      </c>
      <c r="D1808">
        <v>925</v>
      </c>
      <c r="E1808" t="str">
        <f>VLOOKUP(Tabla4[[#This Row],[Cod Vendedor]],Tabla3[[IdVendedor]:[NombreVendedor]],2,0)</f>
        <v>Carmen</v>
      </c>
      <c r="F1808" t="str">
        <f>VLOOKUP(Tabla4[[#This Row],[Cod Producto]],Tabla2[[IdProducto]:[NomProducto]],2,0)</f>
        <v>Coles</v>
      </c>
      <c r="G1808" s="10">
        <f>VLOOKUP(Tabla4[[#This Row],[Nombre_Producto]],Tabla2[[NomProducto]:[PrecioSinIGV]],3,0)</f>
        <v>0.60499999999999998</v>
      </c>
      <c r="H1808">
        <f>VLOOKUP(Tabla4[[#This Row],[Cod Producto]],Tabla2[#All],3,0)</f>
        <v>2</v>
      </c>
      <c r="I1808" s="10">
        <f>Tabla4[[#This Row],[Kilos]]*Tabla4[[#This Row],[Precio_sin_IGV]]</f>
        <v>559.625</v>
      </c>
      <c r="J1808" s="10">
        <f>Tabla4[[#This Row],[Ventas sin IGV]]*18%</f>
        <v>100.7325</v>
      </c>
      <c r="K1808" s="10">
        <f>Tabla4[[#This Row],[Ventas sin IGV]]+Tabla4[[#This Row],[IGV]]</f>
        <v>660.35749999999996</v>
      </c>
    </row>
    <row r="1809" spans="1:11" x14ac:dyDescent="0.3">
      <c r="A1809">
        <v>2</v>
      </c>
      <c r="B1809">
        <v>4</v>
      </c>
      <c r="C1809" s="2">
        <v>36623</v>
      </c>
      <c r="D1809">
        <v>808</v>
      </c>
      <c r="E1809" t="str">
        <f>VLOOKUP(Tabla4[[#This Row],[Cod Vendedor]],Tabla3[[IdVendedor]:[NombreVendedor]],2,0)</f>
        <v>Carmen</v>
      </c>
      <c r="F1809" t="str">
        <f>VLOOKUP(Tabla4[[#This Row],[Cod Producto]],Tabla2[[IdProducto]:[NomProducto]],2,0)</f>
        <v>Coles</v>
      </c>
      <c r="G1809" s="10">
        <f>VLOOKUP(Tabla4[[#This Row],[Nombre_Producto]],Tabla2[[NomProducto]:[PrecioSinIGV]],3,0)</f>
        <v>0.60499999999999998</v>
      </c>
      <c r="H1809">
        <f>VLOOKUP(Tabla4[[#This Row],[Cod Producto]],Tabla2[#All],3,0)</f>
        <v>2</v>
      </c>
      <c r="I1809" s="10">
        <f>Tabla4[[#This Row],[Kilos]]*Tabla4[[#This Row],[Precio_sin_IGV]]</f>
        <v>488.84</v>
      </c>
      <c r="J1809" s="10">
        <f>Tabla4[[#This Row],[Ventas sin IGV]]*18%</f>
        <v>87.991199999999992</v>
      </c>
      <c r="K1809" s="10">
        <f>Tabla4[[#This Row],[Ventas sin IGV]]+Tabla4[[#This Row],[IGV]]</f>
        <v>576.83119999999997</v>
      </c>
    </row>
    <row r="1810" spans="1:11" x14ac:dyDescent="0.3">
      <c r="A1810">
        <v>2</v>
      </c>
      <c r="B1810">
        <v>4</v>
      </c>
      <c r="C1810" s="2">
        <v>36684</v>
      </c>
      <c r="D1810">
        <v>737</v>
      </c>
      <c r="E1810" t="str">
        <f>VLOOKUP(Tabla4[[#This Row],[Cod Vendedor]],Tabla3[[IdVendedor]:[NombreVendedor]],2,0)</f>
        <v>Carmen</v>
      </c>
      <c r="F1810" t="str">
        <f>VLOOKUP(Tabla4[[#This Row],[Cod Producto]],Tabla2[[IdProducto]:[NomProducto]],2,0)</f>
        <v>Coles</v>
      </c>
      <c r="G1810" s="10">
        <f>VLOOKUP(Tabla4[[#This Row],[Nombre_Producto]],Tabla2[[NomProducto]:[PrecioSinIGV]],3,0)</f>
        <v>0.60499999999999998</v>
      </c>
      <c r="H1810">
        <f>VLOOKUP(Tabla4[[#This Row],[Cod Producto]],Tabla2[#All],3,0)</f>
        <v>2</v>
      </c>
      <c r="I1810" s="10">
        <f>Tabla4[[#This Row],[Kilos]]*Tabla4[[#This Row],[Precio_sin_IGV]]</f>
        <v>445.88499999999999</v>
      </c>
      <c r="J1810" s="10">
        <f>Tabla4[[#This Row],[Ventas sin IGV]]*18%</f>
        <v>80.259299999999996</v>
      </c>
      <c r="K1810" s="10">
        <f>Tabla4[[#This Row],[Ventas sin IGV]]+Tabla4[[#This Row],[IGV]]</f>
        <v>526.14429999999993</v>
      </c>
    </row>
    <row r="1811" spans="1:11" x14ac:dyDescent="0.3">
      <c r="A1811">
        <v>2</v>
      </c>
      <c r="B1811">
        <v>4</v>
      </c>
      <c r="C1811" s="2">
        <v>36530</v>
      </c>
      <c r="D1811">
        <v>312</v>
      </c>
      <c r="E1811" t="str">
        <f>VLOOKUP(Tabla4[[#This Row],[Cod Vendedor]],Tabla3[[IdVendedor]:[NombreVendedor]],2,0)</f>
        <v>Carmen</v>
      </c>
      <c r="F1811" t="str">
        <f>VLOOKUP(Tabla4[[#This Row],[Cod Producto]],Tabla2[[IdProducto]:[NomProducto]],2,0)</f>
        <v>Coles</v>
      </c>
      <c r="G1811" s="10">
        <f>VLOOKUP(Tabla4[[#This Row],[Nombre_Producto]],Tabla2[[NomProducto]:[PrecioSinIGV]],3,0)</f>
        <v>0.60499999999999998</v>
      </c>
      <c r="H1811">
        <f>VLOOKUP(Tabla4[[#This Row],[Cod Producto]],Tabla2[#All],3,0)</f>
        <v>2</v>
      </c>
      <c r="I1811" s="10">
        <f>Tabla4[[#This Row],[Kilos]]*Tabla4[[#This Row],[Precio_sin_IGV]]</f>
        <v>188.76</v>
      </c>
      <c r="J1811" s="10">
        <f>Tabla4[[#This Row],[Ventas sin IGV]]*18%</f>
        <v>33.976799999999997</v>
      </c>
      <c r="K1811" s="10">
        <f>Tabla4[[#This Row],[Ventas sin IGV]]+Tabla4[[#This Row],[IGV]]</f>
        <v>222.73679999999999</v>
      </c>
    </row>
    <row r="1812" spans="1:11" x14ac:dyDescent="0.3">
      <c r="A1812">
        <v>2</v>
      </c>
      <c r="B1812">
        <v>5</v>
      </c>
      <c r="C1812" s="2">
        <v>36850</v>
      </c>
      <c r="D1812">
        <v>1741</v>
      </c>
      <c r="E1812" t="str">
        <f>VLOOKUP(Tabla4[[#This Row],[Cod Vendedor]],Tabla3[[IdVendedor]:[NombreVendedor]],2,0)</f>
        <v>Carmen</v>
      </c>
      <c r="F1812" t="str">
        <f>VLOOKUP(Tabla4[[#This Row],[Cod Producto]],Tabla2[[IdProducto]:[NomProducto]],2,0)</f>
        <v>Berenjenas</v>
      </c>
      <c r="G1812" s="10">
        <f>VLOOKUP(Tabla4[[#This Row],[Nombre_Producto]],Tabla2[[NomProducto]:[PrecioSinIGV]],3,0)</f>
        <v>2.5409999999999999</v>
      </c>
      <c r="H1812">
        <f>VLOOKUP(Tabla4[[#This Row],[Cod Producto]],Tabla2[#All],3,0)</f>
        <v>3</v>
      </c>
      <c r="I1812" s="10">
        <f>Tabla4[[#This Row],[Kilos]]*Tabla4[[#This Row],[Precio_sin_IGV]]</f>
        <v>4423.8810000000003</v>
      </c>
      <c r="J1812" s="10">
        <f>Tabla4[[#This Row],[Ventas sin IGV]]*18%</f>
        <v>796.29858000000002</v>
      </c>
      <c r="K1812" s="10">
        <f>Tabla4[[#This Row],[Ventas sin IGV]]+Tabla4[[#This Row],[IGV]]</f>
        <v>5220.17958</v>
      </c>
    </row>
    <row r="1813" spans="1:11" x14ac:dyDescent="0.3">
      <c r="A1813">
        <v>2</v>
      </c>
      <c r="B1813">
        <v>5</v>
      </c>
      <c r="C1813" s="2">
        <v>36753</v>
      </c>
      <c r="D1813">
        <v>684</v>
      </c>
      <c r="E1813" t="str">
        <f>VLOOKUP(Tabla4[[#This Row],[Cod Vendedor]],Tabla3[[IdVendedor]:[NombreVendedor]],2,0)</f>
        <v>Carmen</v>
      </c>
      <c r="F1813" t="str">
        <f>VLOOKUP(Tabla4[[#This Row],[Cod Producto]],Tabla2[[IdProducto]:[NomProducto]],2,0)</f>
        <v>Berenjenas</v>
      </c>
      <c r="G1813" s="10">
        <f>VLOOKUP(Tabla4[[#This Row],[Nombre_Producto]],Tabla2[[NomProducto]:[PrecioSinIGV]],3,0)</f>
        <v>2.5409999999999999</v>
      </c>
      <c r="H1813">
        <f>VLOOKUP(Tabla4[[#This Row],[Cod Producto]],Tabla2[#All],3,0)</f>
        <v>3</v>
      </c>
      <c r="I1813" s="10">
        <f>Tabla4[[#This Row],[Kilos]]*Tabla4[[#This Row],[Precio_sin_IGV]]</f>
        <v>1738.0439999999999</v>
      </c>
      <c r="J1813" s="10">
        <f>Tabla4[[#This Row],[Ventas sin IGV]]*18%</f>
        <v>312.84791999999999</v>
      </c>
      <c r="K1813" s="10">
        <f>Tabla4[[#This Row],[Ventas sin IGV]]+Tabla4[[#This Row],[IGV]]</f>
        <v>2050.89192</v>
      </c>
    </row>
    <row r="1814" spans="1:11" x14ac:dyDescent="0.3">
      <c r="A1814">
        <v>2</v>
      </c>
      <c r="B1814">
        <v>5</v>
      </c>
      <c r="C1814" s="2">
        <v>36633</v>
      </c>
      <c r="D1814">
        <v>414</v>
      </c>
      <c r="E1814" t="str">
        <f>VLOOKUP(Tabla4[[#This Row],[Cod Vendedor]],Tabla3[[IdVendedor]:[NombreVendedor]],2,0)</f>
        <v>Carmen</v>
      </c>
      <c r="F1814" t="str">
        <f>VLOOKUP(Tabla4[[#This Row],[Cod Producto]],Tabla2[[IdProducto]:[NomProducto]],2,0)</f>
        <v>Berenjenas</v>
      </c>
      <c r="G1814" s="10">
        <f>VLOOKUP(Tabla4[[#This Row],[Nombre_Producto]],Tabla2[[NomProducto]:[PrecioSinIGV]],3,0)</f>
        <v>2.5409999999999999</v>
      </c>
      <c r="H1814">
        <f>VLOOKUP(Tabla4[[#This Row],[Cod Producto]],Tabla2[#All],3,0)</f>
        <v>3</v>
      </c>
      <c r="I1814" s="10">
        <f>Tabla4[[#This Row],[Kilos]]*Tabla4[[#This Row],[Precio_sin_IGV]]</f>
        <v>1051.9739999999999</v>
      </c>
      <c r="J1814" s="10">
        <f>Tabla4[[#This Row],[Ventas sin IGV]]*18%</f>
        <v>189.35531999999998</v>
      </c>
      <c r="K1814" s="10">
        <f>Tabla4[[#This Row],[Ventas sin IGV]]+Tabla4[[#This Row],[IGV]]</f>
        <v>1241.3293199999998</v>
      </c>
    </row>
    <row r="1815" spans="1:11" x14ac:dyDescent="0.3">
      <c r="A1815">
        <v>2</v>
      </c>
      <c r="B1815">
        <v>11</v>
      </c>
      <c r="C1815" s="2">
        <v>36955</v>
      </c>
      <c r="D1815">
        <v>362</v>
      </c>
      <c r="E1815" t="str">
        <f>VLOOKUP(Tabla4[[#This Row],[Cod Vendedor]],Tabla3[[IdVendedor]:[NombreVendedor]],2,0)</f>
        <v>Carmen</v>
      </c>
      <c r="F1815" t="str">
        <f>VLOOKUP(Tabla4[[#This Row],[Cod Producto]],Tabla2[[IdProducto]:[NomProducto]],2,0)</f>
        <v>Naranjas</v>
      </c>
      <c r="G1815" s="10">
        <f>VLOOKUP(Tabla4[[#This Row],[Nombre_Producto]],Tabla2[[NomProducto]:[PrecioSinIGV]],3,0)</f>
        <v>1.21</v>
      </c>
      <c r="H1815">
        <f>VLOOKUP(Tabla4[[#This Row],[Cod Producto]],Tabla2[#All],3,0)</f>
        <v>1</v>
      </c>
      <c r="I1815" s="10">
        <f>Tabla4[[#This Row],[Kilos]]*Tabla4[[#This Row],[Precio_sin_IGV]]</f>
        <v>438.02</v>
      </c>
      <c r="J1815" s="10">
        <f>Tabla4[[#This Row],[Ventas sin IGV]]*18%</f>
        <v>78.843599999999995</v>
      </c>
      <c r="K1815" s="10">
        <f>Tabla4[[#This Row],[Ventas sin IGV]]+Tabla4[[#This Row],[IGV]]</f>
        <v>516.86360000000002</v>
      </c>
    </row>
    <row r="1816" spans="1:11" x14ac:dyDescent="0.3">
      <c r="A1816">
        <v>2</v>
      </c>
      <c r="B1816">
        <v>12</v>
      </c>
      <c r="C1816" s="2">
        <v>37065</v>
      </c>
      <c r="D1816">
        <v>2291</v>
      </c>
      <c r="E1816" t="str">
        <f>VLOOKUP(Tabla4[[#This Row],[Cod Vendedor]],Tabla3[[IdVendedor]:[NombreVendedor]],2,0)</f>
        <v>Carmen</v>
      </c>
      <c r="F1816" t="str">
        <f>VLOOKUP(Tabla4[[#This Row],[Cod Producto]],Tabla2[[IdProducto]:[NomProducto]],2,0)</f>
        <v>Malocoton</v>
      </c>
      <c r="G1816" s="10">
        <f>VLOOKUP(Tabla4[[#This Row],[Nombre_Producto]],Tabla2[[NomProducto]:[PrecioSinIGV]],3,0)</f>
        <v>2.42</v>
      </c>
      <c r="H1816">
        <f>VLOOKUP(Tabla4[[#This Row],[Cod Producto]],Tabla2[#All],3,0)</f>
        <v>1</v>
      </c>
      <c r="I1816" s="10">
        <f>Tabla4[[#This Row],[Kilos]]*Tabla4[[#This Row],[Precio_sin_IGV]]</f>
        <v>5544.22</v>
      </c>
      <c r="J1816" s="10">
        <f>Tabla4[[#This Row],[Ventas sin IGV]]*18%</f>
        <v>997.95960000000002</v>
      </c>
      <c r="K1816" s="10">
        <f>Tabla4[[#This Row],[Ventas sin IGV]]+Tabla4[[#This Row],[IGV]]</f>
        <v>6542.1796000000004</v>
      </c>
    </row>
    <row r="1817" spans="1:11" x14ac:dyDescent="0.3">
      <c r="A1817">
        <v>2</v>
      </c>
      <c r="B1817">
        <v>12</v>
      </c>
      <c r="C1817" s="2">
        <v>36995</v>
      </c>
      <c r="D1817">
        <v>2026</v>
      </c>
      <c r="E1817" t="str">
        <f>VLOOKUP(Tabla4[[#This Row],[Cod Vendedor]],Tabla3[[IdVendedor]:[NombreVendedor]],2,0)</f>
        <v>Carmen</v>
      </c>
      <c r="F1817" t="str">
        <f>VLOOKUP(Tabla4[[#This Row],[Cod Producto]],Tabla2[[IdProducto]:[NomProducto]],2,0)</f>
        <v>Malocoton</v>
      </c>
      <c r="G1817" s="10">
        <f>VLOOKUP(Tabla4[[#This Row],[Nombre_Producto]],Tabla2[[NomProducto]:[PrecioSinIGV]],3,0)</f>
        <v>2.42</v>
      </c>
      <c r="H1817">
        <f>VLOOKUP(Tabla4[[#This Row],[Cod Producto]],Tabla2[#All],3,0)</f>
        <v>1</v>
      </c>
      <c r="I1817" s="10">
        <f>Tabla4[[#This Row],[Kilos]]*Tabla4[[#This Row],[Precio_sin_IGV]]</f>
        <v>4902.92</v>
      </c>
      <c r="J1817" s="10">
        <f>Tabla4[[#This Row],[Ventas sin IGV]]*18%</f>
        <v>882.52559999999994</v>
      </c>
      <c r="K1817" s="10">
        <f>Tabla4[[#This Row],[Ventas sin IGV]]+Tabla4[[#This Row],[IGV]]</f>
        <v>5785.4456</v>
      </c>
    </row>
    <row r="1818" spans="1:11" x14ac:dyDescent="0.3">
      <c r="A1818">
        <v>2</v>
      </c>
      <c r="B1818">
        <v>12</v>
      </c>
      <c r="C1818" s="2">
        <v>37076</v>
      </c>
      <c r="D1818">
        <v>1919</v>
      </c>
      <c r="E1818" t="str">
        <f>VLOOKUP(Tabla4[[#This Row],[Cod Vendedor]],Tabla3[[IdVendedor]:[NombreVendedor]],2,0)</f>
        <v>Carmen</v>
      </c>
      <c r="F1818" t="str">
        <f>VLOOKUP(Tabla4[[#This Row],[Cod Producto]],Tabla2[[IdProducto]:[NomProducto]],2,0)</f>
        <v>Malocoton</v>
      </c>
      <c r="G1818" s="10">
        <f>VLOOKUP(Tabla4[[#This Row],[Nombre_Producto]],Tabla2[[NomProducto]:[PrecioSinIGV]],3,0)</f>
        <v>2.42</v>
      </c>
      <c r="H1818">
        <f>VLOOKUP(Tabla4[[#This Row],[Cod Producto]],Tabla2[#All],3,0)</f>
        <v>1</v>
      </c>
      <c r="I1818" s="10">
        <f>Tabla4[[#This Row],[Kilos]]*Tabla4[[#This Row],[Precio_sin_IGV]]</f>
        <v>4643.9799999999996</v>
      </c>
      <c r="J1818" s="10">
        <f>Tabla4[[#This Row],[Ventas sin IGV]]*18%</f>
        <v>835.91639999999984</v>
      </c>
      <c r="K1818" s="10">
        <f>Tabla4[[#This Row],[Ventas sin IGV]]+Tabla4[[#This Row],[IGV]]</f>
        <v>5479.8963999999996</v>
      </c>
    </row>
    <row r="1819" spans="1:11" x14ac:dyDescent="0.3">
      <c r="A1819">
        <v>2</v>
      </c>
      <c r="B1819">
        <v>12</v>
      </c>
      <c r="C1819" s="2">
        <v>37046</v>
      </c>
      <c r="D1819">
        <v>964</v>
      </c>
      <c r="E1819" t="str">
        <f>VLOOKUP(Tabla4[[#This Row],[Cod Vendedor]],Tabla3[[IdVendedor]:[NombreVendedor]],2,0)</f>
        <v>Carmen</v>
      </c>
      <c r="F1819" t="str">
        <f>VLOOKUP(Tabla4[[#This Row],[Cod Producto]],Tabla2[[IdProducto]:[NomProducto]],2,0)</f>
        <v>Malocoton</v>
      </c>
      <c r="G1819" s="10">
        <f>VLOOKUP(Tabla4[[#This Row],[Nombre_Producto]],Tabla2[[NomProducto]:[PrecioSinIGV]],3,0)</f>
        <v>2.42</v>
      </c>
      <c r="H1819">
        <f>VLOOKUP(Tabla4[[#This Row],[Cod Producto]],Tabla2[#All],3,0)</f>
        <v>1</v>
      </c>
      <c r="I1819" s="10">
        <f>Tabla4[[#This Row],[Kilos]]*Tabla4[[#This Row],[Precio_sin_IGV]]</f>
        <v>2332.88</v>
      </c>
      <c r="J1819" s="10">
        <f>Tabla4[[#This Row],[Ventas sin IGV]]*18%</f>
        <v>419.91840000000002</v>
      </c>
      <c r="K1819" s="10">
        <f>Tabla4[[#This Row],[Ventas sin IGV]]+Tabla4[[#This Row],[IGV]]</f>
        <v>2752.7984000000001</v>
      </c>
    </row>
    <row r="1820" spans="1:11" x14ac:dyDescent="0.3">
      <c r="A1820">
        <v>2</v>
      </c>
      <c r="B1820">
        <v>9</v>
      </c>
      <c r="C1820" s="2">
        <v>37180</v>
      </c>
      <c r="D1820">
        <v>2393</v>
      </c>
      <c r="E1820" t="str">
        <f>VLOOKUP(Tabla4[[#This Row],[Cod Vendedor]],Tabla3[[IdVendedor]:[NombreVendedor]],2,0)</f>
        <v>Carmen</v>
      </c>
      <c r="F1820" t="str">
        <f>VLOOKUP(Tabla4[[#This Row],[Cod Producto]],Tabla2[[IdProducto]:[NomProducto]],2,0)</f>
        <v>Esparragos</v>
      </c>
      <c r="G1820" s="10">
        <f>VLOOKUP(Tabla4[[#This Row],[Nombre_Producto]],Tabla2[[NomProducto]:[PrecioSinIGV]],3,0)</f>
        <v>1.21</v>
      </c>
      <c r="H1820">
        <f>VLOOKUP(Tabla4[[#This Row],[Cod Producto]],Tabla2[#All],3,0)</f>
        <v>3</v>
      </c>
      <c r="I1820" s="10">
        <f>Tabla4[[#This Row],[Kilos]]*Tabla4[[#This Row],[Precio_sin_IGV]]</f>
        <v>2895.5299999999997</v>
      </c>
      <c r="J1820" s="10">
        <f>Tabla4[[#This Row],[Ventas sin IGV]]*18%</f>
        <v>521.19539999999995</v>
      </c>
      <c r="K1820" s="10">
        <f>Tabla4[[#This Row],[Ventas sin IGV]]+Tabla4[[#This Row],[IGV]]</f>
        <v>3416.7253999999998</v>
      </c>
    </row>
    <row r="1821" spans="1:11" x14ac:dyDescent="0.3">
      <c r="A1821">
        <v>2</v>
      </c>
      <c r="B1821">
        <v>9</v>
      </c>
      <c r="C1821" s="2">
        <v>37002</v>
      </c>
      <c r="D1821">
        <v>2386</v>
      </c>
      <c r="E1821" t="str">
        <f>VLOOKUP(Tabla4[[#This Row],[Cod Vendedor]],Tabla3[[IdVendedor]:[NombreVendedor]],2,0)</f>
        <v>Carmen</v>
      </c>
      <c r="F1821" t="str">
        <f>VLOOKUP(Tabla4[[#This Row],[Cod Producto]],Tabla2[[IdProducto]:[NomProducto]],2,0)</f>
        <v>Esparragos</v>
      </c>
      <c r="G1821" s="10">
        <f>VLOOKUP(Tabla4[[#This Row],[Nombre_Producto]],Tabla2[[NomProducto]:[PrecioSinIGV]],3,0)</f>
        <v>1.21</v>
      </c>
      <c r="H1821">
        <f>VLOOKUP(Tabla4[[#This Row],[Cod Producto]],Tabla2[#All],3,0)</f>
        <v>3</v>
      </c>
      <c r="I1821" s="10">
        <f>Tabla4[[#This Row],[Kilos]]*Tabla4[[#This Row],[Precio_sin_IGV]]</f>
        <v>2887.06</v>
      </c>
      <c r="J1821" s="10">
        <f>Tabla4[[#This Row],[Ventas sin IGV]]*18%</f>
        <v>519.67079999999999</v>
      </c>
      <c r="K1821" s="10">
        <f>Tabla4[[#This Row],[Ventas sin IGV]]+Tabla4[[#This Row],[IGV]]</f>
        <v>3406.7307999999998</v>
      </c>
    </row>
    <row r="1822" spans="1:11" x14ac:dyDescent="0.3">
      <c r="A1822">
        <v>2</v>
      </c>
      <c r="B1822">
        <v>9</v>
      </c>
      <c r="C1822" s="2">
        <v>36960</v>
      </c>
      <c r="D1822">
        <v>1914</v>
      </c>
      <c r="E1822" t="str">
        <f>VLOOKUP(Tabla4[[#This Row],[Cod Vendedor]],Tabla3[[IdVendedor]:[NombreVendedor]],2,0)</f>
        <v>Carmen</v>
      </c>
      <c r="F1822" t="str">
        <f>VLOOKUP(Tabla4[[#This Row],[Cod Producto]],Tabla2[[IdProducto]:[NomProducto]],2,0)</f>
        <v>Esparragos</v>
      </c>
      <c r="G1822" s="10">
        <f>VLOOKUP(Tabla4[[#This Row],[Nombre_Producto]],Tabla2[[NomProducto]:[PrecioSinIGV]],3,0)</f>
        <v>1.21</v>
      </c>
      <c r="H1822">
        <f>VLOOKUP(Tabla4[[#This Row],[Cod Producto]],Tabla2[#All],3,0)</f>
        <v>3</v>
      </c>
      <c r="I1822" s="10">
        <f>Tabla4[[#This Row],[Kilos]]*Tabla4[[#This Row],[Precio_sin_IGV]]</f>
        <v>2315.94</v>
      </c>
      <c r="J1822" s="10">
        <f>Tabla4[[#This Row],[Ventas sin IGV]]*18%</f>
        <v>416.86919999999998</v>
      </c>
      <c r="K1822" s="10">
        <f>Tabla4[[#This Row],[Ventas sin IGV]]+Tabla4[[#This Row],[IGV]]</f>
        <v>2732.8092000000001</v>
      </c>
    </row>
    <row r="1823" spans="1:11" x14ac:dyDescent="0.3">
      <c r="A1823">
        <v>2</v>
      </c>
      <c r="B1823">
        <v>9</v>
      </c>
      <c r="C1823" s="2">
        <v>37016</v>
      </c>
      <c r="D1823">
        <v>1839</v>
      </c>
      <c r="E1823" t="str">
        <f>VLOOKUP(Tabla4[[#This Row],[Cod Vendedor]],Tabla3[[IdVendedor]:[NombreVendedor]],2,0)</f>
        <v>Carmen</v>
      </c>
      <c r="F1823" t="str">
        <f>VLOOKUP(Tabla4[[#This Row],[Cod Producto]],Tabla2[[IdProducto]:[NomProducto]],2,0)</f>
        <v>Esparragos</v>
      </c>
      <c r="G1823" s="10">
        <f>VLOOKUP(Tabla4[[#This Row],[Nombre_Producto]],Tabla2[[NomProducto]:[PrecioSinIGV]],3,0)</f>
        <v>1.21</v>
      </c>
      <c r="H1823">
        <f>VLOOKUP(Tabla4[[#This Row],[Cod Producto]],Tabla2[#All],3,0)</f>
        <v>3</v>
      </c>
      <c r="I1823" s="10">
        <f>Tabla4[[#This Row],[Kilos]]*Tabla4[[#This Row],[Precio_sin_IGV]]</f>
        <v>2225.19</v>
      </c>
      <c r="J1823" s="10">
        <f>Tabla4[[#This Row],[Ventas sin IGV]]*18%</f>
        <v>400.5342</v>
      </c>
      <c r="K1823" s="10">
        <f>Tabla4[[#This Row],[Ventas sin IGV]]+Tabla4[[#This Row],[IGV]]</f>
        <v>2625.7242000000001</v>
      </c>
    </row>
    <row r="1824" spans="1:11" x14ac:dyDescent="0.3">
      <c r="A1824">
        <v>2</v>
      </c>
      <c r="B1824">
        <v>9</v>
      </c>
      <c r="C1824" s="2">
        <v>37117</v>
      </c>
      <c r="D1824">
        <v>1791</v>
      </c>
      <c r="E1824" t="str">
        <f>VLOOKUP(Tabla4[[#This Row],[Cod Vendedor]],Tabla3[[IdVendedor]:[NombreVendedor]],2,0)</f>
        <v>Carmen</v>
      </c>
      <c r="F1824" t="str">
        <f>VLOOKUP(Tabla4[[#This Row],[Cod Producto]],Tabla2[[IdProducto]:[NomProducto]],2,0)</f>
        <v>Esparragos</v>
      </c>
      <c r="G1824" s="10">
        <f>VLOOKUP(Tabla4[[#This Row],[Nombre_Producto]],Tabla2[[NomProducto]:[PrecioSinIGV]],3,0)</f>
        <v>1.21</v>
      </c>
      <c r="H1824">
        <f>VLOOKUP(Tabla4[[#This Row],[Cod Producto]],Tabla2[#All],3,0)</f>
        <v>3</v>
      </c>
      <c r="I1824" s="10">
        <f>Tabla4[[#This Row],[Kilos]]*Tabla4[[#This Row],[Precio_sin_IGV]]</f>
        <v>2167.11</v>
      </c>
      <c r="J1824" s="10">
        <f>Tabla4[[#This Row],[Ventas sin IGV]]*18%</f>
        <v>390.07980000000003</v>
      </c>
      <c r="K1824" s="10">
        <f>Tabla4[[#This Row],[Ventas sin IGV]]+Tabla4[[#This Row],[IGV]]</f>
        <v>2557.1898000000001</v>
      </c>
    </row>
    <row r="1825" spans="1:11" x14ac:dyDescent="0.3">
      <c r="A1825">
        <v>2</v>
      </c>
      <c r="B1825">
        <v>7</v>
      </c>
      <c r="C1825" s="2">
        <v>36907</v>
      </c>
      <c r="D1825">
        <v>2295</v>
      </c>
      <c r="E1825" t="str">
        <f>VLOOKUP(Tabla4[[#This Row],[Cod Vendedor]],Tabla3[[IdVendedor]:[NombreVendedor]],2,0)</f>
        <v>Carmen</v>
      </c>
      <c r="F1825" t="str">
        <f>VLOOKUP(Tabla4[[#This Row],[Cod Producto]],Tabla2[[IdProducto]:[NomProducto]],2,0)</f>
        <v>Tomates</v>
      </c>
      <c r="G1825" s="10">
        <f>VLOOKUP(Tabla4[[#This Row],[Nombre_Producto]],Tabla2[[NomProducto]:[PrecioSinIGV]],3,0)</f>
        <v>0.96799999999999997</v>
      </c>
      <c r="H1825">
        <f>VLOOKUP(Tabla4[[#This Row],[Cod Producto]],Tabla2[#All],3,0)</f>
        <v>2</v>
      </c>
      <c r="I1825" s="10">
        <f>Tabla4[[#This Row],[Kilos]]*Tabla4[[#This Row],[Precio_sin_IGV]]</f>
        <v>2221.56</v>
      </c>
      <c r="J1825" s="10">
        <f>Tabla4[[#This Row],[Ventas sin IGV]]*18%</f>
        <v>399.88079999999997</v>
      </c>
      <c r="K1825" s="10">
        <f>Tabla4[[#This Row],[Ventas sin IGV]]+Tabla4[[#This Row],[IGV]]</f>
        <v>2621.4407999999999</v>
      </c>
    </row>
    <row r="1826" spans="1:11" x14ac:dyDescent="0.3">
      <c r="A1826">
        <v>2</v>
      </c>
      <c r="B1826">
        <v>7</v>
      </c>
      <c r="C1826" s="2">
        <v>36939</v>
      </c>
      <c r="D1826">
        <v>1459</v>
      </c>
      <c r="E1826" t="str">
        <f>VLOOKUP(Tabla4[[#This Row],[Cod Vendedor]],Tabla3[[IdVendedor]:[NombreVendedor]],2,0)</f>
        <v>Carmen</v>
      </c>
      <c r="F1826" t="str">
        <f>VLOOKUP(Tabla4[[#This Row],[Cod Producto]],Tabla2[[IdProducto]:[NomProducto]],2,0)</f>
        <v>Tomates</v>
      </c>
      <c r="G1826" s="10">
        <f>VLOOKUP(Tabla4[[#This Row],[Nombre_Producto]],Tabla2[[NomProducto]:[PrecioSinIGV]],3,0)</f>
        <v>0.96799999999999997</v>
      </c>
      <c r="H1826">
        <f>VLOOKUP(Tabla4[[#This Row],[Cod Producto]],Tabla2[#All],3,0)</f>
        <v>2</v>
      </c>
      <c r="I1826" s="10">
        <f>Tabla4[[#This Row],[Kilos]]*Tabla4[[#This Row],[Precio_sin_IGV]]</f>
        <v>1412.3119999999999</v>
      </c>
      <c r="J1826" s="10">
        <f>Tabla4[[#This Row],[Ventas sin IGV]]*18%</f>
        <v>254.21615999999997</v>
      </c>
      <c r="K1826" s="10">
        <f>Tabla4[[#This Row],[Ventas sin IGV]]+Tabla4[[#This Row],[IGV]]</f>
        <v>1666.5281599999998</v>
      </c>
    </row>
    <row r="1827" spans="1:11" x14ac:dyDescent="0.3">
      <c r="A1827">
        <v>2</v>
      </c>
      <c r="B1827">
        <v>7</v>
      </c>
      <c r="C1827" s="2">
        <v>37089</v>
      </c>
      <c r="D1827">
        <v>1084</v>
      </c>
      <c r="E1827" t="str">
        <f>VLOOKUP(Tabla4[[#This Row],[Cod Vendedor]],Tabla3[[IdVendedor]:[NombreVendedor]],2,0)</f>
        <v>Carmen</v>
      </c>
      <c r="F1827" t="str">
        <f>VLOOKUP(Tabla4[[#This Row],[Cod Producto]],Tabla2[[IdProducto]:[NomProducto]],2,0)</f>
        <v>Tomates</v>
      </c>
      <c r="G1827" s="10">
        <f>VLOOKUP(Tabla4[[#This Row],[Nombre_Producto]],Tabla2[[NomProducto]:[PrecioSinIGV]],3,0)</f>
        <v>0.96799999999999997</v>
      </c>
      <c r="H1827">
        <f>VLOOKUP(Tabla4[[#This Row],[Cod Producto]],Tabla2[#All],3,0)</f>
        <v>2</v>
      </c>
      <c r="I1827" s="10">
        <f>Tabla4[[#This Row],[Kilos]]*Tabla4[[#This Row],[Precio_sin_IGV]]</f>
        <v>1049.3119999999999</v>
      </c>
      <c r="J1827" s="10">
        <f>Tabla4[[#This Row],[Ventas sin IGV]]*18%</f>
        <v>188.87615999999997</v>
      </c>
      <c r="K1827" s="10">
        <f>Tabla4[[#This Row],[Ventas sin IGV]]+Tabla4[[#This Row],[IGV]]</f>
        <v>1238.1881599999999</v>
      </c>
    </row>
    <row r="1828" spans="1:11" x14ac:dyDescent="0.3">
      <c r="A1828">
        <v>2</v>
      </c>
      <c r="B1828">
        <v>7</v>
      </c>
      <c r="C1828" s="2">
        <v>37235</v>
      </c>
      <c r="D1828">
        <v>990</v>
      </c>
      <c r="E1828" t="str">
        <f>VLOOKUP(Tabla4[[#This Row],[Cod Vendedor]],Tabla3[[IdVendedor]:[NombreVendedor]],2,0)</f>
        <v>Carmen</v>
      </c>
      <c r="F1828" t="str">
        <f>VLOOKUP(Tabla4[[#This Row],[Cod Producto]],Tabla2[[IdProducto]:[NomProducto]],2,0)</f>
        <v>Tomates</v>
      </c>
      <c r="G1828" s="10">
        <f>VLOOKUP(Tabla4[[#This Row],[Nombre_Producto]],Tabla2[[NomProducto]:[PrecioSinIGV]],3,0)</f>
        <v>0.96799999999999997</v>
      </c>
      <c r="H1828">
        <f>VLOOKUP(Tabla4[[#This Row],[Cod Producto]],Tabla2[#All],3,0)</f>
        <v>2</v>
      </c>
      <c r="I1828" s="10">
        <f>Tabla4[[#This Row],[Kilos]]*Tabla4[[#This Row],[Precio_sin_IGV]]</f>
        <v>958.31999999999994</v>
      </c>
      <c r="J1828" s="10">
        <f>Tabla4[[#This Row],[Ventas sin IGV]]*18%</f>
        <v>172.49759999999998</v>
      </c>
      <c r="K1828" s="10">
        <f>Tabla4[[#This Row],[Ventas sin IGV]]+Tabla4[[#This Row],[IGV]]</f>
        <v>1130.8175999999999</v>
      </c>
    </row>
    <row r="1829" spans="1:11" x14ac:dyDescent="0.3">
      <c r="A1829">
        <v>2</v>
      </c>
      <c r="B1829">
        <v>7</v>
      </c>
      <c r="C1829" s="2">
        <v>37028</v>
      </c>
      <c r="D1829">
        <v>802</v>
      </c>
      <c r="E1829" t="str">
        <f>VLOOKUP(Tabla4[[#This Row],[Cod Vendedor]],Tabla3[[IdVendedor]:[NombreVendedor]],2,0)</f>
        <v>Carmen</v>
      </c>
      <c r="F1829" t="str">
        <f>VLOOKUP(Tabla4[[#This Row],[Cod Producto]],Tabla2[[IdProducto]:[NomProducto]],2,0)</f>
        <v>Tomates</v>
      </c>
      <c r="G1829" s="10">
        <f>VLOOKUP(Tabla4[[#This Row],[Nombre_Producto]],Tabla2[[NomProducto]:[PrecioSinIGV]],3,0)</f>
        <v>0.96799999999999997</v>
      </c>
      <c r="H1829">
        <f>VLOOKUP(Tabla4[[#This Row],[Cod Producto]],Tabla2[#All],3,0)</f>
        <v>2</v>
      </c>
      <c r="I1829" s="10">
        <f>Tabla4[[#This Row],[Kilos]]*Tabla4[[#This Row],[Precio_sin_IGV]]</f>
        <v>776.33600000000001</v>
      </c>
      <c r="J1829" s="10">
        <f>Tabla4[[#This Row],[Ventas sin IGV]]*18%</f>
        <v>139.74047999999999</v>
      </c>
      <c r="K1829" s="10">
        <f>Tabla4[[#This Row],[Ventas sin IGV]]+Tabla4[[#This Row],[IGV]]</f>
        <v>916.07647999999995</v>
      </c>
    </row>
    <row r="1830" spans="1:11" x14ac:dyDescent="0.3">
      <c r="A1830">
        <v>2</v>
      </c>
      <c r="B1830">
        <v>3</v>
      </c>
      <c r="C1830" s="2">
        <v>37228</v>
      </c>
      <c r="D1830">
        <v>2492</v>
      </c>
      <c r="E1830" t="str">
        <f>VLOOKUP(Tabla4[[#This Row],[Cod Vendedor]],Tabla3[[IdVendedor]:[NombreVendedor]],2,0)</f>
        <v>Carmen</v>
      </c>
      <c r="F1830" t="str">
        <f>VLOOKUP(Tabla4[[#This Row],[Cod Producto]],Tabla2[[IdProducto]:[NomProducto]],2,0)</f>
        <v>Melones</v>
      </c>
      <c r="G1830" s="10">
        <f>VLOOKUP(Tabla4[[#This Row],[Nombre_Producto]],Tabla2[[NomProducto]:[PrecioSinIGV]],3,0)</f>
        <v>1.9359999999999999</v>
      </c>
      <c r="H1830">
        <f>VLOOKUP(Tabla4[[#This Row],[Cod Producto]],Tabla2[#All],3,0)</f>
        <v>1</v>
      </c>
      <c r="I1830" s="10">
        <f>Tabla4[[#This Row],[Kilos]]*Tabla4[[#This Row],[Precio_sin_IGV]]</f>
        <v>4824.5119999999997</v>
      </c>
      <c r="J1830" s="10">
        <f>Tabla4[[#This Row],[Ventas sin IGV]]*18%</f>
        <v>868.41215999999997</v>
      </c>
      <c r="K1830" s="10">
        <f>Tabla4[[#This Row],[Ventas sin IGV]]+Tabla4[[#This Row],[IGV]]</f>
        <v>5692.9241599999996</v>
      </c>
    </row>
    <row r="1831" spans="1:11" x14ac:dyDescent="0.3">
      <c r="A1831">
        <v>2</v>
      </c>
      <c r="B1831">
        <v>3</v>
      </c>
      <c r="C1831" s="2">
        <v>37096</v>
      </c>
      <c r="D1831">
        <v>2408</v>
      </c>
      <c r="E1831" t="str">
        <f>VLOOKUP(Tabla4[[#This Row],[Cod Vendedor]],Tabla3[[IdVendedor]:[NombreVendedor]],2,0)</f>
        <v>Carmen</v>
      </c>
      <c r="F1831" t="str">
        <f>VLOOKUP(Tabla4[[#This Row],[Cod Producto]],Tabla2[[IdProducto]:[NomProducto]],2,0)</f>
        <v>Melones</v>
      </c>
      <c r="G1831" s="10">
        <f>VLOOKUP(Tabla4[[#This Row],[Nombre_Producto]],Tabla2[[NomProducto]:[PrecioSinIGV]],3,0)</f>
        <v>1.9359999999999999</v>
      </c>
      <c r="H1831">
        <f>VLOOKUP(Tabla4[[#This Row],[Cod Producto]],Tabla2[#All],3,0)</f>
        <v>1</v>
      </c>
      <c r="I1831" s="10">
        <f>Tabla4[[#This Row],[Kilos]]*Tabla4[[#This Row],[Precio_sin_IGV]]</f>
        <v>4661.8879999999999</v>
      </c>
      <c r="J1831" s="10">
        <f>Tabla4[[#This Row],[Ventas sin IGV]]*18%</f>
        <v>839.13983999999994</v>
      </c>
      <c r="K1831" s="10">
        <f>Tabla4[[#This Row],[Ventas sin IGV]]+Tabla4[[#This Row],[IGV]]</f>
        <v>5501.0278399999997</v>
      </c>
    </row>
    <row r="1832" spans="1:11" x14ac:dyDescent="0.3">
      <c r="A1832">
        <v>2</v>
      </c>
      <c r="B1832">
        <v>3</v>
      </c>
      <c r="C1832" s="2">
        <v>37045</v>
      </c>
      <c r="D1832">
        <v>2317</v>
      </c>
      <c r="E1832" t="str">
        <f>VLOOKUP(Tabla4[[#This Row],[Cod Vendedor]],Tabla3[[IdVendedor]:[NombreVendedor]],2,0)</f>
        <v>Carmen</v>
      </c>
      <c r="F1832" t="str">
        <f>VLOOKUP(Tabla4[[#This Row],[Cod Producto]],Tabla2[[IdProducto]:[NomProducto]],2,0)</f>
        <v>Melones</v>
      </c>
      <c r="G1832" s="10">
        <f>VLOOKUP(Tabla4[[#This Row],[Nombre_Producto]],Tabla2[[NomProducto]:[PrecioSinIGV]],3,0)</f>
        <v>1.9359999999999999</v>
      </c>
      <c r="H1832">
        <f>VLOOKUP(Tabla4[[#This Row],[Cod Producto]],Tabla2[#All],3,0)</f>
        <v>1</v>
      </c>
      <c r="I1832" s="10">
        <f>Tabla4[[#This Row],[Kilos]]*Tabla4[[#This Row],[Precio_sin_IGV]]</f>
        <v>4485.7119999999995</v>
      </c>
      <c r="J1832" s="10">
        <f>Tabla4[[#This Row],[Ventas sin IGV]]*18%</f>
        <v>807.42815999999993</v>
      </c>
      <c r="K1832" s="10">
        <f>Tabla4[[#This Row],[Ventas sin IGV]]+Tabla4[[#This Row],[IGV]]</f>
        <v>5293.140159999999</v>
      </c>
    </row>
    <row r="1833" spans="1:11" x14ac:dyDescent="0.3">
      <c r="A1833">
        <v>2</v>
      </c>
      <c r="B1833">
        <v>3</v>
      </c>
      <c r="C1833" s="2">
        <v>36998</v>
      </c>
      <c r="D1833">
        <v>2011</v>
      </c>
      <c r="E1833" t="str">
        <f>VLOOKUP(Tabla4[[#This Row],[Cod Vendedor]],Tabla3[[IdVendedor]:[NombreVendedor]],2,0)</f>
        <v>Carmen</v>
      </c>
      <c r="F1833" t="str">
        <f>VLOOKUP(Tabla4[[#This Row],[Cod Producto]],Tabla2[[IdProducto]:[NomProducto]],2,0)</f>
        <v>Melones</v>
      </c>
      <c r="G1833" s="10">
        <f>VLOOKUP(Tabla4[[#This Row],[Nombre_Producto]],Tabla2[[NomProducto]:[PrecioSinIGV]],3,0)</f>
        <v>1.9359999999999999</v>
      </c>
      <c r="H1833">
        <f>VLOOKUP(Tabla4[[#This Row],[Cod Producto]],Tabla2[#All],3,0)</f>
        <v>1</v>
      </c>
      <c r="I1833" s="10">
        <f>Tabla4[[#This Row],[Kilos]]*Tabla4[[#This Row],[Precio_sin_IGV]]</f>
        <v>3893.2959999999998</v>
      </c>
      <c r="J1833" s="10">
        <f>Tabla4[[#This Row],[Ventas sin IGV]]*18%</f>
        <v>700.79327999999998</v>
      </c>
      <c r="K1833" s="10">
        <f>Tabla4[[#This Row],[Ventas sin IGV]]+Tabla4[[#This Row],[IGV]]</f>
        <v>4594.0892800000001</v>
      </c>
    </row>
    <row r="1834" spans="1:11" x14ac:dyDescent="0.3">
      <c r="A1834">
        <v>2</v>
      </c>
      <c r="B1834">
        <v>3</v>
      </c>
      <c r="C1834" s="2">
        <v>37103</v>
      </c>
      <c r="D1834">
        <v>467</v>
      </c>
      <c r="E1834" t="str">
        <f>VLOOKUP(Tabla4[[#This Row],[Cod Vendedor]],Tabla3[[IdVendedor]:[NombreVendedor]],2,0)</f>
        <v>Carmen</v>
      </c>
      <c r="F1834" t="str">
        <f>VLOOKUP(Tabla4[[#This Row],[Cod Producto]],Tabla2[[IdProducto]:[NomProducto]],2,0)</f>
        <v>Melones</v>
      </c>
      <c r="G1834" s="10">
        <f>VLOOKUP(Tabla4[[#This Row],[Nombre_Producto]],Tabla2[[NomProducto]:[PrecioSinIGV]],3,0)</f>
        <v>1.9359999999999999</v>
      </c>
      <c r="H1834">
        <f>VLOOKUP(Tabla4[[#This Row],[Cod Producto]],Tabla2[#All],3,0)</f>
        <v>1</v>
      </c>
      <c r="I1834" s="10">
        <f>Tabla4[[#This Row],[Kilos]]*Tabla4[[#This Row],[Precio_sin_IGV]]</f>
        <v>904.11199999999997</v>
      </c>
      <c r="J1834" s="10">
        <f>Tabla4[[#This Row],[Ventas sin IGV]]*18%</f>
        <v>162.74015999999997</v>
      </c>
      <c r="K1834" s="10">
        <f>Tabla4[[#This Row],[Ventas sin IGV]]+Tabla4[[#This Row],[IGV]]</f>
        <v>1066.8521599999999</v>
      </c>
    </row>
    <row r="1835" spans="1:11" x14ac:dyDescent="0.3">
      <c r="A1835">
        <v>2</v>
      </c>
      <c r="B1835">
        <v>1</v>
      </c>
      <c r="C1835" s="2">
        <v>37217</v>
      </c>
      <c r="D1835">
        <v>2415</v>
      </c>
      <c r="E1835" t="str">
        <f>VLOOKUP(Tabla4[[#This Row],[Cod Vendedor]],Tabla3[[IdVendedor]:[NombreVendedor]],2,0)</f>
        <v>Carmen</v>
      </c>
      <c r="F1835" t="str">
        <f>VLOOKUP(Tabla4[[#This Row],[Cod Producto]],Tabla2[[IdProducto]:[NomProducto]],2,0)</f>
        <v>Mandarinas</v>
      </c>
      <c r="G1835" s="10">
        <f>VLOOKUP(Tabla4[[#This Row],[Nombre_Producto]],Tabla2[[NomProducto]:[PrecioSinIGV]],3,0)</f>
        <v>3.9325000000000001</v>
      </c>
      <c r="H1835">
        <f>VLOOKUP(Tabla4[[#This Row],[Cod Producto]],Tabla2[#All],3,0)</f>
        <v>1</v>
      </c>
      <c r="I1835" s="10">
        <f>Tabla4[[#This Row],[Kilos]]*Tabla4[[#This Row],[Precio_sin_IGV]]</f>
        <v>9496.9875000000011</v>
      </c>
      <c r="J1835" s="10">
        <f>Tabla4[[#This Row],[Ventas sin IGV]]*18%</f>
        <v>1709.45775</v>
      </c>
      <c r="K1835" s="10">
        <f>Tabla4[[#This Row],[Ventas sin IGV]]+Tabla4[[#This Row],[IGV]]</f>
        <v>11206.445250000001</v>
      </c>
    </row>
    <row r="1836" spans="1:11" x14ac:dyDescent="0.3">
      <c r="A1836">
        <v>2</v>
      </c>
      <c r="B1836">
        <v>1</v>
      </c>
      <c r="C1836" s="2">
        <v>37188</v>
      </c>
      <c r="D1836">
        <v>2361</v>
      </c>
      <c r="E1836" t="str">
        <f>VLOOKUP(Tabla4[[#This Row],[Cod Vendedor]],Tabla3[[IdVendedor]:[NombreVendedor]],2,0)</f>
        <v>Carmen</v>
      </c>
      <c r="F1836" t="str">
        <f>VLOOKUP(Tabla4[[#This Row],[Cod Producto]],Tabla2[[IdProducto]:[NomProducto]],2,0)</f>
        <v>Mandarinas</v>
      </c>
      <c r="G1836" s="10">
        <f>VLOOKUP(Tabla4[[#This Row],[Nombre_Producto]],Tabla2[[NomProducto]:[PrecioSinIGV]],3,0)</f>
        <v>3.9325000000000001</v>
      </c>
      <c r="H1836">
        <f>VLOOKUP(Tabla4[[#This Row],[Cod Producto]],Tabla2[#All],3,0)</f>
        <v>1</v>
      </c>
      <c r="I1836" s="10">
        <f>Tabla4[[#This Row],[Kilos]]*Tabla4[[#This Row],[Precio_sin_IGV]]</f>
        <v>9284.6324999999997</v>
      </c>
      <c r="J1836" s="10">
        <f>Tabla4[[#This Row],[Ventas sin IGV]]*18%</f>
        <v>1671.2338499999998</v>
      </c>
      <c r="K1836" s="10">
        <f>Tabla4[[#This Row],[Ventas sin IGV]]+Tabla4[[#This Row],[IGV]]</f>
        <v>10955.86635</v>
      </c>
    </row>
    <row r="1837" spans="1:11" x14ac:dyDescent="0.3">
      <c r="A1837">
        <v>2</v>
      </c>
      <c r="B1837">
        <v>1</v>
      </c>
      <c r="C1837" s="2">
        <v>37138</v>
      </c>
      <c r="D1837">
        <v>1429</v>
      </c>
      <c r="E1837" t="str">
        <f>VLOOKUP(Tabla4[[#This Row],[Cod Vendedor]],Tabla3[[IdVendedor]:[NombreVendedor]],2,0)</f>
        <v>Carmen</v>
      </c>
      <c r="F1837" t="str">
        <f>VLOOKUP(Tabla4[[#This Row],[Cod Producto]],Tabla2[[IdProducto]:[NomProducto]],2,0)</f>
        <v>Mandarinas</v>
      </c>
      <c r="G1837" s="10">
        <f>VLOOKUP(Tabla4[[#This Row],[Nombre_Producto]],Tabla2[[NomProducto]:[PrecioSinIGV]],3,0)</f>
        <v>3.9325000000000001</v>
      </c>
      <c r="H1837">
        <f>VLOOKUP(Tabla4[[#This Row],[Cod Producto]],Tabla2[#All],3,0)</f>
        <v>1</v>
      </c>
      <c r="I1837" s="10">
        <f>Tabla4[[#This Row],[Kilos]]*Tabla4[[#This Row],[Precio_sin_IGV]]</f>
        <v>5619.5425000000005</v>
      </c>
      <c r="J1837" s="10">
        <f>Tabla4[[#This Row],[Ventas sin IGV]]*18%</f>
        <v>1011.51765</v>
      </c>
      <c r="K1837" s="10">
        <f>Tabla4[[#This Row],[Ventas sin IGV]]+Tabla4[[#This Row],[IGV]]</f>
        <v>6631.0601500000002</v>
      </c>
    </row>
    <row r="1838" spans="1:11" x14ac:dyDescent="0.3">
      <c r="A1838">
        <v>2</v>
      </c>
      <c r="B1838">
        <v>1</v>
      </c>
      <c r="C1838" s="2">
        <v>37047</v>
      </c>
      <c r="D1838">
        <v>1408</v>
      </c>
      <c r="E1838" t="str">
        <f>VLOOKUP(Tabla4[[#This Row],[Cod Vendedor]],Tabla3[[IdVendedor]:[NombreVendedor]],2,0)</f>
        <v>Carmen</v>
      </c>
      <c r="F1838" t="str">
        <f>VLOOKUP(Tabla4[[#This Row],[Cod Producto]],Tabla2[[IdProducto]:[NomProducto]],2,0)</f>
        <v>Mandarinas</v>
      </c>
      <c r="G1838" s="10">
        <f>VLOOKUP(Tabla4[[#This Row],[Nombre_Producto]],Tabla2[[NomProducto]:[PrecioSinIGV]],3,0)</f>
        <v>3.9325000000000001</v>
      </c>
      <c r="H1838">
        <f>VLOOKUP(Tabla4[[#This Row],[Cod Producto]],Tabla2[#All],3,0)</f>
        <v>1</v>
      </c>
      <c r="I1838" s="10">
        <f>Tabla4[[#This Row],[Kilos]]*Tabla4[[#This Row],[Precio_sin_IGV]]</f>
        <v>5536.96</v>
      </c>
      <c r="J1838" s="10">
        <f>Tabla4[[#This Row],[Ventas sin IGV]]*18%</f>
        <v>996.65279999999996</v>
      </c>
      <c r="K1838" s="10">
        <f>Tabla4[[#This Row],[Ventas sin IGV]]+Tabla4[[#This Row],[IGV]]</f>
        <v>6533.6127999999999</v>
      </c>
    </row>
    <row r="1839" spans="1:11" x14ac:dyDescent="0.3">
      <c r="A1839">
        <v>2</v>
      </c>
      <c r="B1839">
        <v>1</v>
      </c>
      <c r="C1839" s="2">
        <v>37086</v>
      </c>
      <c r="D1839">
        <v>1306</v>
      </c>
      <c r="E1839" t="str">
        <f>VLOOKUP(Tabla4[[#This Row],[Cod Vendedor]],Tabla3[[IdVendedor]:[NombreVendedor]],2,0)</f>
        <v>Carmen</v>
      </c>
      <c r="F1839" t="str">
        <f>VLOOKUP(Tabla4[[#This Row],[Cod Producto]],Tabla2[[IdProducto]:[NomProducto]],2,0)</f>
        <v>Mandarinas</v>
      </c>
      <c r="G1839" s="10">
        <f>VLOOKUP(Tabla4[[#This Row],[Nombre_Producto]],Tabla2[[NomProducto]:[PrecioSinIGV]],3,0)</f>
        <v>3.9325000000000001</v>
      </c>
      <c r="H1839">
        <f>VLOOKUP(Tabla4[[#This Row],[Cod Producto]],Tabla2[#All],3,0)</f>
        <v>1</v>
      </c>
      <c r="I1839" s="10">
        <f>Tabla4[[#This Row],[Kilos]]*Tabla4[[#This Row],[Precio_sin_IGV]]</f>
        <v>5135.8450000000003</v>
      </c>
      <c r="J1839" s="10">
        <f>Tabla4[[#This Row],[Ventas sin IGV]]*18%</f>
        <v>924.45209999999997</v>
      </c>
      <c r="K1839" s="10">
        <f>Tabla4[[#This Row],[Ventas sin IGV]]+Tabla4[[#This Row],[IGV]]</f>
        <v>6060.2970999999998</v>
      </c>
    </row>
    <row r="1840" spans="1:11" x14ac:dyDescent="0.3">
      <c r="A1840">
        <v>2</v>
      </c>
      <c r="B1840">
        <v>1</v>
      </c>
      <c r="C1840" s="2">
        <v>37091</v>
      </c>
      <c r="D1840">
        <v>1070</v>
      </c>
      <c r="E1840" t="str">
        <f>VLOOKUP(Tabla4[[#This Row],[Cod Vendedor]],Tabla3[[IdVendedor]:[NombreVendedor]],2,0)</f>
        <v>Carmen</v>
      </c>
      <c r="F1840" t="str">
        <f>VLOOKUP(Tabla4[[#This Row],[Cod Producto]],Tabla2[[IdProducto]:[NomProducto]],2,0)</f>
        <v>Mandarinas</v>
      </c>
      <c r="G1840" s="10">
        <f>VLOOKUP(Tabla4[[#This Row],[Nombre_Producto]],Tabla2[[NomProducto]:[PrecioSinIGV]],3,0)</f>
        <v>3.9325000000000001</v>
      </c>
      <c r="H1840">
        <f>VLOOKUP(Tabla4[[#This Row],[Cod Producto]],Tabla2[#All],3,0)</f>
        <v>1</v>
      </c>
      <c r="I1840" s="10">
        <f>Tabla4[[#This Row],[Kilos]]*Tabla4[[#This Row],[Precio_sin_IGV]]</f>
        <v>4207.7750000000005</v>
      </c>
      <c r="J1840" s="10">
        <f>Tabla4[[#This Row],[Ventas sin IGV]]*18%</f>
        <v>757.3995000000001</v>
      </c>
      <c r="K1840" s="10">
        <f>Tabla4[[#This Row],[Ventas sin IGV]]+Tabla4[[#This Row],[IGV]]</f>
        <v>4965.174500000001</v>
      </c>
    </row>
    <row r="1841" spans="1:11" x14ac:dyDescent="0.3">
      <c r="A1841">
        <v>2</v>
      </c>
      <c r="B1841">
        <v>1</v>
      </c>
      <c r="C1841" s="2">
        <v>36934</v>
      </c>
      <c r="D1841">
        <v>555</v>
      </c>
      <c r="E1841" t="str">
        <f>VLOOKUP(Tabla4[[#This Row],[Cod Vendedor]],Tabla3[[IdVendedor]:[NombreVendedor]],2,0)</f>
        <v>Carmen</v>
      </c>
      <c r="F1841" t="str">
        <f>VLOOKUP(Tabla4[[#This Row],[Cod Producto]],Tabla2[[IdProducto]:[NomProducto]],2,0)</f>
        <v>Mandarinas</v>
      </c>
      <c r="G1841" s="10">
        <f>VLOOKUP(Tabla4[[#This Row],[Nombre_Producto]],Tabla2[[NomProducto]:[PrecioSinIGV]],3,0)</f>
        <v>3.9325000000000001</v>
      </c>
      <c r="H1841">
        <f>VLOOKUP(Tabla4[[#This Row],[Cod Producto]],Tabla2[#All],3,0)</f>
        <v>1</v>
      </c>
      <c r="I1841" s="10">
        <f>Tabla4[[#This Row],[Kilos]]*Tabla4[[#This Row],[Precio_sin_IGV]]</f>
        <v>2182.5374999999999</v>
      </c>
      <c r="J1841" s="10">
        <f>Tabla4[[#This Row],[Ventas sin IGV]]*18%</f>
        <v>392.85674999999998</v>
      </c>
      <c r="K1841" s="10">
        <f>Tabla4[[#This Row],[Ventas sin IGV]]+Tabla4[[#This Row],[IGV]]</f>
        <v>2575.3942499999998</v>
      </c>
    </row>
    <row r="1842" spans="1:11" x14ac:dyDescent="0.3">
      <c r="A1842">
        <v>2</v>
      </c>
      <c r="B1842">
        <v>1</v>
      </c>
      <c r="C1842" s="2">
        <v>37157</v>
      </c>
      <c r="D1842">
        <v>481</v>
      </c>
      <c r="E1842" t="str">
        <f>VLOOKUP(Tabla4[[#This Row],[Cod Vendedor]],Tabla3[[IdVendedor]:[NombreVendedor]],2,0)</f>
        <v>Carmen</v>
      </c>
      <c r="F1842" t="str">
        <f>VLOOKUP(Tabla4[[#This Row],[Cod Producto]],Tabla2[[IdProducto]:[NomProducto]],2,0)</f>
        <v>Mandarinas</v>
      </c>
      <c r="G1842" s="10">
        <f>VLOOKUP(Tabla4[[#This Row],[Nombre_Producto]],Tabla2[[NomProducto]:[PrecioSinIGV]],3,0)</f>
        <v>3.9325000000000001</v>
      </c>
      <c r="H1842">
        <f>VLOOKUP(Tabla4[[#This Row],[Cod Producto]],Tabla2[#All],3,0)</f>
        <v>1</v>
      </c>
      <c r="I1842" s="10">
        <f>Tabla4[[#This Row],[Kilos]]*Tabla4[[#This Row],[Precio_sin_IGV]]</f>
        <v>1891.5325</v>
      </c>
      <c r="J1842" s="10">
        <f>Tabla4[[#This Row],[Ventas sin IGV]]*18%</f>
        <v>340.47584999999998</v>
      </c>
      <c r="K1842" s="10">
        <f>Tabla4[[#This Row],[Ventas sin IGV]]+Tabla4[[#This Row],[IGV]]</f>
        <v>2232.0083500000001</v>
      </c>
    </row>
    <row r="1843" spans="1:11" x14ac:dyDescent="0.3">
      <c r="A1843">
        <v>2</v>
      </c>
      <c r="B1843">
        <v>8</v>
      </c>
      <c r="C1843" s="2">
        <v>37060</v>
      </c>
      <c r="D1843">
        <v>2493</v>
      </c>
      <c r="E1843" t="str">
        <f>VLOOKUP(Tabla4[[#This Row],[Cod Vendedor]],Tabla3[[IdVendedor]:[NombreVendedor]],2,0)</f>
        <v>Carmen</v>
      </c>
      <c r="F1843" t="str">
        <f>VLOOKUP(Tabla4[[#This Row],[Cod Producto]],Tabla2[[IdProducto]:[NomProducto]],2,0)</f>
        <v>Uvas</v>
      </c>
      <c r="G1843" s="10">
        <f>VLOOKUP(Tabla4[[#This Row],[Nombre_Producto]],Tabla2[[NomProducto]:[PrecioSinIGV]],3,0)</f>
        <v>3.63</v>
      </c>
      <c r="H1843">
        <f>VLOOKUP(Tabla4[[#This Row],[Cod Producto]],Tabla2[#All],3,0)</f>
        <v>1</v>
      </c>
      <c r="I1843" s="10">
        <f>Tabla4[[#This Row],[Kilos]]*Tabla4[[#This Row],[Precio_sin_IGV]]</f>
        <v>9049.59</v>
      </c>
      <c r="J1843" s="10">
        <f>Tabla4[[#This Row],[Ventas sin IGV]]*18%</f>
        <v>1628.9261999999999</v>
      </c>
      <c r="K1843" s="10">
        <f>Tabla4[[#This Row],[Ventas sin IGV]]+Tabla4[[#This Row],[IGV]]</f>
        <v>10678.5162</v>
      </c>
    </row>
    <row r="1844" spans="1:11" x14ac:dyDescent="0.3">
      <c r="A1844">
        <v>2</v>
      </c>
      <c r="B1844">
        <v>8</v>
      </c>
      <c r="C1844" s="2">
        <v>37200</v>
      </c>
      <c r="D1844">
        <v>2491</v>
      </c>
      <c r="E1844" t="str">
        <f>VLOOKUP(Tabla4[[#This Row],[Cod Vendedor]],Tabla3[[IdVendedor]:[NombreVendedor]],2,0)</f>
        <v>Carmen</v>
      </c>
      <c r="F1844" t="str">
        <f>VLOOKUP(Tabla4[[#This Row],[Cod Producto]],Tabla2[[IdProducto]:[NomProducto]],2,0)</f>
        <v>Uvas</v>
      </c>
      <c r="G1844" s="10">
        <f>VLOOKUP(Tabla4[[#This Row],[Nombre_Producto]],Tabla2[[NomProducto]:[PrecioSinIGV]],3,0)</f>
        <v>3.63</v>
      </c>
      <c r="H1844">
        <f>VLOOKUP(Tabla4[[#This Row],[Cod Producto]],Tabla2[#All],3,0)</f>
        <v>1</v>
      </c>
      <c r="I1844" s="10">
        <f>Tabla4[[#This Row],[Kilos]]*Tabla4[[#This Row],[Precio_sin_IGV]]</f>
        <v>9042.33</v>
      </c>
      <c r="J1844" s="10">
        <f>Tabla4[[#This Row],[Ventas sin IGV]]*18%</f>
        <v>1627.6193999999998</v>
      </c>
      <c r="K1844" s="10">
        <f>Tabla4[[#This Row],[Ventas sin IGV]]+Tabla4[[#This Row],[IGV]]</f>
        <v>10669.9494</v>
      </c>
    </row>
    <row r="1845" spans="1:11" x14ac:dyDescent="0.3">
      <c r="A1845">
        <v>2</v>
      </c>
      <c r="B1845">
        <v>8</v>
      </c>
      <c r="C1845" s="2">
        <v>37254</v>
      </c>
      <c r="D1845">
        <v>1687</v>
      </c>
      <c r="E1845" t="str">
        <f>VLOOKUP(Tabla4[[#This Row],[Cod Vendedor]],Tabla3[[IdVendedor]:[NombreVendedor]],2,0)</f>
        <v>Carmen</v>
      </c>
      <c r="F1845" t="str">
        <f>VLOOKUP(Tabla4[[#This Row],[Cod Producto]],Tabla2[[IdProducto]:[NomProducto]],2,0)</f>
        <v>Uvas</v>
      </c>
      <c r="G1845" s="10">
        <f>VLOOKUP(Tabla4[[#This Row],[Nombre_Producto]],Tabla2[[NomProducto]:[PrecioSinIGV]],3,0)</f>
        <v>3.63</v>
      </c>
      <c r="H1845">
        <f>VLOOKUP(Tabla4[[#This Row],[Cod Producto]],Tabla2[#All],3,0)</f>
        <v>1</v>
      </c>
      <c r="I1845" s="10">
        <f>Tabla4[[#This Row],[Kilos]]*Tabla4[[#This Row],[Precio_sin_IGV]]</f>
        <v>6123.8099999999995</v>
      </c>
      <c r="J1845" s="10">
        <f>Tabla4[[#This Row],[Ventas sin IGV]]*18%</f>
        <v>1102.2857999999999</v>
      </c>
      <c r="K1845" s="10">
        <f>Tabla4[[#This Row],[Ventas sin IGV]]+Tabla4[[#This Row],[IGV]]</f>
        <v>7226.0957999999991</v>
      </c>
    </row>
    <row r="1846" spans="1:11" x14ac:dyDescent="0.3">
      <c r="A1846">
        <v>2</v>
      </c>
      <c r="B1846">
        <v>8</v>
      </c>
      <c r="C1846" s="2">
        <v>37073</v>
      </c>
      <c r="D1846">
        <v>1270</v>
      </c>
      <c r="E1846" t="str">
        <f>VLOOKUP(Tabla4[[#This Row],[Cod Vendedor]],Tabla3[[IdVendedor]:[NombreVendedor]],2,0)</f>
        <v>Carmen</v>
      </c>
      <c r="F1846" t="str">
        <f>VLOOKUP(Tabla4[[#This Row],[Cod Producto]],Tabla2[[IdProducto]:[NomProducto]],2,0)</f>
        <v>Uvas</v>
      </c>
      <c r="G1846" s="10">
        <f>VLOOKUP(Tabla4[[#This Row],[Nombre_Producto]],Tabla2[[NomProducto]:[PrecioSinIGV]],3,0)</f>
        <v>3.63</v>
      </c>
      <c r="H1846">
        <f>VLOOKUP(Tabla4[[#This Row],[Cod Producto]],Tabla2[#All],3,0)</f>
        <v>1</v>
      </c>
      <c r="I1846" s="10">
        <f>Tabla4[[#This Row],[Kilos]]*Tabla4[[#This Row],[Precio_sin_IGV]]</f>
        <v>4610.0999999999995</v>
      </c>
      <c r="J1846" s="10">
        <f>Tabla4[[#This Row],[Ventas sin IGV]]*18%</f>
        <v>829.81799999999987</v>
      </c>
      <c r="K1846" s="10">
        <f>Tabla4[[#This Row],[Ventas sin IGV]]+Tabla4[[#This Row],[IGV]]</f>
        <v>5439.9179999999997</v>
      </c>
    </row>
    <row r="1847" spans="1:11" x14ac:dyDescent="0.3">
      <c r="A1847">
        <v>2</v>
      </c>
      <c r="B1847">
        <v>8</v>
      </c>
      <c r="C1847" s="2">
        <v>36923</v>
      </c>
      <c r="D1847">
        <v>954</v>
      </c>
      <c r="E1847" t="str">
        <f>VLOOKUP(Tabla4[[#This Row],[Cod Vendedor]],Tabla3[[IdVendedor]:[NombreVendedor]],2,0)</f>
        <v>Carmen</v>
      </c>
      <c r="F1847" t="str">
        <f>VLOOKUP(Tabla4[[#This Row],[Cod Producto]],Tabla2[[IdProducto]:[NomProducto]],2,0)</f>
        <v>Uvas</v>
      </c>
      <c r="G1847" s="10">
        <f>VLOOKUP(Tabla4[[#This Row],[Nombre_Producto]],Tabla2[[NomProducto]:[PrecioSinIGV]],3,0)</f>
        <v>3.63</v>
      </c>
      <c r="H1847">
        <f>VLOOKUP(Tabla4[[#This Row],[Cod Producto]],Tabla2[#All],3,0)</f>
        <v>1</v>
      </c>
      <c r="I1847" s="10">
        <f>Tabla4[[#This Row],[Kilos]]*Tabla4[[#This Row],[Precio_sin_IGV]]</f>
        <v>3463.02</v>
      </c>
      <c r="J1847" s="10">
        <f>Tabla4[[#This Row],[Ventas sin IGV]]*18%</f>
        <v>623.34359999999992</v>
      </c>
      <c r="K1847" s="10">
        <f>Tabla4[[#This Row],[Ventas sin IGV]]+Tabla4[[#This Row],[IGV]]</f>
        <v>4086.3635999999997</v>
      </c>
    </row>
    <row r="1848" spans="1:11" x14ac:dyDescent="0.3">
      <c r="A1848">
        <v>2</v>
      </c>
      <c r="B1848">
        <v>8</v>
      </c>
      <c r="C1848" s="2">
        <v>37188</v>
      </c>
      <c r="D1848">
        <v>724</v>
      </c>
      <c r="E1848" t="str">
        <f>VLOOKUP(Tabla4[[#This Row],[Cod Vendedor]],Tabla3[[IdVendedor]:[NombreVendedor]],2,0)</f>
        <v>Carmen</v>
      </c>
      <c r="F1848" t="str">
        <f>VLOOKUP(Tabla4[[#This Row],[Cod Producto]],Tabla2[[IdProducto]:[NomProducto]],2,0)</f>
        <v>Uvas</v>
      </c>
      <c r="G1848" s="10">
        <f>VLOOKUP(Tabla4[[#This Row],[Nombre_Producto]],Tabla2[[NomProducto]:[PrecioSinIGV]],3,0)</f>
        <v>3.63</v>
      </c>
      <c r="H1848">
        <f>VLOOKUP(Tabla4[[#This Row],[Cod Producto]],Tabla2[#All],3,0)</f>
        <v>1</v>
      </c>
      <c r="I1848" s="10">
        <f>Tabla4[[#This Row],[Kilos]]*Tabla4[[#This Row],[Precio_sin_IGV]]</f>
        <v>2628.12</v>
      </c>
      <c r="J1848" s="10">
        <f>Tabla4[[#This Row],[Ventas sin IGV]]*18%</f>
        <v>473.06159999999994</v>
      </c>
      <c r="K1848" s="10">
        <f>Tabla4[[#This Row],[Ventas sin IGV]]+Tabla4[[#This Row],[IGV]]</f>
        <v>3101.1815999999999</v>
      </c>
    </row>
    <row r="1849" spans="1:11" x14ac:dyDescent="0.3">
      <c r="A1849">
        <v>2</v>
      </c>
      <c r="B1849">
        <v>8</v>
      </c>
      <c r="C1849" s="2">
        <v>36918</v>
      </c>
      <c r="D1849">
        <v>688</v>
      </c>
      <c r="E1849" t="str">
        <f>VLOOKUP(Tabla4[[#This Row],[Cod Vendedor]],Tabla3[[IdVendedor]:[NombreVendedor]],2,0)</f>
        <v>Carmen</v>
      </c>
      <c r="F1849" t="str">
        <f>VLOOKUP(Tabla4[[#This Row],[Cod Producto]],Tabla2[[IdProducto]:[NomProducto]],2,0)</f>
        <v>Uvas</v>
      </c>
      <c r="G1849" s="10">
        <f>VLOOKUP(Tabla4[[#This Row],[Nombre_Producto]],Tabla2[[NomProducto]:[PrecioSinIGV]],3,0)</f>
        <v>3.63</v>
      </c>
      <c r="H1849">
        <f>VLOOKUP(Tabla4[[#This Row],[Cod Producto]],Tabla2[#All],3,0)</f>
        <v>1</v>
      </c>
      <c r="I1849" s="10">
        <f>Tabla4[[#This Row],[Kilos]]*Tabla4[[#This Row],[Precio_sin_IGV]]</f>
        <v>2497.44</v>
      </c>
      <c r="J1849" s="10">
        <f>Tabla4[[#This Row],[Ventas sin IGV]]*18%</f>
        <v>449.53919999999999</v>
      </c>
      <c r="K1849" s="10">
        <f>Tabla4[[#This Row],[Ventas sin IGV]]+Tabla4[[#This Row],[IGV]]</f>
        <v>2946.9792000000002</v>
      </c>
    </row>
    <row r="1850" spans="1:11" x14ac:dyDescent="0.3">
      <c r="A1850">
        <v>2</v>
      </c>
      <c r="B1850">
        <v>6</v>
      </c>
      <c r="C1850" s="2">
        <v>37163</v>
      </c>
      <c r="D1850">
        <v>1805</v>
      </c>
      <c r="E1850" t="str">
        <f>VLOOKUP(Tabla4[[#This Row],[Cod Vendedor]],Tabla3[[IdVendedor]:[NombreVendedor]],2,0)</f>
        <v>Carmen</v>
      </c>
      <c r="F1850" t="str">
        <f>VLOOKUP(Tabla4[[#This Row],[Cod Producto]],Tabla2[[IdProducto]:[NomProducto]],2,0)</f>
        <v>Platanos</v>
      </c>
      <c r="G1850" s="10">
        <f>VLOOKUP(Tabla4[[#This Row],[Nombre_Producto]],Tabla2[[NomProducto]:[PrecioSinIGV]],3,0)</f>
        <v>2.42</v>
      </c>
      <c r="H1850">
        <f>VLOOKUP(Tabla4[[#This Row],[Cod Producto]],Tabla2[#All],3,0)</f>
        <v>1</v>
      </c>
      <c r="I1850" s="10">
        <f>Tabla4[[#This Row],[Kilos]]*Tabla4[[#This Row],[Precio_sin_IGV]]</f>
        <v>4368.0999999999995</v>
      </c>
      <c r="J1850" s="10">
        <f>Tabla4[[#This Row],[Ventas sin IGV]]*18%</f>
        <v>786.25799999999992</v>
      </c>
      <c r="K1850" s="10">
        <f>Tabla4[[#This Row],[Ventas sin IGV]]+Tabla4[[#This Row],[IGV]]</f>
        <v>5154.3579999999993</v>
      </c>
    </row>
    <row r="1851" spans="1:11" x14ac:dyDescent="0.3">
      <c r="A1851">
        <v>2</v>
      </c>
      <c r="B1851">
        <v>6</v>
      </c>
      <c r="C1851" s="2">
        <v>37011</v>
      </c>
      <c r="D1851">
        <v>1540</v>
      </c>
      <c r="E1851" t="str">
        <f>VLOOKUP(Tabla4[[#This Row],[Cod Vendedor]],Tabla3[[IdVendedor]:[NombreVendedor]],2,0)</f>
        <v>Carmen</v>
      </c>
      <c r="F1851" t="str">
        <f>VLOOKUP(Tabla4[[#This Row],[Cod Producto]],Tabla2[[IdProducto]:[NomProducto]],2,0)</f>
        <v>Platanos</v>
      </c>
      <c r="G1851" s="10">
        <f>VLOOKUP(Tabla4[[#This Row],[Nombre_Producto]],Tabla2[[NomProducto]:[PrecioSinIGV]],3,0)</f>
        <v>2.42</v>
      </c>
      <c r="H1851">
        <f>VLOOKUP(Tabla4[[#This Row],[Cod Producto]],Tabla2[#All],3,0)</f>
        <v>1</v>
      </c>
      <c r="I1851" s="10">
        <f>Tabla4[[#This Row],[Kilos]]*Tabla4[[#This Row],[Precio_sin_IGV]]</f>
        <v>3726.7999999999997</v>
      </c>
      <c r="J1851" s="10">
        <f>Tabla4[[#This Row],[Ventas sin IGV]]*18%</f>
        <v>670.82399999999996</v>
      </c>
      <c r="K1851" s="10">
        <f>Tabla4[[#This Row],[Ventas sin IGV]]+Tabla4[[#This Row],[IGV]]</f>
        <v>4397.6239999999998</v>
      </c>
    </row>
    <row r="1852" spans="1:11" x14ac:dyDescent="0.3">
      <c r="A1852">
        <v>2</v>
      </c>
      <c r="B1852">
        <v>6</v>
      </c>
      <c r="C1852" s="2">
        <v>37246</v>
      </c>
      <c r="D1852">
        <v>862</v>
      </c>
      <c r="E1852" t="str">
        <f>VLOOKUP(Tabla4[[#This Row],[Cod Vendedor]],Tabla3[[IdVendedor]:[NombreVendedor]],2,0)</f>
        <v>Carmen</v>
      </c>
      <c r="F1852" t="str">
        <f>VLOOKUP(Tabla4[[#This Row],[Cod Producto]],Tabla2[[IdProducto]:[NomProducto]],2,0)</f>
        <v>Platanos</v>
      </c>
      <c r="G1852" s="10">
        <f>VLOOKUP(Tabla4[[#This Row],[Nombre_Producto]],Tabla2[[NomProducto]:[PrecioSinIGV]],3,0)</f>
        <v>2.42</v>
      </c>
      <c r="H1852">
        <f>VLOOKUP(Tabla4[[#This Row],[Cod Producto]],Tabla2[#All],3,0)</f>
        <v>1</v>
      </c>
      <c r="I1852" s="10">
        <f>Tabla4[[#This Row],[Kilos]]*Tabla4[[#This Row],[Precio_sin_IGV]]</f>
        <v>2086.04</v>
      </c>
      <c r="J1852" s="10">
        <f>Tabla4[[#This Row],[Ventas sin IGV]]*18%</f>
        <v>375.48719999999997</v>
      </c>
      <c r="K1852" s="10">
        <f>Tabla4[[#This Row],[Ventas sin IGV]]+Tabla4[[#This Row],[IGV]]</f>
        <v>2461.5272</v>
      </c>
    </row>
    <row r="1853" spans="1:11" x14ac:dyDescent="0.3">
      <c r="A1853">
        <v>2</v>
      </c>
      <c r="B1853">
        <v>6</v>
      </c>
      <c r="C1853" s="2">
        <v>37218</v>
      </c>
      <c r="D1853">
        <v>581</v>
      </c>
      <c r="E1853" t="str">
        <f>VLOOKUP(Tabla4[[#This Row],[Cod Vendedor]],Tabla3[[IdVendedor]:[NombreVendedor]],2,0)</f>
        <v>Carmen</v>
      </c>
      <c r="F1853" t="str">
        <f>VLOOKUP(Tabla4[[#This Row],[Cod Producto]],Tabla2[[IdProducto]:[NomProducto]],2,0)</f>
        <v>Platanos</v>
      </c>
      <c r="G1853" s="10">
        <f>VLOOKUP(Tabla4[[#This Row],[Nombre_Producto]],Tabla2[[NomProducto]:[PrecioSinIGV]],3,0)</f>
        <v>2.42</v>
      </c>
      <c r="H1853">
        <f>VLOOKUP(Tabla4[[#This Row],[Cod Producto]],Tabla2[#All],3,0)</f>
        <v>1</v>
      </c>
      <c r="I1853" s="10">
        <f>Tabla4[[#This Row],[Kilos]]*Tabla4[[#This Row],[Precio_sin_IGV]]</f>
        <v>1406.02</v>
      </c>
      <c r="J1853" s="10">
        <f>Tabla4[[#This Row],[Ventas sin IGV]]*18%</f>
        <v>253.08359999999999</v>
      </c>
      <c r="K1853" s="10">
        <f>Tabla4[[#This Row],[Ventas sin IGV]]+Tabla4[[#This Row],[IGV]]</f>
        <v>1659.1035999999999</v>
      </c>
    </row>
    <row r="1854" spans="1:11" x14ac:dyDescent="0.3">
      <c r="A1854">
        <v>2</v>
      </c>
      <c r="B1854">
        <v>13</v>
      </c>
      <c r="C1854" s="2">
        <v>37116</v>
      </c>
      <c r="D1854">
        <v>1358</v>
      </c>
      <c r="E1854" t="str">
        <f>VLOOKUP(Tabla4[[#This Row],[Cod Vendedor]],Tabla3[[IdVendedor]:[NombreVendedor]],2,0)</f>
        <v>Carmen</v>
      </c>
      <c r="F1854" t="str">
        <f>VLOOKUP(Tabla4[[#This Row],[Cod Producto]],Tabla2[[IdProducto]:[NomProducto]],2,0)</f>
        <v>Pimientos</v>
      </c>
      <c r="G1854" s="10">
        <f>VLOOKUP(Tabla4[[#This Row],[Nombre_Producto]],Tabla2[[NomProducto]:[PrecioSinIGV]],3,0)</f>
        <v>0.24199999999999999</v>
      </c>
      <c r="H1854">
        <f>VLOOKUP(Tabla4[[#This Row],[Cod Producto]],Tabla2[#All],3,0)</f>
        <v>3</v>
      </c>
      <c r="I1854" s="10">
        <f>Tabla4[[#This Row],[Kilos]]*Tabla4[[#This Row],[Precio_sin_IGV]]</f>
        <v>328.63599999999997</v>
      </c>
      <c r="J1854" s="10">
        <f>Tabla4[[#This Row],[Ventas sin IGV]]*18%</f>
        <v>59.154479999999992</v>
      </c>
      <c r="K1854" s="10">
        <f>Tabla4[[#This Row],[Ventas sin IGV]]+Tabla4[[#This Row],[IGV]]</f>
        <v>387.79047999999995</v>
      </c>
    </row>
    <row r="1855" spans="1:11" x14ac:dyDescent="0.3">
      <c r="A1855">
        <v>2</v>
      </c>
      <c r="B1855">
        <v>13</v>
      </c>
      <c r="C1855" s="2">
        <v>37019</v>
      </c>
      <c r="D1855">
        <v>1206</v>
      </c>
      <c r="E1855" t="str">
        <f>VLOOKUP(Tabla4[[#This Row],[Cod Vendedor]],Tabla3[[IdVendedor]:[NombreVendedor]],2,0)</f>
        <v>Carmen</v>
      </c>
      <c r="F1855" t="str">
        <f>VLOOKUP(Tabla4[[#This Row],[Cod Producto]],Tabla2[[IdProducto]:[NomProducto]],2,0)</f>
        <v>Pimientos</v>
      </c>
      <c r="G1855" s="10">
        <f>VLOOKUP(Tabla4[[#This Row],[Nombre_Producto]],Tabla2[[NomProducto]:[PrecioSinIGV]],3,0)</f>
        <v>0.24199999999999999</v>
      </c>
      <c r="H1855">
        <f>VLOOKUP(Tabla4[[#This Row],[Cod Producto]],Tabla2[#All],3,0)</f>
        <v>3</v>
      </c>
      <c r="I1855" s="10">
        <f>Tabla4[[#This Row],[Kilos]]*Tabla4[[#This Row],[Precio_sin_IGV]]</f>
        <v>291.85199999999998</v>
      </c>
      <c r="J1855" s="10">
        <f>Tabla4[[#This Row],[Ventas sin IGV]]*18%</f>
        <v>52.533359999999995</v>
      </c>
      <c r="K1855" s="10">
        <f>Tabla4[[#This Row],[Ventas sin IGV]]+Tabla4[[#This Row],[IGV]]</f>
        <v>344.38535999999999</v>
      </c>
    </row>
    <row r="1856" spans="1:11" x14ac:dyDescent="0.3">
      <c r="A1856">
        <v>2</v>
      </c>
      <c r="B1856">
        <v>13</v>
      </c>
      <c r="C1856" s="2">
        <v>37173</v>
      </c>
      <c r="D1856">
        <v>674</v>
      </c>
      <c r="E1856" t="str">
        <f>VLOOKUP(Tabla4[[#This Row],[Cod Vendedor]],Tabla3[[IdVendedor]:[NombreVendedor]],2,0)</f>
        <v>Carmen</v>
      </c>
      <c r="F1856" t="str">
        <f>VLOOKUP(Tabla4[[#This Row],[Cod Producto]],Tabla2[[IdProducto]:[NomProducto]],2,0)</f>
        <v>Pimientos</v>
      </c>
      <c r="G1856" s="10">
        <f>VLOOKUP(Tabla4[[#This Row],[Nombre_Producto]],Tabla2[[NomProducto]:[PrecioSinIGV]],3,0)</f>
        <v>0.24199999999999999</v>
      </c>
      <c r="H1856">
        <f>VLOOKUP(Tabla4[[#This Row],[Cod Producto]],Tabla2[#All],3,0)</f>
        <v>3</v>
      </c>
      <c r="I1856" s="10">
        <f>Tabla4[[#This Row],[Kilos]]*Tabla4[[#This Row],[Precio_sin_IGV]]</f>
        <v>163.108</v>
      </c>
      <c r="J1856" s="10">
        <f>Tabla4[[#This Row],[Ventas sin IGV]]*18%</f>
        <v>29.359439999999999</v>
      </c>
      <c r="K1856" s="10">
        <f>Tabla4[[#This Row],[Ventas sin IGV]]+Tabla4[[#This Row],[IGV]]</f>
        <v>192.46744000000001</v>
      </c>
    </row>
    <row r="1857" spans="1:11" x14ac:dyDescent="0.3">
      <c r="A1857">
        <v>2</v>
      </c>
      <c r="B1857">
        <v>13</v>
      </c>
      <c r="C1857" s="2">
        <v>37197</v>
      </c>
      <c r="D1857">
        <v>606</v>
      </c>
      <c r="E1857" t="str">
        <f>VLOOKUP(Tabla4[[#This Row],[Cod Vendedor]],Tabla3[[IdVendedor]:[NombreVendedor]],2,0)</f>
        <v>Carmen</v>
      </c>
      <c r="F1857" t="str">
        <f>VLOOKUP(Tabla4[[#This Row],[Cod Producto]],Tabla2[[IdProducto]:[NomProducto]],2,0)</f>
        <v>Pimientos</v>
      </c>
      <c r="G1857" s="10">
        <f>VLOOKUP(Tabla4[[#This Row],[Nombre_Producto]],Tabla2[[NomProducto]:[PrecioSinIGV]],3,0)</f>
        <v>0.24199999999999999</v>
      </c>
      <c r="H1857">
        <f>VLOOKUP(Tabla4[[#This Row],[Cod Producto]],Tabla2[#All],3,0)</f>
        <v>3</v>
      </c>
      <c r="I1857" s="10">
        <f>Tabla4[[#This Row],[Kilos]]*Tabla4[[#This Row],[Precio_sin_IGV]]</f>
        <v>146.65199999999999</v>
      </c>
      <c r="J1857" s="10">
        <f>Tabla4[[#This Row],[Ventas sin IGV]]*18%</f>
        <v>26.397359999999995</v>
      </c>
      <c r="K1857" s="10">
        <f>Tabla4[[#This Row],[Ventas sin IGV]]+Tabla4[[#This Row],[IGV]]</f>
        <v>173.04935999999998</v>
      </c>
    </row>
    <row r="1858" spans="1:11" x14ac:dyDescent="0.3">
      <c r="A1858">
        <v>2</v>
      </c>
      <c r="B1858">
        <v>2</v>
      </c>
      <c r="C1858" s="2">
        <v>37008</v>
      </c>
      <c r="D1858">
        <v>1864</v>
      </c>
      <c r="E1858" t="str">
        <f>VLOOKUP(Tabla4[[#This Row],[Cod Vendedor]],Tabla3[[IdVendedor]:[NombreVendedor]],2,0)</f>
        <v>Carmen</v>
      </c>
      <c r="F1858" t="str">
        <f>VLOOKUP(Tabla4[[#This Row],[Cod Producto]],Tabla2[[IdProducto]:[NomProducto]],2,0)</f>
        <v>Lechugas</v>
      </c>
      <c r="G1858" s="10">
        <f>VLOOKUP(Tabla4[[#This Row],[Nombre_Producto]],Tabla2[[NomProducto]:[PrecioSinIGV]],3,0)</f>
        <v>1.6335</v>
      </c>
      <c r="H1858">
        <f>VLOOKUP(Tabla4[[#This Row],[Cod Producto]],Tabla2[#All],3,0)</f>
        <v>2</v>
      </c>
      <c r="I1858" s="10">
        <f>Tabla4[[#This Row],[Kilos]]*Tabla4[[#This Row],[Precio_sin_IGV]]</f>
        <v>3044.8440000000001</v>
      </c>
      <c r="J1858" s="10">
        <f>Tabla4[[#This Row],[Ventas sin IGV]]*18%</f>
        <v>548.07191999999998</v>
      </c>
      <c r="K1858" s="10">
        <f>Tabla4[[#This Row],[Ventas sin IGV]]+Tabla4[[#This Row],[IGV]]</f>
        <v>3592.9159199999999</v>
      </c>
    </row>
    <row r="1859" spans="1:11" x14ac:dyDescent="0.3">
      <c r="A1859">
        <v>2</v>
      </c>
      <c r="B1859">
        <v>2</v>
      </c>
      <c r="C1859" s="2">
        <v>36975</v>
      </c>
      <c r="D1859">
        <v>1284</v>
      </c>
      <c r="E1859" t="str">
        <f>VLOOKUP(Tabla4[[#This Row],[Cod Vendedor]],Tabla3[[IdVendedor]:[NombreVendedor]],2,0)</f>
        <v>Carmen</v>
      </c>
      <c r="F1859" t="str">
        <f>VLOOKUP(Tabla4[[#This Row],[Cod Producto]],Tabla2[[IdProducto]:[NomProducto]],2,0)</f>
        <v>Lechugas</v>
      </c>
      <c r="G1859" s="10">
        <f>VLOOKUP(Tabla4[[#This Row],[Nombre_Producto]],Tabla2[[NomProducto]:[PrecioSinIGV]],3,0)</f>
        <v>1.6335</v>
      </c>
      <c r="H1859">
        <f>VLOOKUP(Tabla4[[#This Row],[Cod Producto]],Tabla2[#All],3,0)</f>
        <v>2</v>
      </c>
      <c r="I1859" s="10">
        <f>Tabla4[[#This Row],[Kilos]]*Tabla4[[#This Row],[Precio_sin_IGV]]</f>
        <v>2097.4139999999998</v>
      </c>
      <c r="J1859" s="10">
        <f>Tabla4[[#This Row],[Ventas sin IGV]]*18%</f>
        <v>377.53451999999993</v>
      </c>
      <c r="K1859" s="10">
        <f>Tabla4[[#This Row],[Ventas sin IGV]]+Tabla4[[#This Row],[IGV]]</f>
        <v>2474.9485199999999</v>
      </c>
    </row>
    <row r="1860" spans="1:11" x14ac:dyDescent="0.3">
      <c r="A1860">
        <v>2</v>
      </c>
      <c r="B1860">
        <v>2</v>
      </c>
      <c r="C1860" s="2">
        <v>36948</v>
      </c>
      <c r="D1860">
        <v>606</v>
      </c>
      <c r="E1860" t="str">
        <f>VLOOKUP(Tabla4[[#This Row],[Cod Vendedor]],Tabla3[[IdVendedor]:[NombreVendedor]],2,0)</f>
        <v>Carmen</v>
      </c>
      <c r="F1860" t="str">
        <f>VLOOKUP(Tabla4[[#This Row],[Cod Producto]],Tabla2[[IdProducto]:[NomProducto]],2,0)</f>
        <v>Lechugas</v>
      </c>
      <c r="G1860" s="10">
        <f>VLOOKUP(Tabla4[[#This Row],[Nombre_Producto]],Tabla2[[NomProducto]:[PrecioSinIGV]],3,0)</f>
        <v>1.6335</v>
      </c>
      <c r="H1860">
        <f>VLOOKUP(Tabla4[[#This Row],[Cod Producto]],Tabla2[#All],3,0)</f>
        <v>2</v>
      </c>
      <c r="I1860" s="10">
        <f>Tabla4[[#This Row],[Kilos]]*Tabla4[[#This Row],[Precio_sin_IGV]]</f>
        <v>989.90099999999995</v>
      </c>
      <c r="J1860" s="10">
        <f>Tabla4[[#This Row],[Ventas sin IGV]]*18%</f>
        <v>178.18217999999999</v>
      </c>
      <c r="K1860" s="10">
        <f>Tabla4[[#This Row],[Ventas sin IGV]]+Tabla4[[#This Row],[IGV]]</f>
        <v>1168.0831799999999</v>
      </c>
    </row>
    <row r="1861" spans="1:11" x14ac:dyDescent="0.3">
      <c r="A1861">
        <v>2</v>
      </c>
      <c r="B1861">
        <v>2</v>
      </c>
      <c r="C1861" s="2">
        <v>37024</v>
      </c>
      <c r="D1861">
        <v>410</v>
      </c>
      <c r="E1861" t="str">
        <f>VLOOKUP(Tabla4[[#This Row],[Cod Vendedor]],Tabla3[[IdVendedor]:[NombreVendedor]],2,0)</f>
        <v>Carmen</v>
      </c>
      <c r="F1861" t="str">
        <f>VLOOKUP(Tabla4[[#This Row],[Cod Producto]],Tabla2[[IdProducto]:[NomProducto]],2,0)</f>
        <v>Lechugas</v>
      </c>
      <c r="G1861" s="10">
        <f>VLOOKUP(Tabla4[[#This Row],[Nombre_Producto]],Tabla2[[NomProducto]:[PrecioSinIGV]],3,0)</f>
        <v>1.6335</v>
      </c>
      <c r="H1861">
        <f>VLOOKUP(Tabla4[[#This Row],[Cod Producto]],Tabla2[#All],3,0)</f>
        <v>2</v>
      </c>
      <c r="I1861" s="10">
        <f>Tabla4[[#This Row],[Kilos]]*Tabla4[[#This Row],[Precio_sin_IGV]]</f>
        <v>669.73500000000001</v>
      </c>
      <c r="J1861" s="10">
        <f>Tabla4[[#This Row],[Ventas sin IGV]]*18%</f>
        <v>120.5523</v>
      </c>
      <c r="K1861" s="10">
        <f>Tabla4[[#This Row],[Ventas sin IGV]]+Tabla4[[#This Row],[IGV]]</f>
        <v>790.28729999999996</v>
      </c>
    </row>
    <row r="1862" spans="1:11" x14ac:dyDescent="0.3">
      <c r="A1862">
        <v>2</v>
      </c>
      <c r="B1862">
        <v>10</v>
      </c>
      <c r="C1862" s="2">
        <v>37028</v>
      </c>
      <c r="D1862">
        <v>1915</v>
      </c>
      <c r="E1862" t="str">
        <f>VLOOKUP(Tabla4[[#This Row],[Cod Vendedor]],Tabla3[[IdVendedor]:[NombreVendedor]],2,0)</f>
        <v>Carmen</v>
      </c>
      <c r="F1862" t="str">
        <f>VLOOKUP(Tabla4[[#This Row],[Cod Producto]],Tabla2[[IdProducto]:[NomProducto]],2,0)</f>
        <v>Zanahorias</v>
      </c>
      <c r="G1862" s="10">
        <f>VLOOKUP(Tabla4[[#This Row],[Nombre_Producto]],Tabla2[[NomProducto]:[PrecioSinIGV]],3,0)</f>
        <v>0.60499999999999998</v>
      </c>
      <c r="H1862">
        <f>VLOOKUP(Tabla4[[#This Row],[Cod Producto]],Tabla2[#All],3,0)</f>
        <v>3</v>
      </c>
      <c r="I1862" s="10">
        <f>Tabla4[[#This Row],[Kilos]]*Tabla4[[#This Row],[Precio_sin_IGV]]</f>
        <v>1158.575</v>
      </c>
      <c r="J1862" s="10">
        <f>Tabla4[[#This Row],[Ventas sin IGV]]*18%</f>
        <v>208.54349999999999</v>
      </c>
      <c r="K1862" s="10">
        <f>Tabla4[[#This Row],[Ventas sin IGV]]+Tabla4[[#This Row],[IGV]]</f>
        <v>1367.1185</v>
      </c>
    </row>
    <row r="1863" spans="1:11" x14ac:dyDescent="0.3">
      <c r="A1863">
        <v>2</v>
      </c>
      <c r="B1863">
        <v>10</v>
      </c>
      <c r="C1863" s="2">
        <v>37245</v>
      </c>
      <c r="D1863">
        <v>523</v>
      </c>
      <c r="E1863" t="str">
        <f>VLOOKUP(Tabla4[[#This Row],[Cod Vendedor]],Tabla3[[IdVendedor]:[NombreVendedor]],2,0)</f>
        <v>Carmen</v>
      </c>
      <c r="F1863" t="str">
        <f>VLOOKUP(Tabla4[[#This Row],[Cod Producto]],Tabla2[[IdProducto]:[NomProducto]],2,0)</f>
        <v>Zanahorias</v>
      </c>
      <c r="G1863" s="10">
        <f>VLOOKUP(Tabla4[[#This Row],[Nombre_Producto]],Tabla2[[NomProducto]:[PrecioSinIGV]],3,0)</f>
        <v>0.60499999999999998</v>
      </c>
      <c r="H1863">
        <f>VLOOKUP(Tabla4[[#This Row],[Cod Producto]],Tabla2[#All],3,0)</f>
        <v>3</v>
      </c>
      <c r="I1863" s="10">
        <f>Tabla4[[#This Row],[Kilos]]*Tabla4[[#This Row],[Precio_sin_IGV]]</f>
        <v>316.41499999999996</v>
      </c>
      <c r="J1863" s="10">
        <f>Tabla4[[#This Row],[Ventas sin IGV]]*18%</f>
        <v>56.954699999999988</v>
      </c>
      <c r="K1863" s="10">
        <f>Tabla4[[#This Row],[Ventas sin IGV]]+Tabla4[[#This Row],[IGV]]</f>
        <v>373.36969999999997</v>
      </c>
    </row>
    <row r="1864" spans="1:11" x14ac:dyDescent="0.3">
      <c r="A1864">
        <v>2</v>
      </c>
      <c r="B1864">
        <v>10</v>
      </c>
      <c r="C1864" s="2">
        <v>37017</v>
      </c>
      <c r="D1864">
        <v>436</v>
      </c>
      <c r="E1864" t="str">
        <f>VLOOKUP(Tabla4[[#This Row],[Cod Vendedor]],Tabla3[[IdVendedor]:[NombreVendedor]],2,0)</f>
        <v>Carmen</v>
      </c>
      <c r="F1864" t="str">
        <f>VLOOKUP(Tabla4[[#This Row],[Cod Producto]],Tabla2[[IdProducto]:[NomProducto]],2,0)</f>
        <v>Zanahorias</v>
      </c>
      <c r="G1864" s="10">
        <f>VLOOKUP(Tabla4[[#This Row],[Nombre_Producto]],Tabla2[[NomProducto]:[PrecioSinIGV]],3,0)</f>
        <v>0.60499999999999998</v>
      </c>
      <c r="H1864">
        <f>VLOOKUP(Tabla4[[#This Row],[Cod Producto]],Tabla2[#All],3,0)</f>
        <v>3</v>
      </c>
      <c r="I1864" s="10">
        <f>Tabla4[[#This Row],[Kilos]]*Tabla4[[#This Row],[Precio_sin_IGV]]</f>
        <v>263.77999999999997</v>
      </c>
      <c r="J1864" s="10">
        <f>Tabla4[[#This Row],[Ventas sin IGV]]*18%</f>
        <v>47.480399999999996</v>
      </c>
      <c r="K1864" s="10">
        <f>Tabla4[[#This Row],[Ventas sin IGV]]+Tabla4[[#This Row],[IGV]]</f>
        <v>311.26039999999995</v>
      </c>
    </row>
    <row r="1865" spans="1:11" x14ac:dyDescent="0.3">
      <c r="A1865">
        <v>2</v>
      </c>
      <c r="B1865">
        <v>14</v>
      </c>
      <c r="C1865" s="2">
        <v>36981</v>
      </c>
      <c r="D1865">
        <v>1219</v>
      </c>
      <c r="E1865" t="str">
        <f>VLOOKUP(Tabla4[[#This Row],[Cod Vendedor]],Tabla3[[IdVendedor]:[NombreVendedor]],2,0)</f>
        <v>Carmen</v>
      </c>
      <c r="F1865" t="str">
        <f>VLOOKUP(Tabla4[[#This Row],[Cod Producto]],Tabla2[[IdProducto]:[NomProducto]],2,0)</f>
        <v>Manzana</v>
      </c>
      <c r="G1865" s="10">
        <f>VLOOKUP(Tabla4[[#This Row],[Nombre_Producto]],Tabla2[[NomProducto]:[PrecioSinIGV]],3,0)</f>
        <v>3.63</v>
      </c>
      <c r="H1865">
        <f>VLOOKUP(Tabla4[[#This Row],[Cod Producto]],Tabla2[#All],3,0)</f>
        <v>1</v>
      </c>
      <c r="I1865" s="10">
        <f>Tabla4[[#This Row],[Kilos]]*Tabla4[[#This Row],[Precio_sin_IGV]]</f>
        <v>4424.97</v>
      </c>
      <c r="J1865" s="10">
        <f>Tabla4[[#This Row],[Ventas sin IGV]]*18%</f>
        <v>796.49459999999999</v>
      </c>
      <c r="K1865" s="10">
        <f>Tabla4[[#This Row],[Ventas sin IGV]]+Tabla4[[#This Row],[IGV]]</f>
        <v>5221.4646000000002</v>
      </c>
    </row>
    <row r="1866" spans="1:11" x14ac:dyDescent="0.3">
      <c r="A1866">
        <v>2</v>
      </c>
      <c r="B1866">
        <v>14</v>
      </c>
      <c r="C1866" s="2">
        <v>37046</v>
      </c>
      <c r="D1866">
        <v>1081</v>
      </c>
      <c r="E1866" t="str">
        <f>VLOOKUP(Tabla4[[#This Row],[Cod Vendedor]],Tabla3[[IdVendedor]:[NombreVendedor]],2,0)</f>
        <v>Carmen</v>
      </c>
      <c r="F1866" t="str">
        <f>VLOOKUP(Tabla4[[#This Row],[Cod Producto]],Tabla2[[IdProducto]:[NomProducto]],2,0)</f>
        <v>Manzana</v>
      </c>
      <c r="G1866" s="10">
        <f>VLOOKUP(Tabla4[[#This Row],[Nombre_Producto]],Tabla2[[NomProducto]:[PrecioSinIGV]],3,0)</f>
        <v>3.63</v>
      </c>
      <c r="H1866">
        <f>VLOOKUP(Tabla4[[#This Row],[Cod Producto]],Tabla2[#All],3,0)</f>
        <v>1</v>
      </c>
      <c r="I1866" s="10">
        <f>Tabla4[[#This Row],[Kilos]]*Tabla4[[#This Row],[Precio_sin_IGV]]</f>
        <v>3924.0299999999997</v>
      </c>
      <c r="J1866" s="10">
        <f>Tabla4[[#This Row],[Ventas sin IGV]]*18%</f>
        <v>706.32539999999995</v>
      </c>
      <c r="K1866" s="10">
        <f>Tabla4[[#This Row],[Ventas sin IGV]]+Tabla4[[#This Row],[IGV]]</f>
        <v>4630.3553999999995</v>
      </c>
    </row>
    <row r="1867" spans="1:11" x14ac:dyDescent="0.3">
      <c r="A1867">
        <v>2</v>
      </c>
      <c r="B1867">
        <v>14</v>
      </c>
      <c r="C1867" s="2">
        <v>37072</v>
      </c>
      <c r="D1867">
        <v>1051</v>
      </c>
      <c r="E1867" t="str">
        <f>VLOOKUP(Tabla4[[#This Row],[Cod Vendedor]],Tabla3[[IdVendedor]:[NombreVendedor]],2,0)</f>
        <v>Carmen</v>
      </c>
      <c r="F1867" t="str">
        <f>VLOOKUP(Tabla4[[#This Row],[Cod Producto]],Tabla2[[IdProducto]:[NomProducto]],2,0)</f>
        <v>Manzana</v>
      </c>
      <c r="G1867" s="10">
        <f>VLOOKUP(Tabla4[[#This Row],[Nombre_Producto]],Tabla2[[NomProducto]:[PrecioSinIGV]],3,0)</f>
        <v>3.63</v>
      </c>
      <c r="H1867">
        <f>VLOOKUP(Tabla4[[#This Row],[Cod Producto]],Tabla2[#All],3,0)</f>
        <v>1</v>
      </c>
      <c r="I1867" s="10">
        <f>Tabla4[[#This Row],[Kilos]]*Tabla4[[#This Row],[Precio_sin_IGV]]</f>
        <v>3815.13</v>
      </c>
      <c r="J1867" s="10">
        <f>Tabla4[[#This Row],[Ventas sin IGV]]*18%</f>
        <v>686.72339999999997</v>
      </c>
      <c r="K1867" s="10">
        <f>Tabla4[[#This Row],[Ventas sin IGV]]+Tabla4[[#This Row],[IGV]]</f>
        <v>4501.8534</v>
      </c>
    </row>
    <row r="1868" spans="1:11" x14ac:dyDescent="0.3">
      <c r="A1868">
        <v>2</v>
      </c>
      <c r="B1868">
        <v>14</v>
      </c>
      <c r="C1868" s="2">
        <v>37106</v>
      </c>
      <c r="D1868">
        <v>434</v>
      </c>
      <c r="E1868" t="str">
        <f>VLOOKUP(Tabla4[[#This Row],[Cod Vendedor]],Tabla3[[IdVendedor]:[NombreVendedor]],2,0)</f>
        <v>Carmen</v>
      </c>
      <c r="F1868" t="str">
        <f>VLOOKUP(Tabla4[[#This Row],[Cod Producto]],Tabla2[[IdProducto]:[NomProducto]],2,0)</f>
        <v>Manzana</v>
      </c>
      <c r="G1868" s="10">
        <f>VLOOKUP(Tabla4[[#This Row],[Nombre_Producto]],Tabla2[[NomProducto]:[PrecioSinIGV]],3,0)</f>
        <v>3.63</v>
      </c>
      <c r="H1868">
        <f>VLOOKUP(Tabla4[[#This Row],[Cod Producto]],Tabla2[#All],3,0)</f>
        <v>1</v>
      </c>
      <c r="I1868" s="10">
        <f>Tabla4[[#This Row],[Kilos]]*Tabla4[[#This Row],[Precio_sin_IGV]]</f>
        <v>1575.4199999999998</v>
      </c>
      <c r="J1868" s="10">
        <f>Tabla4[[#This Row],[Ventas sin IGV]]*18%</f>
        <v>283.57559999999995</v>
      </c>
      <c r="K1868" s="10">
        <f>Tabla4[[#This Row],[Ventas sin IGV]]+Tabla4[[#This Row],[IGV]]</f>
        <v>1858.9955999999997</v>
      </c>
    </row>
    <row r="1869" spans="1:11" x14ac:dyDescent="0.3">
      <c r="A1869">
        <v>2</v>
      </c>
      <c r="B1869">
        <v>4</v>
      </c>
      <c r="C1869" s="2">
        <v>37256</v>
      </c>
      <c r="D1869">
        <v>1559</v>
      </c>
      <c r="E1869" t="str">
        <f>VLOOKUP(Tabla4[[#This Row],[Cod Vendedor]],Tabla3[[IdVendedor]:[NombreVendedor]],2,0)</f>
        <v>Carmen</v>
      </c>
      <c r="F1869" t="str">
        <f>VLOOKUP(Tabla4[[#This Row],[Cod Producto]],Tabla2[[IdProducto]:[NomProducto]],2,0)</f>
        <v>Coles</v>
      </c>
      <c r="G1869" s="10">
        <f>VLOOKUP(Tabla4[[#This Row],[Nombre_Producto]],Tabla2[[NomProducto]:[PrecioSinIGV]],3,0)</f>
        <v>0.60499999999999998</v>
      </c>
      <c r="H1869">
        <f>VLOOKUP(Tabla4[[#This Row],[Cod Producto]],Tabla2[#All],3,0)</f>
        <v>2</v>
      </c>
      <c r="I1869" s="10">
        <f>Tabla4[[#This Row],[Kilos]]*Tabla4[[#This Row],[Precio_sin_IGV]]</f>
        <v>943.19499999999994</v>
      </c>
      <c r="J1869" s="10">
        <f>Tabla4[[#This Row],[Ventas sin IGV]]*18%</f>
        <v>169.77509999999998</v>
      </c>
      <c r="K1869" s="10">
        <f>Tabla4[[#This Row],[Ventas sin IGV]]+Tabla4[[#This Row],[IGV]]</f>
        <v>1112.9701</v>
      </c>
    </row>
    <row r="1870" spans="1:11" x14ac:dyDescent="0.3">
      <c r="A1870">
        <v>2</v>
      </c>
      <c r="B1870">
        <v>4</v>
      </c>
      <c r="C1870" s="2">
        <v>37073</v>
      </c>
      <c r="D1870">
        <v>1558</v>
      </c>
      <c r="E1870" t="str">
        <f>VLOOKUP(Tabla4[[#This Row],[Cod Vendedor]],Tabla3[[IdVendedor]:[NombreVendedor]],2,0)</f>
        <v>Carmen</v>
      </c>
      <c r="F1870" t="str">
        <f>VLOOKUP(Tabla4[[#This Row],[Cod Producto]],Tabla2[[IdProducto]:[NomProducto]],2,0)</f>
        <v>Coles</v>
      </c>
      <c r="G1870" s="10">
        <f>VLOOKUP(Tabla4[[#This Row],[Nombre_Producto]],Tabla2[[NomProducto]:[PrecioSinIGV]],3,0)</f>
        <v>0.60499999999999998</v>
      </c>
      <c r="H1870">
        <f>VLOOKUP(Tabla4[[#This Row],[Cod Producto]],Tabla2[#All],3,0)</f>
        <v>2</v>
      </c>
      <c r="I1870" s="10">
        <f>Tabla4[[#This Row],[Kilos]]*Tabla4[[#This Row],[Precio_sin_IGV]]</f>
        <v>942.58999999999992</v>
      </c>
      <c r="J1870" s="10">
        <f>Tabla4[[#This Row],[Ventas sin IGV]]*18%</f>
        <v>169.66619999999998</v>
      </c>
      <c r="K1870" s="10">
        <f>Tabla4[[#This Row],[Ventas sin IGV]]+Tabla4[[#This Row],[IGV]]</f>
        <v>1112.2561999999998</v>
      </c>
    </row>
    <row r="1871" spans="1:11" x14ac:dyDescent="0.3">
      <c r="A1871">
        <v>2</v>
      </c>
      <c r="B1871">
        <v>4</v>
      </c>
      <c r="C1871" s="2">
        <v>37232</v>
      </c>
      <c r="D1871">
        <v>645</v>
      </c>
      <c r="E1871" t="str">
        <f>VLOOKUP(Tabla4[[#This Row],[Cod Vendedor]],Tabla3[[IdVendedor]:[NombreVendedor]],2,0)</f>
        <v>Carmen</v>
      </c>
      <c r="F1871" t="str">
        <f>VLOOKUP(Tabla4[[#This Row],[Cod Producto]],Tabla2[[IdProducto]:[NomProducto]],2,0)</f>
        <v>Coles</v>
      </c>
      <c r="G1871" s="10">
        <f>VLOOKUP(Tabla4[[#This Row],[Nombre_Producto]],Tabla2[[NomProducto]:[PrecioSinIGV]],3,0)</f>
        <v>0.60499999999999998</v>
      </c>
      <c r="H1871">
        <f>VLOOKUP(Tabla4[[#This Row],[Cod Producto]],Tabla2[#All],3,0)</f>
        <v>2</v>
      </c>
      <c r="I1871" s="10">
        <f>Tabla4[[#This Row],[Kilos]]*Tabla4[[#This Row],[Precio_sin_IGV]]</f>
        <v>390.22499999999997</v>
      </c>
      <c r="J1871" s="10">
        <f>Tabla4[[#This Row],[Ventas sin IGV]]*18%</f>
        <v>70.240499999999997</v>
      </c>
      <c r="K1871" s="10">
        <f>Tabla4[[#This Row],[Ventas sin IGV]]+Tabla4[[#This Row],[IGV]]</f>
        <v>460.46549999999996</v>
      </c>
    </row>
    <row r="1872" spans="1:11" x14ac:dyDescent="0.3">
      <c r="A1872">
        <v>2</v>
      </c>
      <c r="B1872">
        <v>5</v>
      </c>
      <c r="C1872" s="2">
        <v>37191</v>
      </c>
      <c r="D1872">
        <v>1990</v>
      </c>
      <c r="E1872" t="str">
        <f>VLOOKUP(Tabla4[[#This Row],[Cod Vendedor]],Tabla3[[IdVendedor]:[NombreVendedor]],2,0)</f>
        <v>Carmen</v>
      </c>
      <c r="F1872" t="str">
        <f>VLOOKUP(Tabla4[[#This Row],[Cod Producto]],Tabla2[[IdProducto]:[NomProducto]],2,0)</f>
        <v>Berenjenas</v>
      </c>
      <c r="G1872" s="10">
        <f>VLOOKUP(Tabla4[[#This Row],[Nombre_Producto]],Tabla2[[NomProducto]:[PrecioSinIGV]],3,0)</f>
        <v>2.5409999999999999</v>
      </c>
      <c r="H1872">
        <f>VLOOKUP(Tabla4[[#This Row],[Cod Producto]],Tabla2[#All],3,0)</f>
        <v>3</v>
      </c>
      <c r="I1872" s="10">
        <f>Tabla4[[#This Row],[Kilos]]*Tabla4[[#This Row],[Precio_sin_IGV]]</f>
        <v>5056.59</v>
      </c>
      <c r="J1872" s="10">
        <f>Tabla4[[#This Row],[Ventas sin IGV]]*18%</f>
        <v>910.18619999999999</v>
      </c>
      <c r="K1872" s="10">
        <f>Tabla4[[#This Row],[Ventas sin IGV]]+Tabla4[[#This Row],[IGV]]</f>
        <v>5966.7762000000002</v>
      </c>
    </row>
    <row r="1873" spans="1:11" x14ac:dyDescent="0.3">
      <c r="A1873">
        <v>2</v>
      </c>
      <c r="B1873">
        <v>5</v>
      </c>
      <c r="C1873" s="2">
        <v>37076</v>
      </c>
      <c r="D1873">
        <v>1725</v>
      </c>
      <c r="E1873" t="str">
        <f>VLOOKUP(Tabla4[[#This Row],[Cod Vendedor]],Tabla3[[IdVendedor]:[NombreVendedor]],2,0)</f>
        <v>Carmen</v>
      </c>
      <c r="F1873" t="str">
        <f>VLOOKUP(Tabla4[[#This Row],[Cod Producto]],Tabla2[[IdProducto]:[NomProducto]],2,0)</f>
        <v>Berenjenas</v>
      </c>
      <c r="G1873" s="10">
        <f>VLOOKUP(Tabla4[[#This Row],[Nombre_Producto]],Tabla2[[NomProducto]:[PrecioSinIGV]],3,0)</f>
        <v>2.5409999999999999</v>
      </c>
      <c r="H1873">
        <f>VLOOKUP(Tabla4[[#This Row],[Cod Producto]],Tabla2[#All],3,0)</f>
        <v>3</v>
      </c>
      <c r="I1873" s="10">
        <f>Tabla4[[#This Row],[Kilos]]*Tabla4[[#This Row],[Precio_sin_IGV]]</f>
        <v>4383.2249999999995</v>
      </c>
      <c r="J1873" s="10">
        <f>Tabla4[[#This Row],[Ventas sin IGV]]*18%</f>
        <v>788.98049999999989</v>
      </c>
      <c r="K1873" s="10">
        <f>Tabla4[[#This Row],[Ventas sin IGV]]+Tabla4[[#This Row],[IGV]]</f>
        <v>5172.2054999999991</v>
      </c>
    </row>
    <row r="1874" spans="1:11" x14ac:dyDescent="0.3">
      <c r="A1874">
        <v>2</v>
      </c>
      <c r="B1874">
        <v>5</v>
      </c>
      <c r="C1874" s="2">
        <v>37120</v>
      </c>
      <c r="D1874">
        <v>1710</v>
      </c>
      <c r="E1874" t="str">
        <f>VLOOKUP(Tabla4[[#This Row],[Cod Vendedor]],Tabla3[[IdVendedor]:[NombreVendedor]],2,0)</f>
        <v>Carmen</v>
      </c>
      <c r="F1874" t="str">
        <f>VLOOKUP(Tabla4[[#This Row],[Cod Producto]],Tabla2[[IdProducto]:[NomProducto]],2,0)</f>
        <v>Berenjenas</v>
      </c>
      <c r="G1874" s="10">
        <f>VLOOKUP(Tabla4[[#This Row],[Nombre_Producto]],Tabla2[[NomProducto]:[PrecioSinIGV]],3,0)</f>
        <v>2.5409999999999999</v>
      </c>
      <c r="H1874">
        <f>VLOOKUP(Tabla4[[#This Row],[Cod Producto]],Tabla2[#All],3,0)</f>
        <v>3</v>
      </c>
      <c r="I1874" s="10">
        <f>Tabla4[[#This Row],[Kilos]]*Tabla4[[#This Row],[Precio_sin_IGV]]</f>
        <v>4345.1099999999997</v>
      </c>
      <c r="J1874" s="10">
        <f>Tabla4[[#This Row],[Ventas sin IGV]]*18%</f>
        <v>782.11979999999994</v>
      </c>
      <c r="K1874" s="10">
        <f>Tabla4[[#This Row],[Ventas sin IGV]]+Tabla4[[#This Row],[IGV]]</f>
        <v>5127.2297999999992</v>
      </c>
    </row>
    <row r="1875" spans="1:11" x14ac:dyDescent="0.3">
      <c r="A1875">
        <v>2</v>
      </c>
      <c r="B1875">
        <v>5</v>
      </c>
      <c r="C1875" s="2">
        <v>37006</v>
      </c>
      <c r="D1875">
        <v>1644</v>
      </c>
      <c r="E1875" t="str">
        <f>VLOOKUP(Tabla4[[#This Row],[Cod Vendedor]],Tabla3[[IdVendedor]:[NombreVendedor]],2,0)</f>
        <v>Carmen</v>
      </c>
      <c r="F1875" t="str">
        <f>VLOOKUP(Tabla4[[#This Row],[Cod Producto]],Tabla2[[IdProducto]:[NomProducto]],2,0)</f>
        <v>Berenjenas</v>
      </c>
      <c r="G1875" s="10">
        <f>VLOOKUP(Tabla4[[#This Row],[Nombre_Producto]],Tabla2[[NomProducto]:[PrecioSinIGV]],3,0)</f>
        <v>2.5409999999999999</v>
      </c>
      <c r="H1875">
        <f>VLOOKUP(Tabla4[[#This Row],[Cod Producto]],Tabla2[#All],3,0)</f>
        <v>3</v>
      </c>
      <c r="I1875" s="10">
        <f>Tabla4[[#This Row],[Kilos]]*Tabla4[[#This Row],[Precio_sin_IGV]]</f>
        <v>4177.4039999999995</v>
      </c>
      <c r="J1875" s="10">
        <f>Tabla4[[#This Row],[Ventas sin IGV]]*18%</f>
        <v>751.9327199999999</v>
      </c>
      <c r="K1875" s="10">
        <f>Tabla4[[#This Row],[Ventas sin IGV]]+Tabla4[[#This Row],[IGV]]</f>
        <v>4929.3367199999993</v>
      </c>
    </row>
    <row r="1876" spans="1:11" x14ac:dyDescent="0.3">
      <c r="A1876">
        <v>2</v>
      </c>
      <c r="B1876">
        <v>5</v>
      </c>
      <c r="C1876" s="2">
        <v>37081</v>
      </c>
      <c r="D1876">
        <v>1457</v>
      </c>
      <c r="E1876" t="str">
        <f>VLOOKUP(Tabla4[[#This Row],[Cod Vendedor]],Tabla3[[IdVendedor]:[NombreVendedor]],2,0)</f>
        <v>Carmen</v>
      </c>
      <c r="F1876" t="str">
        <f>VLOOKUP(Tabla4[[#This Row],[Cod Producto]],Tabla2[[IdProducto]:[NomProducto]],2,0)</f>
        <v>Berenjenas</v>
      </c>
      <c r="G1876" s="10">
        <f>VLOOKUP(Tabla4[[#This Row],[Nombre_Producto]],Tabla2[[NomProducto]:[PrecioSinIGV]],3,0)</f>
        <v>2.5409999999999999</v>
      </c>
      <c r="H1876">
        <f>VLOOKUP(Tabla4[[#This Row],[Cod Producto]],Tabla2[#All],3,0)</f>
        <v>3</v>
      </c>
      <c r="I1876" s="10">
        <f>Tabla4[[#This Row],[Kilos]]*Tabla4[[#This Row],[Precio_sin_IGV]]</f>
        <v>3702.2370000000001</v>
      </c>
      <c r="J1876" s="10">
        <f>Tabla4[[#This Row],[Ventas sin IGV]]*18%</f>
        <v>666.40265999999997</v>
      </c>
      <c r="K1876" s="10">
        <f>Tabla4[[#This Row],[Ventas sin IGV]]+Tabla4[[#This Row],[IGV]]</f>
        <v>4368.6396599999998</v>
      </c>
    </row>
    <row r="1877" spans="1:11" x14ac:dyDescent="0.3">
      <c r="A1877">
        <v>2</v>
      </c>
      <c r="B1877">
        <v>5</v>
      </c>
      <c r="C1877" s="2">
        <v>37103</v>
      </c>
      <c r="D1877">
        <v>1309</v>
      </c>
      <c r="E1877" t="str">
        <f>VLOOKUP(Tabla4[[#This Row],[Cod Vendedor]],Tabla3[[IdVendedor]:[NombreVendedor]],2,0)</f>
        <v>Carmen</v>
      </c>
      <c r="F1877" t="str">
        <f>VLOOKUP(Tabla4[[#This Row],[Cod Producto]],Tabla2[[IdProducto]:[NomProducto]],2,0)</f>
        <v>Berenjenas</v>
      </c>
      <c r="G1877" s="10">
        <f>VLOOKUP(Tabla4[[#This Row],[Nombre_Producto]],Tabla2[[NomProducto]:[PrecioSinIGV]],3,0)</f>
        <v>2.5409999999999999</v>
      </c>
      <c r="H1877">
        <f>VLOOKUP(Tabla4[[#This Row],[Cod Producto]],Tabla2[#All],3,0)</f>
        <v>3</v>
      </c>
      <c r="I1877" s="10">
        <f>Tabla4[[#This Row],[Kilos]]*Tabla4[[#This Row],[Precio_sin_IGV]]</f>
        <v>3326.1689999999999</v>
      </c>
      <c r="J1877" s="10">
        <f>Tabla4[[#This Row],[Ventas sin IGV]]*18%</f>
        <v>598.71042</v>
      </c>
      <c r="K1877" s="10">
        <f>Tabla4[[#This Row],[Ventas sin IGV]]+Tabla4[[#This Row],[IGV]]</f>
        <v>3924.8794199999998</v>
      </c>
    </row>
    <row r="1878" spans="1:11" x14ac:dyDescent="0.3">
      <c r="A1878">
        <v>2</v>
      </c>
      <c r="B1878">
        <v>5</v>
      </c>
      <c r="C1878" s="2">
        <v>37254</v>
      </c>
      <c r="D1878">
        <v>1195</v>
      </c>
      <c r="E1878" t="str">
        <f>VLOOKUP(Tabla4[[#This Row],[Cod Vendedor]],Tabla3[[IdVendedor]:[NombreVendedor]],2,0)</f>
        <v>Carmen</v>
      </c>
      <c r="F1878" t="str">
        <f>VLOOKUP(Tabla4[[#This Row],[Cod Producto]],Tabla2[[IdProducto]:[NomProducto]],2,0)</f>
        <v>Berenjenas</v>
      </c>
      <c r="G1878" s="10">
        <f>VLOOKUP(Tabla4[[#This Row],[Nombre_Producto]],Tabla2[[NomProducto]:[PrecioSinIGV]],3,0)</f>
        <v>2.5409999999999999</v>
      </c>
      <c r="H1878">
        <f>VLOOKUP(Tabla4[[#This Row],[Cod Producto]],Tabla2[#All],3,0)</f>
        <v>3</v>
      </c>
      <c r="I1878" s="10">
        <f>Tabla4[[#This Row],[Kilos]]*Tabla4[[#This Row],[Precio_sin_IGV]]</f>
        <v>3036.4949999999999</v>
      </c>
      <c r="J1878" s="10">
        <f>Tabla4[[#This Row],[Ventas sin IGV]]*18%</f>
        <v>546.56909999999993</v>
      </c>
      <c r="K1878" s="10">
        <f>Tabla4[[#This Row],[Ventas sin IGV]]+Tabla4[[#This Row],[IGV]]</f>
        <v>3583.0640999999996</v>
      </c>
    </row>
    <row r="1879" spans="1:11" x14ac:dyDescent="0.3">
      <c r="A1879">
        <v>2</v>
      </c>
      <c r="B1879">
        <v>5</v>
      </c>
      <c r="C1879" s="2">
        <v>36910</v>
      </c>
      <c r="D1879">
        <v>443</v>
      </c>
      <c r="E1879" t="str">
        <f>VLOOKUP(Tabla4[[#This Row],[Cod Vendedor]],Tabla3[[IdVendedor]:[NombreVendedor]],2,0)</f>
        <v>Carmen</v>
      </c>
      <c r="F1879" t="str">
        <f>VLOOKUP(Tabla4[[#This Row],[Cod Producto]],Tabla2[[IdProducto]:[NomProducto]],2,0)</f>
        <v>Berenjenas</v>
      </c>
      <c r="G1879" s="10">
        <f>VLOOKUP(Tabla4[[#This Row],[Nombre_Producto]],Tabla2[[NomProducto]:[PrecioSinIGV]],3,0)</f>
        <v>2.5409999999999999</v>
      </c>
      <c r="H1879">
        <f>VLOOKUP(Tabla4[[#This Row],[Cod Producto]],Tabla2[#All],3,0)</f>
        <v>3</v>
      </c>
      <c r="I1879" s="10">
        <f>Tabla4[[#This Row],[Kilos]]*Tabla4[[#This Row],[Precio_sin_IGV]]</f>
        <v>1125.663</v>
      </c>
      <c r="J1879" s="10">
        <f>Tabla4[[#This Row],[Ventas sin IGV]]*18%</f>
        <v>202.61933999999999</v>
      </c>
      <c r="K1879" s="10">
        <f>Tabla4[[#This Row],[Ventas sin IGV]]+Tabla4[[#This Row],[IGV]]</f>
        <v>1328.28234</v>
      </c>
    </row>
    <row r="1880" spans="1:11" x14ac:dyDescent="0.3">
      <c r="A1880">
        <v>2</v>
      </c>
      <c r="B1880">
        <v>11</v>
      </c>
      <c r="C1880" s="2">
        <v>37621</v>
      </c>
      <c r="D1880">
        <v>2108</v>
      </c>
      <c r="E1880" t="str">
        <f>VLOOKUP(Tabla4[[#This Row],[Cod Vendedor]],Tabla3[[IdVendedor]:[NombreVendedor]],2,0)</f>
        <v>Carmen</v>
      </c>
      <c r="F1880" t="str">
        <f>VLOOKUP(Tabla4[[#This Row],[Cod Producto]],Tabla2[[IdProducto]:[NomProducto]],2,0)</f>
        <v>Naranjas</v>
      </c>
      <c r="G1880" s="10">
        <f>VLOOKUP(Tabla4[[#This Row],[Nombre_Producto]],Tabla2[[NomProducto]:[PrecioSinIGV]],3,0)</f>
        <v>1.21</v>
      </c>
      <c r="H1880">
        <f>VLOOKUP(Tabla4[[#This Row],[Cod Producto]],Tabla2[#All],3,0)</f>
        <v>1</v>
      </c>
      <c r="I1880" s="10">
        <f>Tabla4[[#This Row],[Kilos]]*Tabla4[[#This Row],[Precio_sin_IGV]]</f>
        <v>2550.6799999999998</v>
      </c>
      <c r="J1880" s="10">
        <f>Tabla4[[#This Row],[Ventas sin IGV]]*18%</f>
        <v>459.12239999999997</v>
      </c>
      <c r="K1880" s="10">
        <f>Tabla4[[#This Row],[Ventas sin IGV]]+Tabla4[[#This Row],[IGV]]</f>
        <v>3009.8023999999996</v>
      </c>
    </row>
    <row r="1881" spans="1:11" x14ac:dyDescent="0.3">
      <c r="A1881">
        <v>2</v>
      </c>
      <c r="B1881">
        <v>11</v>
      </c>
      <c r="C1881" s="2">
        <v>37368</v>
      </c>
      <c r="D1881">
        <v>1534</v>
      </c>
      <c r="E1881" t="str">
        <f>VLOOKUP(Tabla4[[#This Row],[Cod Vendedor]],Tabla3[[IdVendedor]:[NombreVendedor]],2,0)</f>
        <v>Carmen</v>
      </c>
      <c r="F1881" t="str">
        <f>VLOOKUP(Tabla4[[#This Row],[Cod Producto]],Tabla2[[IdProducto]:[NomProducto]],2,0)</f>
        <v>Naranjas</v>
      </c>
      <c r="G1881" s="10">
        <f>VLOOKUP(Tabla4[[#This Row],[Nombre_Producto]],Tabla2[[NomProducto]:[PrecioSinIGV]],3,0)</f>
        <v>1.21</v>
      </c>
      <c r="H1881">
        <f>VLOOKUP(Tabla4[[#This Row],[Cod Producto]],Tabla2[#All],3,0)</f>
        <v>1</v>
      </c>
      <c r="I1881" s="10">
        <f>Tabla4[[#This Row],[Kilos]]*Tabla4[[#This Row],[Precio_sin_IGV]]</f>
        <v>1856.1399999999999</v>
      </c>
      <c r="J1881" s="10">
        <f>Tabla4[[#This Row],[Ventas sin IGV]]*18%</f>
        <v>334.10519999999997</v>
      </c>
      <c r="K1881" s="10">
        <f>Tabla4[[#This Row],[Ventas sin IGV]]+Tabla4[[#This Row],[IGV]]</f>
        <v>2190.2451999999998</v>
      </c>
    </row>
    <row r="1882" spans="1:11" x14ac:dyDescent="0.3">
      <c r="A1882">
        <v>2</v>
      </c>
      <c r="B1882">
        <v>11</v>
      </c>
      <c r="C1882" s="2">
        <v>37355</v>
      </c>
      <c r="D1882">
        <v>554</v>
      </c>
      <c r="E1882" t="str">
        <f>VLOOKUP(Tabla4[[#This Row],[Cod Vendedor]],Tabla3[[IdVendedor]:[NombreVendedor]],2,0)</f>
        <v>Carmen</v>
      </c>
      <c r="F1882" t="str">
        <f>VLOOKUP(Tabla4[[#This Row],[Cod Producto]],Tabla2[[IdProducto]:[NomProducto]],2,0)</f>
        <v>Naranjas</v>
      </c>
      <c r="G1882" s="10">
        <f>VLOOKUP(Tabla4[[#This Row],[Nombre_Producto]],Tabla2[[NomProducto]:[PrecioSinIGV]],3,0)</f>
        <v>1.21</v>
      </c>
      <c r="H1882">
        <f>VLOOKUP(Tabla4[[#This Row],[Cod Producto]],Tabla2[#All],3,0)</f>
        <v>1</v>
      </c>
      <c r="I1882" s="10">
        <f>Tabla4[[#This Row],[Kilos]]*Tabla4[[#This Row],[Precio_sin_IGV]]</f>
        <v>670.34</v>
      </c>
      <c r="J1882" s="10">
        <f>Tabla4[[#This Row],[Ventas sin IGV]]*18%</f>
        <v>120.66120000000001</v>
      </c>
      <c r="K1882" s="10">
        <f>Tabla4[[#This Row],[Ventas sin IGV]]+Tabla4[[#This Row],[IGV]]</f>
        <v>791.00120000000004</v>
      </c>
    </row>
    <row r="1883" spans="1:11" x14ac:dyDescent="0.3">
      <c r="A1883">
        <v>2</v>
      </c>
      <c r="B1883">
        <v>12</v>
      </c>
      <c r="C1883" s="2">
        <v>37552</v>
      </c>
      <c r="D1883">
        <v>2255</v>
      </c>
      <c r="E1883" t="str">
        <f>VLOOKUP(Tabla4[[#This Row],[Cod Vendedor]],Tabla3[[IdVendedor]:[NombreVendedor]],2,0)</f>
        <v>Carmen</v>
      </c>
      <c r="F1883" t="str">
        <f>VLOOKUP(Tabla4[[#This Row],[Cod Producto]],Tabla2[[IdProducto]:[NomProducto]],2,0)</f>
        <v>Malocoton</v>
      </c>
      <c r="G1883" s="10">
        <f>VLOOKUP(Tabla4[[#This Row],[Nombre_Producto]],Tabla2[[NomProducto]:[PrecioSinIGV]],3,0)</f>
        <v>2.42</v>
      </c>
      <c r="H1883">
        <f>VLOOKUP(Tabla4[[#This Row],[Cod Producto]],Tabla2[#All],3,0)</f>
        <v>1</v>
      </c>
      <c r="I1883" s="10">
        <f>Tabla4[[#This Row],[Kilos]]*Tabla4[[#This Row],[Precio_sin_IGV]]</f>
        <v>5457.0999999999995</v>
      </c>
      <c r="J1883" s="10">
        <f>Tabla4[[#This Row],[Ventas sin IGV]]*18%</f>
        <v>982.27799999999991</v>
      </c>
      <c r="K1883" s="10">
        <f>Tabla4[[#This Row],[Ventas sin IGV]]+Tabla4[[#This Row],[IGV]]</f>
        <v>6439.3779999999997</v>
      </c>
    </row>
    <row r="1884" spans="1:11" x14ac:dyDescent="0.3">
      <c r="A1884">
        <v>2</v>
      </c>
      <c r="B1884">
        <v>12</v>
      </c>
      <c r="C1884" s="2">
        <v>37261</v>
      </c>
      <c r="D1884">
        <v>2142</v>
      </c>
      <c r="E1884" t="str">
        <f>VLOOKUP(Tabla4[[#This Row],[Cod Vendedor]],Tabla3[[IdVendedor]:[NombreVendedor]],2,0)</f>
        <v>Carmen</v>
      </c>
      <c r="F1884" t="str">
        <f>VLOOKUP(Tabla4[[#This Row],[Cod Producto]],Tabla2[[IdProducto]:[NomProducto]],2,0)</f>
        <v>Malocoton</v>
      </c>
      <c r="G1884" s="10">
        <f>VLOOKUP(Tabla4[[#This Row],[Nombre_Producto]],Tabla2[[NomProducto]:[PrecioSinIGV]],3,0)</f>
        <v>2.42</v>
      </c>
      <c r="H1884">
        <f>VLOOKUP(Tabla4[[#This Row],[Cod Producto]],Tabla2[#All],3,0)</f>
        <v>1</v>
      </c>
      <c r="I1884" s="10">
        <f>Tabla4[[#This Row],[Kilos]]*Tabla4[[#This Row],[Precio_sin_IGV]]</f>
        <v>5183.6399999999994</v>
      </c>
      <c r="J1884" s="10">
        <f>Tabla4[[#This Row],[Ventas sin IGV]]*18%</f>
        <v>933.0551999999999</v>
      </c>
      <c r="K1884" s="10">
        <f>Tabla4[[#This Row],[Ventas sin IGV]]+Tabla4[[#This Row],[IGV]]</f>
        <v>6116.6951999999992</v>
      </c>
    </row>
    <row r="1885" spans="1:11" x14ac:dyDescent="0.3">
      <c r="A1885">
        <v>2</v>
      </c>
      <c r="B1885">
        <v>12</v>
      </c>
      <c r="C1885" s="2">
        <v>37545</v>
      </c>
      <c r="D1885">
        <v>1949</v>
      </c>
      <c r="E1885" t="str">
        <f>VLOOKUP(Tabla4[[#This Row],[Cod Vendedor]],Tabla3[[IdVendedor]:[NombreVendedor]],2,0)</f>
        <v>Carmen</v>
      </c>
      <c r="F1885" t="str">
        <f>VLOOKUP(Tabla4[[#This Row],[Cod Producto]],Tabla2[[IdProducto]:[NomProducto]],2,0)</f>
        <v>Malocoton</v>
      </c>
      <c r="G1885" s="10">
        <f>VLOOKUP(Tabla4[[#This Row],[Nombre_Producto]],Tabla2[[NomProducto]:[PrecioSinIGV]],3,0)</f>
        <v>2.42</v>
      </c>
      <c r="H1885">
        <f>VLOOKUP(Tabla4[[#This Row],[Cod Producto]],Tabla2[#All],3,0)</f>
        <v>1</v>
      </c>
      <c r="I1885" s="10">
        <f>Tabla4[[#This Row],[Kilos]]*Tabla4[[#This Row],[Precio_sin_IGV]]</f>
        <v>4716.58</v>
      </c>
      <c r="J1885" s="10">
        <f>Tabla4[[#This Row],[Ventas sin IGV]]*18%</f>
        <v>848.98439999999994</v>
      </c>
      <c r="K1885" s="10">
        <f>Tabla4[[#This Row],[Ventas sin IGV]]+Tabla4[[#This Row],[IGV]]</f>
        <v>5565.5644000000002</v>
      </c>
    </row>
    <row r="1886" spans="1:11" x14ac:dyDescent="0.3">
      <c r="A1886">
        <v>2</v>
      </c>
      <c r="B1886">
        <v>12</v>
      </c>
      <c r="C1886" s="2">
        <v>37406</v>
      </c>
      <c r="D1886">
        <v>1022</v>
      </c>
      <c r="E1886" t="str">
        <f>VLOOKUP(Tabla4[[#This Row],[Cod Vendedor]],Tabla3[[IdVendedor]:[NombreVendedor]],2,0)</f>
        <v>Carmen</v>
      </c>
      <c r="F1886" t="str">
        <f>VLOOKUP(Tabla4[[#This Row],[Cod Producto]],Tabla2[[IdProducto]:[NomProducto]],2,0)</f>
        <v>Malocoton</v>
      </c>
      <c r="G1886" s="10">
        <f>VLOOKUP(Tabla4[[#This Row],[Nombre_Producto]],Tabla2[[NomProducto]:[PrecioSinIGV]],3,0)</f>
        <v>2.42</v>
      </c>
      <c r="H1886">
        <f>VLOOKUP(Tabla4[[#This Row],[Cod Producto]],Tabla2[#All],3,0)</f>
        <v>1</v>
      </c>
      <c r="I1886" s="10">
        <f>Tabla4[[#This Row],[Kilos]]*Tabla4[[#This Row],[Precio_sin_IGV]]</f>
        <v>2473.2399999999998</v>
      </c>
      <c r="J1886" s="10">
        <f>Tabla4[[#This Row],[Ventas sin IGV]]*18%</f>
        <v>445.18319999999994</v>
      </c>
      <c r="K1886" s="10">
        <f>Tabla4[[#This Row],[Ventas sin IGV]]+Tabla4[[#This Row],[IGV]]</f>
        <v>2918.4231999999997</v>
      </c>
    </row>
    <row r="1887" spans="1:11" x14ac:dyDescent="0.3">
      <c r="A1887">
        <v>2</v>
      </c>
      <c r="B1887">
        <v>12</v>
      </c>
      <c r="C1887" s="2">
        <v>37411</v>
      </c>
      <c r="D1887">
        <v>940</v>
      </c>
      <c r="E1887" t="str">
        <f>VLOOKUP(Tabla4[[#This Row],[Cod Vendedor]],Tabla3[[IdVendedor]:[NombreVendedor]],2,0)</f>
        <v>Carmen</v>
      </c>
      <c r="F1887" t="str">
        <f>VLOOKUP(Tabla4[[#This Row],[Cod Producto]],Tabla2[[IdProducto]:[NomProducto]],2,0)</f>
        <v>Malocoton</v>
      </c>
      <c r="G1887" s="10">
        <f>VLOOKUP(Tabla4[[#This Row],[Nombre_Producto]],Tabla2[[NomProducto]:[PrecioSinIGV]],3,0)</f>
        <v>2.42</v>
      </c>
      <c r="H1887">
        <f>VLOOKUP(Tabla4[[#This Row],[Cod Producto]],Tabla2[#All],3,0)</f>
        <v>1</v>
      </c>
      <c r="I1887" s="10">
        <f>Tabla4[[#This Row],[Kilos]]*Tabla4[[#This Row],[Precio_sin_IGV]]</f>
        <v>2274.7999999999997</v>
      </c>
      <c r="J1887" s="10">
        <f>Tabla4[[#This Row],[Ventas sin IGV]]*18%</f>
        <v>409.46399999999994</v>
      </c>
      <c r="K1887" s="10">
        <f>Tabla4[[#This Row],[Ventas sin IGV]]+Tabla4[[#This Row],[IGV]]</f>
        <v>2684.2639999999997</v>
      </c>
    </row>
    <row r="1888" spans="1:11" x14ac:dyDescent="0.3">
      <c r="A1888">
        <v>2</v>
      </c>
      <c r="B1888">
        <v>12</v>
      </c>
      <c r="C1888" s="2">
        <v>37540</v>
      </c>
      <c r="D1888">
        <v>572</v>
      </c>
      <c r="E1888" t="str">
        <f>VLOOKUP(Tabla4[[#This Row],[Cod Vendedor]],Tabla3[[IdVendedor]:[NombreVendedor]],2,0)</f>
        <v>Carmen</v>
      </c>
      <c r="F1888" t="str">
        <f>VLOOKUP(Tabla4[[#This Row],[Cod Producto]],Tabla2[[IdProducto]:[NomProducto]],2,0)</f>
        <v>Malocoton</v>
      </c>
      <c r="G1888" s="10">
        <f>VLOOKUP(Tabla4[[#This Row],[Nombre_Producto]],Tabla2[[NomProducto]:[PrecioSinIGV]],3,0)</f>
        <v>2.42</v>
      </c>
      <c r="H1888">
        <f>VLOOKUP(Tabla4[[#This Row],[Cod Producto]],Tabla2[#All],3,0)</f>
        <v>1</v>
      </c>
      <c r="I1888" s="10">
        <f>Tabla4[[#This Row],[Kilos]]*Tabla4[[#This Row],[Precio_sin_IGV]]</f>
        <v>1384.24</v>
      </c>
      <c r="J1888" s="10">
        <f>Tabla4[[#This Row],[Ventas sin IGV]]*18%</f>
        <v>249.16319999999999</v>
      </c>
      <c r="K1888" s="10">
        <f>Tabla4[[#This Row],[Ventas sin IGV]]+Tabla4[[#This Row],[IGV]]</f>
        <v>1633.4032</v>
      </c>
    </row>
    <row r="1889" spans="1:11" x14ac:dyDescent="0.3">
      <c r="A1889">
        <v>2</v>
      </c>
      <c r="B1889">
        <v>12</v>
      </c>
      <c r="C1889" s="2">
        <v>37554</v>
      </c>
      <c r="D1889">
        <v>507</v>
      </c>
      <c r="E1889" t="str">
        <f>VLOOKUP(Tabla4[[#This Row],[Cod Vendedor]],Tabla3[[IdVendedor]:[NombreVendedor]],2,0)</f>
        <v>Carmen</v>
      </c>
      <c r="F1889" t="str">
        <f>VLOOKUP(Tabla4[[#This Row],[Cod Producto]],Tabla2[[IdProducto]:[NomProducto]],2,0)</f>
        <v>Malocoton</v>
      </c>
      <c r="G1889" s="10">
        <f>VLOOKUP(Tabla4[[#This Row],[Nombre_Producto]],Tabla2[[NomProducto]:[PrecioSinIGV]],3,0)</f>
        <v>2.42</v>
      </c>
      <c r="H1889">
        <f>VLOOKUP(Tabla4[[#This Row],[Cod Producto]],Tabla2[#All],3,0)</f>
        <v>1</v>
      </c>
      <c r="I1889" s="10">
        <f>Tabla4[[#This Row],[Kilos]]*Tabla4[[#This Row],[Precio_sin_IGV]]</f>
        <v>1226.94</v>
      </c>
      <c r="J1889" s="10">
        <f>Tabla4[[#This Row],[Ventas sin IGV]]*18%</f>
        <v>220.8492</v>
      </c>
      <c r="K1889" s="10">
        <f>Tabla4[[#This Row],[Ventas sin IGV]]+Tabla4[[#This Row],[IGV]]</f>
        <v>1447.7892000000002</v>
      </c>
    </row>
    <row r="1890" spans="1:11" x14ac:dyDescent="0.3">
      <c r="A1890">
        <v>2</v>
      </c>
      <c r="B1890">
        <v>9</v>
      </c>
      <c r="C1890" s="2">
        <v>37467</v>
      </c>
      <c r="D1890">
        <v>2059</v>
      </c>
      <c r="E1890" t="str">
        <f>VLOOKUP(Tabla4[[#This Row],[Cod Vendedor]],Tabla3[[IdVendedor]:[NombreVendedor]],2,0)</f>
        <v>Carmen</v>
      </c>
      <c r="F1890" t="str">
        <f>VLOOKUP(Tabla4[[#This Row],[Cod Producto]],Tabla2[[IdProducto]:[NomProducto]],2,0)</f>
        <v>Esparragos</v>
      </c>
      <c r="G1890" s="10">
        <f>VLOOKUP(Tabla4[[#This Row],[Nombre_Producto]],Tabla2[[NomProducto]:[PrecioSinIGV]],3,0)</f>
        <v>1.21</v>
      </c>
      <c r="H1890">
        <f>VLOOKUP(Tabla4[[#This Row],[Cod Producto]],Tabla2[#All],3,0)</f>
        <v>3</v>
      </c>
      <c r="I1890" s="10">
        <f>Tabla4[[#This Row],[Kilos]]*Tabla4[[#This Row],[Precio_sin_IGV]]</f>
        <v>2491.39</v>
      </c>
      <c r="J1890" s="10">
        <f>Tabla4[[#This Row],[Ventas sin IGV]]*18%</f>
        <v>448.45019999999994</v>
      </c>
      <c r="K1890" s="10">
        <f>Tabla4[[#This Row],[Ventas sin IGV]]+Tabla4[[#This Row],[IGV]]</f>
        <v>2939.8401999999996</v>
      </c>
    </row>
    <row r="1891" spans="1:11" x14ac:dyDescent="0.3">
      <c r="A1891">
        <v>2</v>
      </c>
      <c r="B1891">
        <v>9</v>
      </c>
      <c r="C1891" s="2">
        <v>37314</v>
      </c>
      <c r="D1891">
        <v>1768</v>
      </c>
      <c r="E1891" t="str">
        <f>VLOOKUP(Tabla4[[#This Row],[Cod Vendedor]],Tabla3[[IdVendedor]:[NombreVendedor]],2,0)</f>
        <v>Carmen</v>
      </c>
      <c r="F1891" t="str">
        <f>VLOOKUP(Tabla4[[#This Row],[Cod Producto]],Tabla2[[IdProducto]:[NomProducto]],2,0)</f>
        <v>Esparragos</v>
      </c>
      <c r="G1891" s="10">
        <f>VLOOKUP(Tabla4[[#This Row],[Nombre_Producto]],Tabla2[[NomProducto]:[PrecioSinIGV]],3,0)</f>
        <v>1.21</v>
      </c>
      <c r="H1891">
        <f>VLOOKUP(Tabla4[[#This Row],[Cod Producto]],Tabla2[#All],3,0)</f>
        <v>3</v>
      </c>
      <c r="I1891" s="10">
        <f>Tabla4[[#This Row],[Kilos]]*Tabla4[[#This Row],[Precio_sin_IGV]]</f>
        <v>2139.2799999999997</v>
      </c>
      <c r="J1891" s="10">
        <f>Tabla4[[#This Row],[Ventas sin IGV]]*18%</f>
        <v>385.07039999999995</v>
      </c>
      <c r="K1891" s="10">
        <f>Tabla4[[#This Row],[Ventas sin IGV]]+Tabla4[[#This Row],[IGV]]</f>
        <v>2524.3503999999998</v>
      </c>
    </row>
    <row r="1892" spans="1:11" x14ac:dyDescent="0.3">
      <c r="A1892">
        <v>2</v>
      </c>
      <c r="B1892">
        <v>9</v>
      </c>
      <c r="C1892" s="2">
        <v>37359</v>
      </c>
      <c r="D1892">
        <v>595</v>
      </c>
      <c r="E1892" t="str">
        <f>VLOOKUP(Tabla4[[#This Row],[Cod Vendedor]],Tabla3[[IdVendedor]:[NombreVendedor]],2,0)</f>
        <v>Carmen</v>
      </c>
      <c r="F1892" t="str">
        <f>VLOOKUP(Tabla4[[#This Row],[Cod Producto]],Tabla2[[IdProducto]:[NomProducto]],2,0)</f>
        <v>Esparragos</v>
      </c>
      <c r="G1892" s="10">
        <f>VLOOKUP(Tabla4[[#This Row],[Nombre_Producto]],Tabla2[[NomProducto]:[PrecioSinIGV]],3,0)</f>
        <v>1.21</v>
      </c>
      <c r="H1892">
        <f>VLOOKUP(Tabla4[[#This Row],[Cod Producto]],Tabla2[#All],3,0)</f>
        <v>3</v>
      </c>
      <c r="I1892" s="10">
        <f>Tabla4[[#This Row],[Kilos]]*Tabla4[[#This Row],[Precio_sin_IGV]]</f>
        <v>719.94999999999993</v>
      </c>
      <c r="J1892" s="10">
        <f>Tabla4[[#This Row],[Ventas sin IGV]]*18%</f>
        <v>129.59099999999998</v>
      </c>
      <c r="K1892" s="10">
        <f>Tabla4[[#This Row],[Ventas sin IGV]]+Tabla4[[#This Row],[IGV]]</f>
        <v>849.54099999999994</v>
      </c>
    </row>
    <row r="1893" spans="1:11" x14ac:dyDescent="0.3">
      <c r="A1893">
        <v>2</v>
      </c>
      <c r="B1893">
        <v>7</v>
      </c>
      <c r="C1893" s="2">
        <v>37566</v>
      </c>
      <c r="D1893">
        <v>2489</v>
      </c>
      <c r="E1893" t="str">
        <f>VLOOKUP(Tabla4[[#This Row],[Cod Vendedor]],Tabla3[[IdVendedor]:[NombreVendedor]],2,0)</f>
        <v>Carmen</v>
      </c>
      <c r="F1893" t="str">
        <f>VLOOKUP(Tabla4[[#This Row],[Cod Producto]],Tabla2[[IdProducto]:[NomProducto]],2,0)</f>
        <v>Tomates</v>
      </c>
      <c r="G1893" s="10">
        <f>VLOOKUP(Tabla4[[#This Row],[Nombre_Producto]],Tabla2[[NomProducto]:[PrecioSinIGV]],3,0)</f>
        <v>0.96799999999999997</v>
      </c>
      <c r="H1893">
        <f>VLOOKUP(Tabla4[[#This Row],[Cod Producto]],Tabla2[#All],3,0)</f>
        <v>2</v>
      </c>
      <c r="I1893" s="10">
        <f>Tabla4[[#This Row],[Kilos]]*Tabla4[[#This Row],[Precio_sin_IGV]]</f>
        <v>2409.3519999999999</v>
      </c>
      <c r="J1893" s="10">
        <f>Tabla4[[#This Row],[Ventas sin IGV]]*18%</f>
        <v>433.68335999999994</v>
      </c>
      <c r="K1893" s="10">
        <f>Tabla4[[#This Row],[Ventas sin IGV]]+Tabla4[[#This Row],[IGV]]</f>
        <v>2843.0353599999999</v>
      </c>
    </row>
    <row r="1894" spans="1:11" x14ac:dyDescent="0.3">
      <c r="A1894">
        <v>2</v>
      </c>
      <c r="B1894">
        <v>7</v>
      </c>
      <c r="C1894" s="2">
        <v>37354</v>
      </c>
      <c r="D1894">
        <v>2470</v>
      </c>
      <c r="E1894" t="str">
        <f>VLOOKUP(Tabla4[[#This Row],[Cod Vendedor]],Tabla3[[IdVendedor]:[NombreVendedor]],2,0)</f>
        <v>Carmen</v>
      </c>
      <c r="F1894" t="str">
        <f>VLOOKUP(Tabla4[[#This Row],[Cod Producto]],Tabla2[[IdProducto]:[NomProducto]],2,0)</f>
        <v>Tomates</v>
      </c>
      <c r="G1894" s="10">
        <f>VLOOKUP(Tabla4[[#This Row],[Nombre_Producto]],Tabla2[[NomProducto]:[PrecioSinIGV]],3,0)</f>
        <v>0.96799999999999997</v>
      </c>
      <c r="H1894">
        <f>VLOOKUP(Tabla4[[#This Row],[Cod Producto]],Tabla2[#All],3,0)</f>
        <v>2</v>
      </c>
      <c r="I1894" s="10">
        <f>Tabla4[[#This Row],[Kilos]]*Tabla4[[#This Row],[Precio_sin_IGV]]</f>
        <v>2390.96</v>
      </c>
      <c r="J1894" s="10">
        <f>Tabla4[[#This Row],[Ventas sin IGV]]*18%</f>
        <v>430.37279999999998</v>
      </c>
      <c r="K1894" s="10">
        <f>Tabla4[[#This Row],[Ventas sin IGV]]+Tabla4[[#This Row],[IGV]]</f>
        <v>2821.3328000000001</v>
      </c>
    </row>
    <row r="1895" spans="1:11" x14ac:dyDescent="0.3">
      <c r="A1895">
        <v>2</v>
      </c>
      <c r="B1895">
        <v>7</v>
      </c>
      <c r="C1895" s="2">
        <v>37502</v>
      </c>
      <c r="D1895">
        <v>2195</v>
      </c>
      <c r="E1895" t="str">
        <f>VLOOKUP(Tabla4[[#This Row],[Cod Vendedor]],Tabla3[[IdVendedor]:[NombreVendedor]],2,0)</f>
        <v>Carmen</v>
      </c>
      <c r="F1895" t="str">
        <f>VLOOKUP(Tabla4[[#This Row],[Cod Producto]],Tabla2[[IdProducto]:[NomProducto]],2,0)</f>
        <v>Tomates</v>
      </c>
      <c r="G1895" s="10">
        <f>VLOOKUP(Tabla4[[#This Row],[Nombre_Producto]],Tabla2[[NomProducto]:[PrecioSinIGV]],3,0)</f>
        <v>0.96799999999999997</v>
      </c>
      <c r="H1895">
        <f>VLOOKUP(Tabla4[[#This Row],[Cod Producto]],Tabla2[#All],3,0)</f>
        <v>2</v>
      </c>
      <c r="I1895" s="10">
        <f>Tabla4[[#This Row],[Kilos]]*Tabla4[[#This Row],[Precio_sin_IGV]]</f>
        <v>2124.7599999999998</v>
      </c>
      <c r="J1895" s="10">
        <f>Tabla4[[#This Row],[Ventas sin IGV]]*18%</f>
        <v>382.45679999999993</v>
      </c>
      <c r="K1895" s="10">
        <f>Tabla4[[#This Row],[Ventas sin IGV]]+Tabla4[[#This Row],[IGV]]</f>
        <v>2507.2167999999997</v>
      </c>
    </row>
    <row r="1896" spans="1:11" x14ac:dyDescent="0.3">
      <c r="A1896">
        <v>2</v>
      </c>
      <c r="B1896">
        <v>7</v>
      </c>
      <c r="C1896" s="2">
        <v>37549</v>
      </c>
      <c r="D1896">
        <v>2014</v>
      </c>
      <c r="E1896" t="str">
        <f>VLOOKUP(Tabla4[[#This Row],[Cod Vendedor]],Tabla3[[IdVendedor]:[NombreVendedor]],2,0)</f>
        <v>Carmen</v>
      </c>
      <c r="F1896" t="str">
        <f>VLOOKUP(Tabla4[[#This Row],[Cod Producto]],Tabla2[[IdProducto]:[NomProducto]],2,0)</f>
        <v>Tomates</v>
      </c>
      <c r="G1896" s="10">
        <f>VLOOKUP(Tabla4[[#This Row],[Nombre_Producto]],Tabla2[[NomProducto]:[PrecioSinIGV]],3,0)</f>
        <v>0.96799999999999997</v>
      </c>
      <c r="H1896">
        <f>VLOOKUP(Tabla4[[#This Row],[Cod Producto]],Tabla2[#All],3,0)</f>
        <v>2</v>
      </c>
      <c r="I1896" s="10">
        <f>Tabla4[[#This Row],[Kilos]]*Tabla4[[#This Row],[Precio_sin_IGV]]</f>
        <v>1949.5519999999999</v>
      </c>
      <c r="J1896" s="10">
        <f>Tabla4[[#This Row],[Ventas sin IGV]]*18%</f>
        <v>350.91935999999998</v>
      </c>
      <c r="K1896" s="10">
        <f>Tabla4[[#This Row],[Ventas sin IGV]]+Tabla4[[#This Row],[IGV]]</f>
        <v>2300.47136</v>
      </c>
    </row>
    <row r="1897" spans="1:11" x14ac:dyDescent="0.3">
      <c r="A1897">
        <v>2</v>
      </c>
      <c r="B1897">
        <v>7</v>
      </c>
      <c r="C1897" s="2">
        <v>37308</v>
      </c>
      <c r="D1897">
        <v>1639</v>
      </c>
      <c r="E1897" t="str">
        <f>VLOOKUP(Tabla4[[#This Row],[Cod Vendedor]],Tabla3[[IdVendedor]:[NombreVendedor]],2,0)</f>
        <v>Carmen</v>
      </c>
      <c r="F1897" t="str">
        <f>VLOOKUP(Tabla4[[#This Row],[Cod Producto]],Tabla2[[IdProducto]:[NomProducto]],2,0)</f>
        <v>Tomates</v>
      </c>
      <c r="G1897" s="10">
        <f>VLOOKUP(Tabla4[[#This Row],[Nombre_Producto]],Tabla2[[NomProducto]:[PrecioSinIGV]],3,0)</f>
        <v>0.96799999999999997</v>
      </c>
      <c r="H1897">
        <f>VLOOKUP(Tabla4[[#This Row],[Cod Producto]],Tabla2[#All],3,0)</f>
        <v>2</v>
      </c>
      <c r="I1897" s="10">
        <f>Tabla4[[#This Row],[Kilos]]*Tabla4[[#This Row],[Precio_sin_IGV]]</f>
        <v>1586.5519999999999</v>
      </c>
      <c r="J1897" s="10">
        <f>Tabla4[[#This Row],[Ventas sin IGV]]*18%</f>
        <v>285.57935999999995</v>
      </c>
      <c r="K1897" s="10">
        <f>Tabla4[[#This Row],[Ventas sin IGV]]+Tabla4[[#This Row],[IGV]]</f>
        <v>1872.1313599999999</v>
      </c>
    </row>
    <row r="1898" spans="1:11" x14ac:dyDescent="0.3">
      <c r="A1898">
        <v>2</v>
      </c>
      <c r="B1898">
        <v>7</v>
      </c>
      <c r="C1898" s="2">
        <v>37602</v>
      </c>
      <c r="D1898">
        <v>1621</v>
      </c>
      <c r="E1898" t="str">
        <f>VLOOKUP(Tabla4[[#This Row],[Cod Vendedor]],Tabla3[[IdVendedor]:[NombreVendedor]],2,0)</f>
        <v>Carmen</v>
      </c>
      <c r="F1898" t="str">
        <f>VLOOKUP(Tabla4[[#This Row],[Cod Producto]],Tabla2[[IdProducto]:[NomProducto]],2,0)</f>
        <v>Tomates</v>
      </c>
      <c r="G1898" s="10">
        <f>VLOOKUP(Tabla4[[#This Row],[Nombre_Producto]],Tabla2[[NomProducto]:[PrecioSinIGV]],3,0)</f>
        <v>0.96799999999999997</v>
      </c>
      <c r="H1898">
        <f>VLOOKUP(Tabla4[[#This Row],[Cod Producto]],Tabla2[#All],3,0)</f>
        <v>2</v>
      </c>
      <c r="I1898" s="10">
        <f>Tabla4[[#This Row],[Kilos]]*Tabla4[[#This Row],[Precio_sin_IGV]]</f>
        <v>1569.1279999999999</v>
      </c>
      <c r="J1898" s="10">
        <f>Tabla4[[#This Row],[Ventas sin IGV]]*18%</f>
        <v>282.44304</v>
      </c>
      <c r="K1898" s="10">
        <f>Tabla4[[#This Row],[Ventas sin IGV]]+Tabla4[[#This Row],[IGV]]</f>
        <v>1851.5710399999998</v>
      </c>
    </row>
    <row r="1899" spans="1:11" x14ac:dyDescent="0.3">
      <c r="A1899">
        <v>2</v>
      </c>
      <c r="B1899">
        <v>7</v>
      </c>
      <c r="C1899" s="2">
        <v>37367</v>
      </c>
      <c r="D1899">
        <v>1599</v>
      </c>
      <c r="E1899" t="str">
        <f>VLOOKUP(Tabla4[[#This Row],[Cod Vendedor]],Tabla3[[IdVendedor]:[NombreVendedor]],2,0)</f>
        <v>Carmen</v>
      </c>
      <c r="F1899" t="str">
        <f>VLOOKUP(Tabla4[[#This Row],[Cod Producto]],Tabla2[[IdProducto]:[NomProducto]],2,0)</f>
        <v>Tomates</v>
      </c>
      <c r="G1899" s="10">
        <f>VLOOKUP(Tabla4[[#This Row],[Nombre_Producto]],Tabla2[[NomProducto]:[PrecioSinIGV]],3,0)</f>
        <v>0.96799999999999997</v>
      </c>
      <c r="H1899">
        <f>VLOOKUP(Tabla4[[#This Row],[Cod Producto]],Tabla2[#All],3,0)</f>
        <v>2</v>
      </c>
      <c r="I1899" s="10">
        <f>Tabla4[[#This Row],[Kilos]]*Tabla4[[#This Row],[Precio_sin_IGV]]</f>
        <v>1547.8319999999999</v>
      </c>
      <c r="J1899" s="10">
        <f>Tabla4[[#This Row],[Ventas sin IGV]]*18%</f>
        <v>278.60975999999999</v>
      </c>
      <c r="K1899" s="10">
        <f>Tabla4[[#This Row],[Ventas sin IGV]]+Tabla4[[#This Row],[IGV]]</f>
        <v>1826.4417599999999</v>
      </c>
    </row>
    <row r="1900" spans="1:11" x14ac:dyDescent="0.3">
      <c r="A1900">
        <v>2</v>
      </c>
      <c r="B1900">
        <v>7</v>
      </c>
      <c r="C1900" s="2">
        <v>37419</v>
      </c>
      <c r="D1900">
        <v>1017</v>
      </c>
      <c r="E1900" t="str">
        <f>VLOOKUP(Tabla4[[#This Row],[Cod Vendedor]],Tabla3[[IdVendedor]:[NombreVendedor]],2,0)</f>
        <v>Carmen</v>
      </c>
      <c r="F1900" t="str">
        <f>VLOOKUP(Tabla4[[#This Row],[Cod Producto]],Tabla2[[IdProducto]:[NomProducto]],2,0)</f>
        <v>Tomates</v>
      </c>
      <c r="G1900" s="10">
        <f>VLOOKUP(Tabla4[[#This Row],[Nombre_Producto]],Tabla2[[NomProducto]:[PrecioSinIGV]],3,0)</f>
        <v>0.96799999999999997</v>
      </c>
      <c r="H1900">
        <f>VLOOKUP(Tabla4[[#This Row],[Cod Producto]],Tabla2[#All],3,0)</f>
        <v>2</v>
      </c>
      <c r="I1900" s="10">
        <f>Tabla4[[#This Row],[Kilos]]*Tabla4[[#This Row],[Precio_sin_IGV]]</f>
        <v>984.45600000000002</v>
      </c>
      <c r="J1900" s="10">
        <f>Tabla4[[#This Row],[Ventas sin IGV]]*18%</f>
        <v>177.20208</v>
      </c>
      <c r="K1900" s="10">
        <f>Tabla4[[#This Row],[Ventas sin IGV]]+Tabla4[[#This Row],[IGV]]</f>
        <v>1161.6580799999999</v>
      </c>
    </row>
    <row r="1901" spans="1:11" x14ac:dyDescent="0.3">
      <c r="A1901">
        <v>2</v>
      </c>
      <c r="B1901">
        <v>3</v>
      </c>
      <c r="C1901" s="2">
        <v>37539</v>
      </c>
      <c r="D1901">
        <v>2091</v>
      </c>
      <c r="E1901" t="str">
        <f>VLOOKUP(Tabla4[[#This Row],[Cod Vendedor]],Tabla3[[IdVendedor]:[NombreVendedor]],2,0)</f>
        <v>Carmen</v>
      </c>
      <c r="F1901" t="str">
        <f>VLOOKUP(Tabla4[[#This Row],[Cod Producto]],Tabla2[[IdProducto]:[NomProducto]],2,0)</f>
        <v>Melones</v>
      </c>
      <c r="G1901" s="10">
        <f>VLOOKUP(Tabla4[[#This Row],[Nombre_Producto]],Tabla2[[NomProducto]:[PrecioSinIGV]],3,0)</f>
        <v>1.9359999999999999</v>
      </c>
      <c r="H1901">
        <f>VLOOKUP(Tabla4[[#This Row],[Cod Producto]],Tabla2[#All],3,0)</f>
        <v>1</v>
      </c>
      <c r="I1901" s="10">
        <f>Tabla4[[#This Row],[Kilos]]*Tabla4[[#This Row],[Precio_sin_IGV]]</f>
        <v>4048.1759999999999</v>
      </c>
      <c r="J1901" s="10">
        <f>Tabla4[[#This Row],[Ventas sin IGV]]*18%</f>
        <v>728.67167999999992</v>
      </c>
      <c r="K1901" s="10">
        <f>Tabla4[[#This Row],[Ventas sin IGV]]+Tabla4[[#This Row],[IGV]]</f>
        <v>4776.8476799999999</v>
      </c>
    </row>
    <row r="1902" spans="1:11" x14ac:dyDescent="0.3">
      <c r="A1902">
        <v>2</v>
      </c>
      <c r="B1902">
        <v>3</v>
      </c>
      <c r="C1902" s="2">
        <v>37507</v>
      </c>
      <c r="D1902">
        <v>2052</v>
      </c>
      <c r="E1902" t="str">
        <f>VLOOKUP(Tabla4[[#This Row],[Cod Vendedor]],Tabla3[[IdVendedor]:[NombreVendedor]],2,0)</f>
        <v>Carmen</v>
      </c>
      <c r="F1902" t="str">
        <f>VLOOKUP(Tabla4[[#This Row],[Cod Producto]],Tabla2[[IdProducto]:[NomProducto]],2,0)</f>
        <v>Melones</v>
      </c>
      <c r="G1902" s="10">
        <f>VLOOKUP(Tabla4[[#This Row],[Nombre_Producto]],Tabla2[[NomProducto]:[PrecioSinIGV]],3,0)</f>
        <v>1.9359999999999999</v>
      </c>
      <c r="H1902">
        <f>VLOOKUP(Tabla4[[#This Row],[Cod Producto]],Tabla2[#All],3,0)</f>
        <v>1</v>
      </c>
      <c r="I1902" s="10">
        <f>Tabla4[[#This Row],[Kilos]]*Tabla4[[#This Row],[Precio_sin_IGV]]</f>
        <v>3972.672</v>
      </c>
      <c r="J1902" s="10">
        <f>Tabla4[[#This Row],[Ventas sin IGV]]*18%</f>
        <v>715.08096</v>
      </c>
      <c r="K1902" s="10">
        <f>Tabla4[[#This Row],[Ventas sin IGV]]+Tabla4[[#This Row],[IGV]]</f>
        <v>4687.7529599999998</v>
      </c>
    </row>
    <row r="1903" spans="1:11" x14ac:dyDescent="0.3">
      <c r="A1903">
        <v>2</v>
      </c>
      <c r="B1903">
        <v>3</v>
      </c>
      <c r="C1903" s="2">
        <v>37266</v>
      </c>
      <c r="D1903">
        <v>1948</v>
      </c>
      <c r="E1903" t="str">
        <f>VLOOKUP(Tabla4[[#This Row],[Cod Vendedor]],Tabla3[[IdVendedor]:[NombreVendedor]],2,0)</f>
        <v>Carmen</v>
      </c>
      <c r="F1903" t="str">
        <f>VLOOKUP(Tabla4[[#This Row],[Cod Producto]],Tabla2[[IdProducto]:[NomProducto]],2,0)</f>
        <v>Melones</v>
      </c>
      <c r="G1903" s="10">
        <f>VLOOKUP(Tabla4[[#This Row],[Nombre_Producto]],Tabla2[[NomProducto]:[PrecioSinIGV]],3,0)</f>
        <v>1.9359999999999999</v>
      </c>
      <c r="H1903">
        <f>VLOOKUP(Tabla4[[#This Row],[Cod Producto]],Tabla2[#All],3,0)</f>
        <v>1</v>
      </c>
      <c r="I1903" s="10">
        <f>Tabla4[[#This Row],[Kilos]]*Tabla4[[#This Row],[Precio_sin_IGV]]</f>
        <v>3771.328</v>
      </c>
      <c r="J1903" s="10">
        <f>Tabla4[[#This Row],[Ventas sin IGV]]*18%</f>
        <v>678.83903999999995</v>
      </c>
      <c r="K1903" s="10">
        <f>Tabla4[[#This Row],[Ventas sin IGV]]+Tabla4[[#This Row],[IGV]]</f>
        <v>4450.1670400000003</v>
      </c>
    </row>
    <row r="1904" spans="1:11" x14ac:dyDescent="0.3">
      <c r="A1904">
        <v>2</v>
      </c>
      <c r="B1904">
        <v>3</v>
      </c>
      <c r="C1904" s="2">
        <v>37437</v>
      </c>
      <c r="D1904">
        <v>1742</v>
      </c>
      <c r="E1904" t="str">
        <f>VLOOKUP(Tabla4[[#This Row],[Cod Vendedor]],Tabla3[[IdVendedor]:[NombreVendedor]],2,0)</f>
        <v>Carmen</v>
      </c>
      <c r="F1904" t="str">
        <f>VLOOKUP(Tabla4[[#This Row],[Cod Producto]],Tabla2[[IdProducto]:[NomProducto]],2,0)</f>
        <v>Melones</v>
      </c>
      <c r="G1904" s="10">
        <f>VLOOKUP(Tabla4[[#This Row],[Nombre_Producto]],Tabla2[[NomProducto]:[PrecioSinIGV]],3,0)</f>
        <v>1.9359999999999999</v>
      </c>
      <c r="H1904">
        <f>VLOOKUP(Tabla4[[#This Row],[Cod Producto]],Tabla2[#All],3,0)</f>
        <v>1</v>
      </c>
      <c r="I1904" s="10">
        <f>Tabla4[[#This Row],[Kilos]]*Tabla4[[#This Row],[Precio_sin_IGV]]</f>
        <v>3372.5119999999997</v>
      </c>
      <c r="J1904" s="10">
        <f>Tabla4[[#This Row],[Ventas sin IGV]]*18%</f>
        <v>607.05215999999996</v>
      </c>
      <c r="K1904" s="10">
        <f>Tabla4[[#This Row],[Ventas sin IGV]]+Tabla4[[#This Row],[IGV]]</f>
        <v>3979.5641599999999</v>
      </c>
    </row>
    <row r="1905" spans="1:11" x14ac:dyDescent="0.3">
      <c r="A1905">
        <v>2</v>
      </c>
      <c r="B1905">
        <v>3</v>
      </c>
      <c r="C1905" s="2">
        <v>37451</v>
      </c>
      <c r="D1905">
        <v>1733</v>
      </c>
      <c r="E1905" t="str">
        <f>VLOOKUP(Tabla4[[#This Row],[Cod Vendedor]],Tabla3[[IdVendedor]:[NombreVendedor]],2,0)</f>
        <v>Carmen</v>
      </c>
      <c r="F1905" t="str">
        <f>VLOOKUP(Tabla4[[#This Row],[Cod Producto]],Tabla2[[IdProducto]:[NomProducto]],2,0)</f>
        <v>Melones</v>
      </c>
      <c r="G1905" s="10">
        <f>VLOOKUP(Tabla4[[#This Row],[Nombre_Producto]],Tabla2[[NomProducto]:[PrecioSinIGV]],3,0)</f>
        <v>1.9359999999999999</v>
      </c>
      <c r="H1905">
        <f>VLOOKUP(Tabla4[[#This Row],[Cod Producto]],Tabla2[#All],3,0)</f>
        <v>1</v>
      </c>
      <c r="I1905" s="10">
        <f>Tabla4[[#This Row],[Kilos]]*Tabla4[[#This Row],[Precio_sin_IGV]]</f>
        <v>3355.0879999999997</v>
      </c>
      <c r="J1905" s="10">
        <f>Tabla4[[#This Row],[Ventas sin IGV]]*18%</f>
        <v>603.91583999999989</v>
      </c>
      <c r="K1905" s="10">
        <f>Tabla4[[#This Row],[Ventas sin IGV]]+Tabla4[[#This Row],[IGV]]</f>
        <v>3959.0038399999994</v>
      </c>
    </row>
    <row r="1906" spans="1:11" x14ac:dyDescent="0.3">
      <c r="A1906">
        <v>2</v>
      </c>
      <c r="B1906">
        <v>3</v>
      </c>
      <c r="C1906" s="2">
        <v>37428</v>
      </c>
      <c r="D1906">
        <v>1335</v>
      </c>
      <c r="E1906" t="str">
        <f>VLOOKUP(Tabla4[[#This Row],[Cod Vendedor]],Tabla3[[IdVendedor]:[NombreVendedor]],2,0)</f>
        <v>Carmen</v>
      </c>
      <c r="F1906" t="str">
        <f>VLOOKUP(Tabla4[[#This Row],[Cod Producto]],Tabla2[[IdProducto]:[NomProducto]],2,0)</f>
        <v>Melones</v>
      </c>
      <c r="G1906" s="10">
        <f>VLOOKUP(Tabla4[[#This Row],[Nombre_Producto]],Tabla2[[NomProducto]:[PrecioSinIGV]],3,0)</f>
        <v>1.9359999999999999</v>
      </c>
      <c r="H1906">
        <f>VLOOKUP(Tabla4[[#This Row],[Cod Producto]],Tabla2[#All],3,0)</f>
        <v>1</v>
      </c>
      <c r="I1906" s="10">
        <f>Tabla4[[#This Row],[Kilos]]*Tabla4[[#This Row],[Precio_sin_IGV]]</f>
        <v>2584.56</v>
      </c>
      <c r="J1906" s="10">
        <f>Tabla4[[#This Row],[Ventas sin IGV]]*18%</f>
        <v>465.2208</v>
      </c>
      <c r="K1906" s="10">
        <f>Tabla4[[#This Row],[Ventas sin IGV]]+Tabla4[[#This Row],[IGV]]</f>
        <v>3049.7808</v>
      </c>
    </row>
    <row r="1907" spans="1:11" x14ac:dyDescent="0.3">
      <c r="A1907">
        <v>2</v>
      </c>
      <c r="B1907">
        <v>3</v>
      </c>
      <c r="C1907" s="2">
        <v>37490</v>
      </c>
      <c r="D1907">
        <v>1329</v>
      </c>
      <c r="E1907" t="str">
        <f>VLOOKUP(Tabla4[[#This Row],[Cod Vendedor]],Tabla3[[IdVendedor]:[NombreVendedor]],2,0)</f>
        <v>Carmen</v>
      </c>
      <c r="F1907" t="str">
        <f>VLOOKUP(Tabla4[[#This Row],[Cod Producto]],Tabla2[[IdProducto]:[NomProducto]],2,0)</f>
        <v>Melones</v>
      </c>
      <c r="G1907" s="10">
        <f>VLOOKUP(Tabla4[[#This Row],[Nombre_Producto]],Tabla2[[NomProducto]:[PrecioSinIGV]],3,0)</f>
        <v>1.9359999999999999</v>
      </c>
      <c r="H1907">
        <f>VLOOKUP(Tabla4[[#This Row],[Cod Producto]],Tabla2[#All],3,0)</f>
        <v>1</v>
      </c>
      <c r="I1907" s="10">
        <f>Tabla4[[#This Row],[Kilos]]*Tabla4[[#This Row],[Precio_sin_IGV]]</f>
        <v>2572.944</v>
      </c>
      <c r="J1907" s="10">
        <f>Tabla4[[#This Row],[Ventas sin IGV]]*18%</f>
        <v>463.12991999999997</v>
      </c>
      <c r="K1907" s="10">
        <f>Tabla4[[#This Row],[Ventas sin IGV]]+Tabla4[[#This Row],[IGV]]</f>
        <v>3036.0739199999998</v>
      </c>
    </row>
    <row r="1908" spans="1:11" x14ac:dyDescent="0.3">
      <c r="A1908">
        <v>2</v>
      </c>
      <c r="B1908">
        <v>3</v>
      </c>
      <c r="C1908" s="2">
        <v>37611</v>
      </c>
      <c r="D1908">
        <v>1135</v>
      </c>
      <c r="E1908" t="str">
        <f>VLOOKUP(Tabla4[[#This Row],[Cod Vendedor]],Tabla3[[IdVendedor]:[NombreVendedor]],2,0)</f>
        <v>Carmen</v>
      </c>
      <c r="F1908" t="str">
        <f>VLOOKUP(Tabla4[[#This Row],[Cod Producto]],Tabla2[[IdProducto]:[NomProducto]],2,0)</f>
        <v>Melones</v>
      </c>
      <c r="G1908" s="10">
        <f>VLOOKUP(Tabla4[[#This Row],[Nombre_Producto]],Tabla2[[NomProducto]:[PrecioSinIGV]],3,0)</f>
        <v>1.9359999999999999</v>
      </c>
      <c r="H1908">
        <f>VLOOKUP(Tabla4[[#This Row],[Cod Producto]],Tabla2[#All],3,0)</f>
        <v>1</v>
      </c>
      <c r="I1908" s="10">
        <f>Tabla4[[#This Row],[Kilos]]*Tabla4[[#This Row],[Precio_sin_IGV]]</f>
        <v>2197.36</v>
      </c>
      <c r="J1908" s="10">
        <f>Tabla4[[#This Row],[Ventas sin IGV]]*18%</f>
        <v>395.52480000000003</v>
      </c>
      <c r="K1908" s="10">
        <f>Tabla4[[#This Row],[Ventas sin IGV]]+Tabla4[[#This Row],[IGV]]</f>
        <v>2592.8848000000003</v>
      </c>
    </row>
    <row r="1909" spans="1:11" x14ac:dyDescent="0.3">
      <c r="A1909">
        <v>2</v>
      </c>
      <c r="B1909">
        <v>3</v>
      </c>
      <c r="C1909" s="2">
        <v>37479</v>
      </c>
      <c r="D1909">
        <v>971</v>
      </c>
      <c r="E1909" t="str">
        <f>VLOOKUP(Tabla4[[#This Row],[Cod Vendedor]],Tabla3[[IdVendedor]:[NombreVendedor]],2,0)</f>
        <v>Carmen</v>
      </c>
      <c r="F1909" t="str">
        <f>VLOOKUP(Tabla4[[#This Row],[Cod Producto]],Tabla2[[IdProducto]:[NomProducto]],2,0)</f>
        <v>Melones</v>
      </c>
      <c r="G1909" s="10">
        <f>VLOOKUP(Tabla4[[#This Row],[Nombre_Producto]],Tabla2[[NomProducto]:[PrecioSinIGV]],3,0)</f>
        <v>1.9359999999999999</v>
      </c>
      <c r="H1909">
        <f>VLOOKUP(Tabla4[[#This Row],[Cod Producto]],Tabla2[#All],3,0)</f>
        <v>1</v>
      </c>
      <c r="I1909" s="10">
        <f>Tabla4[[#This Row],[Kilos]]*Tabla4[[#This Row],[Precio_sin_IGV]]</f>
        <v>1879.856</v>
      </c>
      <c r="J1909" s="10">
        <f>Tabla4[[#This Row],[Ventas sin IGV]]*18%</f>
        <v>338.37407999999999</v>
      </c>
      <c r="K1909" s="10">
        <f>Tabla4[[#This Row],[Ventas sin IGV]]+Tabla4[[#This Row],[IGV]]</f>
        <v>2218.2300799999998</v>
      </c>
    </row>
    <row r="1910" spans="1:11" x14ac:dyDescent="0.3">
      <c r="A1910">
        <v>2</v>
      </c>
      <c r="B1910">
        <v>3</v>
      </c>
      <c r="C1910" s="2">
        <v>37321</v>
      </c>
      <c r="D1910">
        <v>363</v>
      </c>
      <c r="E1910" t="str">
        <f>VLOOKUP(Tabla4[[#This Row],[Cod Vendedor]],Tabla3[[IdVendedor]:[NombreVendedor]],2,0)</f>
        <v>Carmen</v>
      </c>
      <c r="F1910" t="str">
        <f>VLOOKUP(Tabla4[[#This Row],[Cod Producto]],Tabla2[[IdProducto]:[NomProducto]],2,0)</f>
        <v>Melones</v>
      </c>
      <c r="G1910" s="10">
        <f>VLOOKUP(Tabla4[[#This Row],[Nombre_Producto]],Tabla2[[NomProducto]:[PrecioSinIGV]],3,0)</f>
        <v>1.9359999999999999</v>
      </c>
      <c r="H1910">
        <f>VLOOKUP(Tabla4[[#This Row],[Cod Producto]],Tabla2[#All],3,0)</f>
        <v>1</v>
      </c>
      <c r="I1910" s="10">
        <f>Tabla4[[#This Row],[Kilos]]*Tabla4[[#This Row],[Precio_sin_IGV]]</f>
        <v>702.76800000000003</v>
      </c>
      <c r="J1910" s="10">
        <f>Tabla4[[#This Row],[Ventas sin IGV]]*18%</f>
        <v>126.49824</v>
      </c>
      <c r="K1910" s="10">
        <f>Tabla4[[#This Row],[Ventas sin IGV]]+Tabla4[[#This Row],[IGV]]</f>
        <v>829.26624000000004</v>
      </c>
    </row>
    <row r="1911" spans="1:11" x14ac:dyDescent="0.3">
      <c r="A1911">
        <v>2</v>
      </c>
      <c r="B1911">
        <v>1</v>
      </c>
      <c r="C1911" s="2">
        <v>37281</v>
      </c>
      <c r="D1911">
        <v>2198</v>
      </c>
      <c r="E1911" t="str">
        <f>VLOOKUP(Tabla4[[#This Row],[Cod Vendedor]],Tabla3[[IdVendedor]:[NombreVendedor]],2,0)</f>
        <v>Carmen</v>
      </c>
      <c r="F1911" t="str">
        <f>VLOOKUP(Tabla4[[#This Row],[Cod Producto]],Tabla2[[IdProducto]:[NomProducto]],2,0)</f>
        <v>Mandarinas</v>
      </c>
      <c r="G1911" s="10">
        <f>VLOOKUP(Tabla4[[#This Row],[Nombre_Producto]],Tabla2[[NomProducto]:[PrecioSinIGV]],3,0)</f>
        <v>3.9325000000000001</v>
      </c>
      <c r="H1911">
        <f>VLOOKUP(Tabla4[[#This Row],[Cod Producto]],Tabla2[#All],3,0)</f>
        <v>1</v>
      </c>
      <c r="I1911" s="10">
        <f>Tabla4[[#This Row],[Kilos]]*Tabla4[[#This Row],[Precio_sin_IGV]]</f>
        <v>8643.6350000000002</v>
      </c>
      <c r="J1911" s="10">
        <f>Tabla4[[#This Row],[Ventas sin IGV]]*18%</f>
        <v>1555.8543</v>
      </c>
      <c r="K1911" s="10">
        <f>Tabla4[[#This Row],[Ventas sin IGV]]+Tabla4[[#This Row],[IGV]]</f>
        <v>10199.489300000001</v>
      </c>
    </row>
    <row r="1912" spans="1:11" x14ac:dyDescent="0.3">
      <c r="A1912">
        <v>2</v>
      </c>
      <c r="B1912">
        <v>1</v>
      </c>
      <c r="C1912" s="2">
        <v>37440</v>
      </c>
      <c r="D1912">
        <v>1957</v>
      </c>
      <c r="E1912" t="str">
        <f>VLOOKUP(Tabla4[[#This Row],[Cod Vendedor]],Tabla3[[IdVendedor]:[NombreVendedor]],2,0)</f>
        <v>Carmen</v>
      </c>
      <c r="F1912" t="str">
        <f>VLOOKUP(Tabla4[[#This Row],[Cod Producto]],Tabla2[[IdProducto]:[NomProducto]],2,0)</f>
        <v>Mandarinas</v>
      </c>
      <c r="G1912" s="10">
        <f>VLOOKUP(Tabla4[[#This Row],[Nombre_Producto]],Tabla2[[NomProducto]:[PrecioSinIGV]],3,0)</f>
        <v>3.9325000000000001</v>
      </c>
      <c r="H1912">
        <f>VLOOKUP(Tabla4[[#This Row],[Cod Producto]],Tabla2[#All],3,0)</f>
        <v>1</v>
      </c>
      <c r="I1912" s="10">
        <f>Tabla4[[#This Row],[Kilos]]*Tabla4[[#This Row],[Precio_sin_IGV]]</f>
        <v>7695.9025000000001</v>
      </c>
      <c r="J1912" s="10">
        <f>Tabla4[[#This Row],[Ventas sin IGV]]*18%</f>
        <v>1385.2624499999999</v>
      </c>
      <c r="K1912" s="10">
        <f>Tabla4[[#This Row],[Ventas sin IGV]]+Tabla4[[#This Row],[IGV]]</f>
        <v>9081.1649500000003</v>
      </c>
    </row>
    <row r="1913" spans="1:11" x14ac:dyDescent="0.3">
      <c r="A1913">
        <v>2</v>
      </c>
      <c r="B1913">
        <v>1</v>
      </c>
      <c r="C1913" s="2">
        <v>37600</v>
      </c>
      <c r="D1913">
        <v>971</v>
      </c>
      <c r="E1913" t="str">
        <f>VLOOKUP(Tabla4[[#This Row],[Cod Vendedor]],Tabla3[[IdVendedor]:[NombreVendedor]],2,0)</f>
        <v>Carmen</v>
      </c>
      <c r="F1913" t="str">
        <f>VLOOKUP(Tabla4[[#This Row],[Cod Producto]],Tabla2[[IdProducto]:[NomProducto]],2,0)</f>
        <v>Mandarinas</v>
      </c>
      <c r="G1913" s="10">
        <f>VLOOKUP(Tabla4[[#This Row],[Nombre_Producto]],Tabla2[[NomProducto]:[PrecioSinIGV]],3,0)</f>
        <v>3.9325000000000001</v>
      </c>
      <c r="H1913">
        <f>VLOOKUP(Tabla4[[#This Row],[Cod Producto]],Tabla2[#All],3,0)</f>
        <v>1</v>
      </c>
      <c r="I1913" s="10">
        <f>Tabla4[[#This Row],[Kilos]]*Tabla4[[#This Row],[Precio_sin_IGV]]</f>
        <v>3818.4575</v>
      </c>
      <c r="J1913" s="10">
        <f>Tabla4[[#This Row],[Ventas sin IGV]]*18%</f>
        <v>687.32234999999991</v>
      </c>
      <c r="K1913" s="10">
        <f>Tabla4[[#This Row],[Ventas sin IGV]]+Tabla4[[#This Row],[IGV]]</f>
        <v>4505.7798499999999</v>
      </c>
    </row>
    <row r="1914" spans="1:11" x14ac:dyDescent="0.3">
      <c r="A1914">
        <v>2</v>
      </c>
      <c r="B1914">
        <v>1</v>
      </c>
      <c r="C1914" s="2">
        <v>37265</v>
      </c>
      <c r="D1914">
        <v>479</v>
      </c>
      <c r="E1914" t="str">
        <f>VLOOKUP(Tabla4[[#This Row],[Cod Vendedor]],Tabla3[[IdVendedor]:[NombreVendedor]],2,0)</f>
        <v>Carmen</v>
      </c>
      <c r="F1914" t="str">
        <f>VLOOKUP(Tabla4[[#This Row],[Cod Producto]],Tabla2[[IdProducto]:[NomProducto]],2,0)</f>
        <v>Mandarinas</v>
      </c>
      <c r="G1914" s="10">
        <f>VLOOKUP(Tabla4[[#This Row],[Nombre_Producto]],Tabla2[[NomProducto]:[PrecioSinIGV]],3,0)</f>
        <v>3.9325000000000001</v>
      </c>
      <c r="H1914">
        <f>VLOOKUP(Tabla4[[#This Row],[Cod Producto]],Tabla2[#All],3,0)</f>
        <v>1</v>
      </c>
      <c r="I1914" s="10">
        <f>Tabla4[[#This Row],[Kilos]]*Tabla4[[#This Row],[Precio_sin_IGV]]</f>
        <v>1883.6675</v>
      </c>
      <c r="J1914" s="10">
        <f>Tabla4[[#This Row],[Ventas sin IGV]]*18%</f>
        <v>339.06014999999996</v>
      </c>
      <c r="K1914" s="10">
        <f>Tabla4[[#This Row],[Ventas sin IGV]]+Tabla4[[#This Row],[IGV]]</f>
        <v>2222.7276499999998</v>
      </c>
    </row>
    <row r="1915" spans="1:11" x14ac:dyDescent="0.3">
      <c r="A1915">
        <v>2</v>
      </c>
      <c r="B1915">
        <v>8</v>
      </c>
      <c r="C1915" s="2">
        <v>37394</v>
      </c>
      <c r="D1915">
        <v>2432</v>
      </c>
      <c r="E1915" t="str">
        <f>VLOOKUP(Tabla4[[#This Row],[Cod Vendedor]],Tabla3[[IdVendedor]:[NombreVendedor]],2,0)</f>
        <v>Carmen</v>
      </c>
      <c r="F1915" t="str">
        <f>VLOOKUP(Tabla4[[#This Row],[Cod Producto]],Tabla2[[IdProducto]:[NomProducto]],2,0)</f>
        <v>Uvas</v>
      </c>
      <c r="G1915" s="10">
        <f>VLOOKUP(Tabla4[[#This Row],[Nombre_Producto]],Tabla2[[NomProducto]:[PrecioSinIGV]],3,0)</f>
        <v>3.63</v>
      </c>
      <c r="H1915">
        <f>VLOOKUP(Tabla4[[#This Row],[Cod Producto]],Tabla2[#All],3,0)</f>
        <v>1</v>
      </c>
      <c r="I1915" s="10">
        <f>Tabla4[[#This Row],[Kilos]]*Tabla4[[#This Row],[Precio_sin_IGV]]</f>
        <v>8828.16</v>
      </c>
      <c r="J1915" s="10">
        <f>Tabla4[[#This Row],[Ventas sin IGV]]*18%</f>
        <v>1589.0688</v>
      </c>
      <c r="K1915" s="10">
        <f>Tabla4[[#This Row],[Ventas sin IGV]]+Tabla4[[#This Row],[IGV]]</f>
        <v>10417.228800000001</v>
      </c>
    </row>
    <row r="1916" spans="1:11" x14ac:dyDescent="0.3">
      <c r="A1916">
        <v>2</v>
      </c>
      <c r="B1916">
        <v>8</v>
      </c>
      <c r="C1916" s="2">
        <v>37395</v>
      </c>
      <c r="D1916">
        <v>2356</v>
      </c>
      <c r="E1916" t="str">
        <f>VLOOKUP(Tabla4[[#This Row],[Cod Vendedor]],Tabla3[[IdVendedor]:[NombreVendedor]],2,0)</f>
        <v>Carmen</v>
      </c>
      <c r="F1916" t="str">
        <f>VLOOKUP(Tabla4[[#This Row],[Cod Producto]],Tabla2[[IdProducto]:[NomProducto]],2,0)</f>
        <v>Uvas</v>
      </c>
      <c r="G1916" s="10">
        <f>VLOOKUP(Tabla4[[#This Row],[Nombre_Producto]],Tabla2[[NomProducto]:[PrecioSinIGV]],3,0)</f>
        <v>3.63</v>
      </c>
      <c r="H1916">
        <f>VLOOKUP(Tabla4[[#This Row],[Cod Producto]],Tabla2[#All],3,0)</f>
        <v>1</v>
      </c>
      <c r="I1916" s="10">
        <f>Tabla4[[#This Row],[Kilos]]*Tabla4[[#This Row],[Precio_sin_IGV]]</f>
        <v>8552.2800000000007</v>
      </c>
      <c r="J1916" s="10">
        <f>Tabla4[[#This Row],[Ventas sin IGV]]*18%</f>
        <v>1539.4104</v>
      </c>
      <c r="K1916" s="10">
        <f>Tabla4[[#This Row],[Ventas sin IGV]]+Tabla4[[#This Row],[IGV]]</f>
        <v>10091.690400000001</v>
      </c>
    </row>
    <row r="1917" spans="1:11" x14ac:dyDescent="0.3">
      <c r="A1917">
        <v>2</v>
      </c>
      <c r="B1917">
        <v>8</v>
      </c>
      <c r="C1917" s="2">
        <v>37418</v>
      </c>
      <c r="D1917">
        <v>541</v>
      </c>
      <c r="E1917" t="str">
        <f>VLOOKUP(Tabla4[[#This Row],[Cod Vendedor]],Tabla3[[IdVendedor]:[NombreVendedor]],2,0)</f>
        <v>Carmen</v>
      </c>
      <c r="F1917" t="str">
        <f>VLOOKUP(Tabla4[[#This Row],[Cod Producto]],Tabla2[[IdProducto]:[NomProducto]],2,0)</f>
        <v>Uvas</v>
      </c>
      <c r="G1917" s="10">
        <f>VLOOKUP(Tabla4[[#This Row],[Nombre_Producto]],Tabla2[[NomProducto]:[PrecioSinIGV]],3,0)</f>
        <v>3.63</v>
      </c>
      <c r="H1917">
        <f>VLOOKUP(Tabla4[[#This Row],[Cod Producto]],Tabla2[#All],3,0)</f>
        <v>1</v>
      </c>
      <c r="I1917" s="10">
        <f>Tabla4[[#This Row],[Kilos]]*Tabla4[[#This Row],[Precio_sin_IGV]]</f>
        <v>1963.83</v>
      </c>
      <c r="J1917" s="10">
        <f>Tabla4[[#This Row],[Ventas sin IGV]]*18%</f>
        <v>353.48939999999999</v>
      </c>
      <c r="K1917" s="10">
        <f>Tabla4[[#This Row],[Ventas sin IGV]]+Tabla4[[#This Row],[IGV]]</f>
        <v>2317.3193999999999</v>
      </c>
    </row>
    <row r="1918" spans="1:11" x14ac:dyDescent="0.3">
      <c r="A1918">
        <v>2</v>
      </c>
      <c r="B1918">
        <v>6</v>
      </c>
      <c r="C1918" s="2">
        <v>37394</v>
      </c>
      <c r="D1918">
        <v>2412</v>
      </c>
      <c r="E1918" t="str">
        <f>VLOOKUP(Tabla4[[#This Row],[Cod Vendedor]],Tabla3[[IdVendedor]:[NombreVendedor]],2,0)</f>
        <v>Carmen</v>
      </c>
      <c r="F1918" t="str">
        <f>VLOOKUP(Tabla4[[#This Row],[Cod Producto]],Tabla2[[IdProducto]:[NomProducto]],2,0)</f>
        <v>Platanos</v>
      </c>
      <c r="G1918" s="10">
        <f>VLOOKUP(Tabla4[[#This Row],[Nombre_Producto]],Tabla2[[NomProducto]:[PrecioSinIGV]],3,0)</f>
        <v>2.42</v>
      </c>
      <c r="H1918">
        <f>VLOOKUP(Tabla4[[#This Row],[Cod Producto]],Tabla2[#All],3,0)</f>
        <v>1</v>
      </c>
      <c r="I1918" s="10">
        <f>Tabla4[[#This Row],[Kilos]]*Tabla4[[#This Row],[Precio_sin_IGV]]</f>
        <v>5837.04</v>
      </c>
      <c r="J1918" s="10">
        <f>Tabla4[[#This Row],[Ventas sin IGV]]*18%</f>
        <v>1050.6671999999999</v>
      </c>
      <c r="K1918" s="10">
        <f>Tabla4[[#This Row],[Ventas sin IGV]]+Tabla4[[#This Row],[IGV]]</f>
        <v>6887.7071999999998</v>
      </c>
    </row>
    <row r="1919" spans="1:11" x14ac:dyDescent="0.3">
      <c r="A1919">
        <v>2</v>
      </c>
      <c r="B1919">
        <v>6</v>
      </c>
      <c r="C1919" s="2">
        <v>37523</v>
      </c>
      <c r="D1919">
        <v>2178</v>
      </c>
      <c r="E1919" t="str">
        <f>VLOOKUP(Tabla4[[#This Row],[Cod Vendedor]],Tabla3[[IdVendedor]:[NombreVendedor]],2,0)</f>
        <v>Carmen</v>
      </c>
      <c r="F1919" t="str">
        <f>VLOOKUP(Tabla4[[#This Row],[Cod Producto]],Tabla2[[IdProducto]:[NomProducto]],2,0)</f>
        <v>Platanos</v>
      </c>
      <c r="G1919" s="10">
        <f>VLOOKUP(Tabla4[[#This Row],[Nombre_Producto]],Tabla2[[NomProducto]:[PrecioSinIGV]],3,0)</f>
        <v>2.42</v>
      </c>
      <c r="H1919">
        <f>VLOOKUP(Tabla4[[#This Row],[Cod Producto]],Tabla2[#All],3,0)</f>
        <v>1</v>
      </c>
      <c r="I1919" s="10">
        <f>Tabla4[[#This Row],[Kilos]]*Tabla4[[#This Row],[Precio_sin_IGV]]</f>
        <v>5270.76</v>
      </c>
      <c r="J1919" s="10">
        <f>Tabla4[[#This Row],[Ventas sin IGV]]*18%</f>
        <v>948.73680000000002</v>
      </c>
      <c r="K1919" s="10">
        <f>Tabla4[[#This Row],[Ventas sin IGV]]+Tabla4[[#This Row],[IGV]]</f>
        <v>6219.4967999999999</v>
      </c>
    </row>
    <row r="1920" spans="1:11" x14ac:dyDescent="0.3">
      <c r="A1920">
        <v>2</v>
      </c>
      <c r="B1920">
        <v>6</v>
      </c>
      <c r="C1920" s="2">
        <v>37493</v>
      </c>
      <c r="D1920">
        <v>2091</v>
      </c>
      <c r="E1920" t="str">
        <f>VLOOKUP(Tabla4[[#This Row],[Cod Vendedor]],Tabla3[[IdVendedor]:[NombreVendedor]],2,0)</f>
        <v>Carmen</v>
      </c>
      <c r="F1920" t="str">
        <f>VLOOKUP(Tabla4[[#This Row],[Cod Producto]],Tabla2[[IdProducto]:[NomProducto]],2,0)</f>
        <v>Platanos</v>
      </c>
      <c r="G1920" s="10">
        <f>VLOOKUP(Tabla4[[#This Row],[Nombre_Producto]],Tabla2[[NomProducto]:[PrecioSinIGV]],3,0)</f>
        <v>2.42</v>
      </c>
      <c r="H1920">
        <f>VLOOKUP(Tabla4[[#This Row],[Cod Producto]],Tabla2[#All],3,0)</f>
        <v>1</v>
      </c>
      <c r="I1920" s="10">
        <f>Tabla4[[#This Row],[Kilos]]*Tabla4[[#This Row],[Precio_sin_IGV]]</f>
        <v>5060.22</v>
      </c>
      <c r="J1920" s="10">
        <f>Tabla4[[#This Row],[Ventas sin IGV]]*18%</f>
        <v>910.83960000000002</v>
      </c>
      <c r="K1920" s="10">
        <f>Tabla4[[#This Row],[Ventas sin IGV]]+Tabla4[[#This Row],[IGV]]</f>
        <v>5971.0596000000005</v>
      </c>
    </row>
    <row r="1921" spans="1:11" x14ac:dyDescent="0.3">
      <c r="A1921">
        <v>2</v>
      </c>
      <c r="B1921">
        <v>13</v>
      </c>
      <c r="C1921" s="2">
        <v>37364</v>
      </c>
      <c r="D1921">
        <v>2441</v>
      </c>
      <c r="E1921" t="str">
        <f>VLOOKUP(Tabla4[[#This Row],[Cod Vendedor]],Tabla3[[IdVendedor]:[NombreVendedor]],2,0)</f>
        <v>Carmen</v>
      </c>
      <c r="F1921" t="str">
        <f>VLOOKUP(Tabla4[[#This Row],[Cod Producto]],Tabla2[[IdProducto]:[NomProducto]],2,0)</f>
        <v>Pimientos</v>
      </c>
      <c r="G1921" s="10">
        <f>VLOOKUP(Tabla4[[#This Row],[Nombre_Producto]],Tabla2[[NomProducto]:[PrecioSinIGV]],3,0)</f>
        <v>0.24199999999999999</v>
      </c>
      <c r="H1921">
        <f>VLOOKUP(Tabla4[[#This Row],[Cod Producto]],Tabla2[#All],3,0)</f>
        <v>3</v>
      </c>
      <c r="I1921" s="10">
        <f>Tabla4[[#This Row],[Kilos]]*Tabla4[[#This Row],[Precio_sin_IGV]]</f>
        <v>590.72199999999998</v>
      </c>
      <c r="J1921" s="10">
        <f>Tabla4[[#This Row],[Ventas sin IGV]]*18%</f>
        <v>106.32995999999999</v>
      </c>
      <c r="K1921" s="10">
        <f>Tabla4[[#This Row],[Ventas sin IGV]]+Tabla4[[#This Row],[IGV]]</f>
        <v>697.05196000000001</v>
      </c>
    </row>
    <row r="1922" spans="1:11" x14ac:dyDescent="0.3">
      <c r="A1922">
        <v>2</v>
      </c>
      <c r="B1922">
        <v>13</v>
      </c>
      <c r="C1922" s="2">
        <v>37486</v>
      </c>
      <c r="D1922">
        <v>2009</v>
      </c>
      <c r="E1922" t="str">
        <f>VLOOKUP(Tabla4[[#This Row],[Cod Vendedor]],Tabla3[[IdVendedor]:[NombreVendedor]],2,0)</f>
        <v>Carmen</v>
      </c>
      <c r="F1922" t="str">
        <f>VLOOKUP(Tabla4[[#This Row],[Cod Producto]],Tabla2[[IdProducto]:[NomProducto]],2,0)</f>
        <v>Pimientos</v>
      </c>
      <c r="G1922" s="10">
        <f>VLOOKUP(Tabla4[[#This Row],[Nombre_Producto]],Tabla2[[NomProducto]:[PrecioSinIGV]],3,0)</f>
        <v>0.24199999999999999</v>
      </c>
      <c r="H1922">
        <f>VLOOKUP(Tabla4[[#This Row],[Cod Producto]],Tabla2[#All],3,0)</f>
        <v>3</v>
      </c>
      <c r="I1922" s="10">
        <f>Tabla4[[#This Row],[Kilos]]*Tabla4[[#This Row],[Precio_sin_IGV]]</f>
        <v>486.178</v>
      </c>
      <c r="J1922" s="10">
        <f>Tabla4[[#This Row],[Ventas sin IGV]]*18%</f>
        <v>87.512039999999999</v>
      </c>
      <c r="K1922" s="10">
        <f>Tabla4[[#This Row],[Ventas sin IGV]]+Tabla4[[#This Row],[IGV]]</f>
        <v>573.69003999999995</v>
      </c>
    </row>
    <row r="1923" spans="1:11" x14ac:dyDescent="0.3">
      <c r="A1923">
        <v>2</v>
      </c>
      <c r="B1923">
        <v>13</v>
      </c>
      <c r="C1923" s="2">
        <v>37381</v>
      </c>
      <c r="D1923">
        <v>1942</v>
      </c>
      <c r="E1923" t="str">
        <f>VLOOKUP(Tabla4[[#This Row],[Cod Vendedor]],Tabla3[[IdVendedor]:[NombreVendedor]],2,0)</f>
        <v>Carmen</v>
      </c>
      <c r="F1923" t="str">
        <f>VLOOKUP(Tabla4[[#This Row],[Cod Producto]],Tabla2[[IdProducto]:[NomProducto]],2,0)</f>
        <v>Pimientos</v>
      </c>
      <c r="G1923" s="10">
        <f>VLOOKUP(Tabla4[[#This Row],[Nombre_Producto]],Tabla2[[NomProducto]:[PrecioSinIGV]],3,0)</f>
        <v>0.24199999999999999</v>
      </c>
      <c r="H1923">
        <f>VLOOKUP(Tabla4[[#This Row],[Cod Producto]],Tabla2[#All],3,0)</f>
        <v>3</v>
      </c>
      <c r="I1923" s="10">
        <f>Tabla4[[#This Row],[Kilos]]*Tabla4[[#This Row],[Precio_sin_IGV]]</f>
        <v>469.964</v>
      </c>
      <c r="J1923" s="10">
        <f>Tabla4[[#This Row],[Ventas sin IGV]]*18%</f>
        <v>84.593519999999998</v>
      </c>
      <c r="K1923" s="10">
        <f>Tabla4[[#This Row],[Ventas sin IGV]]+Tabla4[[#This Row],[IGV]]</f>
        <v>554.55751999999995</v>
      </c>
    </row>
    <row r="1924" spans="1:11" x14ac:dyDescent="0.3">
      <c r="A1924">
        <v>2</v>
      </c>
      <c r="B1924">
        <v>13</v>
      </c>
      <c r="C1924" s="2">
        <v>37383</v>
      </c>
      <c r="D1924">
        <v>1926</v>
      </c>
      <c r="E1924" t="str">
        <f>VLOOKUP(Tabla4[[#This Row],[Cod Vendedor]],Tabla3[[IdVendedor]:[NombreVendedor]],2,0)</f>
        <v>Carmen</v>
      </c>
      <c r="F1924" t="str">
        <f>VLOOKUP(Tabla4[[#This Row],[Cod Producto]],Tabla2[[IdProducto]:[NomProducto]],2,0)</f>
        <v>Pimientos</v>
      </c>
      <c r="G1924" s="10">
        <f>VLOOKUP(Tabla4[[#This Row],[Nombre_Producto]],Tabla2[[NomProducto]:[PrecioSinIGV]],3,0)</f>
        <v>0.24199999999999999</v>
      </c>
      <c r="H1924">
        <f>VLOOKUP(Tabla4[[#This Row],[Cod Producto]],Tabla2[#All],3,0)</f>
        <v>3</v>
      </c>
      <c r="I1924" s="10">
        <f>Tabla4[[#This Row],[Kilos]]*Tabla4[[#This Row],[Precio_sin_IGV]]</f>
        <v>466.09199999999998</v>
      </c>
      <c r="J1924" s="10">
        <f>Tabla4[[#This Row],[Ventas sin IGV]]*18%</f>
        <v>83.896559999999994</v>
      </c>
      <c r="K1924" s="10">
        <f>Tabla4[[#This Row],[Ventas sin IGV]]+Tabla4[[#This Row],[IGV]]</f>
        <v>549.98856000000001</v>
      </c>
    </row>
    <row r="1925" spans="1:11" x14ac:dyDescent="0.3">
      <c r="A1925">
        <v>2</v>
      </c>
      <c r="B1925">
        <v>13</v>
      </c>
      <c r="C1925" s="2">
        <v>37519</v>
      </c>
      <c r="D1925">
        <v>1690</v>
      </c>
      <c r="E1925" t="str">
        <f>VLOOKUP(Tabla4[[#This Row],[Cod Vendedor]],Tabla3[[IdVendedor]:[NombreVendedor]],2,0)</f>
        <v>Carmen</v>
      </c>
      <c r="F1925" t="str">
        <f>VLOOKUP(Tabla4[[#This Row],[Cod Producto]],Tabla2[[IdProducto]:[NomProducto]],2,0)</f>
        <v>Pimientos</v>
      </c>
      <c r="G1925" s="10">
        <f>VLOOKUP(Tabla4[[#This Row],[Nombre_Producto]],Tabla2[[NomProducto]:[PrecioSinIGV]],3,0)</f>
        <v>0.24199999999999999</v>
      </c>
      <c r="H1925">
        <f>VLOOKUP(Tabla4[[#This Row],[Cod Producto]],Tabla2[#All],3,0)</f>
        <v>3</v>
      </c>
      <c r="I1925" s="10">
        <f>Tabla4[[#This Row],[Kilos]]*Tabla4[[#This Row],[Precio_sin_IGV]]</f>
        <v>408.97999999999996</v>
      </c>
      <c r="J1925" s="10">
        <f>Tabla4[[#This Row],[Ventas sin IGV]]*18%</f>
        <v>73.616399999999985</v>
      </c>
      <c r="K1925" s="10">
        <f>Tabla4[[#This Row],[Ventas sin IGV]]+Tabla4[[#This Row],[IGV]]</f>
        <v>482.59639999999996</v>
      </c>
    </row>
    <row r="1926" spans="1:11" x14ac:dyDescent="0.3">
      <c r="A1926">
        <v>2</v>
      </c>
      <c r="B1926">
        <v>13</v>
      </c>
      <c r="C1926" s="2">
        <v>37568</v>
      </c>
      <c r="D1926">
        <v>750</v>
      </c>
      <c r="E1926" t="str">
        <f>VLOOKUP(Tabla4[[#This Row],[Cod Vendedor]],Tabla3[[IdVendedor]:[NombreVendedor]],2,0)</f>
        <v>Carmen</v>
      </c>
      <c r="F1926" t="str">
        <f>VLOOKUP(Tabla4[[#This Row],[Cod Producto]],Tabla2[[IdProducto]:[NomProducto]],2,0)</f>
        <v>Pimientos</v>
      </c>
      <c r="G1926" s="10">
        <f>VLOOKUP(Tabla4[[#This Row],[Nombre_Producto]],Tabla2[[NomProducto]:[PrecioSinIGV]],3,0)</f>
        <v>0.24199999999999999</v>
      </c>
      <c r="H1926">
        <f>VLOOKUP(Tabla4[[#This Row],[Cod Producto]],Tabla2[#All],3,0)</f>
        <v>3</v>
      </c>
      <c r="I1926" s="10">
        <f>Tabla4[[#This Row],[Kilos]]*Tabla4[[#This Row],[Precio_sin_IGV]]</f>
        <v>181.5</v>
      </c>
      <c r="J1926" s="10">
        <f>Tabla4[[#This Row],[Ventas sin IGV]]*18%</f>
        <v>32.67</v>
      </c>
      <c r="K1926" s="10">
        <f>Tabla4[[#This Row],[Ventas sin IGV]]+Tabla4[[#This Row],[IGV]]</f>
        <v>214.17000000000002</v>
      </c>
    </row>
    <row r="1927" spans="1:11" x14ac:dyDescent="0.3">
      <c r="A1927">
        <v>2</v>
      </c>
      <c r="B1927">
        <v>2</v>
      </c>
      <c r="C1927" s="2">
        <v>37266</v>
      </c>
      <c r="D1927">
        <v>2092</v>
      </c>
      <c r="E1927" t="str">
        <f>VLOOKUP(Tabla4[[#This Row],[Cod Vendedor]],Tabla3[[IdVendedor]:[NombreVendedor]],2,0)</f>
        <v>Carmen</v>
      </c>
      <c r="F1927" t="str">
        <f>VLOOKUP(Tabla4[[#This Row],[Cod Producto]],Tabla2[[IdProducto]:[NomProducto]],2,0)</f>
        <v>Lechugas</v>
      </c>
      <c r="G1927" s="10">
        <f>VLOOKUP(Tabla4[[#This Row],[Nombre_Producto]],Tabla2[[NomProducto]:[PrecioSinIGV]],3,0)</f>
        <v>1.6335</v>
      </c>
      <c r="H1927">
        <f>VLOOKUP(Tabla4[[#This Row],[Cod Producto]],Tabla2[#All],3,0)</f>
        <v>2</v>
      </c>
      <c r="I1927" s="10">
        <f>Tabla4[[#This Row],[Kilos]]*Tabla4[[#This Row],[Precio_sin_IGV]]</f>
        <v>3417.2819999999997</v>
      </c>
      <c r="J1927" s="10">
        <f>Tabla4[[#This Row],[Ventas sin IGV]]*18%</f>
        <v>615.11075999999991</v>
      </c>
      <c r="K1927" s="10">
        <f>Tabla4[[#This Row],[Ventas sin IGV]]+Tabla4[[#This Row],[IGV]]</f>
        <v>4032.3927599999997</v>
      </c>
    </row>
    <row r="1928" spans="1:11" x14ac:dyDescent="0.3">
      <c r="A1928">
        <v>2</v>
      </c>
      <c r="B1928">
        <v>2</v>
      </c>
      <c r="C1928" s="2">
        <v>37456</v>
      </c>
      <c r="D1928">
        <v>2006</v>
      </c>
      <c r="E1928" t="str">
        <f>VLOOKUP(Tabla4[[#This Row],[Cod Vendedor]],Tabla3[[IdVendedor]:[NombreVendedor]],2,0)</f>
        <v>Carmen</v>
      </c>
      <c r="F1928" t="str">
        <f>VLOOKUP(Tabla4[[#This Row],[Cod Producto]],Tabla2[[IdProducto]:[NomProducto]],2,0)</f>
        <v>Lechugas</v>
      </c>
      <c r="G1928" s="10">
        <f>VLOOKUP(Tabla4[[#This Row],[Nombre_Producto]],Tabla2[[NomProducto]:[PrecioSinIGV]],3,0)</f>
        <v>1.6335</v>
      </c>
      <c r="H1928">
        <f>VLOOKUP(Tabla4[[#This Row],[Cod Producto]],Tabla2[#All],3,0)</f>
        <v>2</v>
      </c>
      <c r="I1928" s="10">
        <f>Tabla4[[#This Row],[Kilos]]*Tabla4[[#This Row],[Precio_sin_IGV]]</f>
        <v>3276.8009999999999</v>
      </c>
      <c r="J1928" s="10">
        <f>Tabla4[[#This Row],[Ventas sin IGV]]*18%</f>
        <v>589.82417999999996</v>
      </c>
      <c r="K1928" s="10">
        <f>Tabla4[[#This Row],[Ventas sin IGV]]+Tabla4[[#This Row],[IGV]]</f>
        <v>3866.62518</v>
      </c>
    </row>
    <row r="1929" spans="1:11" x14ac:dyDescent="0.3">
      <c r="A1929">
        <v>2</v>
      </c>
      <c r="B1929">
        <v>2</v>
      </c>
      <c r="C1929" s="2">
        <v>37383</v>
      </c>
      <c r="D1929">
        <v>1828</v>
      </c>
      <c r="E1929" t="str">
        <f>VLOOKUP(Tabla4[[#This Row],[Cod Vendedor]],Tabla3[[IdVendedor]:[NombreVendedor]],2,0)</f>
        <v>Carmen</v>
      </c>
      <c r="F1929" t="str">
        <f>VLOOKUP(Tabla4[[#This Row],[Cod Producto]],Tabla2[[IdProducto]:[NomProducto]],2,0)</f>
        <v>Lechugas</v>
      </c>
      <c r="G1929" s="10">
        <f>VLOOKUP(Tabla4[[#This Row],[Nombre_Producto]],Tabla2[[NomProducto]:[PrecioSinIGV]],3,0)</f>
        <v>1.6335</v>
      </c>
      <c r="H1929">
        <f>VLOOKUP(Tabla4[[#This Row],[Cod Producto]],Tabla2[#All],3,0)</f>
        <v>2</v>
      </c>
      <c r="I1929" s="10">
        <f>Tabla4[[#This Row],[Kilos]]*Tabla4[[#This Row],[Precio_sin_IGV]]</f>
        <v>2986.038</v>
      </c>
      <c r="J1929" s="10">
        <f>Tabla4[[#This Row],[Ventas sin IGV]]*18%</f>
        <v>537.48684000000003</v>
      </c>
      <c r="K1929" s="10">
        <f>Tabla4[[#This Row],[Ventas sin IGV]]+Tabla4[[#This Row],[IGV]]</f>
        <v>3523.52484</v>
      </c>
    </row>
    <row r="1930" spans="1:11" x14ac:dyDescent="0.3">
      <c r="A1930">
        <v>2</v>
      </c>
      <c r="B1930">
        <v>2</v>
      </c>
      <c r="C1930" s="2">
        <v>37337</v>
      </c>
      <c r="D1930">
        <v>1591</v>
      </c>
      <c r="E1930" t="str">
        <f>VLOOKUP(Tabla4[[#This Row],[Cod Vendedor]],Tabla3[[IdVendedor]:[NombreVendedor]],2,0)</f>
        <v>Carmen</v>
      </c>
      <c r="F1930" t="str">
        <f>VLOOKUP(Tabla4[[#This Row],[Cod Producto]],Tabla2[[IdProducto]:[NomProducto]],2,0)</f>
        <v>Lechugas</v>
      </c>
      <c r="G1930" s="10">
        <f>VLOOKUP(Tabla4[[#This Row],[Nombre_Producto]],Tabla2[[NomProducto]:[PrecioSinIGV]],3,0)</f>
        <v>1.6335</v>
      </c>
      <c r="H1930">
        <f>VLOOKUP(Tabla4[[#This Row],[Cod Producto]],Tabla2[#All],3,0)</f>
        <v>2</v>
      </c>
      <c r="I1930" s="10">
        <f>Tabla4[[#This Row],[Kilos]]*Tabla4[[#This Row],[Precio_sin_IGV]]</f>
        <v>2598.8984999999998</v>
      </c>
      <c r="J1930" s="10">
        <f>Tabla4[[#This Row],[Ventas sin IGV]]*18%</f>
        <v>467.80172999999996</v>
      </c>
      <c r="K1930" s="10">
        <f>Tabla4[[#This Row],[Ventas sin IGV]]+Tabla4[[#This Row],[IGV]]</f>
        <v>3066.7002299999999</v>
      </c>
    </row>
    <row r="1931" spans="1:11" x14ac:dyDescent="0.3">
      <c r="A1931">
        <v>2</v>
      </c>
      <c r="B1931">
        <v>2</v>
      </c>
      <c r="C1931" s="2">
        <v>37463</v>
      </c>
      <c r="D1931">
        <v>1479</v>
      </c>
      <c r="E1931" t="str">
        <f>VLOOKUP(Tabla4[[#This Row],[Cod Vendedor]],Tabla3[[IdVendedor]:[NombreVendedor]],2,0)</f>
        <v>Carmen</v>
      </c>
      <c r="F1931" t="str">
        <f>VLOOKUP(Tabla4[[#This Row],[Cod Producto]],Tabla2[[IdProducto]:[NomProducto]],2,0)</f>
        <v>Lechugas</v>
      </c>
      <c r="G1931" s="10">
        <f>VLOOKUP(Tabla4[[#This Row],[Nombre_Producto]],Tabla2[[NomProducto]:[PrecioSinIGV]],3,0)</f>
        <v>1.6335</v>
      </c>
      <c r="H1931">
        <f>VLOOKUP(Tabla4[[#This Row],[Cod Producto]],Tabla2[#All],3,0)</f>
        <v>2</v>
      </c>
      <c r="I1931" s="10">
        <f>Tabla4[[#This Row],[Kilos]]*Tabla4[[#This Row],[Precio_sin_IGV]]</f>
        <v>2415.9465</v>
      </c>
      <c r="J1931" s="10">
        <f>Tabla4[[#This Row],[Ventas sin IGV]]*18%</f>
        <v>434.87036999999998</v>
      </c>
      <c r="K1931" s="10">
        <f>Tabla4[[#This Row],[Ventas sin IGV]]+Tabla4[[#This Row],[IGV]]</f>
        <v>2850.8168700000001</v>
      </c>
    </row>
    <row r="1932" spans="1:11" x14ac:dyDescent="0.3">
      <c r="A1932">
        <v>2</v>
      </c>
      <c r="B1932">
        <v>2</v>
      </c>
      <c r="C1932" s="2">
        <v>37346</v>
      </c>
      <c r="D1932">
        <v>525</v>
      </c>
      <c r="E1932" t="str">
        <f>VLOOKUP(Tabla4[[#This Row],[Cod Vendedor]],Tabla3[[IdVendedor]:[NombreVendedor]],2,0)</f>
        <v>Carmen</v>
      </c>
      <c r="F1932" t="str">
        <f>VLOOKUP(Tabla4[[#This Row],[Cod Producto]],Tabla2[[IdProducto]:[NomProducto]],2,0)</f>
        <v>Lechugas</v>
      </c>
      <c r="G1932" s="10">
        <f>VLOOKUP(Tabla4[[#This Row],[Nombre_Producto]],Tabla2[[NomProducto]:[PrecioSinIGV]],3,0)</f>
        <v>1.6335</v>
      </c>
      <c r="H1932">
        <f>VLOOKUP(Tabla4[[#This Row],[Cod Producto]],Tabla2[#All],3,0)</f>
        <v>2</v>
      </c>
      <c r="I1932" s="10">
        <f>Tabla4[[#This Row],[Kilos]]*Tabla4[[#This Row],[Precio_sin_IGV]]</f>
        <v>857.58749999999998</v>
      </c>
      <c r="J1932" s="10">
        <f>Tabla4[[#This Row],[Ventas sin IGV]]*18%</f>
        <v>154.36574999999999</v>
      </c>
      <c r="K1932" s="10">
        <f>Tabla4[[#This Row],[Ventas sin IGV]]+Tabla4[[#This Row],[IGV]]</f>
        <v>1011.95325</v>
      </c>
    </row>
    <row r="1933" spans="1:11" x14ac:dyDescent="0.3">
      <c r="A1933">
        <v>2</v>
      </c>
      <c r="B1933">
        <v>10</v>
      </c>
      <c r="C1933" s="2">
        <v>37485</v>
      </c>
      <c r="D1933">
        <v>1335</v>
      </c>
      <c r="E1933" t="str">
        <f>VLOOKUP(Tabla4[[#This Row],[Cod Vendedor]],Tabla3[[IdVendedor]:[NombreVendedor]],2,0)</f>
        <v>Carmen</v>
      </c>
      <c r="F1933" t="str">
        <f>VLOOKUP(Tabla4[[#This Row],[Cod Producto]],Tabla2[[IdProducto]:[NomProducto]],2,0)</f>
        <v>Zanahorias</v>
      </c>
      <c r="G1933" s="10">
        <f>VLOOKUP(Tabla4[[#This Row],[Nombre_Producto]],Tabla2[[NomProducto]:[PrecioSinIGV]],3,0)</f>
        <v>0.60499999999999998</v>
      </c>
      <c r="H1933">
        <f>VLOOKUP(Tabla4[[#This Row],[Cod Producto]],Tabla2[#All],3,0)</f>
        <v>3</v>
      </c>
      <c r="I1933" s="10">
        <f>Tabla4[[#This Row],[Kilos]]*Tabla4[[#This Row],[Precio_sin_IGV]]</f>
        <v>807.67499999999995</v>
      </c>
      <c r="J1933" s="10">
        <f>Tabla4[[#This Row],[Ventas sin IGV]]*18%</f>
        <v>145.38149999999999</v>
      </c>
      <c r="K1933" s="10">
        <f>Tabla4[[#This Row],[Ventas sin IGV]]+Tabla4[[#This Row],[IGV]]</f>
        <v>953.05649999999991</v>
      </c>
    </row>
    <row r="1934" spans="1:11" x14ac:dyDescent="0.3">
      <c r="A1934">
        <v>2</v>
      </c>
      <c r="B1934">
        <v>10</v>
      </c>
      <c r="C1934" s="2">
        <v>37309</v>
      </c>
      <c r="D1934">
        <v>1134</v>
      </c>
      <c r="E1934" t="str">
        <f>VLOOKUP(Tabla4[[#This Row],[Cod Vendedor]],Tabla3[[IdVendedor]:[NombreVendedor]],2,0)</f>
        <v>Carmen</v>
      </c>
      <c r="F1934" t="str">
        <f>VLOOKUP(Tabla4[[#This Row],[Cod Producto]],Tabla2[[IdProducto]:[NomProducto]],2,0)</f>
        <v>Zanahorias</v>
      </c>
      <c r="G1934" s="10">
        <f>VLOOKUP(Tabla4[[#This Row],[Nombre_Producto]],Tabla2[[NomProducto]:[PrecioSinIGV]],3,0)</f>
        <v>0.60499999999999998</v>
      </c>
      <c r="H1934">
        <f>VLOOKUP(Tabla4[[#This Row],[Cod Producto]],Tabla2[#All],3,0)</f>
        <v>3</v>
      </c>
      <c r="I1934" s="10">
        <f>Tabla4[[#This Row],[Kilos]]*Tabla4[[#This Row],[Precio_sin_IGV]]</f>
        <v>686.06999999999994</v>
      </c>
      <c r="J1934" s="10">
        <f>Tabla4[[#This Row],[Ventas sin IGV]]*18%</f>
        <v>123.49259999999998</v>
      </c>
      <c r="K1934" s="10">
        <f>Tabla4[[#This Row],[Ventas sin IGV]]+Tabla4[[#This Row],[IGV]]</f>
        <v>809.56259999999997</v>
      </c>
    </row>
    <row r="1935" spans="1:11" x14ac:dyDescent="0.3">
      <c r="A1935">
        <v>2</v>
      </c>
      <c r="B1935">
        <v>10</v>
      </c>
      <c r="C1935" s="2">
        <v>37361</v>
      </c>
      <c r="D1935">
        <v>381</v>
      </c>
      <c r="E1935" t="str">
        <f>VLOOKUP(Tabla4[[#This Row],[Cod Vendedor]],Tabla3[[IdVendedor]:[NombreVendedor]],2,0)</f>
        <v>Carmen</v>
      </c>
      <c r="F1935" t="str">
        <f>VLOOKUP(Tabla4[[#This Row],[Cod Producto]],Tabla2[[IdProducto]:[NomProducto]],2,0)</f>
        <v>Zanahorias</v>
      </c>
      <c r="G1935" s="10">
        <f>VLOOKUP(Tabla4[[#This Row],[Nombre_Producto]],Tabla2[[NomProducto]:[PrecioSinIGV]],3,0)</f>
        <v>0.60499999999999998</v>
      </c>
      <c r="H1935">
        <f>VLOOKUP(Tabla4[[#This Row],[Cod Producto]],Tabla2[#All],3,0)</f>
        <v>3</v>
      </c>
      <c r="I1935" s="10">
        <f>Tabla4[[#This Row],[Kilos]]*Tabla4[[#This Row],[Precio_sin_IGV]]</f>
        <v>230.505</v>
      </c>
      <c r="J1935" s="10">
        <f>Tabla4[[#This Row],[Ventas sin IGV]]*18%</f>
        <v>41.490899999999996</v>
      </c>
      <c r="K1935" s="10">
        <f>Tabla4[[#This Row],[Ventas sin IGV]]+Tabla4[[#This Row],[IGV]]</f>
        <v>271.99590000000001</v>
      </c>
    </row>
    <row r="1936" spans="1:11" x14ac:dyDescent="0.3">
      <c r="A1936">
        <v>2</v>
      </c>
      <c r="B1936">
        <v>14</v>
      </c>
      <c r="C1936" s="2">
        <v>37397</v>
      </c>
      <c r="D1936">
        <v>2402</v>
      </c>
      <c r="E1936" t="str">
        <f>VLOOKUP(Tabla4[[#This Row],[Cod Vendedor]],Tabla3[[IdVendedor]:[NombreVendedor]],2,0)</f>
        <v>Carmen</v>
      </c>
      <c r="F1936" t="str">
        <f>VLOOKUP(Tabla4[[#This Row],[Cod Producto]],Tabla2[[IdProducto]:[NomProducto]],2,0)</f>
        <v>Manzana</v>
      </c>
      <c r="G1936" s="10">
        <f>VLOOKUP(Tabla4[[#This Row],[Nombre_Producto]],Tabla2[[NomProducto]:[PrecioSinIGV]],3,0)</f>
        <v>3.63</v>
      </c>
      <c r="H1936">
        <f>VLOOKUP(Tabla4[[#This Row],[Cod Producto]],Tabla2[#All],3,0)</f>
        <v>1</v>
      </c>
      <c r="I1936" s="10">
        <f>Tabla4[[#This Row],[Kilos]]*Tabla4[[#This Row],[Precio_sin_IGV]]</f>
        <v>8719.26</v>
      </c>
      <c r="J1936" s="10">
        <f>Tabla4[[#This Row],[Ventas sin IGV]]*18%</f>
        <v>1569.4667999999999</v>
      </c>
      <c r="K1936" s="10">
        <f>Tabla4[[#This Row],[Ventas sin IGV]]+Tabla4[[#This Row],[IGV]]</f>
        <v>10288.7268</v>
      </c>
    </row>
    <row r="1937" spans="1:11" x14ac:dyDescent="0.3">
      <c r="A1937">
        <v>2</v>
      </c>
      <c r="B1937">
        <v>14</v>
      </c>
      <c r="C1937" s="2">
        <v>37468</v>
      </c>
      <c r="D1937">
        <v>2275</v>
      </c>
      <c r="E1937" t="str">
        <f>VLOOKUP(Tabla4[[#This Row],[Cod Vendedor]],Tabla3[[IdVendedor]:[NombreVendedor]],2,0)</f>
        <v>Carmen</v>
      </c>
      <c r="F1937" t="str">
        <f>VLOOKUP(Tabla4[[#This Row],[Cod Producto]],Tabla2[[IdProducto]:[NomProducto]],2,0)</f>
        <v>Manzana</v>
      </c>
      <c r="G1937" s="10">
        <f>VLOOKUP(Tabla4[[#This Row],[Nombre_Producto]],Tabla2[[NomProducto]:[PrecioSinIGV]],3,0)</f>
        <v>3.63</v>
      </c>
      <c r="H1937">
        <f>VLOOKUP(Tabla4[[#This Row],[Cod Producto]],Tabla2[#All],3,0)</f>
        <v>1</v>
      </c>
      <c r="I1937" s="10">
        <f>Tabla4[[#This Row],[Kilos]]*Tabla4[[#This Row],[Precio_sin_IGV]]</f>
        <v>8258.25</v>
      </c>
      <c r="J1937" s="10">
        <f>Tabla4[[#This Row],[Ventas sin IGV]]*18%</f>
        <v>1486.4849999999999</v>
      </c>
      <c r="K1937" s="10">
        <f>Tabla4[[#This Row],[Ventas sin IGV]]+Tabla4[[#This Row],[IGV]]</f>
        <v>9744.7350000000006</v>
      </c>
    </row>
    <row r="1938" spans="1:11" x14ac:dyDescent="0.3">
      <c r="A1938">
        <v>2</v>
      </c>
      <c r="B1938">
        <v>14</v>
      </c>
      <c r="C1938" s="2">
        <v>37300</v>
      </c>
      <c r="D1938">
        <v>1732</v>
      </c>
      <c r="E1938" t="str">
        <f>VLOOKUP(Tabla4[[#This Row],[Cod Vendedor]],Tabla3[[IdVendedor]:[NombreVendedor]],2,0)</f>
        <v>Carmen</v>
      </c>
      <c r="F1938" t="str">
        <f>VLOOKUP(Tabla4[[#This Row],[Cod Producto]],Tabla2[[IdProducto]:[NomProducto]],2,0)</f>
        <v>Manzana</v>
      </c>
      <c r="G1938" s="10">
        <f>VLOOKUP(Tabla4[[#This Row],[Nombre_Producto]],Tabla2[[NomProducto]:[PrecioSinIGV]],3,0)</f>
        <v>3.63</v>
      </c>
      <c r="H1938">
        <f>VLOOKUP(Tabla4[[#This Row],[Cod Producto]],Tabla2[#All],3,0)</f>
        <v>1</v>
      </c>
      <c r="I1938" s="10">
        <f>Tabla4[[#This Row],[Kilos]]*Tabla4[[#This Row],[Precio_sin_IGV]]</f>
        <v>6287.16</v>
      </c>
      <c r="J1938" s="10">
        <f>Tabla4[[#This Row],[Ventas sin IGV]]*18%</f>
        <v>1131.6887999999999</v>
      </c>
      <c r="K1938" s="10">
        <f>Tabla4[[#This Row],[Ventas sin IGV]]+Tabla4[[#This Row],[IGV]]</f>
        <v>7418.8487999999998</v>
      </c>
    </row>
    <row r="1939" spans="1:11" x14ac:dyDescent="0.3">
      <c r="A1939">
        <v>2</v>
      </c>
      <c r="B1939">
        <v>14</v>
      </c>
      <c r="C1939" s="2">
        <v>37455</v>
      </c>
      <c r="D1939">
        <v>258</v>
      </c>
      <c r="E1939" t="str">
        <f>VLOOKUP(Tabla4[[#This Row],[Cod Vendedor]],Tabla3[[IdVendedor]:[NombreVendedor]],2,0)</f>
        <v>Carmen</v>
      </c>
      <c r="F1939" t="str">
        <f>VLOOKUP(Tabla4[[#This Row],[Cod Producto]],Tabla2[[IdProducto]:[NomProducto]],2,0)</f>
        <v>Manzana</v>
      </c>
      <c r="G1939" s="10">
        <f>VLOOKUP(Tabla4[[#This Row],[Nombre_Producto]],Tabla2[[NomProducto]:[PrecioSinIGV]],3,0)</f>
        <v>3.63</v>
      </c>
      <c r="H1939">
        <f>VLOOKUP(Tabla4[[#This Row],[Cod Producto]],Tabla2[#All],3,0)</f>
        <v>1</v>
      </c>
      <c r="I1939" s="10">
        <f>Tabla4[[#This Row],[Kilos]]*Tabla4[[#This Row],[Precio_sin_IGV]]</f>
        <v>936.54</v>
      </c>
      <c r="J1939" s="10">
        <f>Tabla4[[#This Row],[Ventas sin IGV]]*18%</f>
        <v>168.57719999999998</v>
      </c>
      <c r="K1939" s="10">
        <f>Tabla4[[#This Row],[Ventas sin IGV]]+Tabla4[[#This Row],[IGV]]</f>
        <v>1105.1171999999999</v>
      </c>
    </row>
    <row r="1940" spans="1:11" x14ac:dyDescent="0.3">
      <c r="A1940">
        <v>2</v>
      </c>
      <c r="B1940">
        <v>4</v>
      </c>
      <c r="C1940" s="2">
        <v>37264</v>
      </c>
      <c r="D1940">
        <v>2274</v>
      </c>
      <c r="E1940" t="str">
        <f>VLOOKUP(Tabla4[[#This Row],[Cod Vendedor]],Tabla3[[IdVendedor]:[NombreVendedor]],2,0)</f>
        <v>Carmen</v>
      </c>
      <c r="F1940" t="str">
        <f>VLOOKUP(Tabla4[[#This Row],[Cod Producto]],Tabla2[[IdProducto]:[NomProducto]],2,0)</f>
        <v>Coles</v>
      </c>
      <c r="G1940" s="10">
        <f>VLOOKUP(Tabla4[[#This Row],[Nombre_Producto]],Tabla2[[NomProducto]:[PrecioSinIGV]],3,0)</f>
        <v>0.60499999999999998</v>
      </c>
      <c r="H1940">
        <f>VLOOKUP(Tabla4[[#This Row],[Cod Producto]],Tabla2[#All],3,0)</f>
        <v>2</v>
      </c>
      <c r="I1940" s="10">
        <f>Tabla4[[#This Row],[Kilos]]*Tabla4[[#This Row],[Precio_sin_IGV]]</f>
        <v>1375.77</v>
      </c>
      <c r="J1940" s="10">
        <f>Tabla4[[#This Row],[Ventas sin IGV]]*18%</f>
        <v>247.6386</v>
      </c>
      <c r="K1940" s="10">
        <f>Tabla4[[#This Row],[Ventas sin IGV]]+Tabla4[[#This Row],[IGV]]</f>
        <v>1623.4086</v>
      </c>
    </row>
    <row r="1941" spans="1:11" x14ac:dyDescent="0.3">
      <c r="A1941">
        <v>2</v>
      </c>
      <c r="B1941">
        <v>4</v>
      </c>
      <c r="C1941" s="2">
        <v>37558</v>
      </c>
      <c r="D1941">
        <v>2160</v>
      </c>
      <c r="E1941" t="str">
        <f>VLOOKUP(Tabla4[[#This Row],[Cod Vendedor]],Tabla3[[IdVendedor]:[NombreVendedor]],2,0)</f>
        <v>Carmen</v>
      </c>
      <c r="F1941" t="str">
        <f>VLOOKUP(Tabla4[[#This Row],[Cod Producto]],Tabla2[[IdProducto]:[NomProducto]],2,0)</f>
        <v>Coles</v>
      </c>
      <c r="G1941" s="10">
        <f>VLOOKUP(Tabla4[[#This Row],[Nombre_Producto]],Tabla2[[NomProducto]:[PrecioSinIGV]],3,0)</f>
        <v>0.60499999999999998</v>
      </c>
      <c r="H1941">
        <f>VLOOKUP(Tabla4[[#This Row],[Cod Producto]],Tabla2[#All],3,0)</f>
        <v>2</v>
      </c>
      <c r="I1941" s="10">
        <f>Tabla4[[#This Row],[Kilos]]*Tabla4[[#This Row],[Precio_sin_IGV]]</f>
        <v>1306.8</v>
      </c>
      <c r="J1941" s="10">
        <f>Tabla4[[#This Row],[Ventas sin IGV]]*18%</f>
        <v>235.22399999999999</v>
      </c>
      <c r="K1941" s="10">
        <f>Tabla4[[#This Row],[Ventas sin IGV]]+Tabla4[[#This Row],[IGV]]</f>
        <v>1542.0239999999999</v>
      </c>
    </row>
    <row r="1942" spans="1:11" x14ac:dyDescent="0.3">
      <c r="A1942">
        <v>2</v>
      </c>
      <c r="B1942">
        <v>4</v>
      </c>
      <c r="C1942" s="2">
        <v>37479</v>
      </c>
      <c r="D1942">
        <v>1177</v>
      </c>
      <c r="E1942" t="str">
        <f>VLOOKUP(Tabla4[[#This Row],[Cod Vendedor]],Tabla3[[IdVendedor]:[NombreVendedor]],2,0)</f>
        <v>Carmen</v>
      </c>
      <c r="F1942" t="str">
        <f>VLOOKUP(Tabla4[[#This Row],[Cod Producto]],Tabla2[[IdProducto]:[NomProducto]],2,0)</f>
        <v>Coles</v>
      </c>
      <c r="G1942" s="10">
        <f>VLOOKUP(Tabla4[[#This Row],[Nombre_Producto]],Tabla2[[NomProducto]:[PrecioSinIGV]],3,0)</f>
        <v>0.60499999999999998</v>
      </c>
      <c r="H1942">
        <f>VLOOKUP(Tabla4[[#This Row],[Cod Producto]],Tabla2[#All],3,0)</f>
        <v>2</v>
      </c>
      <c r="I1942" s="10">
        <f>Tabla4[[#This Row],[Kilos]]*Tabla4[[#This Row],[Precio_sin_IGV]]</f>
        <v>712.08499999999992</v>
      </c>
      <c r="J1942" s="10">
        <f>Tabla4[[#This Row],[Ventas sin IGV]]*18%</f>
        <v>128.17529999999999</v>
      </c>
      <c r="K1942" s="10">
        <f>Tabla4[[#This Row],[Ventas sin IGV]]+Tabla4[[#This Row],[IGV]]</f>
        <v>840.26029999999992</v>
      </c>
    </row>
    <row r="1943" spans="1:11" x14ac:dyDescent="0.3">
      <c r="A1943">
        <v>2</v>
      </c>
      <c r="B1943">
        <v>4</v>
      </c>
      <c r="C1943" s="2">
        <v>37440</v>
      </c>
      <c r="D1943">
        <v>498</v>
      </c>
      <c r="E1943" t="str">
        <f>VLOOKUP(Tabla4[[#This Row],[Cod Vendedor]],Tabla3[[IdVendedor]:[NombreVendedor]],2,0)</f>
        <v>Carmen</v>
      </c>
      <c r="F1943" t="str">
        <f>VLOOKUP(Tabla4[[#This Row],[Cod Producto]],Tabla2[[IdProducto]:[NomProducto]],2,0)</f>
        <v>Coles</v>
      </c>
      <c r="G1943" s="10">
        <f>VLOOKUP(Tabla4[[#This Row],[Nombre_Producto]],Tabla2[[NomProducto]:[PrecioSinIGV]],3,0)</f>
        <v>0.60499999999999998</v>
      </c>
      <c r="H1943">
        <f>VLOOKUP(Tabla4[[#This Row],[Cod Producto]],Tabla2[#All],3,0)</f>
        <v>2</v>
      </c>
      <c r="I1943" s="10">
        <f>Tabla4[[#This Row],[Kilos]]*Tabla4[[#This Row],[Precio_sin_IGV]]</f>
        <v>301.28999999999996</v>
      </c>
      <c r="J1943" s="10">
        <f>Tabla4[[#This Row],[Ventas sin IGV]]*18%</f>
        <v>54.232199999999992</v>
      </c>
      <c r="K1943" s="10">
        <f>Tabla4[[#This Row],[Ventas sin IGV]]+Tabla4[[#This Row],[IGV]]</f>
        <v>355.52219999999994</v>
      </c>
    </row>
    <row r="1944" spans="1:11" x14ac:dyDescent="0.3">
      <c r="A1944">
        <v>2</v>
      </c>
      <c r="B1944">
        <v>4</v>
      </c>
      <c r="C1944" s="2">
        <v>37613</v>
      </c>
      <c r="D1944">
        <v>273</v>
      </c>
      <c r="E1944" t="str">
        <f>VLOOKUP(Tabla4[[#This Row],[Cod Vendedor]],Tabla3[[IdVendedor]:[NombreVendedor]],2,0)</f>
        <v>Carmen</v>
      </c>
      <c r="F1944" t="str">
        <f>VLOOKUP(Tabla4[[#This Row],[Cod Producto]],Tabla2[[IdProducto]:[NomProducto]],2,0)</f>
        <v>Coles</v>
      </c>
      <c r="G1944" s="10">
        <f>VLOOKUP(Tabla4[[#This Row],[Nombre_Producto]],Tabla2[[NomProducto]:[PrecioSinIGV]],3,0)</f>
        <v>0.60499999999999998</v>
      </c>
      <c r="H1944">
        <f>VLOOKUP(Tabla4[[#This Row],[Cod Producto]],Tabla2[#All],3,0)</f>
        <v>2</v>
      </c>
      <c r="I1944" s="10">
        <f>Tabla4[[#This Row],[Kilos]]*Tabla4[[#This Row],[Precio_sin_IGV]]</f>
        <v>165.16499999999999</v>
      </c>
      <c r="J1944" s="10">
        <f>Tabla4[[#This Row],[Ventas sin IGV]]*18%</f>
        <v>29.729699999999998</v>
      </c>
      <c r="K1944" s="10">
        <f>Tabla4[[#This Row],[Ventas sin IGV]]+Tabla4[[#This Row],[IGV]]</f>
        <v>194.8947</v>
      </c>
    </row>
    <row r="1945" spans="1:11" x14ac:dyDescent="0.3">
      <c r="A1945">
        <v>2</v>
      </c>
      <c r="B1945">
        <v>5</v>
      </c>
      <c r="C1945" s="2">
        <v>37462</v>
      </c>
      <c r="D1945">
        <v>1797</v>
      </c>
      <c r="E1945" t="str">
        <f>VLOOKUP(Tabla4[[#This Row],[Cod Vendedor]],Tabla3[[IdVendedor]:[NombreVendedor]],2,0)</f>
        <v>Carmen</v>
      </c>
      <c r="F1945" t="str">
        <f>VLOOKUP(Tabla4[[#This Row],[Cod Producto]],Tabla2[[IdProducto]:[NomProducto]],2,0)</f>
        <v>Berenjenas</v>
      </c>
      <c r="G1945" s="10">
        <f>VLOOKUP(Tabla4[[#This Row],[Nombre_Producto]],Tabla2[[NomProducto]:[PrecioSinIGV]],3,0)</f>
        <v>2.5409999999999999</v>
      </c>
      <c r="H1945">
        <f>VLOOKUP(Tabla4[[#This Row],[Cod Producto]],Tabla2[#All],3,0)</f>
        <v>3</v>
      </c>
      <c r="I1945" s="10">
        <f>Tabla4[[#This Row],[Kilos]]*Tabla4[[#This Row],[Precio_sin_IGV]]</f>
        <v>4566.1769999999997</v>
      </c>
      <c r="J1945" s="10">
        <f>Tabla4[[#This Row],[Ventas sin IGV]]*18%</f>
        <v>821.91185999999993</v>
      </c>
      <c r="K1945" s="10">
        <f>Tabla4[[#This Row],[Ventas sin IGV]]+Tabla4[[#This Row],[IGV]]</f>
        <v>5388.0888599999998</v>
      </c>
    </row>
    <row r="1946" spans="1:11" x14ac:dyDescent="0.3">
      <c r="A1946">
        <v>2</v>
      </c>
      <c r="B1946">
        <v>5</v>
      </c>
      <c r="C1946" s="2">
        <v>37328</v>
      </c>
      <c r="D1946">
        <v>1394</v>
      </c>
      <c r="E1946" t="str">
        <f>VLOOKUP(Tabla4[[#This Row],[Cod Vendedor]],Tabla3[[IdVendedor]:[NombreVendedor]],2,0)</f>
        <v>Carmen</v>
      </c>
      <c r="F1946" t="str">
        <f>VLOOKUP(Tabla4[[#This Row],[Cod Producto]],Tabla2[[IdProducto]:[NomProducto]],2,0)</f>
        <v>Berenjenas</v>
      </c>
      <c r="G1946" s="10">
        <f>VLOOKUP(Tabla4[[#This Row],[Nombre_Producto]],Tabla2[[NomProducto]:[PrecioSinIGV]],3,0)</f>
        <v>2.5409999999999999</v>
      </c>
      <c r="H1946">
        <f>VLOOKUP(Tabla4[[#This Row],[Cod Producto]],Tabla2[#All],3,0)</f>
        <v>3</v>
      </c>
      <c r="I1946" s="10">
        <f>Tabla4[[#This Row],[Kilos]]*Tabla4[[#This Row],[Precio_sin_IGV]]</f>
        <v>3542.154</v>
      </c>
      <c r="J1946" s="10">
        <f>Tabla4[[#This Row],[Ventas sin IGV]]*18%</f>
        <v>637.58771999999999</v>
      </c>
      <c r="K1946" s="10">
        <f>Tabla4[[#This Row],[Ventas sin IGV]]+Tabla4[[#This Row],[IGV]]</f>
        <v>4179.74172</v>
      </c>
    </row>
    <row r="1947" spans="1:11" x14ac:dyDescent="0.3">
      <c r="A1947">
        <v>2</v>
      </c>
      <c r="B1947">
        <v>11</v>
      </c>
      <c r="C1947" s="2">
        <v>37792</v>
      </c>
      <c r="D1947">
        <v>2358</v>
      </c>
      <c r="E1947" t="str">
        <f>VLOOKUP(Tabla4[[#This Row],[Cod Vendedor]],Tabla3[[IdVendedor]:[NombreVendedor]],2,0)</f>
        <v>Carmen</v>
      </c>
      <c r="F1947" t="str">
        <f>VLOOKUP(Tabla4[[#This Row],[Cod Producto]],Tabla2[[IdProducto]:[NomProducto]],2,0)</f>
        <v>Naranjas</v>
      </c>
      <c r="G1947" s="10">
        <f>VLOOKUP(Tabla4[[#This Row],[Nombre_Producto]],Tabla2[[NomProducto]:[PrecioSinIGV]],3,0)</f>
        <v>1.21</v>
      </c>
      <c r="H1947">
        <f>VLOOKUP(Tabla4[[#This Row],[Cod Producto]],Tabla2[#All],3,0)</f>
        <v>1</v>
      </c>
      <c r="I1947" s="10">
        <f>Tabla4[[#This Row],[Kilos]]*Tabla4[[#This Row],[Precio_sin_IGV]]</f>
        <v>2853.18</v>
      </c>
      <c r="J1947" s="10">
        <f>Tabla4[[#This Row],[Ventas sin IGV]]*18%</f>
        <v>513.5723999999999</v>
      </c>
      <c r="K1947" s="10">
        <f>Tabla4[[#This Row],[Ventas sin IGV]]+Tabla4[[#This Row],[IGV]]</f>
        <v>3366.7523999999999</v>
      </c>
    </row>
    <row r="1948" spans="1:11" x14ac:dyDescent="0.3">
      <c r="A1948">
        <v>2</v>
      </c>
      <c r="B1948">
        <v>11</v>
      </c>
      <c r="C1948" s="2">
        <v>37915</v>
      </c>
      <c r="D1948">
        <v>1572</v>
      </c>
      <c r="E1948" t="str">
        <f>VLOOKUP(Tabla4[[#This Row],[Cod Vendedor]],Tabla3[[IdVendedor]:[NombreVendedor]],2,0)</f>
        <v>Carmen</v>
      </c>
      <c r="F1948" t="str">
        <f>VLOOKUP(Tabla4[[#This Row],[Cod Producto]],Tabla2[[IdProducto]:[NomProducto]],2,0)</f>
        <v>Naranjas</v>
      </c>
      <c r="G1948" s="10">
        <f>VLOOKUP(Tabla4[[#This Row],[Nombre_Producto]],Tabla2[[NomProducto]:[PrecioSinIGV]],3,0)</f>
        <v>1.21</v>
      </c>
      <c r="H1948">
        <f>VLOOKUP(Tabla4[[#This Row],[Cod Producto]],Tabla2[#All],3,0)</f>
        <v>1</v>
      </c>
      <c r="I1948" s="10">
        <f>Tabla4[[#This Row],[Kilos]]*Tabla4[[#This Row],[Precio_sin_IGV]]</f>
        <v>1902.12</v>
      </c>
      <c r="J1948" s="10">
        <f>Tabla4[[#This Row],[Ventas sin IGV]]*18%</f>
        <v>342.38159999999999</v>
      </c>
      <c r="K1948" s="10">
        <f>Tabla4[[#This Row],[Ventas sin IGV]]+Tabla4[[#This Row],[IGV]]</f>
        <v>2244.5016000000001</v>
      </c>
    </row>
    <row r="1949" spans="1:11" x14ac:dyDescent="0.3">
      <c r="A1949">
        <v>2</v>
      </c>
      <c r="B1949">
        <v>11</v>
      </c>
      <c r="C1949" s="2">
        <v>37669</v>
      </c>
      <c r="D1949">
        <v>815</v>
      </c>
      <c r="E1949" t="str">
        <f>VLOOKUP(Tabla4[[#This Row],[Cod Vendedor]],Tabla3[[IdVendedor]:[NombreVendedor]],2,0)</f>
        <v>Carmen</v>
      </c>
      <c r="F1949" t="str">
        <f>VLOOKUP(Tabla4[[#This Row],[Cod Producto]],Tabla2[[IdProducto]:[NomProducto]],2,0)</f>
        <v>Naranjas</v>
      </c>
      <c r="G1949" s="10">
        <f>VLOOKUP(Tabla4[[#This Row],[Nombre_Producto]],Tabla2[[NomProducto]:[PrecioSinIGV]],3,0)</f>
        <v>1.21</v>
      </c>
      <c r="H1949">
        <f>VLOOKUP(Tabla4[[#This Row],[Cod Producto]],Tabla2[#All],3,0)</f>
        <v>1</v>
      </c>
      <c r="I1949" s="10">
        <f>Tabla4[[#This Row],[Kilos]]*Tabla4[[#This Row],[Precio_sin_IGV]]</f>
        <v>986.15</v>
      </c>
      <c r="J1949" s="10">
        <f>Tabla4[[#This Row],[Ventas sin IGV]]*18%</f>
        <v>177.50699999999998</v>
      </c>
      <c r="K1949" s="10">
        <f>Tabla4[[#This Row],[Ventas sin IGV]]+Tabla4[[#This Row],[IGV]]</f>
        <v>1163.6569999999999</v>
      </c>
    </row>
    <row r="1950" spans="1:11" x14ac:dyDescent="0.3">
      <c r="A1950">
        <v>2</v>
      </c>
      <c r="B1950">
        <v>11</v>
      </c>
      <c r="C1950" s="2">
        <v>37903</v>
      </c>
      <c r="D1950">
        <v>630</v>
      </c>
      <c r="E1950" t="str">
        <f>VLOOKUP(Tabla4[[#This Row],[Cod Vendedor]],Tabla3[[IdVendedor]:[NombreVendedor]],2,0)</f>
        <v>Carmen</v>
      </c>
      <c r="F1950" t="str">
        <f>VLOOKUP(Tabla4[[#This Row],[Cod Producto]],Tabla2[[IdProducto]:[NomProducto]],2,0)</f>
        <v>Naranjas</v>
      </c>
      <c r="G1950" s="10">
        <f>VLOOKUP(Tabla4[[#This Row],[Nombre_Producto]],Tabla2[[NomProducto]:[PrecioSinIGV]],3,0)</f>
        <v>1.21</v>
      </c>
      <c r="H1950">
        <f>VLOOKUP(Tabla4[[#This Row],[Cod Producto]],Tabla2[#All],3,0)</f>
        <v>1</v>
      </c>
      <c r="I1950" s="10">
        <f>Tabla4[[#This Row],[Kilos]]*Tabla4[[#This Row],[Precio_sin_IGV]]</f>
        <v>762.3</v>
      </c>
      <c r="J1950" s="10">
        <f>Tabla4[[#This Row],[Ventas sin IGV]]*18%</f>
        <v>137.214</v>
      </c>
      <c r="K1950" s="10">
        <f>Tabla4[[#This Row],[Ventas sin IGV]]+Tabla4[[#This Row],[IGV]]</f>
        <v>899.5139999999999</v>
      </c>
    </row>
    <row r="1951" spans="1:11" x14ac:dyDescent="0.3">
      <c r="A1951">
        <v>2</v>
      </c>
      <c r="B1951">
        <v>12</v>
      </c>
      <c r="C1951" s="2">
        <v>37795</v>
      </c>
      <c r="D1951">
        <v>2207</v>
      </c>
      <c r="E1951" t="str">
        <f>VLOOKUP(Tabla4[[#This Row],[Cod Vendedor]],Tabla3[[IdVendedor]:[NombreVendedor]],2,0)</f>
        <v>Carmen</v>
      </c>
      <c r="F1951" t="str">
        <f>VLOOKUP(Tabla4[[#This Row],[Cod Producto]],Tabla2[[IdProducto]:[NomProducto]],2,0)</f>
        <v>Malocoton</v>
      </c>
      <c r="G1951" s="10">
        <f>VLOOKUP(Tabla4[[#This Row],[Nombre_Producto]],Tabla2[[NomProducto]:[PrecioSinIGV]],3,0)</f>
        <v>2.42</v>
      </c>
      <c r="H1951">
        <f>VLOOKUP(Tabla4[[#This Row],[Cod Producto]],Tabla2[#All],3,0)</f>
        <v>1</v>
      </c>
      <c r="I1951" s="10">
        <f>Tabla4[[#This Row],[Kilos]]*Tabla4[[#This Row],[Precio_sin_IGV]]</f>
        <v>5340.94</v>
      </c>
      <c r="J1951" s="10">
        <f>Tabla4[[#This Row],[Ventas sin IGV]]*18%</f>
        <v>961.36919999999986</v>
      </c>
      <c r="K1951" s="10">
        <f>Tabla4[[#This Row],[Ventas sin IGV]]+Tabla4[[#This Row],[IGV]]</f>
        <v>6302.3091999999997</v>
      </c>
    </row>
    <row r="1952" spans="1:11" x14ac:dyDescent="0.3">
      <c r="A1952">
        <v>2</v>
      </c>
      <c r="B1952">
        <v>12</v>
      </c>
      <c r="C1952" s="2">
        <v>37727</v>
      </c>
      <c r="D1952">
        <v>2195</v>
      </c>
      <c r="E1952" t="str">
        <f>VLOOKUP(Tabla4[[#This Row],[Cod Vendedor]],Tabla3[[IdVendedor]:[NombreVendedor]],2,0)</f>
        <v>Carmen</v>
      </c>
      <c r="F1952" t="str">
        <f>VLOOKUP(Tabla4[[#This Row],[Cod Producto]],Tabla2[[IdProducto]:[NomProducto]],2,0)</f>
        <v>Malocoton</v>
      </c>
      <c r="G1952" s="10">
        <f>VLOOKUP(Tabla4[[#This Row],[Nombre_Producto]],Tabla2[[NomProducto]:[PrecioSinIGV]],3,0)</f>
        <v>2.42</v>
      </c>
      <c r="H1952">
        <f>VLOOKUP(Tabla4[[#This Row],[Cod Producto]],Tabla2[#All],3,0)</f>
        <v>1</v>
      </c>
      <c r="I1952" s="10">
        <f>Tabla4[[#This Row],[Kilos]]*Tabla4[[#This Row],[Precio_sin_IGV]]</f>
        <v>5311.9</v>
      </c>
      <c r="J1952" s="10">
        <f>Tabla4[[#This Row],[Ventas sin IGV]]*18%</f>
        <v>956.14199999999994</v>
      </c>
      <c r="K1952" s="10">
        <f>Tabla4[[#This Row],[Ventas sin IGV]]+Tabla4[[#This Row],[IGV]]</f>
        <v>6268.0419999999995</v>
      </c>
    </row>
    <row r="1953" spans="1:11" x14ac:dyDescent="0.3">
      <c r="A1953">
        <v>2</v>
      </c>
      <c r="B1953">
        <v>12</v>
      </c>
      <c r="C1953" s="2">
        <v>37813</v>
      </c>
      <c r="D1953">
        <v>539</v>
      </c>
      <c r="E1953" t="str">
        <f>VLOOKUP(Tabla4[[#This Row],[Cod Vendedor]],Tabla3[[IdVendedor]:[NombreVendedor]],2,0)</f>
        <v>Carmen</v>
      </c>
      <c r="F1953" t="str">
        <f>VLOOKUP(Tabla4[[#This Row],[Cod Producto]],Tabla2[[IdProducto]:[NomProducto]],2,0)</f>
        <v>Malocoton</v>
      </c>
      <c r="G1953" s="10">
        <f>VLOOKUP(Tabla4[[#This Row],[Nombre_Producto]],Tabla2[[NomProducto]:[PrecioSinIGV]],3,0)</f>
        <v>2.42</v>
      </c>
      <c r="H1953">
        <f>VLOOKUP(Tabla4[[#This Row],[Cod Producto]],Tabla2[#All],3,0)</f>
        <v>1</v>
      </c>
      <c r="I1953" s="10">
        <f>Tabla4[[#This Row],[Kilos]]*Tabla4[[#This Row],[Precio_sin_IGV]]</f>
        <v>1304.3799999999999</v>
      </c>
      <c r="J1953" s="10">
        <f>Tabla4[[#This Row],[Ventas sin IGV]]*18%</f>
        <v>234.78839999999997</v>
      </c>
      <c r="K1953" s="10">
        <f>Tabla4[[#This Row],[Ventas sin IGV]]+Tabla4[[#This Row],[IGV]]</f>
        <v>1539.1683999999998</v>
      </c>
    </row>
    <row r="1954" spans="1:11" x14ac:dyDescent="0.3">
      <c r="A1954">
        <v>2</v>
      </c>
      <c r="B1954">
        <v>12</v>
      </c>
      <c r="C1954" s="2">
        <v>37644</v>
      </c>
      <c r="D1954">
        <v>437</v>
      </c>
      <c r="E1954" t="str">
        <f>VLOOKUP(Tabla4[[#This Row],[Cod Vendedor]],Tabla3[[IdVendedor]:[NombreVendedor]],2,0)</f>
        <v>Carmen</v>
      </c>
      <c r="F1954" t="str">
        <f>VLOOKUP(Tabla4[[#This Row],[Cod Producto]],Tabla2[[IdProducto]:[NomProducto]],2,0)</f>
        <v>Malocoton</v>
      </c>
      <c r="G1954" s="10">
        <f>VLOOKUP(Tabla4[[#This Row],[Nombre_Producto]],Tabla2[[NomProducto]:[PrecioSinIGV]],3,0)</f>
        <v>2.42</v>
      </c>
      <c r="H1954">
        <f>VLOOKUP(Tabla4[[#This Row],[Cod Producto]],Tabla2[#All],3,0)</f>
        <v>1</v>
      </c>
      <c r="I1954" s="10">
        <f>Tabla4[[#This Row],[Kilos]]*Tabla4[[#This Row],[Precio_sin_IGV]]</f>
        <v>1057.54</v>
      </c>
      <c r="J1954" s="10">
        <f>Tabla4[[#This Row],[Ventas sin IGV]]*18%</f>
        <v>190.35719999999998</v>
      </c>
      <c r="K1954" s="10">
        <f>Tabla4[[#This Row],[Ventas sin IGV]]+Tabla4[[#This Row],[IGV]]</f>
        <v>1247.8971999999999</v>
      </c>
    </row>
    <row r="1955" spans="1:11" x14ac:dyDescent="0.3">
      <c r="A1955">
        <v>2</v>
      </c>
      <c r="B1955">
        <v>9</v>
      </c>
      <c r="C1955" s="2">
        <v>37629</v>
      </c>
      <c r="D1955">
        <v>2155</v>
      </c>
      <c r="E1955" t="str">
        <f>VLOOKUP(Tabla4[[#This Row],[Cod Vendedor]],Tabla3[[IdVendedor]:[NombreVendedor]],2,0)</f>
        <v>Carmen</v>
      </c>
      <c r="F1955" t="str">
        <f>VLOOKUP(Tabla4[[#This Row],[Cod Producto]],Tabla2[[IdProducto]:[NomProducto]],2,0)</f>
        <v>Esparragos</v>
      </c>
      <c r="G1955" s="10">
        <f>VLOOKUP(Tabla4[[#This Row],[Nombre_Producto]],Tabla2[[NomProducto]:[PrecioSinIGV]],3,0)</f>
        <v>1.21</v>
      </c>
      <c r="H1955">
        <f>VLOOKUP(Tabla4[[#This Row],[Cod Producto]],Tabla2[#All],3,0)</f>
        <v>3</v>
      </c>
      <c r="I1955" s="10">
        <f>Tabla4[[#This Row],[Kilos]]*Tabla4[[#This Row],[Precio_sin_IGV]]</f>
        <v>2607.5499999999997</v>
      </c>
      <c r="J1955" s="10">
        <f>Tabla4[[#This Row],[Ventas sin IGV]]*18%</f>
        <v>469.35899999999992</v>
      </c>
      <c r="K1955" s="10">
        <f>Tabla4[[#This Row],[Ventas sin IGV]]+Tabla4[[#This Row],[IGV]]</f>
        <v>3076.9089999999997</v>
      </c>
    </row>
    <row r="1956" spans="1:11" x14ac:dyDescent="0.3">
      <c r="A1956">
        <v>2</v>
      </c>
      <c r="B1956">
        <v>9</v>
      </c>
      <c r="C1956" s="2">
        <v>37723</v>
      </c>
      <c r="D1956">
        <v>349</v>
      </c>
      <c r="E1956" t="str">
        <f>VLOOKUP(Tabla4[[#This Row],[Cod Vendedor]],Tabla3[[IdVendedor]:[NombreVendedor]],2,0)</f>
        <v>Carmen</v>
      </c>
      <c r="F1956" t="str">
        <f>VLOOKUP(Tabla4[[#This Row],[Cod Producto]],Tabla2[[IdProducto]:[NomProducto]],2,0)</f>
        <v>Esparragos</v>
      </c>
      <c r="G1956" s="10">
        <f>VLOOKUP(Tabla4[[#This Row],[Nombre_Producto]],Tabla2[[NomProducto]:[PrecioSinIGV]],3,0)</f>
        <v>1.21</v>
      </c>
      <c r="H1956">
        <f>VLOOKUP(Tabla4[[#This Row],[Cod Producto]],Tabla2[#All],3,0)</f>
        <v>3</v>
      </c>
      <c r="I1956" s="10">
        <f>Tabla4[[#This Row],[Kilos]]*Tabla4[[#This Row],[Precio_sin_IGV]]</f>
        <v>422.28999999999996</v>
      </c>
      <c r="J1956" s="10">
        <f>Tabla4[[#This Row],[Ventas sin IGV]]*18%</f>
        <v>76.012199999999993</v>
      </c>
      <c r="K1956" s="10">
        <f>Tabla4[[#This Row],[Ventas sin IGV]]+Tabla4[[#This Row],[IGV]]</f>
        <v>498.30219999999997</v>
      </c>
    </row>
    <row r="1957" spans="1:11" x14ac:dyDescent="0.3">
      <c r="A1957">
        <v>2</v>
      </c>
      <c r="B1957">
        <v>7</v>
      </c>
      <c r="C1957" s="2">
        <v>37648</v>
      </c>
      <c r="D1957">
        <v>2290</v>
      </c>
      <c r="E1957" t="str">
        <f>VLOOKUP(Tabla4[[#This Row],[Cod Vendedor]],Tabla3[[IdVendedor]:[NombreVendedor]],2,0)</f>
        <v>Carmen</v>
      </c>
      <c r="F1957" t="str">
        <f>VLOOKUP(Tabla4[[#This Row],[Cod Producto]],Tabla2[[IdProducto]:[NomProducto]],2,0)</f>
        <v>Tomates</v>
      </c>
      <c r="G1957" s="10">
        <f>VLOOKUP(Tabla4[[#This Row],[Nombre_Producto]],Tabla2[[NomProducto]:[PrecioSinIGV]],3,0)</f>
        <v>0.96799999999999997</v>
      </c>
      <c r="H1957">
        <f>VLOOKUP(Tabla4[[#This Row],[Cod Producto]],Tabla2[#All],3,0)</f>
        <v>2</v>
      </c>
      <c r="I1957" s="10">
        <f>Tabla4[[#This Row],[Kilos]]*Tabla4[[#This Row],[Precio_sin_IGV]]</f>
        <v>2216.7199999999998</v>
      </c>
      <c r="J1957" s="10">
        <f>Tabla4[[#This Row],[Ventas sin IGV]]*18%</f>
        <v>399.00959999999998</v>
      </c>
      <c r="K1957" s="10">
        <f>Tabla4[[#This Row],[Ventas sin IGV]]+Tabla4[[#This Row],[IGV]]</f>
        <v>2615.7295999999997</v>
      </c>
    </row>
    <row r="1958" spans="1:11" x14ac:dyDescent="0.3">
      <c r="A1958">
        <v>2</v>
      </c>
      <c r="B1958">
        <v>7</v>
      </c>
      <c r="C1958" s="2">
        <v>37743</v>
      </c>
      <c r="D1958">
        <v>2056</v>
      </c>
      <c r="E1958" t="str">
        <f>VLOOKUP(Tabla4[[#This Row],[Cod Vendedor]],Tabla3[[IdVendedor]:[NombreVendedor]],2,0)</f>
        <v>Carmen</v>
      </c>
      <c r="F1958" t="str">
        <f>VLOOKUP(Tabla4[[#This Row],[Cod Producto]],Tabla2[[IdProducto]:[NomProducto]],2,0)</f>
        <v>Tomates</v>
      </c>
      <c r="G1958" s="10">
        <f>VLOOKUP(Tabla4[[#This Row],[Nombre_Producto]],Tabla2[[NomProducto]:[PrecioSinIGV]],3,0)</f>
        <v>0.96799999999999997</v>
      </c>
      <c r="H1958">
        <f>VLOOKUP(Tabla4[[#This Row],[Cod Producto]],Tabla2[#All],3,0)</f>
        <v>2</v>
      </c>
      <c r="I1958" s="10">
        <f>Tabla4[[#This Row],[Kilos]]*Tabla4[[#This Row],[Precio_sin_IGV]]</f>
        <v>1990.2079999999999</v>
      </c>
      <c r="J1958" s="10">
        <f>Tabla4[[#This Row],[Ventas sin IGV]]*18%</f>
        <v>358.23743999999994</v>
      </c>
      <c r="K1958" s="10">
        <f>Tabla4[[#This Row],[Ventas sin IGV]]+Tabla4[[#This Row],[IGV]]</f>
        <v>2348.44544</v>
      </c>
    </row>
    <row r="1959" spans="1:11" x14ac:dyDescent="0.3">
      <c r="A1959">
        <v>2</v>
      </c>
      <c r="B1959">
        <v>7</v>
      </c>
      <c r="C1959" s="2">
        <v>37842</v>
      </c>
      <c r="D1959">
        <v>1682</v>
      </c>
      <c r="E1959" t="str">
        <f>VLOOKUP(Tabla4[[#This Row],[Cod Vendedor]],Tabla3[[IdVendedor]:[NombreVendedor]],2,0)</f>
        <v>Carmen</v>
      </c>
      <c r="F1959" t="str">
        <f>VLOOKUP(Tabla4[[#This Row],[Cod Producto]],Tabla2[[IdProducto]:[NomProducto]],2,0)</f>
        <v>Tomates</v>
      </c>
      <c r="G1959" s="10">
        <f>VLOOKUP(Tabla4[[#This Row],[Nombre_Producto]],Tabla2[[NomProducto]:[PrecioSinIGV]],3,0)</f>
        <v>0.96799999999999997</v>
      </c>
      <c r="H1959">
        <f>VLOOKUP(Tabla4[[#This Row],[Cod Producto]],Tabla2[#All],3,0)</f>
        <v>2</v>
      </c>
      <c r="I1959" s="10">
        <f>Tabla4[[#This Row],[Kilos]]*Tabla4[[#This Row],[Precio_sin_IGV]]</f>
        <v>1628.1759999999999</v>
      </c>
      <c r="J1959" s="10">
        <f>Tabla4[[#This Row],[Ventas sin IGV]]*18%</f>
        <v>293.07167999999996</v>
      </c>
      <c r="K1959" s="10">
        <f>Tabla4[[#This Row],[Ventas sin IGV]]+Tabla4[[#This Row],[IGV]]</f>
        <v>1921.2476799999999</v>
      </c>
    </row>
    <row r="1960" spans="1:11" x14ac:dyDescent="0.3">
      <c r="A1960">
        <v>2</v>
      </c>
      <c r="B1960">
        <v>7</v>
      </c>
      <c r="C1960" s="2">
        <v>37653</v>
      </c>
      <c r="D1960">
        <v>1643</v>
      </c>
      <c r="E1960" t="str">
        <f>VLOOKUP(Tabla4[[#This Row],[Cod Vendedor]],Tabla3[[IdVendedor]:[NombreVendedor]],2,0)</f>
        <v>Carmen</v>
      </c>
      <c r="F1960" t="str">
        <f>VLOOKUP(Tabla4[[#This Row],[Cod Producto]],Tabla2[[IdProducto]:[NomProducto]],2,0)</f>
        <v>Tomates</v>
      </c>
      <c r="G1960" s="10">
        <f>VLOOKUP(Tabla4[[#This Row],[Nombre_Producto]],Tabla2[[NomProducto]:[PrecioSinIGV]],3,0)</f>
        <v>0.96799999999999997</v>
      </c>
      <c r="H1960">
        <f>VLOOKUP(Tabla4[[#This Row],[Cod Producto]],Tabla2[#All],3,0)</f>
        <v>2</v>
      </c>
      <c r="I1960" s="10">
        <f>Tabla4[[#This Row],[Kilos]]*Tabla4[[#This Row],[Precio_sin_IGV]]</f>
        <v>1590.424</v>
      </c>
      <c r="J1960" s="10">
        <f>Tabla4[[#This Row],[Ventas sin IGV]]*18%</f>
        <v>286.27632</v>
      </c>
      <c r="K1960" s="10">
        <f>Tabla4[[#This Row],[Ventas sin IGV]]+Tabla4[[#This Row],[IGV]]</f>
        <v>1876.7003199999999</v>
      </c>
    </row>
    <row r="1961" spans="1:11" x14ac:dyDescent="0.3">
      <c r="A1961">
        <v>2</v>
      </c>
      <c r="B1961">
        <v>7</v>
      </c>
      <c r="C1961" s="2">
        <v>37637</v>
      </c>
      <c r="D1961">
        <v>1046</v>
      </c>
      <c r="E1961" t="str">
        <f>VLOOKUP(Tabla4[[#This Row],[Cod Vendedor]],Tabla3[[IdVendedor]:[NombreVendedor]],2,0)</f>
        <v>Carmen</v>
      </c>
      <c r="F1961" t="str">
        <f>VLOOKUP(Tabla4[[#This Row],[Cod Producto]],Tabla2[[IdProducto]:[NomProducto]],2,0)</f>
        <v>Tomates</v>
      </c>
      <c r="G1961" s="10">
        <f>VLOOKUP(Tabla4[[#This Row],[Nombre_Producto]],Tabla2[[NomProducto]:[PrecioSinIGV]],3,0)</f>
        <v>0.96799999999999997</v>
      </c>
      <c r="H1961">
        <f>VLOOKUP(Tabla4[[#This Row],[Cod Producto]],Tabla2[#All],3,0)</f>
        <v>2</v>
      </c>
      <c r="I1961" s="10">
        <f>Tabla4[[#This Row],[Kilos]]*Tabla4[[#This Row],[Precio_sin_IGV]]</f>
        <v>1012.528</v>
      </c>
      <c r="J1961" s="10">
        <f>Tabla4[[#This Row],[Ventas sin IGV]]*18%</f>
        <v>182.25504000000001</v>
      </c>
      <c r="K1961" s="10">
        <f>Tabla4[[#This Row],[Ventas sin IGV]]+Tabla4[[#This Row],[IGV]]</f>
        <v>1194.78304</v>
      </c>
    </row>
    <row r="1962" spans="1:11" x14ac:dyDescent="0.3">
      <c r="A1962">
        <v>2</v>
      </c>
      <c r="B1962">
        <v>3</v>
      </c>
      <c r="C1962" s="2">
        <v>37858</v>
      </c>
      <c r="D1962">
        <v>2136</v>
      </c>
      <c r="E1962" t="str">
        <f>VLOOKUP(Tabla4[[#This Row],[Cod Vendedor]],Tabla3[[IdVendedor]:[NombreVendedor]],2,0)</f>
        <v>Carmen</v>
      </c>
      <c r="F1962" t="str">
        <f>VLOOKUP(Tabla4[[#This Row],[Cod Producto]],Tabla2[[IdProducto]:[NomProducto]],2,0)</f>
        <v>Melones</v>
      </c>
      <c r="G1962" s="10">
        <f>VLOOKUP(Tabla4[[#This Row],[Nombre_Producto]],Tabla2[[NomProducto]:[PrecioSinIGV]],3,0)</f>
        <v>1.9359999999999999</v>
      </c>
      <c r="H1962">
        <f>VLOOKUP(Tabla4[[#This Row],[Cod Producto]],Tabla2[#All],3,0)</f>
        <v>1</v>
      </c>
      <c r="I1962" s="10">
        <f>Tabla4[[#This Row],[Kilos]]*Tabla4[[#This Row],[Precio_sin_IGV]]</f>
        <v>4135.2960000000003</v>
      </c>
      <c r="J1962" s="10">
        <f>Tabla4[[#This Row],[Ventas sin IGV]]*18%</f>
        <v>744.35328000000004</v>
      </c>
      <c r="K1962" s="10">
        <f>Tabla4[[#This Row],[Ventas sin IGV]]+Tabla4[[#This Row],[IGV]]</f>
        <v>4879.6492800000005</v>
      </c>
    </row>
    <row r="1963" spans="1:11" x14ac:dyDescent="0.3">
      <c r="A1963">
        <v>2</v>
      </c>
      <c r="B1963">
        <v>3</v>
      </c>
      <c r="C1963" s="2">
        <v>37887</v>
      </c>
      <c r="D1963">
        <v>2091</v>
      </c>
      <c r="E1963" t="str">
        <f>VLOOKUP(Tabla4[[#This Row],[Cod Vendedor]],Tabla3[[IdVendedor]:[NombreVendedor]],2,0)</f>
        <v>Carmen</v>
      </c>
      <c r="F1963" t="str">
        <f>VLOOKUP(Tabla4[[#This Row],[Cod Producto]],Tabla2[[IdProducto]:[NomProducto]],2,0)</f>
        <v>Melones</v>
      </c>
      <c r="G1963" s="10">
        <f>VLOOKUP(Tabla4[[#This Row],[Nombre_Producto]],Tabla2[[NomProducto]:[PrecioSinIGV]],3,0)</f>
        <v>1.9359999999999999</v>
      </c>
      <c r="H1963">
        <f>VLOOKUP(Tabla4[[#This Row],[Cod Producto]],Tabla2[#All],3,0)</f>
        <v>1</v>
      </c>
      <c r="I1963" s="10">
        <f>Tabla4[[#This Row],[Kilos]]*Tabla4[[#This Row],[Precio_sin_IGV]]</f>
        <v>4048.1759999999999</v>
      </c>
      <c r="J1963" s="10">
        <f>Tabla4[[#This Row],[Ventas sin IGV]]*18%</f>
        <v>728.67167999999992</v>
      </c>
      <c r="K1963" s="10">
        <f>Tabla4[[#This Row],[Ventas sin IGV]]+Tabla4[[#This Row],[IGV]]</f>
        <v>4776.8476799999999</v>
      </c>
    </row>
    <row r="1964" spans="1:11" x14ac:dyDescent="0.3">
      <c r="A1964">
        <v>2</v>
      </c>
      <c r="B1964">
        <v>3</v>
      </c>
      <c r="C1964" s="2">
        <v>37756</v>
      </c>
      <c r="D1964">
        <v>1824</v>
      </c>
      <c r="E1964" t="str">
        <f>VLOOKUP(Tabla4[[#This Row],[Cod Vendedor]],Tabla3[[IdVendedor]:[NombreVendedor]],2,0)</f>
        <v>Carmen</v>
      </c>
      <c r="F1964" t="str">
        <f>VLOOKUP(Tabla4[[#This Row],[Cod Producto]],Tabla2[[IdProducto]:[NomProducto]],2,0)</f>
        <v>Melones</v>
      </c>
      <c r="G1964" s="10">
        <f>VLOOKUP(Tabla4[[#This Row],[Nombre_Producto]],Tabla2[[NomProducto]:[PrecioSinIGV]],3,0)</f>
        <v>1.9359999999999999</v>
      </c>
      <c r="H1964">
        <f>VLOOKUP(Tabla4[[#This Row],[Cod Producto]],Tabla2[#All],3,0)</f>
        <v>1</v>
      </c>
      <c r="I1964" s="10">
        <f>Tabla4[[#This Row],[Kilos]]*Tabla4[[#This Row],[Precio_sin_IGV]]</f>
        <v>3531.2640000000001</v>
      </c>
      <c r="J1964" s="10">
        <f>Tabla4[[#This Row],[Ventas sin IGV]]*18%</f>
        <v>635.62752</v>
      </c>
      <c r="K1964" s="10">
        <f>Tabla4[[#This Row],[Ventas sin IGV]]+Tabla4[[#This Row],[IGV]]</f>
        <v>4166.8915200000001</v>
      </c>
    </row>
    <row r="1965" spans="1:11" x14ac:dyDescent="0.3">
      <c r="A1965">
        <v>2</v>
      </c>
      <c r="B1965">
        <v>3</v>
      </c>
      <c r="C1965" s="2">
        <v>37974</v>
      </c>
      <c r="D1965">
        <v>1185</v>
      </c>
      <c r="E1965" t="str">
        <f>VLOOKUP(Tabla4[[#This Row],[Cod Vendedor]],Tabla3[[IdVendedor]:[NombreVendedor]],2,0)</f>
        <v>Carmen</v>
      </c>
      <c r="F1965" t="str">
        <f>VLOOKUP(Tabla4[[#This Row],[Cod Producto]],Tabla2[[IdProducto]:[NomProducto]],2,0)</f>
        <v>Melones</v>
      </c>
      <c r="G1965" s="10">
        <f>VLOOKUP(Tabla4[[#This Row],[Nombre_Producto]],Tabla2[[NomProducto]:[PrecioSinIGV]],3,0)</f>
        <v>1.9359999999999999</v>
      </c>
      <c r="H1965">
        <f>VLOOKUP(Tabla4[[#This Row],[Cod Producto]],Tabla2[#All],3,0)</f>
        <v>1</v>
      </c>
      <c r="I1965" s="10">
        <f>Tabla4[[#This Row],[Kilos]]*Tabla4[[#This Row],[Precio_sin_IGV]]</f>
        <v>2294.16</v>
      </c>
      <c r="J1965" s="10">
        <f>Tabla4[[#This Row],[Ventas sin IGV]]*18%</f>
        <v>412.94879999999995</v>
      </c>
      <c r="K1965" s="10">
        <f>Tabla4[[#This Row],[Ventas sin IGV]]+Tabla4[[#This Row],[IGV]]</f>
        <v>2707.1088</v>
      </c>
    </row>
    <row r="1966" spans="1:11" x14ac:dyDescent="0.3">
      <c r="A1966">
        <v>2</v>
      </c>
      <c r="B1966">
        <v>3</v>
      </c>
      <c r="C1966" s="2">
        <v>37907</v>
      </c>
      <c r="D1966">
        <v>1025</v>
      </c>
      <c r="E1966" t="str">
        <f>VLOOKUP(Tabla4[[#This Row],[Cod Vendedor]],Tabla3[[IdVendedor]:[NombreVendedor]],2,0)</f>
        <v>Carmen</v>
      </c>
      <c r="F1966" t="str">
        <f>VLOOKUP(Tabla4[[#This Row],[Cod Producto]],Tabla2[[IdProducto]:[NomProducto]],2,0)</f>
        <v>Melones</v>
      </c>
      <c r="G1966" s="10">
        <f>VLOOKUP(Tabla4[[#This Row],[Nombre_Producto]],Tabla2[[NomProducto]:[PrecioSinIGV]],3,0)</f>
        <v>1.9359999999999999</v>
      </c>
      <c r="H1966">
        <f>VLOOKUP(Tabla4[[#This Row],[Cod Producto]],Tabla2[#All],3,0)</f>
        <v>1</v>
      </c>
      <c r="I1966" s="10">
        <f>Tabla4[[#This Row],[Kilos]]*Tabla4[[#This Row],[Precio_sin_IGV]]</f>
        <v>1984.3999999999999</v>
      </c>
      <c r="J1966" s="10">
        <f>Tabla4[[#This Row],[Ventas sin IGV]]*18%</f>
        <v>357.19199999999995</v>
      </c>
      <c r="K1966" s="10">
        <f>Tabla4[[#This Row],[Ventas sin IGV]]+Tabla4[[#This Row],[IGV]]</f>
        <v>2341.5919999999996</v>
      </c>
    </row>
    <row r="1967" spans="1:11" x14ac:dyDescent="0.3">
      <c r="A1967">
        <v>2</v>
      </c>
      <c r="B1967">
        <v>3</v>
      </c>
      <c r="C1967" s="2">
        <v>37677</v>
      </c>
      <c r="D1967">
        <v>608</v>
      </c>
      <c r="E1967" t="str">
        <f>VLOOKUP(Tabla4[[#This Row],[Cod Vendedor]],Tabla3[[IdVendedor]:[NombreVendedor]],2,0)</f>
        <v>Carmen</v>
      </c>
      <c r="F1967" t="str">
        <f>VLOOKUP(Tabla4[[#This Row],[Cod Producto]],Tabla2[[IdProducto]:[NomProducto]],2,0)</f>
        <v>Melones</v>
      </c>
      <c r="G1967" s="10">
        <f>VLOOKUP(Tabla4[[#This Row],[Nombre_Producto]],Tabla2[[NomProducto]:[PrecioSinIGV]],3,0)</f>
        <v>1.9359999999999999</v>
      </c>
      <c r="H1967">
        <f>VLOOKUP(Tabla4[[#This Row],[Cod Producto]],Tabla2[#All],3,0)</f>
        <v>1</v>
      </c>
      <c r="I1967" s="10">
        <f>Tabla4[[#This Row],[Kilos]]*Tabla4[[#This Row],[Precio_sin_IGV]]</f>
        <v>1177.088</v>
      </c>
      <c r="J1967" s="10">
        <f>Tabla4[[#This Row],[Ventas sin IGV]]*18%</f>
        <v>211.87583999999998</v>
      </c>
      <c r="K1967" s="10">
        <f>Tabla4[[#This Row],[Ventas sin IGV]]+Tabla4[[#This Row],[IGV]]</f>
        <v>1388.9638399999999</v>
      </c>
    </row>
    <row r="1968" spans="1:11" x14ac:dyDescent="0.3">
      <c r="A1968">
        <v>2</v>
      </c>
      <c r="B1968">
        <v>3</v>
      </c>
      <c r="C1968" s="2">
        <v>37881</v>
      </c>
      <c r="D1968">
        <v>295</v>
      </c>
      <c r="E1968" t="str">
        <f>VLOOKUP(Tabla4[[#This Row],[Cod Vendedor]],Tabla3[[IdVendedor]:[NombreVendedor]],2,0)</f>
        <v>Carmen</v>
      </c>
      <c r="F1968" t="str">
        <f>VLOOKUP(Tabla4[[#This Row],[Cod Producto]],Tabla2[[IdProducto]:[NomProducto]],2,0)</f>
        <v>Melones</v>
      </c>
      <c r="G1968" s="10">
        <f>VLOOKUP(Tabla4[[#This Row],[Nombre_Producto]],Tabla2[[NomProducto]:[PrecioSinIGV]],3,0)</f>
        <v>1.9359999999999999</v>
      </c>
      <c r="H1968">
        <f>VLOOKUP(Tabla4[[#This Row],[Cod Producto]],Tabla2[#All],3,0)</f>
        <v>1</v>
      </c>
      <c r="I1968" s="10">
        <f>Tabla4[[#This Row],[Kilos]]*Tabla4[[#This Row],[Precio_sin_IGV]]</f>
        <v>571.12</v>
      </c>
      <c r="J1968" s="10">
        <f>Tabla4[[#This Row],[Ventas sin IGV]]*18%</f>
        <v>102.80159999999999</v>
      </c>
      <c r="K1968" s="10">
        <f>Tabla4[[#This Row],[Ventas sin IGV]]+Tabla4[[#This Row],[IGV]]</f>
        <v>673.92160000000001</v>
      </c>
    </row>
    <row r="1969" spans="1:11" x14ac:dyDescent="0.3">
      <c r="A1969">
        <v>2</v>
      </c>
      <c r="B1969">
        <v>1</v>
      </c>
      <c r="C1969" s="2">
        <v>37635</v>
      </c>
      <c r="D1969">
        <v>2218</v>
      </c>
      <c r="E1969" t="str">
        <f>VLOOKUP(Tabla4[[#This Row],[Cod Vendedor]],Tabla3[[IdVendedor]:[NombreVendedor]],2,0)</f>
        <v>Carmen</v>
      </c>
      <c r="F1969" t="str">
        <f>VLOOKUP(Tabla4[[#This Row],[Cod Producto]],Tabla2[[IdProducto]:[NomProducto]],2,0)</f>
        <v>Mandarinas</v>
      </c>
      <c r="G1969" s="10">
        <f>VLOOKUP(Tabla4[[#This Row],[Nombre_Producto]],Tabla2[[NomProducto]:[PrecioSinIGV]],3,0)</f>
        <v>3.9325000000000001</v>
      </c>
      <c r="H1969">
        <f>VLOOKUP(Tabla4[[#This Row],[Cod Producto]],Tabla2[#All],3,0)</f>
        <v>1</v>
      </c>
      <c r="I1969" s="10">
        <f>Tabla4[[#This Row],[Kilos]]*Tabla4[[#This Row],[Precio_sin_IGV]]</f>
        <v>8722.2849999999999</v>
      </c>
      <c r="J1969" s="10">
        <f>Tabla4[[#This Row],[Ventas sin IGV]]*18%</f>
        <v>1570.0112999999999</v>
      </c>
      <c r="K1969" s="10">
        <f>Tabla4[[#This Row],[Ventas sin IGV]]+Tabla4[[#This Row],[IGV]]</f>
        <v>10292.2963</v>
      </c>
    </row>
    <row r="1970" spans="1:11" x14ac:dyDescent="0.3">
      <c r="A1970">
        <v>2</v>
      </c>
      <c r="B1970">
        <v>1</v>
      </c>
      <c r="C1970" s="2">
        <v>37970</v>
      </c>
      <c r="D1970">
        <v>2015</v>
      </c>
      <c r="E1970" t="str">
        <f>VLOOKUP(Tabla4[[#This Row],[Cod Vendedor]],Tabla3[[IdVendedor]:[NombreVendedor]],2,0)</f>
        <v>Carmen</v>
      </c>
      <c r="F1970" t="str">
        <f>VLOOKUP(Tabla4[[#This Row],[Cod Producto]],Tabla2[[IdProducto]:[NomProducto]],2,0)</f>
        <v>Mandarinas</v>
      </c>
      <c r="G1970" s="10">
        <f>VLOOKUP(Tabla4[[#This Row],[Nombre_Producto]],Tabla2[[NomProducto]:[PrecioSinIGV]],3,0)</f>
        <v>3.9325000000000001</v>
      </c>
      <c r="H1970">
        <f>VLOOKUP(Tabla4[[#This Row],[Cod Producto]],Tabla2[#All],3,0)</f>
        <v>1</v>
      </c>
      <c r="I1970" s="10">
        <f>Tabla4[[#This Row],[Kilos]]*Tabla4[[#This Row],[Precio_sin_IGV]]</f>
        <v>7923.9875000000002</v>
      </c>
      <c r="J1970" s="10">
        <f>Tabla4[[#This Row],[Ventas sin IGV]]*18%</f>
        <v>1426.3177499999999</v>
      </c>
      <c r="K1970" s="10">
        <f>Tabla4[[#This Row],[Ventas sin IGV]]+Tabla4[[#This Row],[IGV]]</f>
        <v>9350.3052499999994</v>
      </c>
    </row>
    <row r="1971" spans="1:11" x14ac:dyDescent="0.3">
      <c r="A1971">
        <v>2</v>
      </c>
      <c r="B1971">
        <v>1</v>
      </c>
      <c r="C1971" s="2">
        <v>37973</v>
      </c>
      <c r="D1971">
        <v>1927</v>
      </c>
      <c r="E1971" t="str">
        <f>VLOOKUP(Tabla4[[#This Row],[Cod Vendedor]],Tabla3[[IdVendedor]:[NombreVendedor]],2,0)</f>
        <v>Carmen</v>
      </c>
      <c r="F1971" t="str">
        <f>VLOOKUP(Tabla4[[#This Row],[Cod Producto]],Tabla2[[IdProducto]:[NomProducto]],2,0)</f>
        <v>Mandarinas</v>
      </c>
      <c r="G1971" s="10">
        <f>VLOOKUP(Tabla4[[#This Row],[Nombre_Producto]],Tabla2[[NomProducto]:[PrecioSinIGV]],3,0)</f>
        <v>3.9325000000000001</v>
      </c>
      <c r="H1971">
        <f>VLOOKUP(Tabla4[[#This Row],[Cod Producto]],Tabla2[#All],3,0)</f>
        <v>1</v>
      </c>
      <c r="I1971" s="10">
        <f>Tabla4[[#This Row],[Kilos]]*Tabla4[[#This Row],[Precio_sin_IGV]]</f>
        <v>7577.9274999999998</v>
      </c>
      <c r="J1971" s="10">
        <f>Tabla4[[#This Row],[Ventas sin IGV]]*18%</f>
        <v>1364.0269499999999</v>
      </c>
      <c r="K1971" s="10">
        <f>Tabla4[[#This Row],[Ventas sin IGV]]+Tabla4[[#This Row],[IGV]]</f>
        <v>8941.9544499999993</v>
      </c>
    </row>
    <row r="1972" spans="1:11" x14ac:dyDescent="0.3">
      <c r="A1972">
        <v>2</v>
      </c>
      <c r="B1972">
        <v>1</v>
      </c>
      <c r="C1972" s="2">
        <v>37668</v>
      </c>
      <c r="D1972">
        <v>865</v>
      </c>
      <c r="E1972" t="str">
        <f>VLOOKUP(Tabla4[[#This Row],[Cod Vendedor]],Tabla3[[IdVendedor]:[NombreVendedor]],2,0)</f>
        <v>Carmen</v>
      </c>
      <c r="F1972" t="str">
        <f>VLOOKUP(Tabla4[[#This Row],[Cod Producto]],Tabla2[[IdProducto]:[NomProducto]],2,0)</f>
        <v>Mandarinas</v>
      </c>
      <c r="G1972" s="10">
        <f>VLOOKUP(Tabla4[[#This Row],[Nombre_Producto]],Tabla2[[NomProducto]:[PrecioSinIGV]],3,0)</f>
        <v>3.9325000000000001</v>
      </c>
      <c r="H1972">
        <f>VLOOKUP(Tabla4[[#This Row],[Cod Producto]],Tabla2[#All],3,0)</f>
        <v>1</v>
      </c>
      <c r="I1972" s="10">
        <f>Tabla4[[#This Row],[Kilos]]*Tabla4[[#This Row],[Precio_sin_IGV]]</f>
        <v>3401.6125000000002</v>
      </c>
      <c r="J1972" s="10">
        <f>Tabla4[[#This Row],[Ventas sin IGV]]*18%</f>
        <v>612.29025000000001</v>
      </c>
      <c r="K1972" s="10">
        <f>Tabla4[[#This Row],[Ventas sin IGV]]+Tabla4[[#This Row],[IGV]]</f>
        <v>4013.9027500000002</v>
      </c>
    </row>
    <row r="1973" spans="1:11" x14ac:dyDescent="0.3">
      <c r="A1973">
        <v>2</v>
      </c>
      <c r="B1973">
        <v>1</v>
      </c>
      <c r="C1973" s="2">
        <v>37946</v>
      </c>
      <c r="D1973">
        <v>739</v>
      </c>
      <c r="E1973" t="str">
        <f>VLOOKUP(Tabla4[[#This Row],[Cod Vendedor]],Tabla3[[IdVendedor]:[NombreVendedor]],2,0)</f>
        <v>Carmen</v>
      </c>
      <c r="F1973" t="str">
        <f>VLOOKUP(Tabla4[[#This Row],[Cod Producto]],Tabla2[[IdProducto]:[NomProducto]],2,0)</f>
        <v>Mandarinas</v>
      </c>
      <c r="G1973" s="10">
        <f>VLOOKUP(Tabla4[[#This Row],[Nombre_Producto]],Tabla2[[NomProducto]:[PrecioSinIGV]],3,0)</f>
        <v>3.9325000000000001</v>
      </c>
      <c r="H1973">
        <f>VLOOKUP(Tabla4[[#This Row],[Cod Producto]],Tabla2[#All],3,0)</f>
        <v>1</v>
      </c>
      <c r="I1973" s="10">
        <f>Tabla4[[#This Row],[Kilos]]*Tabla4[[#This Row],[Precio_sin_IGV]]</f>
        <v>2906.1175000000003</v>
      </c>
      <c r="J1973" s="10">
        <f>Tabla4[[#This Row],[Ventas sin IGV]]*18%</f>
        <v>523.10115000000008</v>
      </c>
      <c r="K1973" s="10">
        <f>Tabla4[[#This Row],[Ventas sin IGV]]+Tabla4[[#This Row],[IGV]]</f>
        <v>3429.2186500000003</v>
      </c>
    </row>
    <row r="1974" spans="1:11" x14ac:dyDescent="0.3">
      <c r="A1974">
        <v>2</v>
      </c>
      <c r="B1974">
        <v>8</v>
      </c>
      <c r="C1974" s="2">
        <v>37916</v>
      </c>
      <c r="D1974">
        <v>1863</v>
      </c>
      <c r="E1974" t="str">
        <f>VLOOKUP(Tabla4[[#This Row],[Cod Vendedor]],Tabla3[[IdVendedor]:[NombreVendedor]],2,0)</f>
        <v>Carmen</v>
      </c>
      <c r="F1974" t="str">
        <f>VLOOKUP(Tabla4[[#This Row],[Cod Producto]],Tabla2[[IdProducto]:[NomProducto]],2,0)</f>
        <v>Uvas</v>
      </c>
      <c r="G1974" s="10">
        <f>VLOOKUP(Tabla4[[#This Row],[Nombre_Producto]],Tabla2[[NomProducto]:[PrecioSinIGV]],3,0)</f>
        <v>3.63</v>
      </c>
      <c r="H1974">
        <f>VLOOKUP(Tabla4[[#This Row],[Cod Producto]],Tabla2[#All],3,0)</f>
        <v>1</v>
      </c>
      <c r="I1974" s="10">
        <f>Tabla4[[#This Row],[Kilos]]*Tabla4[[#This Row],[Precio_sin_IGV]]</f>
        <v>6762.69</v>
      </c>
      <c r="J1974" s="10">
        <f>Tabla4[[#This Row],[Ventas sin IGV]]*18%</f>
        <v>1217.2841999999998</v>
      </c>
      <c r="K1974" s="10">
        <f>Tabla4[[#This Row],[Ventas sin IGV]]+Tabla4[[#This Row],[IGV]]</f>
        <v>7979.9741999999997</v>
      </c>
    </row>
    <row r="1975" spans="1:11" x14ac:dyDescent="0.3">
      <c r="A1975">
        <v>2</v>
      </c>
      <c r="B1975">
        <v>8</v>
      </c>
      <c r="C1975" s="2">
        <v>37855</v>
      </c>
      <c r="D1975">
        <v>1557</v>
      </c>
      <c r="E1975" t="str">
        <f>VLOOKUP(Tabla4[[#This Row],[Cod Vendedor]],Tabla3[[IdVendedor]:[NombreVendedor]],2,0)</f>
        <v>Carmen</v>
      </c>
      <c r="F1975" t="str">
        <f>VLOOKUP(Tabla4[[#This Row],[Cod Producto]],Tabla2[[IdProducto]:[NomProducto]],2,0)</f>
        <v>Uvas</v>
      </c>
      <c r="G1975" s="10">
        <f>VLOOKUP(Tabla4[[#This Row],[Nombre_Producto]],Tabla2[[NomProducto]:[PrecioSinIGV]],3,0)</f>
        <v>3.63</v>
      </c>
      <c r="H1975">
        <f>VLOOKUP(Tabla4[[#This Row],[Cod Producto]],Tabla2[#All],3,0)</f>
        <v>1</v>
      </c>
      <c r="I1975" s="10">
        <f>Tabla4[[#This Row],[Kilos]]*Tabla4[[#This Row],[Precio_sin_IGV]]</f>
        <v>5651.91</v>
      </c>
      <c r="J1975" s="10">
        <f>Tabla4[[#This Row],[Ventas sin IGV]]*18%</f>
        <v>1017.3438</v>
      </c>
      <c r="K1975" s="10">
        <f>Tabla4[[#This Row],[Ventas sin IGV]]+Tabla4[[#This Row],[IGV]]</f>
        <v>6669.2537999999995</v>
      </c>
    </row>
    <row r="1976" spans="1:11" x14ac:dyDescent="0.3">
      <c r="A1976">
        <v>2</v>
      </c>
      <c r="B1976">
        <v>8</v>
      </c>
      <c r="C1976" s="2">
        <v>37765</v>
      </c>
      <c r="D1976">
        <v>1199</v>
      </c>
      <c r="E1976" t="str">
        <f>VLOOKUP(Tabla4[[#This Row],[Cod Vendedor]],Tabla3[[IdVendedor]:[NombreVendedor]],2,0)</f>
        <v>Carmen</v>
      </c>
      <c r="F1976" t="str">
        <f>VLOOKUP(Tabla4[[#This Row],[Cod Producto]],Tabla2[[IdProducto]:[NomProducto]],2,0)</f>
        <v>Uvas</v>
      </c>
      <c r="G1976" s="10">
        <f>VLOOKUP(Tabla4[[#This Row],[Nombre_Producto]],Tabla2[[NomProducto]:[PrecioSinIGV]],3,0)</f>
        <v>3.63</v>
      </c>
      <c r="H1976">
        <f>VLOOKUP(Tabla4[[#This Row],[Cod Producto]],Tabla2[#All],3,0)</f>
        <v>1</v>
      </c>
      <c r="I1976" s="10">
        <f>Tabla4[[#This Row],[Kilos]]*Tabla4[[#This Row],[Precio_sin_IGV]]</f>
        <v>4352.37</v>
      </c>
      <c r="J1976" s="10">
        <f>Tabla4[[#This Row],[Ventas sin IGV]]*18%</f>
        <v>783.42660000000001</v>
      </c>
      <c r="K1976" s="10">
        <f>Tabla4[[#This Row],[Ventas sin IGV]]+Tabla4[[#This Row],[IGV]]</f>
        <v>5135.7965999999997</v>
      </c>
    </row>
    <row r="1977" spans="1:11" x14ac:dyDescent="0.3">
      <c r="A1977">
        <v>2</v>
      </c>
      <c r="B1977">
        <v>8</v>
      </c>
      <c r="C1977" s="2">
        <v>37863</v>
      </c>
      <c r="D1977">
        <v>818</v>
      </c>
      <c r="E1977" t="str">
        <f>VLOOKUP(Tabla4[[#This Row],[Cod Vendedor]],Tabla3[[IdVendedor]:[NombreVendedor]],2,0)</f>
        <v>Carmen</v>
      </c>
      <c r="F1977" t="str">
        <f>VLOOKUP(Tabla4[[#This Row],[Cod Producto]],Tabla2[[IdProducto]:[NomProducto]],2,0)</f>
        <v>Uvas</v>
      </c>
      <c r="G1977" s="10">
        <f>VLOOKUP(Tabla4[[#This Row],[Nombre_Producto]],Tabla2[[NomProducto]:[PrecioSinIGV]],3,0)</f>
        <v>3.63</v>
      </c>
      <c r="H1977">
        <f>VLOOKUP(Tabla4[[#This Row],[Cod Producto]],Tabla2[#All],3,0)</f>
        <v>1</v>
      </c>
      <c r="I1977" s="10">
        <f>Tabla4[[#This Row],[Kilos]]*Tabla4[[#This Row],[Precio_sin_IGV]]</f>
        <v>2969.3399999999997</v>
      </c>
      <c r="J1977" s="10">
        <f>Tabla4[[#This Row],[Ventas sin IGV]]*18%</f>
        <v>534.48119999999994</v>
      </c>
      <c r="K1977" s="10">
        <f>Tabla4[[#This Row],[Ventas sin IGV]]+Tabla4[[#This Row],[IGV]]</f>
        <v>3503.8211999999994</v>
      </c>
    </row>
    <row r="1978" spans="1:11" x14ac:dyDescent="0.3">
      <c r="A1978">
        <v>2</v>
      </c>
      <c r="B1978">
        <v>8</v>
      </c>
      <c r="C1978" s="2">
        <v>37802</v>
      </c>
      <c r="D1978">
        <v>756</v>
      </c>
      <c r="E1978" t="str">
        <f>VLOOKUP(Tabla4[[#This Row],[Cod Vendedor]],Tabla3[[IdVendedor]:[NombreVendedor]],2,0)</f>
        <v>Carmen</v>
      </c>
      <c r="F1978" t="str">
        <f>VLOOKUP(Tabla4[[#This Row],[Cod Producto]],Tabla2[[IdProducto]:[NomProducto]],2,0)</f>
        <v>Uvas</v>
      </c>
      <c r="G1978" s="10">
        <f>VLOOKUP(Tabla4[[#This Row],[Nombre_Producto]],Tabla2[[NomProducto]:[PrecioSinIGV]],3,0)</f>
        <v>3.63</v>
      </c>
      <c r="H1978">
        <f>VLOOKUP(Tabla4[[#This Row],[Cod Producto]],Tabla2[#All],3,0)</f>
        <v>1</v>
      </c>
      <c r="I1978" s="10">
        <f>Tabla4[[#This Row],[Kilos]]*Tabla4[[#This Row],[Precio_sin_IGV]]</f>
        <v>2744.2799999999997</v>
      </c>
      <c r="J1978" s="10">
        <f>Tabla4[[#This Row],[Ventas sin IGV]]*18%</f>
        <v>493.97039999999993</v>
      </c>
      <c r="K1978" s="10">
        <f>Tabla4[[#This Row],[Ventas sin IGV]]+Tabla4[[#This Row],[IGV]]</f>
        <v>3238.2503999999999</v>
      </c>
    </row>
    <row r="1979" spans="1:11" x14ac:dyDescent="0.3">
      <c r="A1979">
        <v>2</v>
      </c>
      <c r="B1979">
        <v>8</v>
      </c>
      <c r="C1979" s="2">
        <v>37626</v>
      </c>
      <c r="D1979">
        <v>510</v>
      </c>
      <c r="E1979" t="str">
        <f>VLOOKUP(Tabla4[[#This Row],[Cod Vendedor]],Tabla3[[IdVendedor]:[NombreVendedor]],2,0)</f>
        <v>Carmen</v>
      </c>
      <c r="F1979" t="str">
        <f>VLOOKUP(Tabla4[[#This Row],[Cod Producto]],Tabla2[[IdProducto]:[NomProducto]],2,0)</f>
        <v>Uvas</v>
      </c>
      <c r="G1979" s="10">
        <f>VLOOKUP(Tabla4[[#This Row],[Nombre_Producto]],Tabla2[[NomProducto]:[PrecioSinIGV]],3,0)</f>
        <v>3.63</v>
      </c>
      <c r="H1979">
        <f>VLOOKUP(Tabla4[[#This Row],[Cod Producto]],Tabla2[#All],3,0)</f>
        <v>1</v>
      </c>
      <c r="I1979" s="10">
        <f>Tabla4[[#This Row],[Kilos]]*Tabla4[[#This Row],[Precio_sin_IGV]]</f>
        <v>1851.3</v>
      </c>
      <c r="J1979" s="10">
        <f>Tabla4[[#This Row],[Ventas sin IGV]]*18%</f>
        <v>333.23399999999998</v>
      </c>
      <c r="K1979" s="10">
        <f>Tabla4[[#This Row],[Ventas sin IGV]]+Tabla4[[#This Row],[IGV]]</f>
        <v>2184.5340000000001</v>
      </c>
    </row>
    <row r="1980" spans="1:11" x14ac:dyDescent="0.3">
      <c r="A1980">
        <v>2</v>
      </c>
      <c r="B1980">
        <v>8</v>
      </c>
      <c r="C1980" s="2">
        <v>37810</v>
      </c>
      <c r="D1980">
        <v>482</v>
      </c>
      <c r="E1980" t="str">
        <f>VLOOKUP(Tabla4[[#This Row],[Cod Vendedor]],Tabla3[[IdVendedor]:[NombreVendedor]],2,0)</f>
        <v>Carmen</v>
      </c>
      <c r="F1980" t="str">
        <f>VLOOKUP(Tabla4[[#This Row],[Cod Producto]],Tabla2[[IdProducto]:[NomProducto]],2,0)</f>
        <v>Uvas</v>
      </c>
      <c r="G1980" s="10">
        <f>VLOOKUP(Tabla4[[#This Row],[Nombre_Producto]],Tabla2[[NomProducto]:[PrecioSinIGV]],3,0)</f>
        <v>3.63</v>
      </c>
      <c r="H1980">
        <f>VLOOKUP(Tabla4[[#This Row],[Cod Producto]],Tabla2[#All],3,0)</f>
        <v>1</v>
      </c>
      <c r="I1980" s="10">
        <f>Tabla4[[#This Row],[Kilos]]*Tabla4[[#This Row],[Precio_sin_IGV]]</f>
        <v>1749.6599999999999</v>
      </c>
      <c r="J1980" s="10">
        <f>Tabla4[[#This Row],[Ventas sin IGV]]*18%</f>
        <v>314.93879999999996</v>
      </c>
      <c r="K1980" s="10">
        <f>Tabla4[[#This Row],[Ventas sin IGV]]+Tabla4[[#This Row],[IGV]]</f>
        <v>2064.5987999999998</v>
      </c>
    </row>
    <row r="1981" spans="1:11" x14ac:dyDescent="0.3">
      <c r="A1981">
        <v>2</v>
      </c>
      <c r="B1981">
        <v>6</v>
      </c>
      <c r="C1981" s="2">
        <v>37908</v>
      </c>
      <c r="D1981">
        <v>1784</v>
      </c>
      <c r="E1981" t="str">
        <f>VLOOKUP(Tabla4[[#This Row],[Cod Vendedor]],Tabla3[[IdVendedor]:[NombreVendedor]],2,0)</f>
        <v>Carmen</v>
      </c>
      <c r="F1981" t="str">
        <f>VLOOKUP(Tabla4[[#This Row],[Cod Producto]],Tabla2[[IdProducto]:[NomProducto]],2,0)</f>
        <v>Platanos</v>
      </c>
      <c r="G1981" s="10">
        <f>VLOOKUP(Tabla4[[#This Row],[Nombre_Producto]],Tabla2[[NomProducto]:[PrecioSinIGV]],3,0)</f>
        <v>2.42</v>
      </c>
      <c r="H1981">
        <f>VLOOKUP(Tabla4[[#This Row],[Cod Producto]],Tabla2[#All],3,0)</f>
        <v>1</v>
      </c>
      <c r="I1981" s="10">
        <f>Tabla4[[#This Row],[Kilos]]*Tabla4[[#This Row],[Precio_sin_IGV]]</f>
        <v>4317.28</v>
      </c>
      <c r="J1981" s="10">
        <f>Tabla4[[#This Row],[Ventas sin IGV]]*18%</f>
        <v>777.11039999999991</v>
      </c>
      <c r="K1981" s="10">
        <f>Tabla4[[#This Row],[Ventas sin IGV]]+Tabla4[[#This Row],[IGV]]</f>
        <v>5094.3903999999993</v>
      </c>
    </row>
    <row r="1982" spans="1:11" x14ac:dyDescent="0.3">
      <c r="A1982">
        <v>2</v>
      </c>
      <c r="B1982">
        <v>6</v>
      </c>
      <c r="C1982" s="2">
        <v>37735</v>
      </c>
      <c r="D1982">
        <v>1622</v>
      </c>
      <c r="E1982" t="str">
        <f>VLOOKUP(Tabla4[[#This Row],[Cod Vendedor]],Tabla3[[IdVendedor]:[NombreVendedor]],2,0)</f>
        <v>Carmen</v>
      </c>
      <c r="F1982" t="str">
        <f>VLOOKUP(Tabla4[[#This Row],[Cod Producto]],Tabla2[[IdProducto]:[NomProducto]],2,0)</f>
        <v>Platanos</v>
      </c>
      <c r="G1982" s="10">
        <f>VLOOKUP(Tabla4[[#This Row],[Nombre_Producto]],Tabla2[[NomProducto]:[PrecioSinIGV]],3,0)</f>
        <v>2.42</v>
      </c>
      <c r="H1982">
        <f>VLOOKUP(Tabla4[[#This Row],[Cod Producto]],Tabla2[#All],3,0)</f>
        <v>1</v>
      </c>
      <c r="I1982" s="10">
        <f>Tabla4[[#This Row],[Kilos]]*Tabla4[[#This Row],[Precio_sin_IGV]]</f>
        <v>3925.24</v>
      </c>
      <c r="J1982" s="10">
        <f>Tabla4[[#This Row],[Ventas sin IGV]]*18%</f>
        <v>706.54319999999996</v>
      </c>
      <c r="K1982" s="10">
        <f>Tabla4[[#This Row],[Ventas sin IGV]]+Tabla4[[#This Row],[IGV]]</f>
        <v>4631.7831999999999</v>
      </c>
    </row>
    <row r="1983" spans="1:11" x14ac:dyDescent="0.3">
      <c r="A1983">
        <v>2</v>
      </c>
      <c r="B1983">
        <v>6</v>
      </c>
      <c r="C1983" s="2">
        <v>37723</v>
      </c>
      <c r="D1983">
        <v>1419</v>
      </c>
      <c r="E1983" t="str">
        <f>VLOOKUP(Tabla4[[#This Row],[Cod Vendedor]],Tabla3[[IdVendedor]:[NombreVendedor]],2,0)</f>
        <v>Carmen</v>
      </c>
      <c r="F1983" t="str">
        <f>VLOOKUP(Tabla4[[#This Row],[Cod Producto]],Tabla2[[IdProducto]:[NomProducto]],2,0)</f>
        <v>Platanos</v>
      </c>
      <c r="G1983" s="10">
        <f>VLOOKUP(Tabla4[[#This Row],[Nombre_Producto]],Tabla2[[NomProducto]:[PrecioSinIGV]],3,0)</f>
        <v>2.42</v>
      </c>
      <c r="H1983">
        <f>VLOOKUP(Tabla4[[#This Row],[Cod Producto]],Tabla2[#All],3,0)</f>
        <v>1</v>
      </c>
      <c r="I1983" s="10">
        <f>Tabla4[[#This Row],[Kilos]]*Tabla4[[#This Row],[Precio_sin_IGV]]</f>
        <v>3433.98</v>
      </c>
      <c r="J1983" s="10">
        <f>Tabla4[[#This Row],[Ventas sin IGV]]*18%</f>
        <v>618.1164</v>
      </c>
      <c r="K1983" s="10">
        <f>Tabla4[[#This Row],[Ventas sin IGV]]+Tabla4[[#This Row],[IGV]]</f>
        <v>4052.0963999999999</v>
      </c>
    </row>
    <row r="1984" spans="1:11" x14ac:dyDescent="0.3">
      <c r="A1984">
        <v>2</v>
      </c>
      <c r="B1984">
        <v>6</v>
      </c>
      <c r="C1984" s="2">
        <v>37822</v>
      </c>
      <c r="D1984">
        <v>666</v>
      </c>
      <c r="E1984" t="str">
        <f>VLOOKUP(Tabla4[[#This Row],[Cod Vendedor]],Tabla3[[IdVendedor]:[NombreVendedor]],2,0)</f>
        <v>Carmen</v>
      </c>
      <c r="F1984" t="str">
        <f>VLOOKUP(Tabla4[[#This Row],[Cod Producto]],Tabla2[[IdProducto]:[NomProducto]],2,0)</f>
        <v>Platanos</v>
      </c>
      <c r="G1984" s="10">
        <f>VLOOKUP(Tabla4[[#This Row],[Nombre_Producto]],Tabla2[[NomProducto]:[PrecioSinIGV]],3,0)</f>
        <v>2.42</v>
      </c>
      <c r="H1984">
        <f>VLOOKUP(Tabla4[[#This Row],[Cod Producto]],Tabla2[#All],3,0)</f>
        <v>1</v>
      </c>
      <c r="I1984" s="10">
        <f>Tabla4[[#This Row],[Kilos]]*Tabla4[[#This Row],[Precio_sin_IGV]]</f>
        <v>1611.72</v>
      </c>
      <c r="J1984" s="10">
        <f>Tabla4[[#This Row],[Ventas sin IGV]]*18%</f>
        <v>290.1096</v>
      </c>
      <c r="K1984" s="10">
        <f>Tabla4[[#This Row],[Ventas sin IGV]]+Tabla4[[#This Row],[IGV]]</f>
        <v>1901.8296</v>
      </c>
    </row>
    <row r="1985" spans="1:11" x14ac:dyDescent="0.3">
      <c r="A1985">
        <v>2</v>
      </c>
      <c r="B1985">
        <v>13</v>
      </c>
      <c r="C1985" s="2">
        <v>37694</v>
      </c>
      <c r="D1985">
        <v>1567</v>
      </c>
      <c r="E1985" t="str">
        <f>VLOOKUP(Tabla4[[#This Row],[Cod Vendedor]],Tabla3[[IdVendedor]:[NombreVendedor]],2,0)</f>
        <v>Carmen</v>
      </c>
      <c r="F1985" t="str">
        <f>VLOOKUP(Tabla4[[#This Row],[Cod Producto]],Tabla2[[IdProducto]:[NomProducto]],2,0)</f>
        <v>Pimientos</v>
      </c>
      <c r="G1985" s="10">
        <f>VLOOKUP(Tabla4[[#This Row],[Nombre_Producto]],Tabla2[[NomProducto]:[PrecioSinIGV]],3,0)</f>
        <v>0.24199999999999999</v>
      </c>
      <c r="H1985">
        <f>VLOOKUP(Tabla4[[#This Row],[Cod Producto]],Tabla2[#All],3,0)</f>
        <v>3</v>
      </c>
      <c r="I1985" s="10">
        <f>Tabla4[[#This Row],[Kilos]]*Tabla4[[#This Row],[Precio_sin_IGV]]</f>
        <v>379.214</v>
      </c>
      <c r="J1985" s="10">
        <f>Tabla4[[#This Row],[Ventas sin IGV]]*18%</f>
        <v>68.258520000000004</v>
      </c>
      <c r="K1985" s="10">
        <f>Tabla4[[#This Row],[Ventas sin IGV]]+Tabla4[[#This Row],[IGV]]</f>
        <v>447.47252000000003</v>
      </c>
    </row>
    <row r="1986" spans="1:11" x14ac:dyDescent="0.3">
      <c r="A1986">
        <v>2</v>
      </c>
      <c r="B1986">
        <v>13</v>
      </c>
      <c r="C1986" s="2">
        <v>37743</v>
      </c>
      <c r="D1986">
        <v>823</v>
      </c>
      <c r="E1986" t="str">
        <f>VLOOKUP(Tabla4[[#This Row],[Cod Vendedor]],Tabla3[[IdVendedor]:[NombreVendedor]],2,0)</f>
        <v>Carmen</v>
      </c>
      <c r="F1986" t="str">
        <f>VLOOKUP(Tabla4[[#This Row],[Cod Producto]],Tabla2[[IdProducto]:[NomProducto]],2,0)</f>
        <v>Pimientos</v>
      </c>
      <c r="G1986" s="10">
        <f>VLOOKUP(Tabla4[[#This Row],[Nombre_Producto]],Tabla2[[NomProducto]:[PrecioSinIGV]],3,0)</f>
        <v>0.24199999999999999</v>
      </c>
      <c r="H1986">
        <f>VLOOKUP(Tabla4[[#This Row],[Cod Producto]],Tabla2[#All],3,0)</f>
        <v>3</v>
      </c>
      <c r="I1986" s="10">
        <f>Tabla4[[#This Row],[Kilos]]*Tabla4[[#This Row],[Precio_sin_IGV]]</f>
        <v>199.166</v>
      </c>
      <c r="J1986" s="10">
        <f>Tabla4[[#This Row],[Ventas sin IGV]]*18%</f>
        <v>35.849879999999999</v>
      </c>
      <c r="K1986" s="10">
        <f>Tabla4[[#This Row],[Ventas sin IGV]]+Tabla4[[#This Row],[IGV]]</f>
        <v>235.01587999999998</v>
      </c>
    </row>
    <row r="1987" spans="1:11" x14ac:dyDescent="0.3">
      <c r="A1987">
        <v>2</v>
      </c>
      <c r="B1987">
        <v>2</v>
      </c>
      <c r="C1987" s="2">
        <v>37727</v>
      </c>
      <c r="D1987">
        <v>2282</v>
      </c>
      <c r="E1987" t="str">
        <f>VLOOKUP(Tabla4[[#This Row],[Cod Vendedor]],Tabla3[[IdVendedor]:[NombreVendedor]],2,0)</f>
        <v>Carmen</v>
      </c>
      <c r="F1987" t="str">
        <f>VLOOKUP(Tabla4[[#This Row],[Cod Producto]],Tabla2[[IdProducto]:[NomProducto]],2,0)</f>
        <v>Lechugas</v>
      </c>
      <c r="G1987" s="10">
        <f>VLOOKUP(Tabla4[[#This Row],[Nombre_Producto]],Tabla2[[NomProducto]:[PrecioSinIGV]],3,0)</f>
        <v>1.6335</v>
      </c>
      <c r="H1987">
        <f>VLOOKUP(Tabla4[[#This Row],[Cod Producto]],Tabla2[#All],3,0)</f>
        <v>2</v>
      </c>
      <c r="I1987" s="10">
        <f>Tabla4[[#This Row],[Kilos]]*Tabla4[[#This Row],[Precio_sin_IGV]]</f>
        <v>3727.6469999999999</v>
      </c>
      <c r="J1987" s="10">
        <f>Tabla4[[#This Row],[Ventas sin IGV]]*18%</f>
        <v>670.97645999999997</v>
      </c>
      <c r="K1987" s="10">
        <f>Tabla4[[#This Row],[Ventas sin IGV]]+Tabla4[[#This Row],[IGV]]</f>
        <v>4398.6234599999998</v>
      </c>
    </row>
    <row r="1988" spans="1:11" x14ac:dyDescent="0.3">
      <c r="A1988">
        <v>2</v>
      </c>
      <c r="B1988">
        <v>2</v>
      </c>
      <c r="C1988" s="2">
        <v>37626</v>
      </c>
      <c r="D1988">
        <v>1182</v>
      </c>
      <c r="E1988" t="str">
        <f>VLOOKUP(Tabla4[[#This Row],[Cod Vendedor]],Tabla3[[IdVendedor]:[NombreVendedor]],2,0)</f>
        <v>Carmen</v>
      </c>
      <c r="F1988" t="str">
        <f>VLOOKUP(Tabla4[[#This Row],[Cod Producto]],Tabla2[[IdProducto]:[NomProducto]],2,0)</f>
        <v>Lechugas</v>
      </c>
      <c r="G1988" s="10">
        <f>VLOOKUP(Tabla4[[#This Row],[Nombre_Producto]],Tabla2[[NomProducto]:[PrecioSinIGV]],3,0)</f>
        <v>1.6335</v>
      </c>
      <c r="H1988">
        <f>VLOOKUP(Tabla4[[#This Row],[Cod Producto]],Tabla2[#All],3,0)</f>
        <v>2</v>
      </c>
      <c r="I1988" s="10">
        <f>Tabla4[[#This Row],[Kilos]]*Tabla4[[#This Row],[Precio_sin_IGV]]</f>
        <v>1930.797</v>
      </c>
      <c r="J1988" s="10">
        <f>Tabla4[[#This Row],[Ventas sin IGV]]*18%</f>
        <v>347.54345999999998</v>
      </c>
      <c r="K1988" s="10">
        <f>Tabla4[[#This Row],[Ventas sin IGV]]+Tabla4[[#This Row],[IGV]]</f>
        <v>2278.3404599999999</v>
      </c>
    </row>
    <row r="1989" spans="1:11" x14ac:dyDescent="0.3">
      <c r="A1989">
        <v>2</v>
      </c>
      <c r="B1989">
        <v>10</v>
      </c>
      <c r="C1989" s="2">
        <v>37784</v>
      </c>
      <c r="D1989">
        <v>1569</v>
      </c>
      <c r="E1989" t="str">
        <f>VLOOKUP(Tabla4[[#This Row],[Cod Vendedor]],Tabla3[[IdVendedor]:[NombreVendedor]],2,0)</f>
        <v>Carmen</v>
      </c>
      <c r="F1989" t="str">
        <f>VLOOKUP(Tabla4[[#This Row],[Cod Producto]],Tabla2[[IdProducto]:[NomProducto]],2,0)</f>
        <v>Zanahorias</v>
      </c>
      <c r="G1989" s="10">
        <f>VLOOKUP(Tabla4[[#This Row],[Nombre_Producto]],Tabla2[[NomProducto]:[PrecioSinIGV]],3,0)</f>
        <v>0.60499999999999998</v>
      </c>
      <c r="H1989">
        <f>VLOOKUP(Tabla4[[#This Row],[Cod Producto]],Tabla2[#All],3,0)</f>
        <v>3</v>
      </c>
      <c r="I1989" s="10">
        <f>Tabla4[[#This Row],[Kilos]]*Tabla4[[#This Row],[Precio_sin_IGV]]</f>
        <v>949.245</v>
      </c>
      <c r="J1989" s="10">
        <f>Tabla4[[#This Row],[Ventas sin IGV]]*18%</f>
        <v>170.86410000000001</v>
      </c>
      <c r="K1989" s="10">
        <f>Tabla4[[#This Row],[Ventas sin IGV]]+Tabla4[[#This Row],[IGV]]</f>
        <v>1120.1091000000001</v>
      </c>
    </row>
    <row r="1990" spans="1:11" x14ac:dyDescent="0.3">
      <c r="A1990">
        <v>2</v>
      </c>
      <c r="B1990">
        <v>14</v>
      </c>
      <c r="C1990" s="2">
        <v>37782</v>
      </c>
      <c r="D1990">
        <v>2330</v>
      </c>
      <c r="E1990" t="str">
        <f>VLOOKUP(Tabla4[[#This Row],[Cod Vendedor]],Tabla3[[IdVendedor]:[NombreVendedor]],2,0)</f>
        <v>Carmen</v>
      </c>
      <c r="F1990" t="str">
        <f>VLOOKUP(Tabla4[[#This Row],[Cod Producto]],Tabla2[[IdProducto]:[NomProducto]],2,0)</f>
        <v>Manzana</v>
      </c>
      <c r="G1990" s="10">
        <f>VLOOKUP(Tabla4[[#This Row],[Nombre_Producto]],Tabla2[[NomProducto]:[PrecioSinIGV]],3,0)</f>
        <v>3.63</v>
      </c>
      <c r="H1990">
        <f>VLOOKUP(Tabla4[[#This Row],[Cod Producto]],Tabla2[#All],3,0)</f>
        <v>1</v>
      </c>
      <c r="I1990" s="10">
        <f>Tabla4[[#This Row],[Kilos]]*Tabla4[[#This Row],[Precio_sin_IGV]]</f>
        <v>8457.9</v>
      </c>
      <c r="J1990" s="10">
        <f>Tabla4[[#This Row],[Ventas sin IGV]]*18%</f>
        <v>1522.4219999999998</v>
      </c>
      <c r="K1990" s="10">
        <f>Tabla4[[#This Row],[Ventas sin IGV]]+Tabla4[[#This Row],[IGV]]</f>
        <v>9980.3220000000001</v>
      </c>
    </row>
    <row r="1991" spans="1:11" x14ac:dyDescent="0.3">
      <c r="A1991">
        <v>2</v>
      </c>
      <c r="B1991">
        <v>14</v>
      </c>
      <c r="C1991" s="2">
        <v>37680</v>
      </c>
      <c r="D1991">
        <v>1927</v>
      </c>
      <c r="E1991" t="str">
        <f>VLOOKUP(Tabla4[[#This Row],[Cod Vendedor]],Tabla3[[IdVendedor]:[NombreVendedor]],2,0)</f>
        <v>Carmen</v>
      </c>
      <c r="F1991" t="str">
        <f>VLOOKUP(Tabla4[[#This Row],[Cod Producto]],Tabla2[[IdProducto]:[NomProducto]],2,0)</f>
        <v>Manzana</v>
      </c>
      <c r="G1991" s="10">
        <f>VLOOKUP(Tabla4[[#This Row],[Nombre_Producto]],Tabla2[[NomProducto]:[PrecioSinIGV]],3,0)</f>
        <v>3.63</v>
      </c>
      <c r="H1991">
        <f>VLOOKUP(Tabla4[[#This Row],[Cod Producto]],Tabla2[#All],3,0)</f>
        <v>1</v>
      </c>
      <c r="I1991" s="10">
        <f>Tabla4[[#This Row],[Kilos]]*Tabla4[[#This Row],[Precio_sin_IGV]]</f>
        <v>6995.01</v>
      </c>
      <c r="J1991" s="10">
        <f>Tabla4[[#This Row],[Ventas sin IGV]]*18%</f>
        <v>1259.1017999999999</v>
      </c>
      <c r="K1991" s="10">
        <f>Tabla4[[#This Row],[Ventas sin IGV]]+Tabla4[[#This Row],[IGV]]</f>
        <v>8254.1118000000006</v>
      </c>
    </row>
    <row r="1992" spans="1:11" x14ac:dyDescent="0.3">
      <c r="A1992">
        <v>2</v>
      </c>
      <c r="B1992">
        <v>14</v>
      </c>
      <c r="C1992" s="2">
        <v>37667</v>
      </c>
      <c r="D1992">
        <v>1032</v>
      </c>
      <c r="E1992" t="str">
        <f>VLOOKUP(Tabla4[[#This Row],[Cod Vendedor]],Tabla3[[IdVendedor]:[NombreVendedor]],2,0)</f>
        <v>Carmen</v>
      </c>
      <c r="F1992" t="str">
        <f>VLOOKUP(Tabla4[[#This Row],[Cod Producto]],Tabla2[[IdProducto]:[NomProducto]],2,0)</f>
        <v>Manzana</v>
      </c>
      <c r="G1992" s="10">
        <f>VLOOKUP(Tabla4[[#This Row],[Nombre_Producto]],Tabla2[[NomProducto]:[PrecioSinIGV]],3,0)</f>
        <v>3.63</v>
      </c>
      <c r="H1992">
        <f>VLOOKUP(Tabla4[[#This Row],[Cod Producto]],Tabla2[#All],3,0)</f>
        <v>1</v>
      </c>
      <c r="I1992" s="10">
        <f>Tabla4[[#This Row],[Kilos]]*Tabla4[[#This Row],[Precio_sin_IGV]]</f>
        <v>3746.16</v>
      </c>
      <c r="J1992" s="10">
        <f>Tabla4[[#This Row],[Ventas sin IGV]]*18%</f>
        <v>674.30879999999991</v>
      </c>
      <c r="K1992" s="10">
        <f>Tabla4[[#This Row],[Ventas sin IGV]]+Tabla4[[#This Row],[IGV]]</f>
        <v>4420.4687999999996</v>
      </c>
    </row>
    <row r="1993" spans="1:11" x14ac:dyDescent="0.3">
      <c r="A1993">
        <v>2</v>
      </c>
      <c r="B1993">
        <v>14</v>
      </c>
      <c r="C1993" s="2">
        <v>37899</v>
      </c>
      <c r="D1993">
        <v>720</v>
      </c>
      <c r="E1993" t="str">
        <f>VLOOKUP(Tabla4[[#This Row],[Cod Vendedor]],Tabla3[[IdVendedor]:[NombreVendedor]],2,0)</f>
        <v>Carmen</v>
      </c>
      <c r="F1993" t="str">
        <f>VLOOKUP(Tabla4[[#This Row],[Cod Producto]],Tabla2[[IdProducto]:[NomProducto]],2,0)</f>
        <v>Manzana</v>
      </c>
      <c r="G1993" s="10">
        <f>VLOOKUP(Tabla4[[#This Row],[Nombre_Producto]],Tabla2[[NomProducto]:[PrecioSinIGV]],3,0)</f>
        <v>3.63</v>
      </c>
      <c r="H1993">
        <f>VLOOKUP(Tabla4[[#This Row],[Cod Producto]],Tabla2[#All],3,0)</f>
        <v>1</v>
      </c>
      <c r="I1993" s="10">
        <f>Tabla4[[#This Row],[Kilos]]*Tabla4[[#This Row],[Precio_sin_IGV]]</f>
        <v>2613.6</v>
      </c>
      <c r="J1993" s="10">
        <f>Tabla4[[#This Row],[Ventas sin IGV]]*18%</f>
        <v>470.44799999999998</v>
      </c>
      <c r="K1993" s="10">
        <f>Tabla4[[#This Row],[Ventas sin IGV]]+Tabla4[[#This Row],[IGV]]</f>
        <v>3084.0479999999998</v>
      </c>
    </row>
    <row r="1994" spans="1:11" x14ac:dyDescent="0.3">
      <c r="A1994">
        <v>2</v>
      </c>
      <c r="B1994">
        <v>14</v>
      </c>
      <c r="C1994" s="2">
        <v>37837</v>
      </c>
      <c r="D1994">
        <v>608</v>
      </c>
      <c r="E1994" t="str">
        <f>VLOOKUP(Tabla4[[#This Row],[Cod Vendedor]],Tabla3[[IdVendedor]:[NombreVendedor]],2,0)</f>
        <v>Carmen</v>
      </c>
      <c r="F1994" t="str">
        <f>VLOOKUP(Tabla4[[#This Row],[Cod Producto]],Tabla2[[IdProducto]:[NomProducto]],2,0)</f>
        <v>Manzana</v>
      </c>
      <c r="G1994" s="10">
        <f>VLOOKUP(Tabla4[[#This Row],[Nombre_Producto]],Tabla2[[NomProducto]:[PrecioSinIGV]],3,0)</f>
        <v>3.63</v>
      </c>
      <c r="H1994">
        <f>VLOOKUP(Tabla4[[#This Row],[Cod Producto]],Tabla2[#All],3,0)</f>
        <v>1</v>
      </c>
      <c r="I1994" s="10">
        <f>Tabla4[[#This Row],[Kilos]]*Tabla4[[#This Row],[Precio_sin_IGV]]</f>
        <v>2207.04</v>
      </c>
      <c r="J1994" s="10">
        <f>Tabla4[[#This Row],[Ventas sin IGV]]*18%</f>
        <v>397.2672</v>
      </c>
      <c r="K1994" s="10">
        <f>Tabla4[[#This Row],[Ventas sin IGV]]+Tabla4[[#This Row],[IGV]]</f>
        <v>2604.3072000000002</v>
      </c>
    </row>
    <row r="1995" spans="1:11" x14ac:dyDescent="0.3">
      <c r="A1995">
        <v>2</v>
      </c>
      <c r="B1995">
        <v>4</v>
      </c>
      <c r="C1995" s="2">
        <v>37918</v>
      </c>
      <c r="D1995">
        <v>2444</v>
      </c>
      <c r="E1995" t="str">
        <f>VLOOKUP(Tabla4[[#This Row],[Cod Vendedor]],Tabla3[[IdVendedor]:[NombreVendedor]],2,0)</f>
        <v>Carmen</v>
      </c>
      <c r="F1995" t="str">
        <f>VLOOKUP(Tabla4[[#This Row],[Cod Producto]],Tabla2[[IdProducto]:[NomProducto]],2,0)</f>
        <v>Coles</v>
      </c>
      <c r="G1995" s="10">
        <f>VLOOKUP(Tabla4[[#This Row],[Nombre_Producto]],Tabla2[[NomProducto]:[PrecioSinIGV]],3,0)</f>
        <v>0.60499999999999998</v>
      </c>
      <c r="H1995">
        <f>VLOOKUP(Tabla4[[#This Row],[Cod Producto]],Tabla2[#All],3,0)</f>
        <v>2</v>
      </c>
      <c r="I1995" s="10">
        <f>Tabla4[[#This Row],[Kilos]]*Tabla4[[#This Row],[Precio_sin_IGV]]</f>
        <v>1478.62</v>
      </c>
      <c r="J1995" s="10">
        <f>Tabla4[[#This Row],[Ventas sin IGV]]*18%</f>
        <v>266.15159999999997</v>
      </c>
      <c r="K1995" s="10">
        <f>Tabla4[[#This Row],[Ventas sin IGV]]+Tabla4[[#This Row],[IGV]]</f>
        <v>1744.7715999999998</v>
      </c>
    </row>
    <row r="1996" spans="1:11" x14ac:dyDescent="0.3">
      <c r="A1996">
        <v>2</v>
      </c>
      <c r="B1996">
        <v>4</v>
      </c>
      <c r="C1996" s="2">
        <v>37909</v>
      </c>
      <c r="D1996">
        <v>2134</v>
      </c>
      <c r="E1996" t="str">
        <f>VLOOKUP(Tabla4[[#This Row],[Cod Vendedor]],Tabla3[[IdVendedor]:[NombreVendedor]],2,0)</f>
        <v>Carmen</v>
      </c>
      <c r="F1996" t="str">
        <f>VLOOKUP(Tabla4[[#This Row],[Cod Producto]],Tabla2[[IdProducto]:[NomProducto]],2,0)</f>
        <v>Coles</v>
      </c>
      <c r="G1996" s="10">
        <f>VLOOKUP(Tabla4[[#This Row],[Nombre_Producto]],Tabla2[[NomProducto]:[PrecioSinIGV]],3,0)</f>
        <v>0.60499999999999998</v>
      </c>
      <c r="H1996">
        <f>VLOOKUP(Tabla4[[#This Row],[Cod Producto]],Tabla2[#All],3,0)</f>
        <v>2</v>
      </c>
      <c r="I1996" s="10">
        <f>Tabla4[[#This Row],[Kilos]]*Tabla4[[#This Row],[Precio_sin_IGV]]</f>
        <v>1291.07</v>
      </c>
      <c r="J1996" s="10">
        <f>Tabla4[[#This Row],[Ventas sin IGV]]*18%</f>
        <v>232.39259999999999</v>
      </c>
      <c r="K1996" s="10">
        <f>Tabla4[[#This Row],[Ventas sin IGV]]+Tabla4[[#This Row],[IGV]]</f>
        <v>1523.4625999999998</v>
      </c>
    </row>
    <row r="1997" spans="1:11" x14ac:dyDescent="0.3">
      <c r="A1997">
        <v>2</v>
      </c>
      <c r="B1997">
        <v>4</v>
      </c>
      <c r="C1997" s="2">
        <v>37900</v>
      </c>
      <c r="D1997">
        <v>1960</v>
      </c>
      <c r="E1997" t="str">
        <f>VLOOKUP(Tabla4[[#This Row],[Cod Vendedor]],Tabla3[[IdVendedor]:[NombreVendedor]],2,0)</f>
        <v>Carmen</v>
      </c>
      <c r="F1997" t="str">
        <f>VLOOKUP(Tabla4[[#This Row],[Cod Producto]],Tabla2[[IdProducto]:[NomProducto]],2,0)</f>
        <v>Coles</v>
      </c>
      <c r="G1997" s="10">
        <f>VLOOKUP(Tabla4[[#This Row],[Nombre_Producto]],Tabla2[[NomProducto]:[PrecioSinIGV]],3,0)</f>
        <v>0.60499999999999998</v>
      </c>
      <c r="H1997">
        <f>VLOOKUP(Tabla4[[#This Row],[Cod Producto]],Tabla2[#All],3,0)</f>
        <v>2</v>
      </c>
      <c r="I1997" s="10">
        <f>Tabla4[[#This Row],[Kilos]]*Tabla4[[#This Row],[Precio_sin_IGV]]</f>
        <v>1185.8</v>
      </c>
      <c r="J1997" s="10">
        <f>Tabla4[[#This Row],[Ventas sin IGV]]*18%</f>
        <v>213.44399999999999</v>
      </c>
      <c r="K1997" s="10">
        <f>Tabla4[[#This Row],[Ventas sin IGV]]+Tabla4[[#This Row],[IGV]]</f>
        <v>1399.2439999999999</v>
      </c>
    </row>
    <row r="1998" spans="1:11" x14ac:dyDescent="0.3">
      <c r="A1998">
        <v>2</v>
      </c>
      <c r="B1998">
        <v>4</v>
      </c>
      <c r="C1998" s="2">
        <v>37966</v>
      </c>
      <c r="D1998">
        <v>1821</v>
      </c>
      <c r="E1998" t="str">
        <f>VLOOKUP(Tabla4[[#This Row],[Cod Vendedor]],Tabla3[[IdVendedor]:[NombreVendedor]],2,0)</f>
        <v>Carmen</v>
      </c>
      <c r="F1998" t="str">
        <f>VLOOKUP(Tabla4[[#This Row],[Cod Producto]],Tabla2[[IdProducto]:[NomProducto]],2,0)</f>
        <v>Coles</v>
      </c>
      <c r="G1998" s="10">
        <f>VLOOKUP(Tabla4[[#This Row],[Nombre_Producto]],Tabla2[[NomProducto]:[PrecioSinIGV]],3,0)</f>
        <v>0.60499999999999998</v>
      </c>
      <c r="H1998">
        <f>VLOOKUP(Tabla4[[#This Row],[Cod Producto]],Tabla2[#All],3,0)</f>
        <v>2</v>
      </c>
      <c r="I1998" s="10">
        <f>Tabla4[[#This Row],[Kilos]]*Tabla4[[#This Row],[Precio_sin_IGV]]</f>
        <v>1101.7049999999999</v>
      </c>
      <c r="J1998" s="10">
        <f>Tabla4[[#This Row],[Ventas sin IGV]]*18%</f>
        <v>198.30689999999998</v>
      </c>
      <c r="K1998" s="10">
        <f>Tabla4[[#This Row],[Ventas sin IGV]]+Tabla4[[#This Row],[IGV]]</f>
        <v>1300.0119</v>
      </c>
    </row>
    <row r="1999" spans="1:11" x14ac:dyDescent="0.3">
      <c r="A1999">
        <v>2</v>
      </c>
      <c r="B1999">
        <v>4</v>
      </c>
      <c r="C1999" s="2">
        <v>37852</v>
      </c>
      <c r="D1999">
        <v>1444</v>
      </c>
      <c r="E1999" t="str">
        <f>VLOOKUP(Tabla4[[#This Row],[Cod Vendedor]],Tabla3[[IdVendedor]:[NombreVendedor]],2,0)</f>
        <v>Carmen</v>
      </c>
      <c r="F1999" t="str">
        <f>VLOOKUP(Tabla4[[#This Row],[Cod Producto]],Tabla2[[IdProducto]:[NomProducto]],2,0)</f>
        <v>Coles</v>
      </c>
      <c r="G1999" s="10">
        <f>VLOOKUP(Tabla4[[#This Row],[Nombre_Producto]],Tabla2[[NomProducto]:[PrecioSinIGV]],3,0)</f>
        <v>0.60499999999999998</v>
      </c>
      <c r="H1999">
        <f>VLOOKUP(Tabla4[[#This Row],[Cod Producto]],Tabla2[#All],3,0)</f>
        <v>2</v>
      </c>
      <c r="I1999" s="10">
        <f>Tabla4[[#This Row],[Kilos]]*Tabla4[[#This Row],[Precio_sin_IGV]]</f>
        <v>873.62</v>
      </c>
      <c r="J1999" s="10">
        <f>Tabla4[[#This Row],[Ventas sin IGV]]*18%</f>
        <v>157.2516</v>
      </c>
      <c r="K1999" s="10">
        <f>Tabla4[[#This Row],[Ventas sin IGV]]+Tabla4[[#This Row],[IGV]]</f>
        <v>1030.8715999999999</v>
      </c>
    </row>
    <row r="2000" spans="1:11" x14ac:dyDescent="0.3">
      <c r="A2000">
        <v>2</v>
      </c>
      <c r="B2000">
        <v>4</v>
      </c>
      <c r="C2000" s="2">
        <v>37914</v>
      </c>
      <c r="D2000">
        <v>1238</v>
      </c>
      <c r="E2000" t="str">
        <f>VLOOKUP(Tabla4[[#This Row],[Cod Vendedor]],Tabla3[[IdVendedor]:[NombreVendedor]],2,0)</f>
        <v>Carmen</v>
      </c>
      <c r="F2000" t="str">
        <f>VLOOKUP(Tabla4[[#This Row],[Cod Producto]],Tabla2[[IdProducto]:[NomProducto]],2,0)</f>
        <v>Coles</v>
      </c>
      <c r="G2000" s="10">
        <f>VLOOKUP(Tabla4[[#This Row],[Nombre_Producto]],Tabla2[[NomProducto]:[PrecioSinIGV]],3,0)</f>
        <v>0.60499999999999998</v>
      </c>
      <c r="H2000">
        <f>VLOOKUP(Tabla4[[#This Row],[Cod Producto]],Tabla2[#All],3,0)</f>
        <v>2</v>
      </c>
      <c r="I2000" s="10">
        <f>Tabla4[[#This Row],[Kilos]]*Tabla4[[#This Row],[Precio_sin_IGV]]</f>
        <v>748.99</v>
      </c>
      <c r="J2000" s="10">
        <f>Tabla4[[#This Row],[Ventas sin IGV]]*18%</f>
        <v>134.81819999999999</v>
      </c>
      <c r="K2000" s="10">
        <f>Tabla4[[#This Row],[Ventas sin IGV]]+Tabla4[[#This Row],[IGV]]</f>
        <v>883.80819999999994</v>
      </c>
    </row>
    <row r="2001" spans="1:11" x14ac:dyDescent="0.3">
      <c r="A2001">
        <v>2</v>
      </c>
      <c r="B2001">
        <v>4</v>
      </c>
      <c r="C2001" s="2">
        <v>37859</v>
      </c>
      <c r="D2001">
        <v>957</v>
      </c>
      <c r="E2001" t="str">
        <f>VLOOKUP(Tabla4[[#This Row],[Cod Vendedor]],Tabla3[[IdVendedor]:[NombreVendedor]],2,0)</f>
        <v>Carmen</v>
      </c>
      <c r="F2001" t="str">
        <f>VLOOKUP(Tabla4[[#This Row],[Cod Producto]],Tabla2[[IdProducto]:[NomProducto]],2,0)</f>
        <v>Coles</v>
      </c>
      <c r="G2001" s="10">
        <f>VLOOKUP(Tabla4[[#This Row],[Nombre_Producto]],Tabla2[[NomProducto]:[PrecioSinIGV]],3,0)</f>
        <v>0.60499999999999998</v>
      </c>
      <c r="H2001">
        <f>VLOOKUP(Tabla4[[#This Row],[Cod Producto]],Tabla2[#All],3,0)</f>
        <v>2</v>
      </c>
      <c r="I2001" s="10">
        <f>Tabla4[[#This Row],[Kilos]]*Tabla4[[#This Row],[Precio_sin_IGV]]</f>
        <v>578.98500000000001</v>
      </c>
      <c r="J2001" s="10">
        <f>Tabla4[[#This Row],[Ventas sin IGV]]*18%</f>
        <v>104.21729999999999</v>
      </c>
      <c r="K2001" s="10">
        <f>Tabla4[[#This Row],[Ventas sin IGV]]+Tabla4[[#This Row],[IGV]]</f>
        <v>683.20230000000004</v>
      </c>
    </row>
    <row r="2002" spans="1:11" x14ac:dyDescent="0.3">
      <c r="A2002">
        <v>2</v>
      </c>
      <c r="B2002">
        <v>5</v>
      </c>
      <c r="C2002" s="2">
        <v>37837</v>
      </c>
      <c r="D2002">
        <v>2390</v>
      </c>
      <c r="E2002" t="str">
        <f>VLOOKUP(Tabla4[[#This Row],[Cod Vendedor]],Tabla3[[IdVendedor]:[NombreVendedor]],2,0)</f>
        <v>Carmen</v>
      </c>
      <c r="F2002" t="str">
        <f>VLOOKUP(Tabla4[[#This Row],[Cod Producto]],Tabla2[[IdProducto]:[NomProducto]],2,0)</f>
        <v>Berenjenas</v>
      </c>
      <c r="G2002" s="10">
        <f>VLOOKUP(Tabla4[[#This Row],[Nombre_Producto]],Tabla2[[NomProducto]:[PrecioSinIGV]],3,0)</f>
        <v>2.5409999999999999</v>
      </c>
      <c r="H2002">
        <f>VLOOKUP(Tabla4[[#This Row],[Cod Producto]],Tabla2[#All],3,0)</f>
        <v>3</v>
      </c>
      <c r="I2002" s="10">
        <f>Tabla4[[#This Row],[Kilos]]*Tabla4[[#This Row],[Precio_sin_IGV]]</f>
        <v>6072.99</v>
      </c>
      <c r="J2002" s="10">
        <f>Tabla4[[#This Row],[Ventas sin IGV]]*18%</f>
        <v>1093.1381999999999</v>
      </c>
      <c r="K2002" s="10">
        <f>Tabla4[[#This Row],[Ventas sin IGV]]+Tabla4[[#This Row],[IGV]]</f>
        <v>7166.1281999999992</v>
      </c>
    </row>
    <row r="2003" spans="1:11" x14ac:dyDescent="0.3">
      <c r="A2003">
        <v>2</v>
      </c>
      <c r="B2003">
        <v>5</v>
      </c>
      <c r="C2003" s="2">
        <v>37627</v>
      </c>
      <c r="D2003">
        <v>1755</v>
      </c>
      <c r="E2003" t="str">
        <f>VLOOKUP(Tabla4[[#This Row],[Cod Vendedor]],Tabla3[[IdVendedor]:[NombreVendedor]],2,0)</f>
        <v>Carmen</v>
      </c>
      <c r="F2003" t="str">
        <f>VLOOKUP(Tabla4[[#This Row],[Cod Producto]],Tabla2[[IdProducto]:[NomProducto]],2,0)</f>
        <v>Berenjenas</v>
      </c>
      <c r="G2003" s="10">
        <f>VLOOKUP(Tabla4[[#This Row],[Nombre_Producto]],Tabla2[[NomProducto]:[PrecioSinIGV]],3,0)</f>
        <v>2.5409999999999999</v>
      </c>
      <c r="H2003">
        <f>VLOOKUP(Tabla4[[#This Row],[Cod Producto]],Tabla2[#All],3,0)</f>
        <v>3</v>
      </c>
      <c r="I2003" s="10">
        <f>Tabla4[[#This Row],[Kilos]]*Tabla4[[#This Row],[Precio_sin_IGV]]</f>
        <v>4459.4549999999999</v>
      </c>
      <c r="J2003" s="10">
        <f>Tabla4[[#This Row],[Ventas sin IGV]]*18%</f>
        <v>802.70189999999991</v>
      </c>
      <c r="K2003" s="10">
        <f>Tabla4[[#This Row],[Ventas sin IGV]]+Tabla4[[#This Row],[IGV]]</f>
        <v>5262.1569</v>
      </c>
    </row>
    <row r="2004" spans="1:11" x14ac:dyDescent="0.3">
      <c r="A2004">
        <v>2</v>
      </c>
      <c r="B2004">
        <v>5</v>
      </c>
      <c r="C2004" s="2">
        <v>37670</v>
      </c>
      <c r="D2004">
        <v>840</v>
      </c>
      <c r="E2004" t="str">
        <f>VLOOKUP(Tabla4[[#This Row],[Cod Vendedor]],Tabla3[[IdVendedor]:[NombreVendedor]],2,0)</f>
        <v>Carmen</v>
      </c>
      <c r="F2004" t="str">
        <f>VLOOKUP(Tabla4[[#This Row],[Cod Producto]],Tabla2[[IdProducto]:[NomProducto]],2,0)</f>
        <v>Berenjenas</v>
      </c>
      <c r="G2004" s="10">
        <f>VLOOKUP(Tabla4[[#This Row],[Nombre_Producto]],Tabla2[[NomProducto]:[PrecioSinIGV]],3,0)</f>
        <v>2.5409999999999999</v>
      </c>
      <c r="H2004">
        <f>VLOOKUP(Tabla4[[#This Row],[Cod Producto]],Tabla2[#All],3,0)</f>
        <v>3</v>
      </c>
      <c r="I2004" s="10">
        <f>Tabla4[[#This Row],[Kilos]]*Tabla4[[#This Row],[Precio_sin_IGV]]</f>
        <v>2134.44</v>
      </c>
      <c r="J2004" s="10">
        <f>Tabla4[[#This Row],[Ventas sin IGV]]*18%</f>
        <v>384.19920000000002</v>
      </c>
      <c r="K2004" s="10">
        <f>Tabla4[[#This Row],[Ventas sin IGV]]+Tabla4[[#This Row],[IGV]]</f>
        <v>2518.6392000000001</v>
      </c>
    </row>
    <row r="2005" spans="1:11" x14ac:dyDescent="0.3">
      <c r="A2005">
        <v>2</v>
      </c>
      <c r="B2005">
        <v>3</v>
      </c>
      <c r="C2005" s="2">
        <v>38119</v>
      </c>
      <c r="D2005">
        <v>251</v>
      </c>
      <c r="E2005" t="str">
        <f>VLOOKUP(Tabla4[[#This Row],[Cod Vendedor]],Tabla3[[IdVendedor]:[NombreVendedor]],2,0)</f>
        <v>Carmen</v>
      </c>
      <c r="F2005" t="str">
        <f>VLOOKUP(Tabla4[[#This Row],[Cod Producto]],Tabla2[[IdProducto]:[NomProducto]],2,0)</f>
        <v>Melones</v>
      </c>
      <c r="G2005" s="10">
        <f>VLOOKUP(Tabla4[[#This Row],[Nombre_Producto]],Tabla2[[NomProducto]:[PrecioSinIGV]],3,0)</f>
        <v>1.9359999999999999</v>
      </c>
      <c r="H2005">
        <f>VLOOKUP(Tabla4[[#This Row],[Cod Producto]],Tabla2[#All],3,0)</f>
        <v>1</v>
      </c>
      <c r="I2005" s="10">
        <f>Tabla4[[#This Row],[Kilos]]*Tabla4[[#This Row],[Precio_sin_IGV]]</f>
        <v>485.93599999999998</v>
      </c>
      <c r="J2005" s="10">
        <f>Tabla4[[#This Row],[Ventas sin IGV]]*18%</f>
        <v>87.46848</v>
      </c>
      <c r="K2005" s="10">
        <f>Tabla4[[#This Row],[Ventas sin IGV]]+Tabla4[[#This Row],[IGV]]</f>
        <v>573.40447999999992</v>
      </c>
    </row>
    <row r="2006" spans="1:11" x14ac:dyDescent="0.3">
      <c r="A2006">
        <v>6</v>
      </c>
      <c r="B2006">
        <v>11</v>
      </c>
      <c r="C2006" s="2">
        <v>35820</v>
      </c>
      <c r="D2006">
        <v>2205</v>
      </c>
      <c r="E2006" t="str">
        <f>VLOOKUP(Tabla4[[#This Row],[Cod Vendedor]],Tabla3[[IdVendedor]:[NombreVendedor]],2,0)</f>
        <v>Monica</v>
      </c>
      <c r="F2006" t="str">
        <f>VLOOKUP(Tabla4[[#This Row],[Cod Producto]],Tabla2[[IdProducto]:[NomProducto]],2,0)</f>
        <v>Naranjas</v>
      </c>
      <c r="G2006" s="10">
        <f>VLOOKUP(Tabla4[[#This Row],[Nombre_Producto]],Tabla2[[NomProducto]:[PrecioSinIGV]],3,0)</f>
        <v>1.21</v>
      </c>
      <c r="H2006">
        <f>VLOOKUP(Tabla4[[#This Row],[Cod Producto]],Tabla2[#All],3,0)</f>
        <v>1</v>
      </c>
      <c r="I2006" s="10">
        <f>Tabla4[[#This Row],[Kilos]]*Tabla4[[#This Row],[Precio_sin_IGV]]</f>
        <v>2668.0499999999997</v>
      </c>
      <c r="J2006" s="10">
        <f>Tabla4[[#This Row],[Ventas sin IGV]]*18%</f>
        <v>480.24899999999991</v>
      </c>
      <c r="K2006" s="10">
        <f>Tabla4[[#This Row],[Ventas sin IGV]]+Tabla4[[#This Row],[IGV]]</f>
        <v>3148.2989999999995</v>
      </c>
    </row>
    <row r="2007" spans="1:11" x14ac:dyDescent="0.3">
      <c r="A2007">
        <v>6</v>
      </c>
      <c r="B2007">
        <v>11</v>
      </c>
      <c r="C2007" s="2">
        <v>35956</v>
      </c>
      <c r="D2007">
        <v>1528</v>
      </c>
      <c r="E2007" t="str">
        <f>VLOOKUP(Tabla4[[#This Row],[Cod Vendedor]],Tabla3[[IdVendedor]:[NombreVendedor]],2,0)</f>
        <v>Monica</v>
      </c>
      <c r="F2007" t="str">
        <f>VLOOKUP(Tabla4[[#This Row],[Cod Producto]],Tabla2[[IdProducto]:[NomProducto]],2,0)</f>
        <v>Naranjas</v>
      </c>
      <c r="G2007" s="10">
        <f>VLOOKUP(Tabla4[[#This Row],[Nombre_Producto]],Tabla2[[NomProducto]:[PrecioSinIGV]],3,0)</f>
        <v>1.21</v>
      </c>
      <c r="H2007">
        <f>VLOOKUP(Tabla4[[#This Row],[Cod Producto]],Tabla2[#All],3,0)</f>
        <v>1</v>
      </c>
      <c r="I2007" s="10">
        <f>Tabla4[[#This Row],[Kilos]]*Tabla4[[#This Row],[Precio_sin_IGV]]</f>
        <v>1848.8799999999999</v>
      </c>
      <c r="J2007" s="10">
        <f>Tabla4[[#This Row],[Ventas sin IGV]]*18%</f>
        <v>332.79839999999996</v>
      </c>
      <c r="K2007" s="10">
        <f>Tabla4[[#This Row],[Ventas sin IGV]]+Tabla4[[#This Row],[IGV]]</f>
        <v>2181.6783999999998</v>
      </c>
    </row>
    <row r="2008" spans="1:11" x14ac:dyDescent="0.3">
      <c r="A2008">
        <v>6</v>
      </c>
      <c r="B2008">
        <v>11</v>
      </c>
      <c r="C2008" s="2">
        <v>36115</v>
      </c>
      <c r="D2008">
        <v>870</v>
      </c>
      <c r="E2008" t="str">
        <f>VLOOKUP(Tabla4[[#This Row],[Cod Vendedor]],Tabla3[[IdVendedor]:[NombreVendedor]],2,0)</f>
        <v>Monica</v>
      </c>
      <c r="F2008" t="str">
        <f>VLOOKUP(Tabla4[[#This Row],[Cod Producto]],Tabla2[[IdProducto]:[NomProducto]],2,0)</f>
        <v>Naranjas</v>
      </c>
      <c r="G2008" s="10">
        <f>VLOOKUP(Tabla4[[#This Row],[Nombre_Producto]],Tabla2[[NomProducto]:[PrecioSinIGV]],3,0)</f>
        <v>1.21</v>
      </c>
      <c r="H2008">
        <f>VLOOKUP(Tabla4[[#This Row],[Cod Producto]],Tabla2[#All],3,0)</f>
        <v>1</v>
      </c>
      <c r="I2008" s="10">
        <f>Tabla4[[#This Row],[Kilos]]*Tabla4[[#This Row],[Precio_sin_IGV]]</f>
        <v>1052.7</v>
      </c>
      <c r="J2008" s="10">
        <f>Tabla4[[#This Row],[Ventas sin IGV]]*18%</f>
        <v>189.48599999999999</v>
      </c>
      <c r="K2008" s="10">
        <f>Tabla4[[#This Row],[Ventas sin IGV]]+Tabla4[[#This Row],[IGV]]</f>
        <v>1242.1860000000001</v>
      </c>
    </row>
    <row r="2009" spans="1:11" x14ac:dyDescent="0.3">
      <c r="A2009">
        <v>6</v>
      </c>
      <c r="B2009">
        <v>11</v>
      </c>
      <c r="C2009" s="2">
        <v>35852</v>
      </c>
      <c r="D2009">
        <v>530</v>
      </c>
      <c r="E2009" t="str">
        <f>VLOOKUP(Tabla4[[#This Row],[Cod Vendedor]],Tabla3[[IdVendedor]:[NombreVendedor]],2,0)</f>
        <v>Monica</v>
      </c>
      <c r="F2009" t="str">
        <f>VLOOKUP(Tabla4[[#This Row],[Cod Producto]],Tabla2[[IdProducto]:[NomProducto]],2,0)</f>
        <v>Naranjas</v>
      </c>
      <c r="G2009" s="10">
        <f>VLOOKUP(Tabla4[[#This Row],[Nombre_Producto]],Tabla2[[NomProducto]:[PrecioSinIGV]],3,0)</f>
        <v>1.21</v>
      </c>
      <c r="H2009">
        <f>VLOOKUP(Tabla4[[#This Row],[Cod Producto]],Tabla2[#All],3,0)</f>
        <v>1</v>
      </c>
      <c r="I2009" s="10">
        <f>Tabla4[[#This Row],[Kilos]]*Tabla4[[#This Row],[Precio_sin_IGV]]</f>
        <v>641.29999999999995</v>
      </c>
      <c r="J2009" s="10">
        <f>Tabla4[[#This Row],[Ventas sin IGV]]*18%</f>
        <v>115.43399999999998</v>
      </c>
      <c r="K2009" s="10">
        <f>Tabla4[[#This Row],[Ventas sin IGV]]+Tabla4[[#This Row],[IGV]]</f>
        <v>756.73399999999992</v>
      </c>
    </row>
    <row r="2010" spans="1:11" x14ac:dyDescent="0.3">
      <c r="A2010">
        <v>6</v>
      </c>
      <c r="B2010">
        <v>12</v>
      </c>
      <c r="C2010" s="2">
        <v>36091</v>
      </c>
      <c r="D2010">
        <v>2480</v>
      </c>
      <c r="E2010" t="str">
        <f>VLOOKUP(Tabla4[[#This Row],[Cod Vendedor]],Tabla3[[IdVendedor]:[NombreVendedor]],2,0)</f>
        <v>Monica</v>
      </c>
      <c r="F2010" t="str">
        <f>VLOOKUP(Tabla4[[#This Row],[Cod Producto]],Tabla2[[IdProducto]:[NomProducto]],2,0)</f>
        <v>Malocoton</v>
      </c>
      <c r="G2010" s="10">
        <f>VLOOKUP(Tabla4[[#This Row],[Nombre_Producto]],Tabla2[[NomProducto]:[PrecioSinIGV]],3,0)</f>
        <v>2.42</v>
      </c>
      <c r="H2010">
        <f>VLOOKUP(Tabla4[[#This Row],[Cod Producto]],Tabla2[#All],3,0)</f>
        <v>1</v>
      </c>
      <c r="I2010" s="10">
        <f>Tabla4[[#This Row],[Kilos]]*Tabla4[[#This Row],[Precio_sin_IGV]]</f>
        <v>6001.5999999999995</v>
      </c>
      <c r="J2010" s="10">
        <f>Tabla4[[#This Row],[Ventas sin IGV]]*18%</f>
        <v>1080.2879999999998</v>
      </c>
      <c r="K2010" s="10">
        <f>Tabla4[[#This Row],[Ventas sin IGV]]+Tabla4[[#This Row],[IGV]]</f>
        <v>7081.887999999999</v>
      </c>
    </row>
    <row r="2011" spans="1:11" x14ac:dyDescent="0.3">
      <c r="A2011">
        <v>6</v>
      </c>
      <c r="B2011">
        <v>12</v>
      </c>
      <c r="C2011" s="2">
        <v>36026</v>
      </c>
      <c r="D2011">
        <v>2377</v>
      </c>
      <c r="E2011" t="str">
        <f>VLOOKUP(Tabla4[[#This Row],[Cod Vendedor]],Tabla3[[IdVendedor]:[NombreVendedor]],2,0)</f>
        <v>Monica</v>
      </c>
      <c r="F2011" t="str">
        <f>VLOOKUP(Tabla4[[#This Row],[Cod Producto]],Tabla2[[IdProducto]:[NomProducto]],2,0)</f>
        <v>Malocoton</v>
      </c>
      <c r="G2011" s="10">
        <f>VLOOKUP(Tabla4[[#This Row],[Nombre_Producto]],Tabla2[[NomProducto]:[PrecioSinIGV]],3,0)</f>
        <v>2.42</v>
      </c>
      <c r="H2011">
        <f>VLOOKUP(Tabla4[[#This Row],[Cod Producto]],Tabla2[#All],3,0)</f>
        <v>1</v>
      </c>
      <c r="I2011" s="10">
        <f>Tabla4[[#This Row],[Kilos]]*Tabla4[[#This Row],[Precio_sin_IGV]]</f>
        <v>5752.34</v>
      </c>
      <c r="J2011" s="10">
        <f>Tabla4[[#This Row],[Ventas sin IGV]]*18%</f>
        <v>1035.4212</v>
      </c>
      <c r="K2011" s="10">
        <f>Tabla4[[#This Row],[Ventas sin IGV]]+Tabla4[[#This Row],[IGV]]</f>
        <v>6787.7611999999999</v>
      </c>
    </row>
    <row r="2012" spans="1:11" x14ac:dyDescent="0.3">
      <c r="A2012">
        <v>6</v>
      </c>
      <c r="B2012">
        <v>12</v>
      </c>
      <c r="C2012" s="2">
        <v>35981</v>
      </c>
      <c r="D2012">
        <v>1827</v>
      </c>
      <c r="E2012" t="str">
        <f>VLOOKUP(Tabla4[[#This Row],[Cod Vendedor]],Tabla3[[IdVendedor]:[NombreVendedor]],2,0)</f>
        <v>Monica</v>
      </c>
      <c r="F2012" t="str">
        <f>VLOOKUP(Tabla4[[#This Row],[Cod Producto]],Tabla2[[IdProducto]:[NomProducto]],2,0)</f>
        <v>Malocoton</v>
      </c>
      <c r="G2012" s="10">
        <f>VLOOKUP(Tabla4[[#This Row],[Nombre_Producto]],Tabla2[[NomProducto]:[PrecioSinIGV]],3,0)</f>
        <v>2.42</v>
      </c>
      <c r="H2012">
        <f>VLOOKUP(Tabla4[[#This Row],[Cod Producto]],Tabla2[#All],3,0)</f>
        <v>1</v>
      </c>
      <c r="I2012" s="10">
        <f>Tabla4[[#This Row],[Kilos]]*Tabla4[[#This Row],[Precio_sin_IGV]]</f>
        <v>4421.34</v>
      </c>
      <c r="J2012" s="10">
        <f>Tabla4[[#This Row],[Ventas sin IGV]]*18%</f>
        <v>795.84119999999996</v>
      </c>
      <c r="K2012" s="10">
        <f>Tabla4[[#This Row],[Ventas sin IGV]]+Tabla4[[#This Row],[IGV]]</f>
        <v>5217.1812</v>
      </c>
    </row>
    <row r="2013" spans="1:11" x14ac:dyDescent="0.3">
      <c r="A2013">
        <v>6</v>
      </c>
      <c r="B2013">
        <v>12</v>
      </c>
      <c r="C2013" s="2">
        <v>35799</v>
      </c>
      <c r="D2013">
        <v>1518</v>
      </c>
      <c r="E2013" t="str">
        <f>VLOOKUP(Tabla4[[#This Row],[Cod Vendedor]],Tabla3[[IdVendedor]:[NombreVendedor]],2,0)</f>
        <v>Monica</v>
      </c>
      <c r="F2013" t="str">
        <f>VLOOKUP(Tabla4[[#This Row],[Cod Producto]],Tabla2[[IdProducto]:[NomProducto]],2,0)</f>
        <v>Malocoton</v>
      </c>
      <c r="G2013" s="10">
        <f>VLOOKUP(Tabla4[[#This Row],[Nombre_Producto]],Tabla2[[NomProducto]:[PrecioSinIGV]],3,0)</f>
        <v>2.42</v>
      </c>
      <c r="H2013">
        <f>VLOOKUP(Tabla4[[#This Row],[Cod Producto]],Tabla2[#All],3,0)</f>
        <v>1</v>
      </c>
      <c r="I2013" s="10">
        <f>Tabla4[[#This Row],[Kilos]]*Tabla4[[#This Row],[Precio_sin_IGV]]</f>
        <v>3673.56</v>
      </c>
      <c r="J2013" s="10">
        <f>Tabla4[[#This Row],[Ventas sin IGV]]*18%</f>
        <v>661.24079999999992</v>
      </c>
      <c r="K2013" s="10">
        <f>Tabla4[[#This Row],[Ventas sin IGV]]+Tabla4[[#This Row],[IGV]]</f>
        <v>4334.8008</v>
      </c>
    </row>
    <row r="2014" spans="1:11" x14ac:dyDescent="0.3">
      <c r="A2014">
        <v>6</v>
      </c>
      <c r="B2014">
        <v>12</v>
      </c>
      <c r="C2014" s="2">
        <v>35799</v>
      </c>
      <c r="D2014">
        <v>1214</v>
      </c>
      <c r="E2014" t="str">
        <f>VLOOKUP(Tabla4[[#This Row],[Cod Vendedor]],Tabla3[[IdVendedor]:[NombreVendedor]],2,0)</f>
        <v>Monica</v>
      </c>
      <c r="F2014" t="str">
        <f>VLOOKUP(Tabla4[[#This Row],[Cod Producto]],Tabla2[[IdProducto]:[NomProducto]],2,0)</f>
        <v>Malocoton</v>
      </c>
      <c r="G2014" s="10">
        <f>VLOOKUP(Tabla4[[#This Row],[Nombre_Producto]],Tabla2[[NomProducto]:[PrecioSinIGV]],3,0)</f>
        <v>2.42</v>
      </c>
      <c r="H2014">
        <f>VLOOKUP(Tabla4[[#This Row],[Cod Producto]],Tabla2[#All],3,0)</f>
        <v>1</v>
      </c>
      <c r="I2014" s="10">
        <f>Tabla4[[#This Row],[Kilos]]*Tabla4[[#This Row],[Precio_sin_IGV]]</f>
        <v>2937.88</v>
      </c>
      <c r="J2014" s="10">
        <f>Tabla4[[#This Row],[Ventas sin IGV]]*18%</f>
        <v>528.8184</v>
      </c>
      <c r="K2014" s="10">
        <f>Tabla4[[#This Row],[Ventas sin IGV]]+Tabla4[[#This Row],[IGV]]</f>
        <v>3466.6984000000002</v>
      </c>
    </row>
    <row r="2015" spans="1:11" x14ac:dyDescent="0.3">
      <c r="A2015">
        <v>6</v>
      </c>
      <c r="B2015">
        <v>12</v>
      </c>
      <c r="C2015" s="2">
        <v>36061</v>
      </c>
      <c r="D2015">
        <v>1200</v>
      </c>
      <c r="E2015" t="str">
        <f>VLOOKUP(Tabla4[[#This Row],[Cod Vendedor]],Tabla3[[IdVendedor]:[NombreVendedor]],2,0)</f>
        <v>Monica</v>
      </c>
      <c r="F2015" t="str">
        <f>VLOOKUP(Tabla4[[#This Row],[Cod Producto]],Tabla2[[IdProducto]:[NomProducto]],2,0)</f>
        <v>Malocoton</v>
      </c>
      <c r="G2015" s="10">
        <f>VLOOKUP(Tabla4[[#This Row],[Nombre_Producto]],Tabla2[[NomProducto]:[PrecioSinIGV]],3,0)</f>
        <v>2.42</v>
      </c>
      <c r="H2015">
        <f>VLOOKUP(Tabla4[[#This Row],[Cod Producto]],Tabla2[#All],3,0)</f>
        <v>1</v>
      </c>
      <c r="I2015" s="10">
        <f>Tabla4[[#This Row],[Kilos]]*Tabla4[[#This Row],[Precio_sin_IGV]]</f>
        <v>2904</v>
      </c>
      <c r="J2015" s="10">
        <f>Tabla4[[#This Row],[Ventas sin IGV]]*18%</f>
        <v>522.72</v>
      </c>
      <c r="K2015" s="10">
        <f>Tabla4[[#This Row],[Ventas sin IGV]]+Tabla4[[#This Row],[IGV]]</f>
        <v>3426.7200000000003</v>
      </c>
    </row>
    <row r="2016" spans="1:11" x14ac:dyDescent="0.3">
      <c r="A2016">
        <v>6</v>
      </c>
      <c r="B2016">
        <v>12</v>
      </c>
      <c r="C2016" s="2">
        <v>36137</v>
      </c>
      <c r="D2016">
        <v>914</v>
      </c>
      <c r="E2016" t="str">
        <f>VLOOKUP(Tabla4[[#This Row],[Cod Vendedor]],Tabla3[[IdVendedor]:[NombreVendedor]],2,0)</f>
        <v>Monica</v>
      </c>
      <c r="F2016" t="str">
        <f>VLOOKUP(Tabla4[[#This Row],[Cod Producto]],Tabla2[[IdProducto]:[NomProducto]],2,0)</f>
        <v>Malocoton</v>
      </c>
      <c r="G2016" s="10">
        <f>VLOOKUP(Tabla4[[#This Row],[Nombre_Producto]],Tabla2[[NomProducto]:[PrecioSinIGV]],3,0)</f>
        <v>2.42</v>
      </c>
      <c r="H2016">
        <f>VLOOKUP(Tabla4[[#This Row],[Cod Producto]],Tabla2[#All],3,0)</f>
        <v>1</v>
      </c>
      <c r="I2016" s="10">
        <f>Tabla4[[#This Row],[Kilos]]*Tabla4[[#This Row],[Precio_sin_IGV]]</f>
        <v>2211.88</v>
      </c>
      <c r="J2016" s="10">
        <f>Tabla4[[#This Row],[Ventas sin IGV]]*18%</f>
        <v>398.13839999999999</v>
      </c>
      <c r="K2016" s="10">
        <f>Tabla4[[#This Row],[Ventas sin IGV]]+Tabla4[[#This Row],[IGV]]</f>
        <v>2610.0183999999999</v>
      </c>
    </row>
    <row r="2017" spans="1:11" x14ac:dyDescent="0.3">
      <c r="A2017">
        <v>6</v>
      </c>
      <c r="B2017">
        <v>12</v>
      </c>
      <c r="C2017" s="2">
        <v>36007</v>
      </c>
      <c r="D2017">
        <v>473</v>
      </c>
      <c r="E2017" t="str">
        <f>VLOOKUP(Tabla4[[#This Row],[Cod Vendedor]],Tabla3[[IdVendedor]:[NombreVendedor]],2,0)</f>
        <v>Monica</v>
      </c>
      <c r="F2017" t="str">
        <f>VLOOKUP(Tabla4[[#This Row],[Cod Producto]],Tabla2[[IdProducto]:[NomProducto]],2,0)</f>
        <v>Malocoton</v>
      </c>
      <c r="G2017" s="10">
        <f>VLOOKUP(Tabla4[[#This Row],[Nombre_Producto]],Tabla2[[NomProducto]:[PrecioSinIGV]],3,0)</f>
        <v>2.42</v>
      </c>
      <c r="H2017">
        <f>VLOOKUP(Tabla4[[#This Row],[Cod Producto]],Tabla2[#All],3,0)</f>
        <v>1</v>
      </c>
      <c r="I2017" s="10">
        <f>Tabla4[[#This Row],[Kilos]]*Tabla4[[#This Row],[Precio_sin_IGV]]</f>
        <v>1144.6599999999999</v>
      </c>
      <c r="J2017" s="10">
        <f>Tabla4[[#This Row],[Ventas sin IGV]]*18%</f>
        <v>206.03879999999995</v>
      </c>
      <c r="K2017" s="10">
        <f>Tabla4[[#This Row],[Ventas sin IGV]]+Tabla4[[#This Row],[IGV]]</f>
        <v>1350.6987999999999</v>
      </c>
    </row>
    <row r="2018" spans="1:11" x14ac:dyDescent="0.3">
      <c r="A2018">
        <v>6</v>
      </c>
      <c r="B2018">
        <v>12</v>
      </c>
      <c r="C2018" s="2">
        <v>36108</v>
      </c>
      <c r="D2018">
        <v>328</v>
      </c>
      <c r="E2018" t="str">
        <f>VLOOKUP(Tabla4[[#This Row],[Cod Vendedor]],Tabla3[[IdVendedor]:[NombreVendedor]],2,0)</f>
        <v>Monica</v>
      </c>
      <c r="F2018" t="str">
        <f>VLOOKUP(Tabla4[[#This Row],[Cod Producto]],Tabla2[[IdProducto]:[NomProducto]],2,0)</f>
        <v>Malocoton</v>
      </c>
      <c r="G2018" s="10">
        <f>VLOOKUP(Tabla4[[#This Row],[Nombre_Producto]],Tabla2[[NomProducto]:[PrecioSinIGV]],3,0)</f>
        <v>2.42</v>
      </c>
      <c r="H2018">
        <f>VLOOKUP(Tabla4[[#This Row],[Cod Producto]],Tabla2[#All],3,0)</f>
        <v>1</v>
      </c>
      <c r="I2018" s="10">
        <f>Tabla4[[#This Row],[Kilos]]*Tabla4[[#This Row],[Precio_sin_IGV]]</f>
        <v>793.76</v>
      </c>
      <c r="J2018" s="10">
        <f>Tabla4[[#This Row],[Ventas sin IGV]]*18%</f>
        <v>142.8768</v>
      </c>
      <c r="K2018" s="10">
        <f>Tabla4[[#This Row],[Ventas sin IGV]]+Tabla4[[#This Row],[IGV]]</f>
        <v>936.63679999999999</v>
      </c>
    </row>
    <row r="2019" spans="1:11" x14ac:dyDescent="0.3">
      <c r="A2019">
        <v>6</v>
      </c>
      <c r="B2019">
        <v>9</v>
      </c>
      <c r="C2019" s="2">
        <v>35911</v>
      </c>
      <c r="D2019">
        <v>1441</v>
      </c>
      <c r="E2019" t="str">
        <f>VLOOKUP(Tabla4[[#This Row],[Cod Vendedor]],Tabla3[[IdVendedor]:[NombreVendedor]],2,0)</f>
        <v>Monica</v>
      </c>
      <c r="F2019" t="str">
        <f>VLOOKUP(Tabla4[[#This Row],[Cod Producto]],Tabla2[[IdProducto]:[NomProducto]],2,0)</f>
        <v>Esparragos</v>
      </c>
      <c r="G2019" s="10">
        <f>VLOOKUP(Tabla4[[#This Row],[Nombre_Producto]],Tabla2[[NomProducto]:[PrecioSinIGV]],3,0)</f>
        <v>1.21</v>
      </c>
      <c r="H2019">
        <f>VLOOKUP(Tabla4[[#This Row],[Cod Producto]],Tabla2[#All],3,0)</f>
        <v>3</v>
      </c>
      <c r="I2019" s="10">
        <f>Tabla4[[#This Row],[Kilos]]*Tabla4[[#This Row],[Precio_sin_IGV]]</f>
        <v>1743.61</v>
      </c>
      <c r="J2019" s="10">
        <f>Tabla4[[#This Row],[Ventas sin IGV]]*18%</f>
        <v>313.84979999999996</v>
      </c>
      <c r="K2019" s="10">
        <f>Tabla4[[#This Row],[Ventas sin IGV]]+Tabla4[[#This Row],[IGV]]</f>
        <v>2057.4597999999996</v>
      </c>
    </row>
    <row r="2020" spans="1:11" x14ac:dyDescent="0.3">
      <c r="A2020">
        <v>6</v>
      </c>
      <c r="B2020">
        <v>9</v>
      </c>
      <c r="C2020" s="2">
        <v>35806</v>
      </c>
      <c r="D2020">
        <v>896</v>
      </c>
      <c r="E2020" t="str">
        <f>VLOOKUP(Tabla4[[#This Row],[Cod Vendedor]],Tabla3[[IdVendedor]:[NombreVendedor]],2,0)</f>
        <v>Monica</v>
      </c>
      <c r="F2020" t="str">
        <f>VLOOKUP(Tabla4[[#This Row],[Cod Producto]],Tabla2[[IdProducto]:[NomProducto]],2,0)</f>
        <v>Esparragos</v>
      </c>
      <c r="G2020" s="10">
        <f>VLOOKUP(Tabla4[[#This Row],[Nombre_Producto]],Tabla2[[NomProducto]:[PrecioSinIGV]],3,0)</f>
        <v>1.21</v>
      </c>
      <c r="H2020">
        <f>VLOOKUP(Tabla4[[#This Row],[Cod Producto]],Tabla2[#All],3,0)</f>
        <v>3</v>
      </c>
      <c r="I2020" s="10">
        <f>Tabla4[[#This Row],[Kilos]]*Tabla4[[#This Row],[Precio_sin_IGV]]</f>
        <v>1084.1599999999999</v>
      </c>
      <c r="J2020" s="10">
        <f>Tabla4[[#This Row],[Ventas sin IGV]]*18%</f>
        <v>195.14879999999997</v>
      </c>
      <c r="K2020" s="10">
        <f>Tabla4[[#This Row],[Ventas sin IGV]]+Tabla4[[#This Row],[IGV]]</f>
        <v>1279.3087999999998</v>
      </c>
    </row>
    <row r="2021" spans="1:11" x14ac:dyDescent="0.3">
      <c r="A2021">
        <v>6</v>
      </c>
      <c r="B2021">
        <v>7</v>
      </c>
      <c r="C2021" s="2">
        <v>35920</v>
      </c>
      <c r="D2021">
        <v>1864</v>
      </c>
      <c r="E2021" t="str">
        <f>VLOOKUP(Tabla4[[#This Row],[Cod Vendedor]],Tabla3[[IdVendedor]:[NombreVendedor]],2,0)</f>
        <v>Monica</v>
      </c>
      <c r="F2021" t="str">
        <f>VLOOKUP(Tabla4[[#This Row],[Cod Producto]],Tabla2[[IdProducto]:[NomProducto]],2,0)</f>
        <v>Tomates</v>
      </c>
      <c r="G2021" s="10">
        <f>VLOOKUP(Tabla4[[#This Row],[Nombre_Producto]],Tabla2[[NomProducto]:[PrecioSinIGV]],3,0)</f>
        <v>0.96799999999999997</v>
      </c>
      <c r="H2021">
        <f>VLOOKUP(Tabla4[[#This Row],[Cod Producto]],Tabla2[#All],3,0)</f>
        <v>2</v>
      </c>
      <c r="I2021" s="10">
        <f>Tabla4[[#This Row],[Kilos]]*Tabla4[[#This Row],[Precio_sin_IGV]]</f>
        <v>1804.3519999999999</v>
      </c>
      <c r="J2021" s="10">
        <f>Tabla4[[#This Row],[Ventas sin IGV]]*18%</f>
        <v>324.78335999999996</v>
      </c>
      <c r="K2021" s="10">
        <f>Tabla4[[#This Row],[Ventas sin IGV]]+Tabla4[[#This Row],[IGV]]</f>
        <v>2129.1353599999998</v>
      </c>
    </row>
    <row r="2022" spans="1:11" x14ac:dyDescent="0.3">
      <c r="A2022">
        <v>6</v>
      </c>
      <c r="B2022">
        <v>7</v>
      </c>
      <c r="C2022" s="2">
        <v>35922</v>
      </c>
      <c r="D2022">
        <v>1379</v>
      </c>
      <c r="E2022" t="str">
        <f>VLOOKUP(Tabla4[[#This Row],[Cod Vendedor]],Tabla3[[IdVendedor]:[NombreVendedor]],2,0)</f>
        <v>Monica</v>
      </c>
      <c r="F2022" t="str">
        <f>VLOOKUP(Tabla4[[#This Row],[Cod Producto]],Tabla2[[IdProducto]:[NomProducto]],2,0)</f>
        <v>Tomates</v>
      </c>
      <c r="G2022" s="10">
        <f>VLOOKUP(Tabla4[[#This Row],[Nombre_Producto]],Tabla2[[NomProducto]:[PrecioSinIGV]],3,0)</f>
        <v>0.96799999999999997</v>
      </c>
      <c r="H2022">
        <f>VLOOKUP(Tabla4[[#This Row],[Cod Producto]],Tabla2[#All],3,0)</f>
        <v>2</v>
      </c>
      <c r="I2022" s="10">
        <f>Tabla4[[#This Row],[Kilos]]*Tabla4[[#This Row],[Precio_sin_IGV]]</f>
        <v>1334.8720000000001</v>
      </c>
      <c r="J2022" s="10">
        <f>Tabla4[[#This Row],[Ventas sin IGV]]*18%</f>
        <v>240.27696</v>
      </c>
      <c r="K2022" s="10">
        <f>Tabla4[[#This Row],[Ventas sin IGV]]+Tabla4[[#This Row],[IGV]]</f>
        <v>1575.14896</v>
      </c>
    </row>
    <row r="2023" spans="1:11" x14ac:dyDescent="0.3">
      <c r="A2023">
        <v>6</v>
      </c>
      <c r="B2023">
        <v>7</v>
      </c>
      <c r="C2023" s="2">
        <v>35866</v>
      </c>
      <c r="D2023">
        <v>1339</v>
      </c>
      <c r="E2023" t="str">
        <f>VLOOKUP(Tabla4[[#This Row],[Cod Vendedor]],Tabla3[[IdVendedor]:[NombreVendedor]],2,0)</f>
        <v>Monica</v>
      </c>
      <c r="F2023" t="str">
        <f>VLOOKUP(Tabla4[[#This Row],[Cod Producto]],Tabla2[[IdProducto]:[NomProducto]],2,0)</f>
        <v>Tomates</v>
      </c>
      <c r="G2023" s="10">
        <f>VLOOKUP(Tabla4[[#This Row],[Nombre_Producto]],Tabla2[[NomProducto]:[PrecioSinIGV]],3,0)</f>
        <v>0.96799999999999997</v>
      </c>
      <c r="H2023">
        <f>VLOOKUP(Tabla4[[#This Row],[Cod Producto]],Tabla2[#All],3,0)</f>
        <v>2</v>
      </c>
      <c r="I2023" s="10">
        <f>Tabla4[[#This Row],[Kilos]]*Tabla4[[#This Row],[Precio_sin_IGV]]</f>
        <v>1296.152</v>
      </c>
      <c r="J2023" s="10">
        <f>Tabla4[[#This Row],[Ventas sin IGV]]*18%</f>
        <v>233.30735999999999</v>
      </c>
      <c r="K2023" s="10">
        <f>Tabla4[[#This Row],[Ventas sin IGV]]+Tabla4[[#This Row],[IGV]]</f>
        <v>1529.4593600000001</v>
      </c>
    </row>
    <row r="2024" spans="1:11" x14ac:dyDescent="0.3">
      <c r="A2024">
        <v>6</v>
      </c>
      <c r="B2024">
        <v>7</v>
      </c>
      <c r="C2024" s="2">
        <v>35815</v>
      </c>
      <c r="D2024">
        <v>1312</v>
      </c>
      <c r="E2024" t="str">
        <f>VLOOKUP(Tabla4[[#This Row],[Cod Vendedor]],Tabla3[[IdVendedor]:[NombreVendedor]],2,0)</f>
        <v>Monica</v>
      </c>
      <c r="F2024" t="str">
        <f>VLOOKUP(Tabla4[[#This Row],[Cod Producto]],Tabla2[[IdProducto]:[NomProducto]],2,0)</f>
        <v>Tomates</v>
      </c>
      <c r="G2024" s="10">
        <f>VLOOKUP(Tabla4[[#This Row],[Nombre_Producto]],Tabla2[[NomProducto]:[PrecioSinIGV]],3,0)</f>
        <v>0.96799999999999997</v>
      </c>
      <c r="H2024">
        <f>VLOOKUP(Tabla4[[#This Row],[Cod Producto]],Tabla2[#All],3,0)</f>
        <v>2</v>
      </c>
      <c r="I2024" s="10">
        <f>Tabla4[[#This Row],[Kilos]]*Tabla4[[#This Row],[Precio_sin_IGV]]</f>
        <v>1270.0160000000001</v>
      </c>
      <c r="J2024" s="10">
        <f>Tabla4[[#This Row],[Ventas sin IGV]]*18%</f>
        <v>228.60288</v>
      </c>
      <c r="K2024" s="10">
        <f>Tabla4[[#This Row],[Ventas sin IGV]]+Tabla4[[#This Row],[IGV]]</f>
        <v>1498.61888</v>
      </c>
    </row>
    <row r="2025" spans="1:11" x14ac:dyDescent="0.3">
      <c r="A2025">
        <v>6</v>
      </c>
      <c r="B2025">
        <v>7</v>
      </c>
      <c r="C2025" s="2">
        <v>35902</v>
      </c>
      <c r="D2025">
        <v>285</v>
      </c>
      <c r="E2025" t="str">
        <f>VLOOKUP(Tabla4[[#This Row],[Cod Vendedor]],Tabla3[[IdVendedor]:[NombreVendedor]],2,0)</f>
        <v>Monica</v>
      </c>
      <c r="F2025" t="str">
        <f>VLOOKUP(Tabla4[[#This Row],[Cod Producto]],Tabla2[[IdProducto]:[NomProducto]],2,0)</f>
        <v>Tomates</v>
      </c>
      <c r="G2025" s="10">
        <f>VLOOKUP(Tabla4[[#This Row],[Nombre_Producto]],Tabla2[[NomProducto]:[PrecioSinIGV]],3,0)</f>
        <v>0.96799999999999997</v>
      </c>
      <c r="H2025">
        <f>VLOOKUP(Tabla4[[#This Row],[Cod Producto]],Tabla2[#All],3,0)</f>
        <v>2</v>
      </c>
      <c r="I2025" s="10">
        <f>Tabla4[[#This Row],[Kilos]]*Tabla4[[#This Row],[Precio_sin_IGV]]</f>
        <v>275.88</v>
      </c>
      <c r="J2025" s="10">
        <f>Tabla4[[#This Row],[Ventas sin IGV]]*18%</f>
        <v>49.6584</v>
      </c>
      <c r="K2025" s="10">
        <f>Tabla4[[#This Row],[Ventas sin IGV]]+Tabla4[[#This Row],[IGV]]</f>
        <v>325.53840000000002</v>
      </c>
    </row>
    <row r="2026" spans="1:11" x14ac:dyDescent="0.3">
      <c r="A2026">
        <v>6</v>
      </c>
      <c r="B2026">
        <v>3</v>
      </c>
      <c r="C2026" s="2">
        <v>36085</v>
      </c>
      <c r="D2026">
        <v>2493</v>
      </c>
      <c r="E2026" t="str">
        <f>VLOOKUP(Tabla4[[#This Row],[Cod Vendedor]],Tabla3[[IdVendedor]:[NombreVendedor]],2,0)</f>
        <v>Monica</v>
      </c>
      <c r="F2026" t="str">
        <f>VLOOKUP(Tabla4[[#This Row],[Cod Producto]],Tabla2[[IdProducto]:[NomProducto]],2,0)</f>
        <v>Melones</v>
      </c>
      <c r="G2026" s="10">
        <f>VLOOKUP(Tabla4[[#This Row],[Nombre_Producto]],Tabla2[[NomProducto]:[PrecioSinIGV]],3,0)</f>
        <v>1.9359999999999999</v>
      </c>
      <c r="H2026">
        <f>VLOOKUP(Tabla4[[#This Row],[Cod Producto]],Tabla2[#All],3,0)</f>
        <v>1</v>
      </c>
      <c r="I2026" s="10">
        <f>Tabla4[[#This Row],[Kilos]]*Tabla4[[#This Row],[Precio_sin_IGV]]</f>
        <v>4826.4479999999994</v>
      </c>
      <c r="J2026" s="10">
        <f>Tabla4[[#This Row],[Ventas sin IGV]]*18%</f>
        <v>868.76063999999985</v>
      </c>
      <c r="K2026" s="10">
        <f>Tabla4[[#This Row],[Ventas sin IGV]]+Tabla4[[#This Row],[IGV]]</f>
        <v>5695.2086399999989</v>
      </c>
    </row>
    <row r="2027" spans="1:11" x14ac:dyDescent="0.3">
      <c r="A2027">
        <v>6</v>
      </c>
      <c r="B2027">
        <v>3</v>
      </c>
      <c r="C2027" s="2">
        <v>36156</v>
      </c>
      <c r="D2027">
        <v>2289</v>
      </c>
      <c r="E2027" t="str">
        <f>VLOOKUP(Tabla4[[#This Row],[Cod Vendedor]],Tabla3[[IdVendedor]:[NombreVendedor]],2,0)</f>
        <v>Monica</v>
      </c>
      <c r="F2027" t="str">
        <f>VLOOKUP(Tabla4[[#This Row],[Cod Producto]],Tabla2[[IdProducto]:[NomProducto]],2,0)</f>
        <v>Melones</v>
      </c>
      <c r="G2027" s="10">
        <f>VLOOKUP(Tabla4[[#This Row],[Nombre_Producto]],Tabla2[[NomProducto]:[PrecioSinIGV]],3,0)</f>
        <v>1.9359999999999999</v>
      </c>
      <c r="H2027">
        <f>VLOOKUP(Tabla4[[#This Row],[Cod Producto]],Tabla2[#All],3,0)</f>
        <v>1</v>
      </c>
      <c r="I2027" s="10">
        <f>Tabla4[[#This Row],[Kilos]]*Tabla4[[#This Row],[Precio_sin_IGV]]</f>
        <v>4431.5039999999999</v>
      </c>
      <c r="J2027" s="10">
        <f>Tabla4[[#This Row],[Ventas sin IGV]]*18%</f>
        <v>797.67071999999996</v>
      </c>
      <c r="K2027" s="10">
        <f>Tabla4[[#This Row],[Ventas sin IGV]]+Tabla4[[#This Row],[IGV]]</f>
        <v>5229.17472</v>
      </c>
    </row>
    <row r="2028" spans="1:11" x14ac:dyDescent="0.3">
      <c r="A2028">
        <v>6</v>
      </c>
      <c r="B2028">
        <v>3</v>
      </c>
      <c r="C2028" s="2">
        <v>35852</v>
      </c>
      <c r="D2028">
        <v>2227</v>
      </c>
      <c r="E2028" t="str">
        <f>VLOOKUP(Tabla4[[#This Row],[Cod Vendedor]],Tabla3[[IdVendedor]:[NombreVendedor]],2,0)</f>
        <v>Monica</v>
      </c>
      <c r="F2028" t="str">
        <f>VLOOKUP(Tabla4[[#This Row],[Cod Producto]],Tabla2[[IdProducto]:[NomProducto]],2,0)</f>
        <v>Melones</v>
      </c>
      <c r="G2028" s="10">
        <f>VLOOKUP(Tabla4[[#This Row],[Nombre_Producto]],Tabla2[[NomProducto]:[PrecioSinIGV]],3,0)</f>
        <v>1.9359999999999999</v>
      </c>
      <c r="H2028">
        <f>VLOOKUP(Tabla4[[#This Row],[Cod Producto]],Tabla2[#All],3,0)</f>
        <v>1</v>
      </c>
      <c r="I2028" s="10">
        <f>Tabla4[[#This Row],[Kilos]]*Tabla4[[#This Row],[Precio_sin_IGV]]</f>
        <v>4311.4719999999998</v>
      </c>
      <c r="J2028" s="10">
        <f>Tabla4[[#This Row],[Ventas sin IGV]]*18%</f>
        <v>776.06495999999993</v>
      </c>
      <c r="K2028" s="10">
        <f>Tabla4[[#This Row],[Ventas sin IGV]]+Tabla4[[#This Row],[IGV]]</f>
        <v>5087.5369599999995</v>
      </c>
    </row>
    <row r="2029" spans="1:11" x14ac:dyDescent="0.3">
      <c r="A2029">
        <v>6</v>
      </c>
      <c r="B2029">
        <v>3</v>
      </c>
      <c r="C2029" s="2">
        <v>35822</v>
      </c>
      <c r="D2029">
        <v>302</v>
      </c>
      <c r="E2029" t="str">
        <f>VLOOKUP(Tabla4[[#This Row],[Cod Vendedor]],Tabla3[[IdVendedor]:[NombreVendedor]],2,0)</f>
        <v>Monica</v>
      </c>
      <c r="F2029" t="str">
        <f>VLOOKUP(Tabla4[[#This Row],[Cod Producto]],Tabla2[[IdProducto]:[NomProducto]],2,0)</f>
        <v>Melones</v>
      </c>
      <c r="G2029" s="10">
        <f>VLOOKUP(Tabla4[[#This Row],[Nombre_Producto]],Tabla2[[NomProducto]:[PrecioSinIGV]],3,0)</f>
        <v>1.9359999999999999</v>
      </c>
      <c r="H2029">
        <f>VLOOKUP(Tabla4[[#This Row],[Cod Producto]],Tabla2[#All],3,0)</f>
        <v>1</v>
      </c>
      <c r="I2029" s="10">
        <f>Tabla4[[#This Row],[Kilos]]*Tabla4[[#This Row],[Precio_sin_IGV]]</f>
        <v>584.67200000000003</v>
      </c>
      <c r="J2029" s="10">
        <f>Tabla4[[#This Row],[Ventas sin IGV]]*18%</f>
        <v>105.24096</v>
      </c>
      <c r="K2029" s="10">
        <f>Tabla4[[#This Row],[Ventas sin IGV]]+Tabla4[[#This Row],[IGV]]</f>
        <v>689.91296</v>
      </c>
    </row>
    <row r="2030" spans="1:11" x14ac:dyDescent="0.3">
      <c r="A2030">
        <v>6</v>
      </c>
      <c r="B2030">
        <v>1</v>
      </c>
      <c r="C2030" s="2">
        <v>35981</v>
      </c>
      <c r="D2030">
        <v>2298</v>
      </c>
      <c r="E2030" t="str">
        <f>VLOOKUP(Tabla4[[#This Row],[Cod Vendedor]],Tabla3[[IdVendedor]:[NombreVendedor]],2,0)</f>
        <v>Monica</v>
      </c>
      <c r="F2030" t="str">
        <f>VLOOKUP(Tabla4[[#This Row],[Cod Producto]],Tabla2[[IdProducto]:[NomProducto]],2,0)</f>
        <v>Mandarinas</v>
      </c>
      <c r="G2030" s="10">
        <f>VLOOKUP(Tabla4[[#This Row],[Nombre_Producto]],Tabla2[[NomProducto]:[PrecioSinIGV]],3,0)</f>
        <v>3.9325000000000001</v>
      </c>
      <c r="H2030">
        <f>VLOOKUP(Tabla4[[#This Row],[Cod Producto]],Tabla2[#All],3,0)</f>
        <v>1</v>
      </c>
      <c r="I2030" s="10">
        <f>Tabla4[[#This Row],[Kilos]]*Tabla4[[#This Row],[Precio_sin_IGV]]</f>
        <v>9036.8850000000002</v>
      </c>
      <c r="J2030" s="10">
        <f>Tabla4[[#This Row],[Ventas sin IGV]]*18%</f>
        <v>1626.6393</v>
      </c>
      <c r="K2030" s="10">
        <f>Tabla4[[#This Row],[Ventas sin IGV]]+Tabla4[[#This Row],[IGV]]</f>
        <v>10663.524300000001</v>
      </c>
    </row>
    <row r="2031" spans="1:11" x14ac:dyDescent="0.3">
      <c r="A2031">
        <v>6</v>
      </c>
      <c r="B2031">
        <v>1</v>
      </c>
      <c r="C2031" s="2">
        <v>35982</v>
      </c>
      <c r="D2031">
        <v>2002</v>
      </c>
      <c r="E2031" t="str">
        <f>VLOOKUP(Tabla4[[#This Row],[Cod Vendedor]],Tabla3[[IdVendedor]:[NombreVendedor]],2,0)</f>
        <v>Monica</v>
      </c>
      <c r="F2031" t="str">
        <f>VLOOKUP(Tabla4[[#This Row],[Cod Producto]],Tabla2[[IdProducto]:[NomProducto]],2,0)</f>
        <v>Mandarinas</v>
      </c>
      <c r="G2031" s="10">
        <f>VLOOKUP(Tabla4[[#This Row],[Nombre_Producto]],Tabla2[[NomProducto]:[PrecioSinIGV]],3,0)</f>
        <v>3.9325000000000001</v>
      </c>
      <c r="H2031">
        <f>VLOOKUP(Tabla4[[#This Row],[Cod Producto]],Tabla2[#All],3,0)</f>
        <v>1</v>
      </c>
      <c r="I2031" s="10">
        <f>Tabla4[[#This Row],[Kilos]]*Tabla4[[#This Row],[Precio_sin_IGV]]</f>
        <v>7872.8649999999998</v>
      </c>
      <c r="J2031" s="10">
        <f>Tabla4[[#This Row],[Ventas sin IGV]]*18%</f>
        <v>1417.1156999999998</v>
      </c>
      <c r="K2031" s="10">
        <f>Tabla4[[#This Row],[Ventas sin IGV]]+Tabla4[[#This Row],[IGV]]</f>
        <v>9289.9807000000001</v>
      </c>
    </row>
    <row r="2032" spans="1:11" x14ac:dyDescent="0.3">
      <c r="A2032">
        <v>6</v>
      </c>
      <c r="B2032">
        <v>1</v>
      </c>
      <c r="C2032" s="2">
        <v>35807</v>
      </c>
      <c r="D2032">
        <v>1804</v>
      </c>
      <c r="E2032" t="str">
        <f>VLOOKUP(Tabla4[[#This Row],[Cod Vendedor]],Tabla3[[IdVendedor]:[NombreVendedor]],2,0)</f>
        <v>Monica</v>
      </c>
      <c r="F2032" t="str">
        <f>VLOOKUP(Tabla4[[#This Row],[Cod Producto]],Tabla2[[IdProducto]:[NomProducto]],2,0)</f>
        <v>Mandarinas</v>
      </c>
      <c r="G2032" s="10">
        <f>VLOOKUP(Tabla4[[#This Row],[Nombre_Producto]],Tabla2[[NomProducto]:[PrecioSinIGV]],3,0)</f>
        <v>3.9325000000000001</v>
      </c>
      <c r="H2032">
        <f>VLOOKUP(Tabla4[[#This Row],[Cod Producto]],Tabla2[#All],3,0)</f>
        <v>1</v>
      </c>
      <c r="I2032" s="10">
        <f>Tabla4[[#This Row],[Kilos]]*Tabla4[[#This Row],[Precio_sin_IGV]]</f>
        <v>7094.2300000000005</v>
      </c>
      <c r="J2032" s="10">
        <f>Tabla4[[#This Row],[Ventas sin IGV]]*18%</f>
        <v>1276.9614000000001</v>
      </c>
      <c r="K2032" s="10">
        <f>Tabla4[[#This Row],[Ventas sin IGV]]+Tabla4[[#This Row],[IGV]]</f>
        <v>8371.1913999999997</v>
      </c>
    </row>
    <row r="2033" spans="1:11" x14ac:dyDescent="0.3">
      <c r="A2033">
        <v>6</v>
      </c>
      <c r="B2033">
        <v>1</v>
      </c>
      <c r="C2033" s="2">
        <v>35956</v>
      </c>
      <c r="D2033">
        <v>1611</v>
      </c>
      <c r="E2033" t="str">
        <f>VLOOKUP(Tabla4[[#This Row],[Cod Vendedor]],Tabla3[[IdVendedor]:[NombreVendedor]],2,0)</f>
        <v>Monica</v>
      </c>
      <c r="F2033" t="str">
        <f>VLOOKUP(Tabla4[[#This Row],[Cod Producto]],Tabla2[[IdProducto]:[NomProducto]],2,0)</f>
        <v>Mandarinas</v>
      </c>
      <c r="G2033" s="10">
        <f>VLOOKUP(Tabla4[[#This Row],[Nombre_Producto]],Tabla2[[NomProducto]:[PrecioSinIGV]],3,0)</f>
        <v>3.9325000000000001</v>
      </c>
      <c r="H2033">
        <f>VLOOKUP(Tabla4[[#This Row],[Cod Producto]],Tabla2[#All],3,0)</f>
        <v>1</v>
      </c>
      <c r="I2033" s="10">
        <f>Tabla4[[#This Row],[Kilos]]*Tabla4[[#This Row],[Precio_sin_IGV]]</f>
        <v>6335.2575000000006</v>
      </c>
      <c r="J2033" s="10">
        <f>Tabla4[[#This Row],[Ventas sin IGV]]*18%</f>
        <v>1140.34635</v>
      </c>
      <c r="K2033" s="10">
        <f>Tabla4[[#This Row],[Ventas sin IGV]]+Tabla4[[#This Row],[IGV]]</f>
        <v>7475.6038500000004</v>
      </c>
    </row>
    <row r="2034" spans="1:11" x14ac:dyDescent="0.3">
      <c r="A2034">
        <v>6</v>
      </c>
      <c r="B2034">
        <v>1</v>
      </c>
      <c r="C2034" s="2">
        <v>36159</v>
      </c>
      <c r="D2034">
        <v>878</v>
      </c>
      <c r="E2034" t="str">
        <f>VLOOKUP(Tabla4[[#This Row],[Cod Vendedor]],Tabla3[[IdVendedor]:[NombreVendedor]],2,0)</f>
        <v>Monica</v>
      </c>
      <c r="F2034" t="str">
        <f>VLOOKUP(Tabla4[[#This Row],[Cod Producto]],Tabla2[[IdProducto]:[NomProducto]],2,0)</f>
        <v>Mandarinas</v>
      </c>
      <c r="G2034" s="10">
        <f>VLOOKUP(Tabla4[[#This Row],[Nombre_Producto]],Tabla2[[NomProducto]:[PrecioSinIGV]],3,0)</f>
        <v>3.9325000000000001</v>
      </c>
      <c r="H2034">
        <f>VLOOKUP(Tabla4[[#This Row],[Cod Producto]],Tabla2[#All],3,0)</f>
        <v>1</v>
      </c>
      <c r="I2034" s="10">
        <f>Tabla4[[#This Row],[Kilos]]*Tabla4[[#This Row],[Precio_sin_IGV]]</f>
        <v>3452.7350000000001</v>
      </c>
      <c r="J2034" s="10">
        <f>Tabla4[[#This Row],[Ventas sin IGV]]*18%</f>
        <v>621.4923</v>
      </c>
      <c r="K2034" s="10">
        <f>Tabla4[[#This Row],[Ventas sin IGV]]+Tabla4[[#This Row],[IGV]]</f>
        <v>4074.2273</v>
      </c>
    </row>
    <row r="2035" spans="1:11" x14ac:dyDescent="0.3">
      <c r="A2035">
        <v>6</v>
      </c>
      <c r="B2035">
        <v>1</v>
      </c>
      <c r="C2035" s="2">
        <v>35829</v>
      </c>
      <c r="D2035">
        <v>794</v>
      </c>
      <c r="E2035" t="str">
        <f>VLOOKUP(Tabla4[[#This Row],[Cod Vendedor]],Tabla3[[IdVendedor]:[NombreVendedor]],2,0)</f>
        <v>Monica</v>
      </c>
      <c r="F2035" t="str">
        <f>VLOOKUP(Tabla4[[#This Row],[Cod Producto]],Tabla2[[IdProducto]:[NomProducto]],2,0)</f>
        <v>Mandarinas</v>
      </c>
      <c r="G2035" s="10">
        <f>VLOOKUP(Tabla4[[#This Row],[Nombre_Producto]],Tabla2[[NomProducto]:[PrecioSinIGV]],3,0)</f>
        <v>3.9325000000000001</v>
      </c>
      <c r="H2035">
        <f>VLOOKUP(Tabla4[[#This Row],[Cod Producto]],Tabla2[#All],3,0)</f>
        <v>1</v>
      </c>
      <c r="I2035" s="10">
        <f>Tabla4[[#This Row],[Kilos]]*Tabla4[[#This Row],[Precio_sin_IGV]]</f>
        <v>3122.4050000000002</v>
      </c>
      <c r="J2035" s="10">
        <f>Tabla4[[#This Row],[Ventas sin IGV]]*18%</f>
        <v>562.03290000000004</v>
      </c>
      <c r="K2035" s="10">
        <f>Tabla4[[#This Row],[Ventas sin IGV]]+Tabla4[[#This Row],[IGV]]</f>
        <v>3684.4379000000004</v>
      </c>
    </row>
    <row r="2036" spans="1:11" x14ac:dyDescent="0.3">
      <c r="A2036">
        <v>6</v>
      </c>
      <c r="B2036">
        <v>1</v>
      </c>
      <c r="C2036" s="2">
        <v>35994</v>
      </c>
      <c r="D2036">
        <v>677</v>
      </c>
      <c r="E2036" t="str">
        <f>VLOOKUP(Tabla4[[#This Row],[Cod Vendedor]],Tabla3[[IdVendedor]:[NombreVendedor]],2,0)</f>
        <v>Monica</v>
      </c>
      <c r="F2036" t="str">
        <f>VLOOKUP(Tabla4[[#This Row],[Cod Producto]],Tabla2[[IdProducto]:[NomProducto]],2,0)</f>
        <v>Mandarinas</v>
      </c>
      <c r="G2036" s="10">
        <f>VLOOKUP(Tabla4[[#This Row],[Nombre_Producto]],Tabla2[[NomProducto]:[PrecioSinIGV]],3,0)</f>
        <v>3.9325000000000001</v>
      </c>
      <c r="H2036">
        <f>VLOOKUP(Tabla4[[#This Row],[Cod Producto]],Tabla2[#All],3,0)</f>
        <v>1</v>
      </c>
      <c r="I2036" s="10">
        <f>Tabla4[[#This Row],[Kilos]]*Tabla4[[#This Row],[Precio_sin_IGV]]</f>
        <v>2662.3025000000002</v>
      </c>
      <c r="J2036" s="10">
        <f>Tabla4[[#This Row],[Ventas sin IGV]]*18%</f>
        <v>479.21445</v>
      </c>
      <c r="K2036" s="10">
        <f>Tabla4[[#This Row],[Ventas sin IGV]]+Tabla4[[#This Row],[IGV]]</f>
        <v>3141.5169500000002</v>
      </c>
    </row>
    <row r="2037" spans="1:11" x14ac:dyDescent="0.3">
      <c r="A2037">
        <v>6</v>
      </c>
      <c r="B2037">
        <v>1</v>
      </c>
      <c r="C2037" s="2">
        <v>36094</v>
      </c>
      <c r="D2037">
        <v>509</v>
      </c>
      <c r="E2037" t="str">
        <f>VLOOKUP(Tabla4[[#This Row],[Cod Vendedor]],Tabla3[[IdVendedor]:[NombreVendedor]],2,0)</f>
        <v>Monica</v>
      </c>
      <c r="F2037" t="str">
        <f>VLOOKUP(Tabla4[[#This Row],[Cod Producto]],Tabla2[[IdProducto]:[NomProducto]],2,0)</f>
        <v>Mandarinas</v>
      </c>
      <c r="G2037" s="10">
        <f>VLOOKUP(Tabla4[[#This Row],[Nombre_Producto]],Tabla2[[NomProducto]:[PrecioSinIGV]],3,0)</f>
        <v>3.9325000000000001</v>
      </c>
      <c r="H2037">
        <f>VLOOKUP(Tabla4[[#This Row],[Cod Producto]],Tabla2[#All],3,0)</f>
        <v>1</v>
      </c>
      <c r="I2037" s="10">
        <f>Tabla4[[#This Row],[Kilos]]*Tabla4[[#This Row],[Precio_sin_IGV]]</f>
        <v>2001.6425000000002</v>
      </c>
      <c r="J2037" s="10">
        <f>Tabla4[[#This Row],[Ventas sin IGV]]*18%</f>
        <v>360.29565000000002</v>
      </c>
      <c r="K2037" s="10">
        <f>Tabla4[[#This Row],[Ventas sin IGV]]+Tabla4[[#This Row],[IGV]]</f>
        <v>2361.93815</v>
      </c>
    </row>
    <row r="2038" spans="1:11" x14ac:dyDescent="0.3">
      <c r="A2038">
        <v>6</v>
      </c>
      <c r="B2038">
        <v>8</v>
      </c>
      <c r="C2038" s="2">
        <v>35942</v>
      </c>
      <c r="D2038">
        <v>1775</v>
      </c>
      <c r="E2038" t="str">
        <f>VLOOKUP(Tabla4[[#This Row],[Cod Vendedor]],Tabla3[[IdVendedor]:[NombreVendedor]],2,0)</f>
        <v>Monica</v>
      </c>
      <c r="F2038" t="str">
        <f>VLOOKUP(Tabla4[[#This Row],[Cod Producto]],Tabla2[[IdProducto]:[NomProducto]],2,0)</f>
        <v>Uvas</v>
      </c>
      <c r="G2038" s="10">
        <f>VLOOKUP(Tabla4[[#This Row],[Nombre_Producto]],Tabla2[[NomProducto]:[PrecioSinIGV]],3,0)</f>
        <v>3.63</v>
      </c>
      <c r="H2038">
        <f>VLOOKUP(Tabla4[[#This Row],[Cod Producto]],Tabla2[#All],3,0)</f>
        <v>1</v>
      </c>
      <c r="I2038" s="10">
        <f>Tabla4[[#This Row],[Kilos]]*Tabla4[[#This Row],[Precio_sin_IGV]]</f>
        <v>6443.25</v>
      </c>
      <c r="J2038" s="10">
        <f>Tabla4[[#This Row],[Ventas sin IGV]]*18%</f>
        <v>1159.7849999999999</v>
      </c>
      <c r="K2038" s="10">
        <f>Tabla4[[#This Row],[Ventas sin IGV]]+Tabla4[[#This Row],[IGV]]</f>
        <v>7603.0349999999999</v>
      </c>
    </row>
    <row r="2039" spans="1:11" x14ac:dyDescent="0.3">
      <c r="A2039">
        <v>6</v>
      </c>
      <c r="B2039">
        <v>8</v>
      </c>
      <c r="C2039" s="2">
        <v>36102</v>
      </c>
      <c r="D2039">
        <v>501</v>
      </c>
      <c r="E2039" t="str">
        <f>VLOOKUP(Tabla4[[#This Row],[Cod Vendedor]],Tabla3[[IdVendedor]:[NombreVendedor]],2,0)</f>
        <v>Monica</v>
      </c>
      <c r="F2039" t="str">
        <f>VLOOKUP(Tabla4[[#This Row],[Cod Producto]],Tabla2[[IdProducto]:[NomProducto]],2,0)</f>
        <v>Uvas</v>
      </c>
      <c r="G2039" s="10">
        <f>VLOOKUP(Tabla4[[#This Row],[Nombre_Producto]],Tabla2[[NomProducto]:[PrecioSinIGV]],3,0)</f>
        <v>3.63</v>
      </c>
      <c r="H2039">
        <f>VLOOKUP(Tabla4[[#This Row],[Cod Producto]],Tabla2[#All],3,0)</f>
        <v>1</v>
      </c>
      <c r="I2039" s="10">
        <f>Tabla4[[#This Row],[Kilos]]*Tabla4[[#This Row],[Precio_sin_IGV]]</f>
        <v>1818.6299999999999</v>
      </c>
      <c r="J2039" s="10">
        <f>Tabla4[[#This Row],[Ventas sin IGV]]*18%</f>
        <v>327.35339999999997</v>
      </c>
      <c r="K2039" s="10">
        <f>Tabla4[[#This Row],[Ventas sin IGV]]+Tabla4[[#This Row],[IGV]]</f>
        <v>2145.9834000000001</v>
      </c>
    </row>
    <row r="2040" spans="1:11" x14ac:dyDescent="0.3">
      <c r="A2040">
        <v>6</v>
      </c>
      <c r="B2040">
        <v>8</v>
      </c>
      <c r="C2040" s="2">
        <v>35901</v>
      </c>
      <c r="D2040">
        <v>490</v>
      </c>
      <c r="E2040" t="str">
        <f>VLOOKUP(Tabla4[[#This Row],[Cod Vendedor]],Tabla3[[IdVendedor]:[NombreVendedor]],2,0)</f>
        <v>Monica</v>
      </c>
      <c r="F2040" t="str">
        <f>VLOOKUP(Tabla4[[#This Row],[Cod Producto]],Tabla2[[IdProducto]:[NomProducto]],2,0)</f>
        <v>Uvas</v>
      </c>
      <c r="G2040" s="10">
        <f>VLOOKUP(Tabla4[[#This Row],[Nombre_Producto]],Tabla2[[NomProducto]:[PrecioSinIGV]],3,0)</f>
        <v>3.63</v>
      </c>
      <c r="H2040">
        <f>VLOOKUP(Tabla4[[#This Row],[Cod Producto]],Tabla2[#All],3,0)</f>
        <v>1</v>
      </c>
      <c r="I2040" s="10">
        <f>Tabla4[[#This Row],[Kilos]]*Tabla4[[#This Row],[Precio_sin_IGV]]</f>
        <v>1778.7</v>
      </c>
      <c r="J2040" s="10">
        <f>Tabla4[[#This Row],[Ventas sin IGV]]*18%</f>
        <v>320.166</v>
      </c>
      <c r="K2040" s="10">
        <f>Tabla4[[#This Row],[Ventas sin IGV]]+Tabla4[[#This Row],[IGV]]</f>
        <v>2098.866</v>
      </c>
    </row>
    <row r="2041" spans="1:11" x14ac:dyDescent="0.3">
      <c r="A2041">
        <v>6</v>
      </c>
      <c r="B2041">
        <v>6</v>
      </c>
      <c r="C2041" s="2">
        <v>36102</v>
      </c>
      <c r="D2041">
        <v>1935</v>
      </c>
      <c r="E2041" t="str">
        <f>VLOOKUP(Tabla4[[#This Row],[Cod Vendedor]],Tabla3[[IdVendedor]:[NombreVendedor]],2,0)</f>
        <v>Monica</v>
      </c>
      <c r="F2041" t="str">
        <f>VLOOKUP(Tabla4[[#This Row],[Cod Producto]],Tabla2[[IdProducto]:[NomProducto]],2,0)</f>
        <v>Platanos</v>
      </c>
      <c r="G2041" s="10">
        <f>VLOOKUP(Tabla4[[#This Row],[Nombre_Producto]],Tabla2[[NomProducto]:[PrecioSinIGV]],3,0)</f>
        <v>2.42</v>
      </c>
      <c r="H2041">
        <f>VLOOKUP(Tabla4[[#This Row],[Cod Producto]],Tabla2[#All],3,0)</f>
        <v>1</v>
      </c>
      <c r="I2041" s="10">
        <f>Tabla4[[#This Row],[Kilos]]*Tabla4[[#This Row],[Precio_sin_IGV]]</f>
        <v>4682.7</v>
      </c>
      <c r="J2041" s="10">
        <f>Tabla4[[#This Row],[Ventas sin IGV]]*18%</f>
        <v>842.88599999999997</v>
      </c>
      <c r="K2041" s="10">
        <f>Tabla4[[#This Row],[Ventas sin IGV]]+Tabla4[[#This Row],[IGV]]</f>
        <v>5525.5859999999993</v>
      </c>
    </row>
    <row r="2042" spans="1:11" x14ac:dyDescent="0.3">
      <c r="A2042">
        <v>6</v>
      </c>
      <c r="B2042">
        <v>6</v>
      </c>
      <c r="C2042" s="2">
        <v>35894</v>
      </c>
      <c r="D2042">
        <v>905</v>
      </c>
      <c r="E2042" t="str">
        <f>VLOOKUP(Tabla4[[#This Row],[Cod Vendedor]],Tabla3[[IdVendedor]:[NombreVendedor]],2,0)</f>
        <v>Monica</v>
      </c>
      <c r="F2042" t="str">
        <f>VLOOKUP(Tabla4[[#This Row],[Cod Producto]],Tabla2[[IdProducto]:[NomProducto]],2,0)</f>
        <v>Platanos</v>
      </c>
      <c r="G2042" s="10">
        <f>VLOOKUP(Tabla4[[#This Row],[Nombre_Producto]],Tabla2[[NomProducto]:[PrecioSinIGV]],3,0)</f>
        <v>2.42</v>
      </c>
      <c r="H2042">
        <f>VLOOKUP(Tabla4[[#This Row],[Cod Producto]],Tabla2[#All],3,0)</f>
        <v>1</v>
      </c>
      <c r="I2042" s="10">
        <f>Tabla4[[#This Row],[Kilos]]*Tabla4[[#This Row],[Precio_sin_IGV]]</f>
        <v>2190.1</v>
      </c>
      <c r="J2042" s="10">
        <f>Tabla4[[#This Row],[Ventas sin IGV]]*18%</f>
        <v>394.21799999999996</v>
      </c>
      <c r="K2042" s="10">
        <f>Tabla4[[#This Row],[Ventas sin IGV]]+Tabla4[[#This Row],[IGV]]</f>
        <v>2584.3179999999998</v>
      </c>
    </row>
    <row r="2043" spans="1:11" x14ac:dyDescent="0.3">
      <c r="A2043">
        <v>6</v>
      </c>
      <c r="B2043">
        <v>6</v>
      </c>
      <c r="C2043" s="2">
        <v>36067</v>
      </c>
      <c r="D2043">
        <v>828</v>
      </c>
      <c r="E2043" t="str">
        <f>VLOOKUP(Tabla4[[#This Row],[Cod Vendedor]],Tabla3[[IdVendedor]:[NombreVendedor]],2,0)</f>
        <v>Monica</v>
      </c>
      <c r="F2043" t="str">
        <f>VLOOKUP(Tabla4[[#This Row],[Cod Producto]],Tabla2[[IdProducto]:[NomProducto]],2,0)</f>
        <v>Platanos</v>
      </c>
      <c r="G2043" s="10">
        <f>VLOOKUP(Tabla4[[#This Row],[Nombre_Producto]],Tabla2[[NomProducto]:[PrecioSinIGV]],3,0)</f>
        <v>2.42</v>
      </c>
      <c r="H2043">
        <f>VLOOKUP(Tabla4[[#This Row],[Cod Producto]],Tabla2[#All],3,0)</f>
        <v>1</v>
      </c>
      <c r="I2043" s="10">
        <f>Tabla4[[#This Row],[Kilos]]*Tabla4[[#This Row],[Precio_sin_IGV]]</f>
        <v>2003.76</v>
      </c>
      <c r="J2043" s="10">
        <f>Tabla4[[#This Row],[Ventas sin IGV]]*18%</f>
        <v>360.67679999999996</v>
      </c>
      <c r="K2043" s="10">
        <f>Tabla4[[#This Row],[Ventas sin IGV]]+Tabla4[[#This Row],[IGV]]</f>
        <v>2364.4367999999999</v>
      </c>
    </row>
    <row r="2044" spans="1:11" x14ac:dyDescent="0.3">
      <c r="A2044">
        <v>6</v>
      </c>
      <c r="B2044">
        <v>6</v>
      </c>
      <c r="C2044" s="2">
        <v>36069</v>
      </c>
      <c r="D2044">
        <v>674</v>
      </c>
      <c r="E2044" t="str">
        <f>VLOOKUP(Tabla4[[#This Row],[Cod Vendedor]],Tabla3[[IdVendedor]:[NombreVendedor]],2,0)</f>
        <v>Monica</v>
      </c>
      <c r="F2044" t="str">
        <f>VLOOKUP(Tabla4[[#This Row],[Cod Producto]],Tabla2[[IdProducto]:[NomProducto]],2,0)</f>
        <v>Platanos</v>
      </c>
      <c r="G2044" s="10">
        <f>VLOOKUP(Tabla4[[#This Row],[Nombre_Producto]],Tabla2[[NomProducto]:[PrecioSinIGV]],3,0)</f>
        <v>2.42</v>
      </c>
      <c r="H2044">
        <f>VLOOKUP(Tabla4[[#This Row],[Cod Producto]],Tabla2[#All],3,0)</f>
        <v>1</v>
      </c>
      <c r="I2044" s="10">
        <f>Tabla4[[#This Row],[Kilos]]*Tabla4[[#This Row],[Precio_sin_IGV]]</f>
        <v>1631.08</v>
      </c>
      <c r="J2044" s="10">
        <f>Tabla4[[#This Row],[Ventas sin IGV]]*18%</f>
        <v>293.59439999999995</v>
      </c>
      <c r="K2044" s="10">
        <f>Tabla4[[#This Row],[Ventas sin IGV]]+Tabla4[[#This Row],[IGV]]</f>
        <v>1924.6743999999999</v>
      </c>
    </row>
    <row r="2045" spans="1:11" x14ac:dyDescent="0.3">
      <c r="A2045">
        <v>6</v>
      </c>
      <c r="B2045">
        <v>6</v>
      </c>
      <c r="C2045" s="2">
        <v>35980</v>
      </c>
      <c r="D2045">
        <v>361</v>
      </c>
      <c r="E2045" t="str">
        <f>VLOOKUP(Tabla4[[#This Row],[Cod Vendedor]],Tabla3[[IdVendedor]:[NombreVendedor]],2,0)</f>
        <v>Monica</v>
      </c>
      <c r="F2045" t="str">
        <f>VLOOKUP(Tabla4[[#This Row],[Cod Producto]],Tabla2[[IdProducto]:[NomProducto]],2,0)</f>
        <v>Platanos</v>
      </c>
      <c r="G2045" s="10">
        <f>VLOOKUP(Tabla4[[#This Row],[Nombre_Producto]],Tabla2[[NomProducto]:[PrecioSinIGV]],3,0)</f>
        <v>2.42</v>
      </c>
      <c r="H2045">
        <f>VLOOKUP(Tabla4[[#This Row],[Cod Producto]],Tabla2[#All],3,0)</f>
        <v>1</v>
      </c>
      <c r="I2045" s="10">
        <f>Tabla4[[#This Row],[Kilos]]*Tabla4[[#This Row],[Precio_sin_IGV]]</f>
        <v>873.62</v>
      </c>
      <c r="J2045" s="10">
        <f>Tabla4[[#This Row],[Ventas sin IGV]]*18%</f>
        <v>157.2516</v>
      </c>
      <c r="K2045" s="10">
        <f>Tabla4[[#This Row],[Ventas sin IGV]]+Tabla4[[#This Row],[IGV]]</f>
        <v>1030.8715999999999</v>
      </c>
    </row>
    <row r="2046" spans="1:11" x14ac:dyDescent="0.3">
      <c r="A2046">
        <v>6</v>
      </c>
      <c r="B2046">
        <v>13</v>
      </c>
      <c r="C2046" s="2">
        <v>35807</v>
      </c>
      <c r="D2046">
        <v>2264</v>
      </c>
      <c r="E2046" t="str">
        <f>VLOOKUP(Tabla4[[#This Row],[Cod Vendedor]],Tabla3[[IdVendedor]:[NombreVendedor]],2,0)</f>
        <v>Monica</v>
      </c>
      <c r="F2046" t="str">
        <f>VLOOKUP(Tabla4[[#This Row],[Cod Producto]],Tabla2[[IdProducto]:[NomProducto]],2,0)</f>
        <v>Pimientos</v>
      </c>
      <c r="G2046" s="10">
        <f>VLOOKUP(Tabla4[[#This Row],[Nombre_Producto]],Tabla2[[NomProducto]:[PrecioSinIGV]],3,0)</f>
        <v>0.24199999999999999</v>
      </c>
      <c r="H2046">
        <f>VLOOKUP(Tabla4[[#This Row],[Cod Producto]],Tabla2[#All],3,0)</f>
        <v>3</v>
      </c>
      <c r="I2046" s="10">
        <f>Tabla4[[#This Row],[Kilos]]*Tabla4[[#This Row],[Precio_sin_IGV]]</f>
        <v>547.88800000000003</v>
      </c>
      <c r="J2046" s="10">
        <f>Tabla4[[#This Row],[Ventas sin IGV]]*18%</f>
        <v>98.619839999999996</v>
      </c>
      <c r="K2046" s="10">
        <f>Tabla4[[#This Row],[Ventas sin IGV]]+Tabla4[[#This Row],[IGV]]</f>
        <v>646.50783999999999</v>
      </c>
    </row>
    <row r="2047" spans="1:11" x14ac:dyDescent="0.3">
      <c r="A2047">
        <v>6</v>
      </c>
      <c r="B2047">
        <v>13</v>
      </c>
      <c r="C2047" s="2">
        <v>35932</v>
      </c>
      <c r="D2047">
        <v>1592</v>
      </c>
      <c r="E2047" t="str">
        <f>VLOOKUP(Tabla4[[#This Row],[Cod Vendedor]],Tabla3[[IdVendedor]:[NombreVendedor]],2,0)</f>
        <v>Monica</v>
      </c>
      <c r="F2047" t="str">
        <f>VLOOKUP(Tabla4[[#This Row],[Cod Producto]],Tabla2[[IdProducto]:[NomProducto]],2,0)</f>
        <v>Pimientos</v>
      </c>
      <c r="G2047" s="10">
        <f>VLOOKUP(Tabla4[[#This Row],[Nombre_Producto]],Tabla2[[NomProducto]:[PrecioSinIGV]],3,0)</f>
        <v>0.24199999999999999</v>
      </c>
      <c r="H2047">
        <f>VLOOKUP(Tabla4[[#This Row],[Cod Producto]],Tabla2[#All],3,0)</f>
        <v>3</v>
      </c>
      <c r="I2047" s="10">
        <f>Tabla4[[#This Row],[Kilos]]*Tabla4[[#This Row],[Precio_sin_IGV]]</f>
        <v>385.26400000000001</v>
      </c>
      <c r="J2047" s="10">
        <f>Tabla4[[#This Row],[Ventas sin IGV]]*18%</f>
        <v>69.347520000000003</v>
      </c>
      <c r="K2047" s="10">
        <f>Tabla4[[#This Row],[Ventas sin IGV]]+Tabla4[[#This Row],[IGV]]</f>
        <v>454.61152000000004</v>
      </c>
    </row>
    <row r="2048" spans="1:11" x14ac:dyDescent="0.3">
      <c r="A2048">
        <v>6</v>
      </c>
      <c r="B2048">
        <v>13</v>
      </c>
      <c r="C2048" s="2">
        <v>36058</v>
      </c>
      <c r="D2048">
        <v>409</v>
      </c>
      <c r="E2048" t="str">
        <f>VLOOKUP(Tabla4[[#This Row],[Cod Vendedor]],Tabla3[[IdVendedor]:[NombreVendedor]],2,0)</f>
        <v>Monica</v>
      </c>
      <c r="F2048" t="str">
        <f>VLOOKUP(Tabla4[[#This Row],[Cod Producto]],Tabla2[[IdProducto]:[NomProducto]],2,0)</f>
        <v>Pimientos</v>
      </c>
      <c r="G2048" s="10">
        <f>VLOOKUP(Tabla4[[#This Row],[Nombre_Producto]],Tabla2[[NomProducto]:[PrecioSinIGV]],3,0)</f>
        <v>0.24199999999999999</v>
      </c>
      <c r="H2048">
        <f>VLOOKUP(Tabla4[[#This Row],[Cod Producto]],Tabla2[#All],3,0)</f>
        <v>3</v>
      </c>
      <c r="I2048" s="10">
        <f>Tabla4[[#This Row],[Kilos]]*Tabla4[[#This Row],[Precio_sin_IGV]]</f>
        <v>98.977999999999994</v>
      </c>
      <c r="J2048" s="10">
        <f>Tabla4[[#This Row],[Ventas sin IGV]]*18%</f>
        <v>17.816039999999997</v>
      </c>
      <c r="K2048" s="10">
        <f>Tabla4[[#This Row],[Ventas sin IGV]]+Tabla4[[#This Row],[IGV]]</f>
        <v>116.79404</v>
      </c>
    </row>
    <row r="2049" spans="1:11" x14ac:dyDescent="0.3">
      <c r="A2049">
        <v>6</v>
      </c>
      <c r="B2049">
        <v>2</v>
      </c>
      <c r="C2049" s="2">
        <v>35874</v>
      </c>
      <c r="D2049">
        <v>2054</v>
      </c>
      <c r="E2049" t="str">
        <f>VLOOKUP(Tabla4[[#This Row],[Cod Vendedor]],Tabla3[[IdVendedor]:[NombreVendedor]],2,0)</f>
        <v>Monica</v>
      </c>
      <c r="F2049" t="str">
        <f>VLOOKUP(Tabla4[[#This Row],[Cod Producto]],Tabla2[[IdProducto]:[NomProducto]],2,0)</f>
        <v>Lechugas</v>
      </c>
      <c r="G2049" s="10">
        <f>VLOOKUP(Tabla4[[#This Row],[Nombre_Producto]],Tabla2[[NomProducto]:[PrecioSinIGV]],3,0)</f>
        <v>1.6335</v>
      </c>
      <c r="H2049">
        <f>VLOOKUP(Tabla4[[#This Row],[Cod Producto]],Tabla2[#All],3,0)</f>
        <v>2</v>
      </c>
      <c r="I2049" s="10">
        <f>Tabla4[[#This Row],[Kilos]]*Tabla4[[#This Row],[Precio_sin_IGV]]</f>
        <v>3355.2089999999998</v>
      </c>
      <c r="J2049" s="10">
        <f>Tabla4[[#This Row],[Ventas sin IGV]]*18%</f>
        <v>603.93761999999992</v>
      </c>
      <c r="K2049" s="10">
        <f>Tabla4[[#This Row],[Ventas sin IGV]]+Tabla4[[#This Row],[IGV]]</f>
        <v>3959.1466199999995</v>
      </c>
    </row>
    <row r="2050" spans="1:11" x14ac:dyDescent="0.3">
      <c r="A2050">
        <v>6</v>
      </c>
      <c r="B2050">
        <v>2</v>
      </c>
      <c r="C2050" s="2">
        <v>35820</v>
      </c>
      <c r="D2050">
        <v>1770</v>
      </c>
      <c r="E2050" t="str">
        <f>VLOOKUP(Tabla4[[#This Row],[Cod Vendedor]],Tabla3[[IdVendedor]:[NombreVendedor]],2,0)</f>
        <v>Monica</v>
      </c>
      <c r="F2050" t="str">
        <f>VLOOKUP(Tabla4[[#This Row],[Cod Producto]],Tabla2[[IdProducto]:[NomProducto]],2,0)</f>
        <v>Lechugas</v>
      </c>
      <c r="G2050" s="10">
        <f>VLOOKUP(Tabla4[[#This Row],[Nombre_Producto]],Tabla2[[NomProducto]:[PrecioSinIGV]],3,0)</f>
        <v>1.6335</v>
      </c>
      <c r="H2050">
        <f>VLOOKUP(Tabla4[[#This Row],[Cod Producto]],Tabla2[#All],3,0)</f>
        <v>2</v>
      </c>
      <c r="I2050" s="10">
        <f>Tabla4[[#This Row],[Kilos]]*Tabla4[[#This Row],[Precio_sin_IGV]]</f>
        <v>2891.2950000000001</v>
      </c>
      <c r="J2050" s="10">
        <f>Tabla4[[#This Row],[Ventas sin IGV]]*18%</f>
        <v>520.43309999999997</v>
      </c>
      <c r="K2050" s="10">
        <f>Tabla4[[#This Row],[Ventas sin IGV]]+Tabla4[[#This Row],[IGV]]</f>
        <v>3411.7281000000003</v>
      </c>
    </row>
    <row r="2051" spans="1:11" x14ac:dyDescent="0.3">
      <c r="A2051">
        <v>6</v>
      </c>
      <c r="B2051">
        <v>2</v>
      </c>
      <c r="C2051" s="2">
        <v>35862</v>
      </c>
      <c r="D2051">
        <v>558</v>
      </c>
      <c r="E2051" t="str">
        <f>VLOOKUP(Tabla4[[#This Row],[Cod Vendedor]],Tabla3[[IdVendedor]:[NombreVendedor]],2,0)</f>
        <v>Monica</v>
      </c>
      <c r="F2051" t="str">
        <f>VLOOKUP(Tabla4[[#This Row],[Cod Producto]],Tabla2[[IdProducto]:[NomProducto]],2,0)</f>
        <v>Lechugas</v>
      </c>
      <c r="G2051" s="10">
        <f>VLOOKUP(Tabla4[[#This Row],[Nombre_Producto]],Tabla2[[NomProducto]:[PrecioSinIGV]],3,0)</f>
        <v>1.6335</v>
      </c>
      <c r="H2051">
        <f>VLOOKUP(Tabla4[[#This Row],[Cod Producto]],Tabla2[#All],3,0)</f>
        <v>2</v>
      </c>
      <c r="I2051" s="10">
        <f>Tabla4[[#This Row],[Kilos]]*Tabla4[[#This Row],[Precio_sin_IGV]]</f>
        <v>911.49299999999994</v>
      </c>
      <c r="J2051" s="10">
        <f>Tabla4[[#This Row],[Ventas sin IGV]]*18%</f>
        <v>164.06873999999999</v>
      </c>
      <c r="K2051" s="10">
        <f>Tabla4[[#This Row],[Ventas sin IGV]]+Tabla4[[#This Row],[IGV]]</f>
        <v>1075.5617399999999</v>
      </c>
    </row>
    <row r="2052" spans="1:11" x14ac:dyDescent="0.3">
      <c r="A2052">
        <v>6</v>
      </c>
      <c r="B2052">
        <v>10</v>
      </c>
      <c r="C2052" s="2">
        <v>35845</v>
      </c>
      <c r="D2052">
        <v>2254</v>
      </c>
      <c r="E2052" t="str">
        <f>VLOOKUP(Tabla4[[#This Row],[Cod Vendedor]],Tabla3[[IdVendedor]:[NombreVendedor]],2,0)</f>
        <v>Monica</v>
      </c>
      <c r="F2052" t="str">
        <f>VLOOKUP(Tabla4[[#This Row],[Cod Producto]],Tabla2[[IdProducto]:[NomProducto]],2,0)</f>
        <v>Zanahorias</v>
      </c>
      <c r="G2052" s="10">
        <f>VLOOKUP(Tabla4[[#This Row],[Nombre_Producto]],Tabla2[[NomProducto]:[PrecioSinIGV]],3,0)</f>
        <v>0.60499999999999998</v>
      </c>
      <c r="H2052">
        <f>VLOOKUP(Tabla4[[#This Row],[Cod Producto]],Tabla2[#All],3,0)</f>
        <v>3</v>
      </c>
      <c r="I2052" s="10">
        <f>Tabla4[[#This Row],[Kilos]]*Tabla4[[#This Row],[Precio_sin_IGV]]</f>
        <v>1363.67</v>
      </c>
      <c r="J2052" s="10">
        <f>Tabla4[[#This Row],[Ventas sin IGV]]*18%</f>
        <v>245.4606</v>
      </c>
      <c r="K2052" s="10">
        <f>Tabla4[[#This Row],[Ventas sin IGV]]+Tabla4[[#This Row],[IGV]]</f>
        <v>1609.1306</v>
      </c>
    </row>
    <row r="2053" spans="1:11" x14ac:dyDescent="0.3">
      <c r="A2053">
        <v>6</v>
      </c>
      <c r="B2053">
        <v>10</v>
      </c>
      <c r="C2053" s="2">
        <v>35959</v>
      </c>
      <c r="D2053">
        <v>1945</v>
      </c>
      <c r="E2053" t="str">
        <f>VLOOKUP(Tabla4[[#This Row],[Cod Vendedor]],Tabla3[[IdVendedor]:[NombreVendedor]],2,0)</f>
        <v>Monica</v>
      </c>
      <c r="F2053" t="str">
        <f>VLOOKUP(Tabla4[[#This Row],[Cod Producto]],Tabla2[[IdProducto]:[NomProducto]],2,0)</f>
        <v>Zanahorias</v>
      </c>
      <c r="G2053" s="10">
        <f>VLOOKUP(Tabla4[[#This Row],[Nombre_Producto]],Tabla2[[NomProducto]:[PrecioSinIGV]],3,0)</f>
        <v>0.60499999999999998</v>
      </c>
      <c r="H2053">
        <f>VLOOKUP(Tabla4[[#This Row],[Cod Producto]],Tabla2[#All],3,0)</f>
        <v>3</v>
      </c>
      <c r="I2053" s="10">
        <f>Tabla4[[#This Row],[Kilos]]*Tabla4[[#This Row],[Precio_sin_IGV]]</f>
        <v>1176.7249999999999</v>
      </c>
      <c r="J2053" s="10">
        <f>Tabla4[[#This Row],[Ventas sin IGV]]*18%</f>
        <v>211.81049999999996</v>
      </c>
      <c r="K2053" s="10">
        <f>Tabla4[[#This Row],[Ventas sin IGV]]+Tabla4[[#This Row],[IGV]]</f>
        <v>1388.5355</v>
      </c>
    </row>
    <row r="2054" spans="1:11" x14ac:dyDescent="0.3">
      <c r="A2054">
        <v>6</v>
      </c>
      <c r="B2054">
        <v>10</v>
      </c>
      <c r="C2054" s="2">
        <v>36010</v>
      </c>
      <c r="D2054">
        <v>1227</v>
      </c>
      <c r="E2054" t="str">
        <f>VLOOKUP(Tabla4[[#This Row],[Cod Vendedor]],Tabla3[[IdVendedor]:[NombreVendedor]],2,0)</f>
        <v>Monica</v>
      </c>
      <c r="F2054" t="str">
        <f>VLOOKUP(Tabla4[[#This Row],[Cod Producto]],Tabla2[[IdProducto]:[NomProducto]],2,0)</f>
        <v>Zanahorias</v>
      </c>
      <c r="G2054" s="10">
        <f>VLOOKUP(Tabla4[[#This Row],[Nombre_Producto]],Tabla2[[NomProducto]:[PrecioSinIGV]],3,0)</f>
        <v>0.60499999999999998</v>
      </c>
      <c r="H2054">
        <f>VLOOKUP(Tabla4[[#This Row],[Cod Producto]],Tabla2[#All],3,0)</f>
        <v>3</v>
      </c>
      <c r="I2054" s="10">
        <f>Tabla4[[#This Row],[Kilos]]*Tabla4[[#This Row],[Precio_sin_IGV]]</f>
        <v>742.33499999999992</v>
      </c>
      <c r="J2054" s="10">
        <f>Tabla4[[#This Row],[Ventas sin IGV]]*18%</f>
        <v>133.62029999999999</v>
      </c>
      <c r="K2054" s="10">
        <f>Tabla4[[#This Row],[Ventas sin IGV]]+Tabla4[[#This Row],[IGV]]</f>
        <v>875.95529999999985</v>
      </c>
    </row>
    <row r="2055" spans="1:11" x14ac:dyDescent="0.3">
      <c r="A2055">
        <v>6</v>
      </c>
      <c r="B2055">
        <v>10</v>
      </c>
      <c r="C2055" s="2">
        <v>35869</v>
      </c>
      <c r="D2055">
        <v>872</v>
      </c>
      <c r="E2055" t="str">
        <f>VLOOKUP(Tabla4[[#This Row],[Cod Vendedor]],Tabla3[[IdVendedor]:[NombreVendedor]],2,0)</f>
        <v>Monica</v>
      </c>
      <c r="F2055" t="str">
        <f>VLOOKUP(Tabla4[[#This Row],[Cod Producto]],Tabla2[[IdProducto]:[NomProducto]],2,0)</f>
        <v>Zanahorias</v>
      </c>
      <c r="G2055" s="10">
        <f>VLOOKUP(Tabla4[[#This Row],[Nombre_Producto]],Tabla2[[NomProducto]:[PrecioSinIGV]],3,0)</f>
        <v>0.60499999999999998</v>
      </c>
      <c r="H2055">
        <f>VLOOKUP(Tabla4[[#This Row],[Cod Producto]],Tabla2[#All],3,0)</f>
        <v>3</v>
      </c>
      <c r="I2055" s="10">
        <f>Tabla4[[#This Row],[Kilos]]*Tabla4[[#This Row],[Precio_sin_IGV]]</f>
        <v>527.55999999999995</v>
      </c>
      <c r="J2055" s="10">
        <f>Tabla4[[#This Row],[Ventas sin IGV]]*18%</f>
        <v>94.960799999999992</v>
      </c>
      <c r="K2055" s="10">
        <f>Tabla4[[#This Row],[Ventas sin IGV]]+Tabla4[[#This Row],[IGV]]</f>
        <v>622.52079999999989</v>
      </c>
    </row>
    <row r="2056" spans="1:11" x14ac:dyDescent="0.3">
      <c r="A2056">
        <v>6</v>
      </c>
      <c r="B2056">
        <v>10</v>
      </c>
      <c r="C2056" s="2">
        <v>35825</v>
      </c>
      <c r="D2056">
        <v>730</v>
      </c>
      <c r="E2056" t="str">
        <f>VLOOKUP(Tabla4[[#This Row],[Cod Vendedor]],Tabla3[[IdVendedor]:[NombreVendedor]],2,0)</f>
        <v>Monica</v>
      </c>
      <c r="F2056" t="str">
        <f>VLOOKUP(Tabla4[[#This Row],[Cod Producto]],Tabla2[[IdProducto]:[NomProducto]],2,0)</f>
        <v>Zanahorias</v>
      </c>
      <c r="G2056" s="10">
        <f>VLOOKUP(Tabla4[[#This Row],[Nombre_Producto]],Tabla2[[NomProducto]:[PrecioSinIGV]],3,0)</f>
        <v>0.60499999999999998</v>
      </c>
      <c r="H2056">
        <f>VLOOKUP(Tabla4[[#This Row],[Cod Producto]],Tabla2[#All],3,0)</f>
        <v>3</v>
      </c>
      <c r="I2056" s="10">
        <f>Tabla4[[#This Row],[Kilos]]*Tabla4[[#This Row],[Precio_sin_IGV]]</f>
        <v>441.65</v>
      </c>
      <c r="J2056" s="10">
        <f>Tabla4[[#This Row],[Ventas sin IGV]]*18%</f>
        <v>79.497</v>
      </c>
      <c r="K2056" s="10">
        <f>Tabla4[[#This Row],[Ventas sin IGV]]+Tabla4[[#This Row],[IGV]]</f>
        <v>521.14699999999993</v>
      </c>
    </row>
    <row r="2057" spans="1:11" x14ac:dyDescent="0.3">
      <c r="A2057">
        <v>6</v>
      </c>
      <c r="B2057">
        <v>10</v>
      </c>
      <c r="C2057" s="2">
        <v>35817</v>
      </c>
      <c r="D2057">
        <v>422</v>
      </c>
      <c r="E2057" t="str">
        <f>VLOOKUP(Tabla4[[#This Row],[Cod Vendedor]],Tabla3[[IdVendedor]:[NombreVendedor]],2,0)</f>
        <v>Monica</v>
      </c>
      <c r="F2057" t="str">
        <f>VLOOKUP(Tabla4[[#This Row],[Cod Producto]],Tabla2[[IdProducto]:[NomProducto]],2,0)</f>
        <v>Zanahorias</v>
      </c>
      <c r="G2057" s="10">
        <f>VLOOKUP(Tabla4[[#This Row],[Nombre_Producto]],Tabla2[[NomProducto]:[PrecioSinIGV]],3,0)</f>
        <v>0.60499999999999998</v>
      </c>
      <c r="H2057">
        <f>VLOOKUP(Tabla4[[#This Row],[Cod Producto]],Tabla2[#All],3,0)</f>
        <v>3</v>
      </c>
      <c r="I2057" s="10">
        <f>Tabla4[[#This Row],[Kilos]]*Tabla4[[#This Row],[Precio_sin_IGV]]</f>
        <v>255.31</v>
      </c>
      <c r="J2057" s="10">
        <f>Tabla4[[#This Row],[Ventas sin IGV]]*18%</f>
        <v>45.955799999999996</v>
      </c>
      <c r="K2057" s="10">
        <f>Tabla4[[#This Row],[Ventas sin IGV]]+Tabla4[[#This Row],[IGV]]</f>
        <v>301.26580000000001</v>
      </c>
    </row>
    <row r="2058" spans="1:11" x14ac:dyDescent="0.3">
      <c r="A2058">
        <v>6</v>
      </c>
      <c r="B2058">
        <v>14</v>
      </c>
      <c r="C2058" s="2">
        <v>36009</v>
      </c>
      <c r="D2058">
        <v>2490</v>
      </c>
      <c r="E2058" t="str">
        <f>VLOOKUP(Tabla4[[#This Row],[Cod Vendedor]],Tabla3[[IdVendedor]:[NombreVendedor]],2,0)</f>
        <v>Monica</v>
      </c>
      <c r="F2058" t="str">
        <f>VLOOKUP(Tabla4[[#This Row],[Cod Producto]],Tabla2[[IdProducto]:[NomProducto]],2,0)</f>
        <v>Manzana</v>
      </c>
      <c r="G2058" s="10">
        <f>VLOOKUP(Tabla4[[#This Row],[Nombre_Producto]],Tabla2[[NomProducto]:[PrecioSinIGV]],3,0)</f>
        <v>3.63</v>
      </c>
      <c r="H2058">
        <f>VLOOKUP(Tabla4[[#This Row],[Cod Producto]],Tabla2[#All],3,0)</f>
        <v>1</v>
      </c>
      <c r="I2058" s="10">
        <f>Tabla4[[#This Row],[Kilos]]*Tabla4[[#This Row],[Precio_sin_IGV]]</f>
        <v>9038.6999999999989</v>
      </c>
      <c r="J2058" s="10">
        <f>Tabla4[[#This Row],[Ventas sin IGV]]*18%</f>
        <v>1626.9659999999997</v>
      </c>
      <c r="K2058" s="10">
        <f>Tabla4[[#This Row],[Ventas sin IGV]]+Tabla4[[#This Row],[IGV]]</f>
        <v>10665.665999999999</v>
      </c>
    </row>
    <row r="2059" spans="1:11" x14ac:dyDescent="0.3">
      <c r="A2059">
        <v>6</v>
      </c>
      <c r="B2059">
        <v>14</v>
      </c>
      <c r="C2059" s="2">
        <v>35882</v>
      </c>
      <c r="D2059">
        <v>2466</v>
      </c>
      <c r="E2059" t="str">
        <f>VLOOKUP(Tabla4[[#This Row],[Cod Vendedor]],Tabla3[[IdVendedor]:[NombreVendedor]],2,0)</f>
        <v>Monica</v>
      </c>
      <c r="F2059" t="str">
        <f>VLOOKUP(Tabla4[[#This Row],[Cod Producto]],Tabla2[[IdProducto]:[NomProducto]],2,0)</f>
        <v>Manzana</v>
      </c>
      <c r="G2059" s="10">
        <f>VLOOKUP(Tabla4[[#This Row],[Nombre_Producto]],Tabla2[[NomProducto]:[PrecioSinIGV]],3,0)</f>
        <v>3.63</v>
      </c>
      <c r="H2059">
        <f>VLOOKUP(Tabla4[[#This Row],[Cod Producto]],Tabla2[#All],3,0)</f>
        <v>1</v>
      </c>
      <c r="I2059" s="10">
        <f>Tabla4[[#This Row],[Kilos]]*Tabla4[[#This Row],[Precio_sin_IGV]]</f>
        <v>8951.58</v>
      </c>
      <c r="J2059" s="10">
        <f>Tabla4[[#This Row],[Ventas sin IGV]]*18%</f>
        <v>1611.2844</v>
      </c>
      <c r="K2059" s="10">
        <f>Tabla4[[#This Row],[Ventas sin IGV]]+Tabla4[[#This Row],[IGV]]</f>
        <v>10562.8644</v>
      </c>
    </row>
    <row r="2060" spans="1:11" x14ac:dyDescent="0.3">
      <c r="A2060">
        <v>6</v>
      </c>
      <c r="B2060">
        <v>14</v>
      </c>
      <c r="C2060" s="2">
        <v>36147</v>
      </c>
      <c r="D2060">
        <v>1734</v>
      </c>
      <c r="E2060" t="str">
        <f>VLOOKUP(Tabla4[[#This Row],[Cod Vendedor]],Tabla3[[IdVendedor]:[NombreVendedor]],2,0)</f>
        <v>Monica</v>
      </c>
      <c r="F2060" t="str">
        <f>VLOOKUP(Tabla4[[#This Row],[Cod Producto]],Tabla2[[IdProducto]:[NomProducto]],2,0)</f>
        <v>Manzana</v>
      </c>
      <c r="G2060" s="10">
        <f>VLOOKUP(Tabla4[[#This Row],[Nombre_Producto]],Tabla2[[NomProducto]:[PrecioSinIGV]],3,0)</f>
        <v>3.63</v>
      </c>
      <c r="H2060">
        <f>VLOOKUP(Tabla4[[#This Row],[Cod Producto]],Tabla2[#All],3,0)</f>
        <v>1</v>
      </c>
      <c r="I2060" s="10">
        <f>Tabla4[[#This Row],[Kilos]]*Tabla4[[#This Row],[Precio_sin_IGV]]</f>
        <v>6294.42</v>
      </c>
      <c r="J2060" s="10">
        <f>Tabla4[[#This Row],[Ventas sin IGV]]*18%</f>
        <v>1132.9956</v>
      </c>
      <c r="K2060" s="10">
        <f>Tabla4[[#This Row],[Ventas sin IGV]]+Tabla4[[#This Row],[IGV]]</f>
        <v>7427.4156000000003</v>
      </c>
    </row>
    <row r="2061" spans="1:11" x14ac:dyDescent="0.3">
      <c r="A2061">
        <v>6</v>
      </c>
      <c r="B2061">
        <v>14</v>
      </c>
      <c r="C2061" s="2">
        <v>35860</v>
      </c>
      <c r="D2061">
        <v>1653</v>
      </c>
      <c r="E2061" t="str">
        <f>VLOOKUP(Tabla4[[#This Row],[Cod Vendedor]],Tabla3[[IdVendedor]:[NombreVendedor]],2,0)</f>
        <v>Monica</v>
      </c>
      <c r="F2061" t="str">
        <f>VLOOKUP(Tabla4[[#This Row],[Cod Producto]],Tabla2[[IdProducto]:[NomProducto]],2,0)</f>
        <v>Manzana</v>
      </c>
      <c r="G2061" s="10">
        <f>VLOOKUP(Tabla4[[#This Row],[Nombre_Producto]],Tabla2[[NomProducto]:[PrecioSinIGV]],3,0)</f>
        <v>3.63</v>
      </c>
      <c r="H2061">
        <f>VLOOKUP(Tabla4[[#This Row],[Cod Producto]],Tabla2[#All],3,0)</f>
        <v>1</v>
      </c>
      <c r="I2061" s="10">
        <f>Tabla4[[#This Row],[Kilos]]*Tabla4[[#This Row],[Precio_sin_IGV]]</f>
        <v>6000.3899999999994</v>
      </c>
      <c r="J2061" s="10">
        <f>Tabla4[[#This Row],[Ventas sin IGV]]*18%</f>
        <v>1080.0701999999999</v>
      </c>
      <c r="K2061" s="10">
        <f>Tabla4[[#This Row],[Ventas sin IGV]]+Tabla4[[#This Row],[IGV]]</f>
        <v>7080.4601999999995</v>
      </c>
    </row>
    <row r="2062" spans="1:11" x14ac:dyDescent="0.3">
      <c r="A2062">
        <v>6</v>
      </c>
      <c r="B2062">
        <v>14</v>
      </c>
      <c r="C2062" s="2">
        <v>36135</v>
      </c>
      <c r="D2062">
        <v>1643</v>
      </c>
      <c r="E2062" t="str">
        <f>VLOOKUP(Tabla4[[#This Row],[Cod Vendedor]],Tabla3[[IdVendedor]:[NombreVendedor]],2,0)</f>
        <v>Monica</v>
      </c>
      <c r="F2062" t="str">
        <f>VLOOKUP(Tabla4[[#This Row],[Cod Producto]],Tabla2[[IdProducto]:[NomProducto]],2,0)</f>
        <v>Manzana</v>
      </c>
      <c r="G2062" s="10">
        <f>VLOOKUP(Tabla4[[#This Row],[Nombre_Producto]],Tabla2[[NomProducto]:[PrecioSinIGV]],3,0)</f>
        <v>3.63</v>
      </c>
      <c r="H2062">
        <f>VLOOKUP(Tabla4[[#This Row],[Cod Producto]],Tabla2[#All],3,0)</f>
        <v>1</v>
      </c>
      <c r="I2062" s="10">
        <f>Tabla4[[#This Row],[Kilos]]*Tabla4[[#This Row],[Precio_sin_IGV]]</f>
        <v>5964.09</v>
      </c>
      <c r="J2062" s="10">
        <f>Tabla4[[#This Row],[Ventas sin IGV]]*18%</f>
        <v>1073.5362</v>
      </c>
      <c r="K2062" s="10">
        <f>Tabla4[[#This Row],[Ventas sin IGV]]+Tabla4[[#This Row],[IGV]]</f>
        <v>7037.6262000000006</v>
      </c>
    </row>
    <row r="2063" spans="1:11" x14ac:dyDescent="0.3">
      <c r="A2063">
        <v>6</v>
      </c>
      <c r="B2063">
        <v>14</v>
      </c>
      <c r="C2063" s="2">
        <v>36054</v>
      </c>
      <c r="D2063">
        <v>999</v>
      </c>
      <c r="E2063" t="str">
        <f>VLOOKUP(Tabla4[[#This Row],[Cod Vendedor]],Tabla3[[IdVendedor]:[NombreVendedor]],2,0)</f>
        <v>Monica</v>
      </c>
      <c r="F2063" t="str">
        <f>VLOOKUP(Tabla4[[#This Row],[Cod Producto]],Tabla2[[IdProducto]:[NomProducto]],2,0)</f>
        <v>Manzana</v>
      </c>
      <c r="G2063" s="10">
        <f>VLOOKUP(Tabla4[[#This Row],[Nombre_Producto]],Tabla2[[NomProducto]:[PrecioSinIGV]],3,0)</f>
        <v>3.63</v>
      </c>
      <c r="H2063">
        <f>VLOOKUP(Tabla4[[#This Row],[Cod Producto]],Tabla2[#All],3,0)</f>
        <v>1</v>
      </c>
      <c r="I2063" s="10">
        <f>Tabla4[[#This Row],[Kilos]]*Tabla4[[#This Row],[Precio_sin_IGV]]</f>
        <v>3626.37</v>
      </c>
      <c r="J2063" s="10">
        <f>Tabla4[[#This Row],[Ventas sin IGV]]*18%</f>
        <v>652.74659999999994</v>
      </c>
      <c r="K2063" s="10">
        <f>Tabla4[[#This Row],[Ventas sin IGV]]+Tabla4[[#This Row],[IGV]]</f>
        <v>4279.1165999999994</v>
      </c>
    </row>
    <row r="2064" spans="1:11" x14ac:dyDescent="0.3">
      <c r="A2064">
        <v>6</v>
      </c>
      <c r="B2064">
        <v>14</v>
      </c>
      <c r="C2064" s="2">
        <v>36156</v>
      </c>
      <c r="D2064">
        <v>899</v>
      </c>
      <c r="E2064" t="str">
        <f>VLOOKUP(Tabla4[[#This Row],[Cod Vendedor]],Tabla3[[IdVendedor]:[NombreVendedor]],2,0)</f>
        <v>Monica</v>
      </c>
      <c r="F2064" t="str">
        <f>VLOOKUP(Tabla4[[#This Row],[Cod Producto]],Tabla2[[IdProducto]:[NomProducto]],2,0)</f>
        <v>Manzana</v>
      </c>
      <c r="G2064" s="10">
        <f>VLOOKUP(Tabla4[[#This Row],[Nombre_Producto]],Tabla2[[NomProducto]:[PrecioSinIGV]],3,0)</f>
        <v>3.63</v>
      </c>
      <c r="H2064">
        <f>VLOOKUP(Tabla4[[#This Row],[Cod Producto]],Tabla2[#All],3,0)</f>
        <v>1</v>
      </c>
      <c r="I2064" s="10">
        <f>Tabla4[[#This Row],[Kilos]]*Tabla4[[#This Row],[Precio_sin_IGV]]</f>
        <v>3263.37</v>
      </c>
      <c r="J2064" s="10">
        <f>Tabla4[[#This Row],[Ventas sin IGV]]*18%</f>
        <v>587.40659999999991</v>
      </c>
      <c r="K2064" s="10">
        <f>Tabla4[[#This Row],[Ventas sin IGV]]+Tabla4[[#This Row],[IGV]]</f>
        <v>3850.7765999999997</v>
      </c>
    </row>
    <row r="2065" spans="1:11" x14ac:dyDescent="0.3">
      <c r="A2065">
        <v>6</v>
      </c>
      <c r="B2065">
        <v>14</v>
      </c>
      <c r="C2065" s="2">
        <v>36032</v>
      </c>
      <c r="D2065">
        <v>727</v>
      </c>
      <c r="E2065" t="str">
        <f>VLOOKUP(Tabla4[[#This Row],[Cod Vendedor]],Tabla3[[IdVendedor]:[NombreVendedor]],2,0)</f>
        <v>Monica</v>
      </c>
      <c r="F2065" t="str">
        <f>VLOOKUP(Tabla4[[#This Row],[Cod Producto]],Tabla2[[IdProducto]:[NomProducto]],2,0)</f>
        <v>Manzana</v>
      </c>
      <c r="G2065" s="10">
        <f>VLOOKUP(Tabla4[[#This Row],[Nombre_Producto]],Tabla2[[NomProducto]:[PrecioSinIGV]],3,0)</f>
        <v>3.63</v>
      </c>
      <c r="H2065">
        <f>VLOOKUP(Tabla4[[#This Row],[Cod Producto]],Tabla2[#All],3,0)</f>
        <v>1</v>
      </c>
      <c r="I2065" s="10">
        <f>Tabla4[[#This Row],[Kilos]]*Tabla4[[#This Row],[Precio_sin_IGV]]</f>
        <v>2639.0099999999998</v>
      </c>
      <c r="J2065" s="10">
        <f>Tabla4[[#This Row],[Ventas sin IGV]]*18%</f>
        <v>475.02179999999993</v>
      </c>
      <c r="K2065" s="10">
        <f>Tabla4[[#This Row],[Ventas sin IGV]]+Tabla4[[#This Row],[IGV]]</f>
        <v>3114.0317999999997</v>
      </c>
    </row>
    <row r="2066" spans="1:11" x14ac:dyDescent="0.3">
      <c r="A2066">
        <v>6</v>
      </c>
      <c r="B2066">
        <v>14</v>
      </c>
      <c r="C2066" s="2">
        <v>36115</v>
      </c>
      <c r="D2066">
        <v>362</v>
      </c>
      <c r="E2066" t="str">
        <f>VLOOKUP(Tabla4[[#This Row],[Cod Vendedor]],Tabla3[[IdVendedor]:[NombreVendedor]],2,0)</f>
        <v>Monica</v>
      </c>
      <c r="F2066" t="str">
        <f>VLOOKUP(Tabla4[[#This Row],[Cod Producto]],Tabla2[[IdProducto]:[NomProducto]],2,0)</f>
        <v>Manzana</v>
      </c>
      <c r="G2066" s="10">
        <f>VLOOKUP(Tabla4[[#This Row],[Nombre_Producto]],Tabla2[[NomProducto]:[PrecioSinIGV]],3,0)</f>
        <v>3.63</v>
      </c>
      <c r="H2066">
        <f>VLOOKUP(Tabla4[[#This Row],[Cod Producto]],Tabla2[#All],3,0)</f>
        <v>1</v>
      </c>
      <c r="I2066" s="10">
        <f>Tabla4[[#This Row],[Kilos]]*Tabla4[[#This Row],[Precio_sin_IGV]]</f>
        <v>1314.06</v>
      </c>
      <c r="J2066" s="10">
        <f>Tabla4[[#This Row],[Ventas sin IGV]]*18%</f>
        <v>236.53079999999997</v>
      </c>
      <c r="K2066" s="10">
        <f>Tabla4[[#This Row],[Ventas sin IGV]]+Tabla4[[#This Row],[IGV]]</f>
        <v>1550.5907999999999</v>
      </c>
    </row>
    <row r="2067" spans="1:11" x14ac:dyDescent="0.3">
      <c r="A2067">
        <v>6</v>
      </c>
      <c r="B2067">
        <v>4</v>
      </c>
      <c r="C2067" s="2">
        <v>35819</v>
      </c>
      <c r="D2067">
        <v>2351</v>
      </c>
      <c r="E2067" t="str">
        <f>VLOOKUP(Tabla4[[#This Row],[Cod Vendedor]],Tabla3[[IdVendedor]:[NombreVendedor]],2,0)</f>
        <v>Monica</v>
      </c>
      <c r="F2067" t="str">
        <f>VLOOKUP(Tabla4[[#This Row],[Cod Producto]],Tabla2[[IdProducto]:[NomProducto]],2,0)</f>
        <v>Coles</v>
      </c>
      <c r="G2067" s="10">
        <f>VLOOKUP(Tabla4[[#This Row],[Nombre_Producto]],Tabla2[[NomProducto]:[PrecioSinIGV]],3,0)</f>
        <v>0.60499999999999998</v>
      </c>
      <c r="H2067">
        <f>VLOOKUP(Tabla4[[#This Row],[Cod Producto]],Tabla2[#All],3,0)</f>
        <v>2</v>
      </c>
      <c r="I2067" s="10">
        <f>Tabla4[[#This Row],[Kilos]]*Tabla4[[#This Row],[Precio_sin_IGV]]</f>
        <v>1422.355</v>
      </c>
      <c r="J2067" s="10">
        <f>Tabla4[[#This Row],[Ventas sin IGV]]*18%</f>
        <v>256.02389999999997</v>
      </c>
      <c r="K2067" s="10">
        <f>Tabla4[[#This Row],[Ventas sin IGV]]+Tabla4[[#This Row],[IGV]]</f>
        <v>1678.3788999999999</v>
      </c>
    </row>
    <row r="2068" spans="1:11" x14ac:dyDescent="0.3">
      <c r="A2068">
        <v>6</v>
      </c>
      <c r="B2068">
        <v>4</v>
      </c>
      <c r="C2068" s="2">
        <v>35852</v>
      </c>
      <c r="D2068">
        <v>1864</v>
      </c>
      <c r="E2068" t="str">
        <f>VLOOKUP(Tabla4[[#This Row],[Cod Vendedor]],Tabla3[[IdVendedor]:[NombreVendedor]],2,0)</f>
        <v>Monica</v>
      </c>
      <c r="F2068" t="str">
        <f>VLOOKUP(Tabla4[[#This Row],[Cod Producto]],Tabla2[[IdProducto]:[NomProducto]],2,0)</f>
        <v>Coles</v>
      </c>
      <c r="G2068" s="10">
        <f>VLOOKUP(Tabla4[[#This Row],[Nombre_Producto]],Tabla2[[NomProducto]:[PrecioSinIGV]],3,0)</f>
        <v>0.60499999999999998</v>
      </c>
      <c r="H2068">
        <f>VLOOKUP(Tabla4[[#This Row],[Cod Producto]],Tabla2[#All],3,0)</f>
        <v>2</v>
      </c>
      <c r="I2068" s="10">
        <f>Tabla4[[#This Row],[Kilos]]*Tabla4[[#This Row],[Precio_sin_IGV]]</f>
        <v>1127.72</v>
      </c>
      <c r="J2068" s="10">
        <f>Tabla4[[#This Row],[Ventas sin IGV]]*18%</f>
        <v>202.9896</v>
      </c>
      <c r="K2068" s="10">
        <f>Tabla4[[#This Row],[Ventas sin IGV]]+Tabla4[[#This Row],[IGV]]</f>
        <v>1330.7096000000001</v>
      </c>
    </row>
    <row r="2069" spans="1:11" x14ac:dyDescent="0.3">
      <c r="A2069">
        <v>6</v>
      </c>
      <c r="B2069">
        <v>4</v>
      </c>
      <c r="C2069" s="2">
        <v>36003</v>
      </c>
      <c r="D2069">
        <v>1395</v>
      </c>
      <c r="E2069" t="str">
        <f>VLOOKUP(Tabla4[[#This Row],[Cod Vendedor]],Tabla3[[IdVendedor]:[NombreVendedor]],2,0)</f>
        <v>Monica</v>
      </c>
      <c r="F2069" t="str">
        <f>VLOOKUP(Tabla4[[#This Row],[Cod Producto]],Tabla2[[IdProducto]:[NomProducto]],2,0)</f>
        <v>Coles</v>
      </c>
      <c r="G2069" s="10">
        <f>VLOOKUP(Tabla4[[#This Row],[Nombre_Producto]],Tabla2[[NomProducto]:[PrecioSinIGV]],3,0)</f>
        <v>0.60499999999999998</v>
      </c>
      <c r="H2069">
        <f>VLOOKUP(Tabla4[[#This Row],[Cod Producto]],Tabla2[#All],3,0)</f>
        <v>2</v>
      </c>
      <c r="I2069" s="10">
        <f>Tabla4[[#This Row],[Kilos]]*Tabla4[[#This Row],[Precio_sin_IGV]]</f>
        <v>843.97500000000002</v>
      </c>
      <c r="J2069" s="10">
        <f>Tabla4[[#This Row],[Ventas sin IGV]]*18%</f>
        <v>151.91550000000001</v>
      </c>
      <c r="K2069" s="10">
        <f>Tabla4[[#This Row],[Ventas sin IGV]]+Tabla4[[#This Row],[IGV]]</f>
        <v>995.89049999999997</v>
      </c>
    </row>
    <row r="2070" spans="1:11" x14ac:dyDescent="0.3">
      <c r="A2070">
        <v>6</v>
      </c>
      <c r="B2070">
        <v>4</v>
      </c>
      <c r="C2070" s="2">
        <v>35996</v>
      </c>
      <c r="D2070">
        <v>1351</v>
      </c>
      <c r="E2070" t="str">
        <f>VLOOKUP(Tabla4[[#This Row],[Cod Vendedor]],Tabla3[[IdVendedor]:[NombreVendedor]],2,0)</f>
        <v>Monica</v>
      </c>
      <c r="F2070" t="str">
        <f>VLOOKUP(Tabla4[[#This Row],[Cod Producto]],Tabla2[[IdProducto]:[NomProducto]],2,0)</f>
        <v>Coles</v>
      </c>
      <c r="G2070" s="10">
        <f>VLOOKUP(Tabla4[[#This Row],[Nombre_Producto]],Tabla2[[NomProducto]:[PrecioSinIGV]],3,0)</f>
        <v>0.60499999999999998</v>
      </c>
      <c r="H2070">
        <f>VLOOKUP(Tabla4[[#This Row],[Cod Producto]],Tabla2[#All],3,0)</f>
        <v>2</v>
      </c>
      <c r="I2070" s="10">
        <f>Tabla4[[#This Row],[Kilos]]*Tabla4[[#This Row],[Precio_sin_IGV]]</f>
        <v>817.35500000000002</v>
      </c>
      <c r="J2070" s="10">
        <f>Tabla4[[#This Row],[Ventas sin IGV]]*18%</f>
        <v>147.12389999999999</v>
      </c>
      <c r="K2070" s="10">
        <f>Tabla4[[#This Row],[Ventas sin IGV]]+Tabla4[[#This Row],[IGV]]</f>
        <v>964.47890000000007</v>
      </c>
    </row>
    <row r="2071" spans="1:11" x14ac:dyDescent="0.3">
      <c r="A2071">
        <v>6</v>
      </c>
      <c r="B2071">
        <v>4</v>
      </c>
      <c r="C2071" s="2">
        <v>36108</v>
      </c>
      <c r="D2071">
        <v>1271</v>
      </c>
      <c r="E2071" t="str">
        <f>VLOOKUP(Tabla4[[#This Row],[Cod Vendedor]],Tabla3[[IdVendedor]:[NombreVendedor]],2,0)</f>
        <v>Monica</v>
      </c>
      <c r="F2071" t="str">
        <f>VLOOKUP(Tabla4[[#This Row],[Cod Producto]],Tabla2[[IdProducto]:[NomProducto]],2,0)</f>
        <v>Coles</v>
      </c>
      <c r="G2071" s="10">
        <f>VLOOKUP(Tabla4[[#This Row],[Nombre_Producto]],Tabla2[[NomProducto]:[PrecioSinIGV]],3,0)</f>
        <v>0.60499999999999998</v>
      </c>
      <c r="H2071">
        <f>VLOOKUP(Tabla4[[#This Row],[Cod Producto]],Tabla2[#All],3,0)</f>
        <v>2</v>
      </c>
      <c r="I2071" s="10">
        <f>Tabla4[[#This Row],[Kilos]]*Tabla4[[#This Row],[Precio_sin_IGV]]</f>
        <v>768.95499999999993</v>
      </c>
      <c r="J2071" s="10">
        <f>Tabla4[[#This Row],[Ventas sin IGV]]*18%</f>
        <v>138.41189999999997</v>
      </c>
      <c r="K2071" s="10">
        <f>Tabla4[[#This Row],[Ventas sin IGV]]+Tabla4[[#This Row],[IGV]]</f>
        <v>907.36689999999987</v>
      </c>
    </row>
    <row r="2072" spans="1:11" x14ac:dyDescent="0.3">
      <c r="A2072">
        <v>6</v>
      </c>
      <c r="B2072">
        <v>4</v>
      </c>
      <c r="C2072" s="2">
        <v>36028</v>
      </c>
      <c r="D2072">
        <v>1188</v>
      </c>
      <c r="E2072" t="str">
        <f>VLOOKUP(Tabla4[[#This Row],[Cod Vendedor]],Tabla3[[IdVendedor]:[NombreVendedor]],2,0)</f>
        <v>Monica</v>
      </c>
      <c r="F2072" t="str">
        <f>VLOOKUP(Tabla4[[#This Row],[Cod Producto]],Tabla2[[IdProducto]:[NomProducto]],2,0)</f>
        <v>Coles</v>
      </c>
      <c r="G2072" s="10">
        <f>VLOOKUP(Tabla4[[#This Row],[Nombre_Producto]],Tabla2[[NomProducto]:[PrecioSinIGV]],3,0)</f>
        <v>0.60499999999999998</v>
      </c>
      <c r="H2072">
        <f>VLOOKUP(Tabla4[[#This Row],[Cod Producto]],Tabla2[#All],3,0)</f>
        <v>2</v>
      </c>
      <c r="I2072" s="10">
        <f>Tabla4[[#This Row],[Kilos]]*Tabla4[[#This Row],[Precio_sin_IGV]]</f>
        <v>718.74</v>
      </c>
      <c r="J2072" s="10">
        <f>Tabla4[[#This Row],[Ventas sin IGV]]*18%</f>
        <v>129.3732</v>
      </c>
      <c r="K2072" s="10">
        <f>Tabla4[[#This Row],[Ventas sin IGV]]+Tabla4[[#This Row],[IGV]]</f>
        <v>848.11320000000001</v>
      </c>
    </row>
    <row r="2073" spans="1:11" x14ac:dyDescent="0.3">
      <c r="A2073">
        <v>6</v>
      </c>
      <c r="B2073">
        <v>4</v>
      </c>
      <c r="C2073" s="2">
        <v>35926</v>
      </c>
      <c r="D2073">
        <v>1106</v>
      </c>
      <c r="E2073" t="str">
        <f>VLOOKUP(Tabla4[[#This Row],[Cod Vendedor]],Tabla3[[IdVendedor]:[NombreVendedor]],2,0)</f>
        <v>Monica</v>
      </c>
      <c r="F2073" t="str">
        <f>VLOOKUP(Tabla4[[#This Row],[Cod Producto]],Tabla2[[IdProducto]:[NomProducto]],2,0)</f>
        <v>Coles</v>
      </c>
      <c r="G2073" s="10">
        <f>VLOOKUP(Tabla4[[#This Row],[Nombre_Producto]],Tabla2[[NomProducto]:[PrecioSinIGV]],3,0)</f>
        <v>0.60499999999999998</v>
      </c>
      <c r="H2073">
        <f>VLOOKUP(Tabla4[[#This Row],[Cod Producto]],Tabla2[#All],3,0)</f>
        <v>2</v>
      </c>
      <c r="I2073" s="10">
        <f>Tabla4[[#This Row],[Kilos]]*Tabla4[[#This Row],[Precio_sin_IGV]]</f>
        <v>669.13</v>
      </c>
      <c r="J2073" s="10">
        <f>Tabla4[[#This Row],[Ventas sin IGV]]*18%</f>
        <v>120.4434</v>
      </c>
      <c r="K2073" s="10">
        <f>Tabla4[[#This Row],[Ventas sin IGV]]+Tabla4[[#This Row],[IGV]]</f>
        <v>789.57339999999999</v>
      </c>
    </row>
    <row r="2074" spans="1:11" x14ac:dyDescent="0.3">
      <c r="A2074">
        <v>6</v>
      </c>
      <c r="B2074">
        <v>4</v>
      </c>
      <c r="C2074" s="2">
        <v>36114</v>
      </c>
      <c r="D2074">
        <v>1081</v>
      </c>
      <c r="E2074" t="str">
        <f>VLOOKUP(Tabla4[[#This Row],[Cod Vendedor]],Tabla3[[IdVendedor]:[NombreVendedor]],2,0)</f>
        <v>Monica</v>
      </c>
      <c r="F2074" t="str">
        <f>VLOOKUP(Tabla4[[#This Row],[Cod Producto]],Tabla2[[IdProducto]:[NomProducto]],2,0)</f>
        <v>Coles</v>
      </c>
      <c r="G2074" s="10">
        <f>VLOOKUP(Tabla4[[#This Row],[Nombre_Producto]],Tabla2[[NomProducto]:[PrecioSinIGV]],3,0)</f>
        <v>0.60499999999999998</v>
      </c>
      <c r="H2074">
        <f>VLOOKUP(Tabla4[[#This Row],[Cod Producto]],Tabla2[#All],3,0)</f>
        <v>2</v>
      </c>
      <c r="I2074" s="10">
        <f>Tabla4[[#This Row],[Kilos]]*Tabla4[[#This Row],[Precio_sin_IGV]]</f>
        <v>654.005</v>
      </c>
      <c r="J2074" s="10">
        <f>Tabla4[[#This Row],[Ventas sin IGV]]*18%</f>
        <v>117.7209</v>
      </c>
      <c r="K2074" s="10">
        <f>Tabla4[[#This Row],[Ventas sin IGV]]+Tabla4[[#This Row],[IGV]]</f>
        <v>771.72590000000002</v>
      </c>
    </row>
    <row r="2075" spans="1:11" x14ac:dyDescent="0.3">
      <c r="A2075">
        <v>6</v>
      </c>
      <c r="B2075">
        <v>5</v>
      </c>
      <c r="C2075" s="2">
        <v>35872</v>
      </c>
      <c r="D2075">
        <v>2487</v>
      </c>
      <c r="E2075" t="str">
        <f>VLOOKUP(Tabla4[[#This Row],[Cod Vendedor]],Tabla3[[IdVendedor]:[NombreVendedor]],2,0)</f>
        <v>Monica</v>
      </c>
      <c r="F2075" t="str">
        <f>VLOOKUP(Tabla4[[#This Row],[Cod Producto]],Tabla2[[IdProducto]:[NomProducto]],2,0)</f>
        <v>Berenjenas</v>
      </c>
      <c r="G2075" s="10">
        <f>VLOOKUP(Tabla4[[#This Row],[Nombre_Producto]],Tabla2[[NomProducto]:[PrecioSinIGV]],3,0)</f>
        <v>2.5409999999999999</v>
      </c>
      <c r="H2075">
        <f>VLOOKUP(Tabla4[[#This Row],[Cod Producto]],Tabla2[#All],3,0)</f>
        <v>3</v>
      </c>
      <c r="I2075" s="10">
        <f>Tabla4[[#This Row],[Kilos]]*Tabla4[[#This Row],[Precio_sin_IGV]]</f>
        <v>6319.4669999999996</v>
      </c>
      <c r="J2075" s="10">
        <f>Tabla4[[#This Row],[Ventas sin IGV]]*18%</f>
        <v>1137.50406</v>
      </c>
      <c r="K2075" s="10">
        <f>Tabla4[[#This Row],[Ventas sin IGV]]+Tabla4[[#This Row],[IGV]]</f>
        <v>7456.9710599999999</v>
      </c>
    </row>
    <row r="2076" spans="1:11" x14ac:dyDescent="0.3">
      <c r="A2076">
        <v>6</v>
      </c>
      <c r="B2076">
        <v>5</v>
      </c>
      <c r="C2076" s="2">
        <v>35877</v>
      </c>
      <c r="D2076">
        <v>2414</v>
      </c>
      <c r="E2076" t="str">
        <f>VLOOKUP(Tabla4[[#This Row],[Cod Vendedor]],Tabla3[[IdVendedor]:[NombreVendedor]],2,0)</f>
        <v>Monica</v>
      </c>
      <c r="F2076" t="str">
        <f>VLOOKUP(Tabla4[[#This Row],[Cod Producto]],Tabla2[[IdProducto]:[NomProducto]],2,0)</f>
        <v>Berenjenas</v>
      </c>
      <c r="G2076" s="10">
        <f>VLOOKUP(Tabla4[[#This Row],[Nombre_Producto]],Tabla2[[NomProducto]:[PrecioSinIGV]],3,0)</f>
        <v>2.5409999999999999</v>
      </c>
      <c r="H2076">
        <f>VLOOKUP(Tabla4[[#This Row],[Cod Producto]],Tabla2[#All],3,0)</f>
        <v>3</v>
      </c>
      <c r="I2076" s="10">
        <f>Tabla4[[#This Row],[Kilos]]*Tabla4[[#This Row],[Precio_sin_IGV]]</f>
        <v>6133.9740000000002</v>
      </c>
      <c r="J2076" s="10">
        <f>Tabla4[[#This Row],[Ventas sin IGV]]*18%</f>
        <v>1104.1153199999999</v>
      </c>
      <c r="K2076" s="10">
        <f>Tabla4[[#This Row],[Ventas sin IGV]]+Tabla4[[#This Row],[IGV]]</f>
        <v>7238.08932</v>
      </c>
    </row>
    <row r="2077" spans="1:11" x14ac:dyDescent="0.3">
      <c r="A2077">
        <v>6</v>
      </c>
      <c r="B2077">
        <v>5</v>
      </c>
      <c r="C2077" s="2">
        <v>36158</v>
      </c>
      <c r="D2077">
        <v>1943</v>
      </c>
      <c r="E2077" t="str">
        <f>VLOOKUP(Tabla4[[#This Row],[Cod Vendedor]],Tabla3[[IdVendedor]:[NombreVendedor]],2,0)</f>
        <v>Monica</v>
      </c>
      <c r="F2077" t="str">
        <f>VLOOKUP(Tabla4[[#This Row],[Cod Producto]],Tabla2[[IdProducto]:[NomProducto]],2,0)</f>
        <v>Berenjenas</v>
      </c>
      <c r="G2077" s="10">
        <f>VLOOKUP(Tabla4[[#This Row],[Nombre_Producto]],Tabla2[[NomProducto]:[PrecioSinIGV]],3,0)</f>
        <v>2.5409999999999999</v>
      </c>
      <c r="H2077">
        <f>VLOOKUP(Tabla4[[#This Row],[Cod Producto]],Tabla2[#All],3,0)</f>
        <v>3</v>
      </c>
      <c r="I2077" s="10">
        <f>Tabla4[[#This Row],[Kilos]]*Tabla4[[#This Row],[Precio_sin_IGV]]</f>
        <v>4937.1629999999996</v>
      </c>
      <c r="J2077" s="10">
        <f>Tabla4[[#This Row],[Ventas sin IGV]]*18%</f>
        <v>888.6893399999999</v>
      </c>
      <c r="K2077" s="10">
        <f>Tabla4[[#This Row],[Ventas sin IGV]]+Tabla4[[#This Row],[IGV]]</f>
        <v>5825.8523399999995</v>
      </c>
    </row>
    <row r="2078" spans="1:11" x14ac:dyDescent="0.3">
      <c r="A2078">
        <v>6</v>
      </c>
      <c r="B2078">
        <v>5</v>
      </c>
      <c r="C2078" s="2">
        <v>35869</v>
      </c>
      <c r="D2078">
        <v>673</v>
      </c>
      <c r="E2078" t="str">
        <f>VLOOKUP(Tabla4[[#This Row],[Cod Vendedor]],Tabla3[[IdVendedor]:[NombreVendedor]],2,0)</f>
        <v>Monica</v>
      </c>
      <c r="F2078" t="str">
        <f>VLOOKUP(Tabla4[[#This Row],[Cod Producto]],Tabla2[[IdProducto]:[NomProducto]],2,0)</f>
        <v>Berenjenas</v>
      </c>
      <c r="G2078" s="10">
        <f>VLOOKUP(Tabla4[[#This Row],[Nombre_Producto]],Tabla2[[NomProducto]:[PrecioSinIGV]],3,0)</f>
        <v>2.5409999999999999</v>
      </c>
      <c r="H2078">
        <f>VLOOKUP(Tabla4[[#This Row],[Cod Producto]],Tabla2[#All],3,0)</f>
        <v>3</v>
      </c>
      <c r="I2078" s="10">
        <f>Tabla4[[#This Row],[Kilos]]*Tabla4[[#This Row],[Precio_sin_IGV]]</f>
        <v>1710.0929999999998</v>
      </c>
      <c r="J2078" s="10">
        <f>Tabla4[[#This Row],[Ventas sin IGV]]*18%</f>
        <v>307.81673999999998</v>
      </c>
      <c r="K2078" s="10">
        <f>Tabla4[[#This Row],[Ventas sin IGV]]+Tabla4[[#This Row],[IGV]]</f>
        <v>2017.9097399999998</v>
      </c>
    </row>
    <row r="2079" spans="1:11" x14ac:dyDescent="0.3">
      <c r="A2079">
        <v>6</v>
      </c>
      <c r="B2079">
        <v>11</v>
      </c>
      <c r="C2079" s="2">
        <v>36327</v>
      </c>
      <c r="D2079">
        <v>2190</v>
      </c>
      <c r="E2079" t="str">
        <f>VLOOKUP(Tabla4[[#This Row],[Cod Vendedor]],Tabla3[[IdVendedor]:[NombreVendedor]],2,0)</f>
        <v>Monica</v>
      </c>
      <c r="F2079" t="str">
        <f>VLOOKUP(Tabla4[[#This Row],[Cod Producto]],Tabla2[[IdProducto]:[NomProducto]],2,0)</f>
        <v>Naranjas</v>
      </c>
      <c r="G2079" s="10">
        <f>VLOOKUP(Tabla4[[#This Row],[Nombre_Producto]],Tabla2[[NomProducto]:[PrecioSinIGV]],3,0)</f>
        <v>1.21</v>
      </c>
      <c r="H2079">
        <f>VLOOKUP(Tabla4[[#This Row],[Cod Producto]],Tabla2[#All],3,0)</f>
        <v>1</v>
      </c>
      <c r="I2079" s="10">
        <f>Tabla4[[#This Row],[Kilos]]*Tabla4[[#This Row],[Precio_sin_IGV]]</f>
        <v>2649.9</v>
      </c>
      <c r="J2079" s="10">
        <f>Tabla4[[#This Row],[Ventas sin IGV]]*18%</f>
        <v>476.98199999999997</v>
      </c>
      <c r="K2079" s="10">
        <f>Tabla4[[#This Row],[Ventas sin IGV]]+Tabla4[[#This Row],[IGV]]</f>
        <v>3126.8820000000001</v>
      </c>
    </row>
    <row r="2080" spans="1:11" x14ac:dyDescent="0.3">
      <c r="A2080">
        <v>6</v>
      </c>
      <c r="B2080">
        <v>11</v>
      </c>
      <c r="C2080" s="2">
        <v>36441</v>
      </c>
      <c r="D2080">
        <v>1746</v>
      </c>
      <c r="E2080" t="str">
        <f>VLOOKUP(Tabla4[[#This Row],[Cod Vendedor]],Tabla3[[IdVendedor]:[NombreVendedor]],2,0)</f>
        <v>Monica</v>
      </c>
      <c r="F2080" t="str">
        <f>VLOOKUP(Tabla4[[#This Row],[Cod Producto]],Tabla2[[IdProducto]:[NomProducto]],2,0)</f>
        <v>Naranjas</v>
      </c>
      <c r="G2080" s="10">
        <f>VLOOKUP(Tabla4[[#This Row],[Nombre_Producto]],Tabla2[[NomProducto]:[PrecioSinIGV]],3,0)</f>
        <v>1.21</v>
      </c>
      <c r="H2080">
        <f>VLOOKUP(Tabla4[[#This Row],[Cod Producto]],Tabla2[#All],3,0)</f>
        <v>1</v>
      </c>
      <c r="I2080" s="10">
        <f>Tabla4[[#This Row],[Kilos]]*Tabla4[[#This Row],[Precio_sin_IGV]]</f>
        <v>2112.66</v>
      </c>
      <c r="J2080" s="10">
        <f>Tabla4[[#This Row],[Ventas sin IGV]]*18%</f>
        <v>380.27879999999993</v>
      </c>
      <c r="K2080" s="10">
        <f>Tabla4[[#This Row],[Ventas sin IGV]]+Tabla4[[#This Row],[IGV]]</f>
        <v>2492.9387999999999</v>
      </c>
    </row>
    <row r="2081" spans="1:11" x14ac:dyDescent="0.3">
      <c r="A2081">
        <v>6</v>
      </c>
      <c r="B2081">
        <v>11</v>
      </c>
      <c r="C2081" s="2">
        <v>36345</v>
      </c>
      <c r="D2081">
        <v>1716</v>
      </c>
      <c r="E2081" t="str">
        <f>VLOOKUP(Tabla4[[#This Row],[Cod Vendedor]],Tabla3[[IdVendedor]:[NombreVendedor]],2,0)</f>
        <v>Monica</v>
      </c>
      <c r="F2081" t="str">
        <f>VLOOKUP(Tabla4[[#This Row],[Cod Producto]],Tabla2[[IdProducto]:[NomProducto]],2,0)</f>
        <v>Naranjas</v>
      </c>
      <c r="G2081" s="10">
        <f>VLOOKUP(Tabla4[[#This Row],[Nombre_Producto]],Tabla2[[NomProducto]:[PrecioSinIGV]],3,0)</f>
        <v>1.21</v>
      </c>
      <c r="H2081">
        <f>VLOOKUP(Tabla4[[#This Row],[Cod Producto]],Tabla2[#All],3,0)</f>
        <v>1</v>
      </c>
      <c r="I2081" s="10">
        <f>Tabla4[[#This Row],[Kilos]]*Tabla4[[#This Row],[Precio_sin_IGV]]</f>
        <v>2076.36</v>
      </c>
      <c r="J2081" s="10">
        <f>Tabla4[[#This Row],[Ventas sin IGV]]*18%</f>
        <v>373.7448</v>
      </c>
      <c r="K2081" s="10">
        <f>Tabla4[[#This Row],[Ventas sin IGV]]+Tabla4[[#This Row],[IGV]]</f>
        <v>2450.1048000000001</v>
      </c>
    </row>
    <row r="2082" spans="1:11" x14ac:dyDescent="0.3">
      <c r="A2082">
        <v>6</v>
      </c>
      <c r="B2082">
        <v>11</v>
      </c>
      <c r="C2082" s="2">
        <v>36315</v>
      </c>
      <c r="D2082">
        <v>340</v>
      </c>
      <c r="E2082" t="str">
        <f>VLOOKUP(Tabla4[[#This Row],[Cod Vendedor]],Tabla3[[IdVendedor]:[NombreVendedor]],2,0)</f>
        <v>Monica</v>
      </c>
      <c r="F2082" t="str">
        <f>VLOOKUP(Tabla4[[#This Row],[Cod Producto]],Tabla2[[IdProducto]:[NomProducto]],2,0)</f>
        <v>Naranjas</v>
      </c>
      <c r="G2082" s="10">
        <f>VLOOKUP(Tabla4[[#This Row],[Nombre_Producto]],Tabla2[[NomProducto]:[PrecioSinIGV]],3,0)</f>
        <v>1.21</v>
      </c>
      <c r="H2082">
        <f>VLOOKUP(Tabla4[[#This Row],[Cod Producto]],Tabla2[#All],3,0)</f>
        <v>1</v>
      </c>
      <c r="I2082" s="10">
        <f>Tabla4[[#This Row],[Kilos]]*Tabla4[[#This Row],[Precio_sin_IGV]]</f>
        <v>411.4</v>
      </c>
      <c r="J2082" s="10">
        <f>Tabla4[[#This Row],[Ventas sin IGV]]*18%</f>
        <v>74.051999999999992</v>
      </c>
      <c r="K2082" s="10">
        <f>Tabla4[[#This Row],[Ventas sin IGV]]+Tabla4[[#This Row],[IGV]]</f>
        <v>485.452</v>
      </c>
    </row>
    <row r="2083" spans="1:11" x14ac:dyDescent="0.3">
      <c r="A2083">
        <v>6</v>
      </c>
      <c r="B2083">
        <v>12</v>
      </c>
      <c r="C2083" s="2">
        <v>36424</v>
      </c>
      <c r="D2083">
        <v>2430</v>
      </c>
      <c r="E2083" t="str">
        <f>VLOOKUP(Tabla4[[#This Row],[Cod Vendedor]],Tabla3[[IdVendedor]:[NombreVendedor]],2,0)</f>
        <v>Monica</v>
      </c>
      <c r="F2083" t="str">
        <f>VLOOKUP(Tabla4[[#This Row],[Cod Producto]],Tabla2[[IdProducto]:[NomProducto]],2,0)</f>
        <v>Malocoton</v>
      </c>
      <c r="G2083" s="10">
        <f>VLOOKUP(Tabla4[[#This Row],[Nombre_Producto]],Tabla2[[NomProducto]:[PrecioSinIGV]],3,0)</f>
        <v>2.42</v>
      </c>
      <c r="H2083">
        <f>VLOOKUP(Tabla4[[#This Row],[Cod Producto]],Tabla2[#All],3,0)</f>
        <v>1</v>
      </c>
      <c r="I2083" s="10">
        <f>Tabla4[[#This Row],[Kilos]]*Tabla4[[#This Row],[Precio_sin_IGV]]</f>
        <v>5880.5999999999995</v>
      </c>
      <c r="J2083" s="10">
        <f>Tabla4[[#This Row],[Ventas sin IGV]]*18%</f>
        <v>1058.5079999999998</v>
      </c>
      <c r="K2083" s="10">
        <f>Tabla4[[#This Row],[Ventas sin IGV]]+Tabla4[[#This Row],[IGV]]</f>
        <v>6939.1079999999993</v>
      </c>
    </row>
    <row r="2084" spans="1:11" x14ac:dyDescent="0.3">
      <c r="A2084">
        <v>6</v>
      </c>
      <c r="B2084">
        <v>12</v>
      </c>
      <c r="C2084" s="2">
        <v>36433</v>
      </c>
      <c r="D2084">
        <v>2197</v>
      </c>
      <c r="E2084" t="str">
        <f>VLOOKUP(Tabla4[[#This Row],[Cod Vendedor]],Tabla3[[IdVendedor]:[NombreVendedor]],2,0)</f>
        <v>Monica</v>
      </c>
      <c r="F2084" t="str">
        <f>VLOOKUP(Tabla4[[#This Row],[Cod Producto]],Tabla2[[IdProducto]:[NomProducto]],2,0)</f>
        <v>Malocoton</v>
      </c>
      <c r="G2084" s="10">
        <f>VLOOKUP(Tabla4[[#This Row],[Nombre_Producto]],Tabla2[[NomProducto]:[PrecioSinIGV]],3,0)</f>
        <v>2.42</v>
      </c>
      <c r="H2084">
        <f>VLOOKUP(Tabla4[[#This Row],[Cod Producto]],Tabla2[#All],3,0)</f>
        <v>1</v>
      </c>
      <c r="I2084" s="10">
        <f>Tabla4[[#This Row],[Kilos]]*Tabla4[[#This Row],[Precio_sin_IGV]]</f>
        <v>5316.74</v>
      </c>
      <c r="J2084" s="10">
        <f>Tabla4[[#This Row],[Ventas sin IGV]]*18%</f>
        <v>957.01319999999987</v>
      </c>
      <c r="K2084" s="10">
        <f>Tabla4[[#This Row],[Ventas sin IGV]]+Tabla4[[#This Row],[IGV]]</f>
        <v>6273.7531999999992</v>
      </c>
    </row>
    <row r="2085" spans="1:11" x14ac:dyDescent="0.3">
      <c r="A2085">
        <v>6</v>
      </c>
      <c r="B2085">
        <v>12</v>
      </c>
      <c r="C2085" s="2">
        <v>36489</v>
      </c>
      <c r="D2085">
        <v>1328</v>
      </c>
      <c r="E2085" t="str">
        <f>VLOOKUP(Tabla4[[#This Row],[Cod Vendedor]],Tabla3[[IdVendedor]:[NombreVendedor]],2,0)</f>
        <v>Monica</v>
      </c>
      <c r="F2085" t="str">
        <f>VLOOKUP(Tabla4[[#This Row],[Cod Producto]],Tabla2[[IdProducto]:[NomProducto]],2,0)</f>
        <v>Malocoton</v>
      </c>
      <c r="G2085" s="10">
        <f>VLOOKUP(Tabla4[[#This Row],[Nombre_Producto]],Tabla2[[NomProducto]:[PrecioSinIGV]],3,0)</f>
        <v>2.42</v>
      </c>
      <c r="H2085">
        <f>VLOOKUP(Tabla4[[#This Row],[Cod Producto]],Tabla2[#All],3,0)</f>
        <v>1</v>
      </c>
      <c r="I2085" s="10">
        <f>Tabla4[[#This Row],[Kilos]]*Tabla4[[#This Row],[Precio_sin_IGV]]</f>
        <v>3213.7599999999998</v>
      </c>
      <c r="J2085" s="10">
        <f>Tabla4[[#This Row],[Ventas sin IGV]]*18%</f>
        <v>578.47679999999991</v>
      </c>
      <c r="K2085" s="10">
        <f>Tabla4[[#This Row],[Ventas sin IGV]]+Tabla4[[#This Row],[IGV]]</f>
        <v>3792.2367999999997</v>
      </c>
    </row>
    <row r="2086" spans="1:11" x14ac:dyDescent="0.3">
      <c r="A2086">
        <v>6</v>
      </c>
      <c r="B2086">
        <v>12</v>
      </c>
      <c r="C2086" s="2">
        <v>36466</v>
      </c>
      <c r="D2086">
        <v>743</v>
      </c>
      <c r="E2086" t="str">
        <f>VLOOKUP(Tabla4[[#This Row],[Cod Vendedor]],Tabla3[[IdVendedor]:[NombreVendedor]],2,0)</f>
        <v>Monica</v>
      </c>
      <c r="F2086" t="str">
        <f>VLOOKUP(Tabla4[[#This Row],[Cod Producto]],Tabla2[[IdProducto]:[NomProducto]],2,0)</f>
        <v>Malocoton</v>
      </c>
      <c r="G2086" s="10">
        <f>VLOOKUP(Tabla4[[#This Row],[Nombre_Producto]],Tabla2[[NomProducto]:[PrecioSinIGV]],3,0)</f>
        <v>2.42</v>
      </c>
      <c r="H2086">
        <f>VLOOKUP(Tabla4[[#This Row],[Cod Producto]],Tabla2[#All],3,0)</f>
        <v>1</v>
      </c>
      <c r="I2086" s="10">
        <f>Tabla4[[#This Row],[Kilos]]*Tabla4[[#This Row],[Precio_sin_IGV]]</f>
        <v>1798.06</v>
      </c>
      <c r="J2086" s="10">
        <f>Tabla4[[#This Row],[Ventas sin IGV]]*18%</f>
        <v>323.6508</v>
      </c>
      <c r="K2086" s="10">
        <f>Tabla4[[#This Row],[Ventas sin IGV]]+Tabla4[[#This Row],[IGV]]</f>
        <v>2121.7107999999998</v>
      </c>
    </row>
    <row r="2087" spans="1:11" x14ac:dyDescent="0.3">
      <c r="A2087">
        <v>6</v>
      </c>
      <c r="B2087">
        <v>12</v>
      </c>
      <c r="C2087" s="2">
        <v>36348</v>
      </c>
      <c r="D2087">
        <v>470</v>
      </c>
      <c r="E2087" t="str">
        <f>VLOOKUP(Tabla4[[#This Row],[Cod Vendedor]],Tabla3[[IdVendedor]:[NombreVendedor]],2,0)</f>
        <v>Monica</v>
      </c>
      <c r="F2087" t="str">
        <f>VLOOKUP(Tabla4[[#This Row],[Cod Producto]],Tabla2[[IdProducto]:[NomProducto]],2,0)</f>
        <v>Malocoton</v>
      </c>
      <c r="G2087" s="10">
        <f>VLOOKUP(Tabla4[[#This Row],[Nombre_Producto]],Tabla2[[NomProducto]:[PrecioSinIGV]],3,0)</f>
        <v>2.42</v>
      </c>
      <c r="H2087">
        <f>VLOOKUP(Tabla4[[#This Row],[Cod Producto]],Tabla2[#All],3,0)</f>
        <v>1</v>
      </c>
      <c r="I2087" s="10">
        <f>Tabla4[[#This Row],[Kilos]]*Tabla4[[#This Row],[Precio_sin_IGV]]</f>
        <v>1137.3999999999999</v>
      </c>
      <c r="J2087" s="10">
        <f>Tabla4[[#This Row],[Ventas sin IGV]]*18%</f>
        <v>204.73199999999997</v>
      </c>
      <c r="K2087" s="10">
        <f>Tabla4[[#This Row],[Ventas sin IGV]]+Tabla4[[#This Row],[IGV]]</f>
        <v>1342.1319999999998</v>
      </c>
    </row>
    <row r="2088" spans="1:11" x14ac:dyDescent="0.3">
      <c r="A2088">
        <v>6</v>
      </c>
      <c r="B2088">
        <v>12</v>
      </c>
      <c r="C2088" s="2">
        <v>36506</v>
      </c>
      <c r="D2088">
        <v>263</v>
      </c>
      <c r="E2088" t="str">
        <f>VLOOKUP(Tabla4[[#This Row],[Cod Vendedor]],Tabla3[[IdVendedor]:[NombreVendedor]],2,0)</f>
        <v>Monica</v>
      </c>
      <c r="F2088" t="str">
        <f>VLOOKUP(Tabla4[[#This Row],[Cod Producto]],Tabla2[[IdProducto]:[NomProducto]],2,0)</f>
        <v>Malocoton</v>
      </c>
      <c r="G2088" s="10">
        <f>VLOOKUP(Tabla4[[#This Row],[Nombre_Producto]],Tabla2[[NomProducto]:[PrecioSinIGV]],3,0)</f>
        <v>2.42</v>
      </c>
      <c r="H2088">
        <f>VLOOKUP(Tabla4[[#This Row],[Cod Producto]],Tabla2[#All],3,0)</f>
        <v>1</v>
      </c>
      <c r="I2088" s="10">
        <f>Tabla4[[#This Row],[Kilos]]*Tabla4[[#This Row],[Precio_sin_IGV]]</f>
        <v>636.46</v>
      </c>
      <c r="J2088" s="10">
        <f>Tabla4[[#This Row],[Ventas sin IGV]]*18%</f>
        <v>114.5628</v>
      </c>
      <c r="K2088" s="10">
        <f>Tabla4[[#This Row],[Ventas sin IGV]]+Tabla4[[#This Row],[IGV]]</f>
        <v>751.02280000000007</v>
      </c>
    </row>
    <row r="2089" spans="1:11" x14ac:dyDescent="0.3">
      <c r="A2089">
        <v>6</v>
      </c>
      <c r="B2089">
        <v>9</v>
      </c>
      <c r="C2089" s="2">
        <v>36386</v>
      </c>
      <c r="D2089">
        <v>2469</v>
      </c>
      <c r="E2089" t="str">
        <f>VLOOKUP(Tabla4[[#This Row],[Cod Vendedor]],Tabla3[[IdVendedor]:[NombreVendedor]],2,0)</f>
        <v>Monica</v>
      </c>
      <c r="F2089" t="str">
        <f>VLOOKUP(Tabla4[[#This Row],[Cod Producto]],Tabla2[[IdProducto]:[NomProducto]],2,0)</f>
        <v>Esparragos</v>
      </c>
      <c r="G2089" s="10">
        <f>VLOOKUP(Tabla4[[#This Row],[Nombre_Producto]],Tabla2[[NomProducto]:[PrecioSinIGV]],3,0)</f>
        <v>1.21</v>
      </c>
      <c r="H2089">
        <f>VLOOKUP(Tabla4[[#This Row],[Cod Producto]],Tabla2[#All],3,0)</f>
        <v>3</v>
      </c>
      <c r="I2089" s="10">
        <f>Tabla4[[#This Row],[Kilos]]*Tabla4[[#This Row],[Precio_sin_IGV]]</f>
        <v>2987.49</v>
      </c>
      <c r="J2089" s="10">
        <f>Tabla4[[#This Row],[Ventas sin IGV]]*18%</f>
        <v>537.7482</v>
      </c>
      <c r="K2089" s="10">
        <f>Tabla4[[#This Row],[Ventas sin IGV]]+Tabla4[[#This Row],[IGV]]</f>
        <v>3525.2381999999998</v>
      </c>
    </row>
    <row r="2090" spans="1:11" x14ac:dyDescent="0.3">
      <c r="A2090">
        <v>6</v>
      </c>
      <c r="B2090">
        <v>9</v>
      </c>
      <c r="C2090" s="2">
        <v>36214</v>
      </c>
      <c r="D2090">
        <v>2346</v>
      </c>
      <c r="E2090" t="str">
        <f>VLOOKUP(Tabla4[[#This Row],[Cod Vendedor]],Tabla3[[IdVendedor]:[NombreVendedor]],2,0)</f>
        <v>Monica</v>
      </c>
      <c r="F2090" t="str">
        <f>VLOOKUP(Tabla4[[#This Row],[Cod Producto]],Tabla2[[IdProducto]:[NomProducto]],2,0)</f>
        <v>Esparragos</v>
      </c>
      <c r="G2090" s="10">
        <f>VLOOKUP(Tabla4[[#This Row],[Nombre_Producto]],Tabla2[[NomProducto]:[PrecioSinIGV]],3,0)</f>
        <v>1.21</v>
      </c>
      <c r="H2090">
        <f>VLOOKUP(Tabla4[[#This Row],[Cod Producto]],Tabla2[#All],3,0)</f>
        <v>3</v>
      </c>
      <c r="I2090" s="10">
        <f>Tabla4[[#This Row],[Kilos]]*Tabla4[[#This Row],[Precio_sin_IGV]]</f>
        <v>2838.66</v>
      </c>
      <c r="J2090" s="10">
        <f>Tabla4[[#This Row],[Ventas sin IGV]]*18%</f>
        <v>510.95879999999994</v>
      </c>
      <c r="K2090" s="10">
        <f>Tabla4[[#This Row],[Ventas sin IGV]]+Tabla4[[#This Row],[IGV]]</f>
        <v>3349.6187999999997</v>
      </c>
    </row>
    <row r="2091" spans="1:11" x14ac:dyDescent="0.3">
      <c r="A2091">
        <v>6</v>
      </c>
      <c r="B2091">
        <v>9</v>
      </c>
      <c r="C2091" s="2">
        <v>36521</v>
      </c>
      <c r="D2091">
        <v>1901</v>
      </c>
      <c r="E2091" t="str">
        <f>VLOOKUP(Tabla4[[#This Row],[Cod Vendedor]],Tabla3[[IdVendedor]:[NombreVendedor]],2,0)</f>
        <v>Monica</v>
      </c>
      <c r="F2091" t="str">
        <f>VLOOKUP(Tabla4[[#This Row],[Cod Producto]],Tabla2[[IdProducto]:[NomProducto]],2,0)</f>
        <v>Esparragos</v>
      </c>
      <c r="G2091" s="10">
        <f>VLOOKUP(Tabla4[[#This Row],[Nombre_Producto]],Tabla2[[NomProducto]:[PrecioSinIGV]],3,0)</f>
        <v>1.21</v>
      </c>
      <c r="H2091">
        <f>VLOOKUP(Tabla4[[#This Row],[Cod Producto]],Tabla2[#All],3,0)</f>
        <v>3</v>
      </c>
      <c r="I2091" s="10">
        <f>Tabla4[[#This Row],[Kilos]]*Tabla4[[#This Row],[Precio_sin_IGV]]</f>
        <v>2300.21</v>
      </c>
      <c r="J2091" s="10">
        <f>Tabla4[[#This Row],[Ventas sin IGV]]*18%</f>
        <v>414.0378</v>
      </c>
      <c r="K2091" s="10">
        <f>Tabla4[[#This Row],[Ventas sin IGV]]+Tabla4[[#This Row],[IGV]]</f>
        <v>2714.2478000000001</v>
      </c>
    </row>
    <row r="2092" spans="1:11" x14ac:dyDescent="0.3">
      <c r="A2092">
        <v>6</v>
      </c>
      <c r="B2092">
        <v>9</v>
      </c>
      <c r="C2092" s="2">
        <v>36220</v>
      </c>
      <c r="D2092">
        <v>1097</v>
      </c>
      <c r="E2092" t="str">
        <f>VLOOKUP(Tabla4[[#This Row],[Cod Vendedor]],Tabla3[[IdVendedor]:[NombreVendedor]],2,0)</f>
        <v>Monica</v>
      </c>
      <c r="F2092" t="str">
        <f>VLOOKUP(Tabla4[[#This Row],[Cod Producto]],Tabla2[[IdProducto]:[NomProducto]],2,0)</f>
        <v>Esparragos</v>
      </c>
      <c r="G2092" s="10">
        <f>VLOOKUP(Tabla4[[#This Row],[Nombre_Producto]],Tabla2[[NomProducto]:[PrecioSinIGV]],3,0)</f>
        <v>1.21</v>
      </c>
      <c r="H2092">
        <f>VLOOKUP(Tabla4[[#This Row],[Cod Producto]],Tabla2[#All],3,0)</f>
        <v>3</v>
      </c>
      <c r="I2092" s="10">
        <f>Tabla4[[#This Row],[Kilos]]*Tabla4[[#This Row],[Precio_sin_IGV]]</f>
        <v>1327.37</v>
      </c>
      <c r="J2092" s="10">
        <f>Tabla4[[#This Row],[Ventas sin IGV]]*18%</f>
        <v>238.92659999999998</v>
      </c>
      <c r="K2092" s="10">
        <f>Tabla4[[#This Row],[Ventas sin IGV]]+Tabla4[[#This Row],[IGV]]</f>
        <v>1566.2965999999999</v>
      </c>
    </row>
    <row r="2093" spans="1:11" x14ac:dyDescent="0.3">
      <c r="A2093">
        <v>6</v>
      </c>
      <c r="B2093">
        <v>7</v>
      </c>
      <c r="C2093" s="2">
        <v>36290</v>
      </c>
      <c r="D2093">
        <v>1877</v>
      </c>
      <c r="E2093" t="str">
        <f>VLOOKUP(Tabla4[[#This Row],[Cod Vendedor]],Tabla3[[IdVendedor]:[NombreVendedor]],2,0)</f>
        <v>Monica</v>
      </c>
      <c r="F2093" t="str">
        <f>VLOOKUP(Tabla4[[#This Row],[Cod Producto]],Tabla2[[IdProducto]:[NomProducto]],2,0)</f>
        <v>Tomates</v>
      </c>
      <c r="G2093" s="10">
        <f>VLOOKUP(Tabla4[[#This Row],[Nombre_Producto]],Tabla2[[NomProducto]:[PrecioSinIGV]],3,0)</f>
        <v>0.96799999999999997</v>
      </c>
      <c r="H2093">
        <f>VLOOKUP(Tabla4[[#This Row],[Cod Producto]],Tabla2[#All],3,0)</f>
        <v>2</v>
      </c>
      <c r="I2093" s="10">
        <f>Tabla4[[#This Row],[Kilos]]*Tabla4[[#This Row],[Precio_sin_IGV]]</f>
        <v>1816.9359999999999</v>
      </c>
      <c r="J2093" s="10">
        <f>Tabla4[[#This Row],[Ventas sin IGV]]*18%</f>
        <v>327.04847999999998</v>
      </c>
      <c r="K2093" s="10">
        <f>Tabla4[[#This Row],[Ventas sin IGV]]+Tabla4[[#This Row],[IGV]]</f>
        <v>2143.9844800000001</v>
      </c>
    </row>
    <row r="2094" spans="1:11" x14ac:dyDescent="0.3">
      <c r="A2094">
        <v>6</v>
      </c>
      <c r="B2094">
        <v>7</v>
      </c>
      <c r="C2094" s="2">
        <v>36437</v>
      </c>
      <c r="D2094">
        <v>1591</v>
      </c>
      <c r="E2094" t="str">
        <f>VLOOKUP(Tabla4[[#This Row],[Cod Vendedor]],Tabla3[[IdVendedor]:[NombreVendedor]],2,0)</f>
        <v>Monica</v>
      </c>
      <c r="F2094" t="str">
        <f>VLOOKUP(Tabla4[[#This Row],[Cod Producto]],Tabla2[[IdProducto]:[NomProducto]],2,0)</f>
        <v>Tomates</v>
      </c>
      <c r="G2094" s="10">
        <f>VLOOKUP(Tabla4[[#This Row],[Nombre_Producto]],Tabla2[[NomProducto]:[PrecioSinIGV]],3,0)</f>
        <v>0.96799999999999997</v>
      </c>
      <c r="H2094">
        <f>VLOOKUP(Tabla4[[#This Row],[Cod Producto]],Tabla2[#All],3,0)</f>
        <v>2</v>
      </c>
      <c r="I2094" s="10">
        <f>Tabla4[[#This Row],[Kilos]]*Tabla4[[#This Row],[Precio_sin_IGV]]</f>
        <v>1540.088</v>
      </c>
      <c r="J2094" s="10">
        <f>Tabla4[[#This Row],[Ventas sin IGV]]*18%</f>
        <v>277.21583999999996</v>
      </c>
      <c r="K2094" s="10">
        <f>Tabla4[[#This Row],[Ventas sin IGV]]+Tabla4[[#This Row],[IGV]]</f>
        <v>1817.30384</v>
      </c>
    </row>
    <row r="2095" spans="1:11" x14ac:dyDescent="0.3">
      <c r="A2095">
        <v>6</v>
      </c>
      <c r="B2095">
        <v>7</v>
      </c>
      <c r="C2095" s="2">
        <v>36253</v>
      </c>
      <c r="D2095">
        <v>955</v>
      </c>
      <c r="E2095" t="str">
        <f>VLOOKUP(Tabla4[[#This Row],[Cod Vendedor]],Tabla3[[IdVendedor]:[NombreVendedor]],2,0)</f>
        <v>Monica</v>
      </c>
      <c r="F2095" t="str">
        <f>VLOOKUP(Tabla4[[#This Row],[Cod Producto]],Tabla2[[IdProducto]:[NomProducto]],2,0)</f>
        <v>Tomates</v>
      </c>
      <c r="G2095" s="10">
        <f>VLOOKUP(Tabla4[[#This Row],[Nombre_Producto]],Tabla2[[NomProducto]:[PrecioSinIGV]],3,0)</f>
        <v>0.96799999999999997</v>
      </c>
      <c r="H2095">
        <f>VLOOKUP(Tabla4[[#This Row],[Cod Producto]],Tabla2[#All],3,0)</f>
        <v>2</v>
      </c>
      <c r="I2095" s="10">
        <f>Tabla4[[#This Row],[Kilos]]*Tabla4[[#This Row],[Precio_sin_IGV]]</f>
        <v>924.43999999999994</v>
      </c>
      <c r="J2095" s="10">
        <f>Tabla4[[#This Row],[Ventas sin IGV]]*18%</f>
        <v>166.39919999999998</v>
      </c>
      <c r="K2095" s="10">
        <f>Tabla4[[#This Row],[Ventas sin IGV]]+Tabla4[[#This Row],[IGV]]</f>
        <v>1090.8391999999999</v>
      </c>
    </row>
    <row r="2096" spans="1:11" x14ac:dyDescent="0.3">
      <c r="A2096">
        <v>6</v>
      </c>
      <c r="B2096">
        <v>7</v>
      </c>
      <c r="C2096" s="2">
        <v>36262</v>
      </c>
      <c r="D2096">
        <v>802</v>
      </c>
      <c r="E2096" t="str">
        <f>VLOOKUP(Tabla4[[#This Row],[Cod Vendedor]],Tabla3[[IdVendedor]:[NombreVendedor]],2,0)</f>
        <v>Monica</v>
      </c>
      <c r="F2096" t="str">
        <f>VLOOKUP(Tabla4[[#This Row],[Cod Producto]],Tabla2[[IdProducto]:[NomProducto]],2,0)</f>
        <v>Tomates</v>
      </c>
      <c r="G2096" s="10">
        <f>VLOOKUP(Tabla4[[#This Row],[Nombre_Producto]],Tabla2[[NomProducto]:[PrecioSinIGV]],3,0)</f>
        <v>0.96799999999999997</v>
      </c>
      <c r="H2096">
        <f>VLOOKUP(Tabla4[[#This Row],[Cod Producto]],Tabla2[#All],3,0)</f>
        <v>2</v>
      </c>
      <c r="I2096" s="10">
        <f>Tabla4[[#This Row],[Kilos]]*Tabla4[[#This Row],[Precio_sin_IGV]]</f>
        <v>776.33600000000001</v>
      </c>
      <c r="J2096" s="10">
        <f>Tabla4[[#This Row],[Ventas sin IGV]]*18%</f>
        <v>139.74047999999999</v>
      </c>
      <c r="K2096" s="10">
        <f>Tabla4[[#This Row],[Ventas sin IGV]]+Tabla4[[#This Row],[IGV]]</f>
        <v>916.07647999999995</v>
      </c>
    </row>
    <row r="2097" spans="1:11" x14ac:dyDescent="0.3">
      <c r="A2097">
        <v>6</v>
      </c>
      <c r="B2097">
        <v>7</v>
      </c>
      <c r="C2097" s="2">
        <v>36504</v>
      </c>
      <c r="D2097">
        <v>512</v>
      </c>
      <c r="E2097" t="str">
        <f>VLOOKUP(Tabla4[[#This Row],[Cod Vendedor]],Tabla3[[IdVendedor]:[NombreVendedor]],2,0)</f>
        <v>Monica</v>
      </c>
      <c r="F2097" t="str">
        <f>VLOOKUP(Tabla4[[#This Row],[Cod Producto]],Tabla2[[IdProducto]:[NomProducto]],2,0)</f>
        <v>Tomates</v>
      </c>
      <c r="G2097" s="10">
        <f>VLOOKUP(Tabla4[[#This Row],[Nombre_Producto]],Tabla2[[NomProducto]:[PrecioSinIGV]],3,0)</f>
        <v>0.96799999999999997</v>
      </c>
      <c r="H2097">
        <f>VLOOKUP(Tabla4[[#This Row],[Cod Producto]],Tabla2[#All],3,0)</f>
        <v>2</v>
      </c>
      <c r="I2097" s="10">
        <f>Tabla4[[#This Row],[Kilos]]*Tabla4[[#This Row],[Precio_sin_IGV]]</f>
        <v>495.61599999999999</v>
      </c>
      <c r="J2097" s="10">
        <f>Tabla4[[#This Row],[Ventas sin IGV]]*18%</f>
        <v>89.210879999999989</v>
      </c>
      <c r="K2097" s="10">
        <f>Tabla4[[#This Row],[Ventas sin IGV]]+Tabla4[[#This Row],[IGV]]</f>
        <v>584.82687999999996</v>
      </c>
    </row>
    <row r="2098" spans="1:11" x14ac:dyDescent="0.3">
      <c r="A2098">
        <v>6</v>
      </c>
      <c r="B2098">
        <v>3</v>
      </c>
      <c r="C2098" s="2">
        <v>36383</v>
      </c>
      <c r="D2098">
        <v>1835</v>
      </c>
      <c r="E2098" t="str">
        <f>VLOOKUP(Tabla4[[#This Row],[Cod Vendedor]],Tabla3[[IdVendedor]:[NombreVendedor]],2,0)</f>
        <v>Monica</v>
      </c>
      <c r="F2098" t="str">
        <f>VLOOKUP(Tabla4[[#This Row],[Cod Producto]],Tabla2[[IdProducto]:[NomProducto]],2,0)</f>
        <v>Melones</v>
      </c>
      <c r="G2098" s="10">
        <f>VLOOKUP(Tabla4[[#This Row],[Nombre_Producto]],Tabla2[[NomProducto]:[PrecioSinIGV]],3,0)</f>
        <v>1.9359999999999999</v>
      </c>
      <c r="H2098">
        <f>VLOOKUP(Tabla4[[#This Row],[Cod Producto]],Tabla2[#All],3,0)</f>
        <v>1</v>
      </c>
      <c r="I2098" s="10">
        <f>Tabla4[[#This Row],[Kilos]]*Tabla4[[#This Row],[Precio_sin_IGV]]</f>
        <v>3552.56</v>
      </c>
      <c r="J2098" s="10">
        <f>Tabla4[[#This Row],[Ventas sin IGV]]*18%</f>
        <v>639.46079999999995</v>
      </c>
      <c r="K2098" s="10">
        <f>Tabla4[[#This Row],[Ventas sin IGV]]+Tabla4[[#This Row],[IGV]]</f>
        <v>4192.0208000000002</v>
      </c>
    </row>
    <row r="2099" spans="1:11" x14ac:dyDescent="0.3">
      <c r="A2099">
        <v>6</v>
      </c>
      <c r="B2099">
        <v>3</v>
      </c>
      <c r="C2099" s="2">
        <v>36384</v>
      </c>
      <c r="D2099">
        <v>1660</v>
      </c>
      <c r="E2099" t="str">
        <f>VLOOKUP(Tabla4[[#This Row],[Cod Vendedor]],Tabla3[[IdVendedor]:[NombreVendedor]],2,0)</f>
        <v>Monica</v>
      </c>
      <c r="F2099" t="str">
        <f>VLOOKUP(Tabla4[[#This Row],[Cod Producto]],Tabla2[[IdProducto]:[NomProducto]],2,0)</f>
        <v>Melones</v>
      </c>
      <c r="G2099" s="10">
        <f>VLOOKUP(Tabla4[[#This Row],[Nombre_Producto]],Tabla2[[NomProducto]:[PrecioSinIGV]],3,0)</f>
        <v>1.9359999999999999</v>
      </c>
      <c r="H2099">
        <f>VLOOKUP(Tabla4[[#This Row],[Cod Producto]],Tabla2[#All],3,0)</f>
        <v>1</v>
      </c>
      <c r="I2099" s="10">
        <f>Tabla4[[#This Row],[Kilos]]*Tabla4[[#This Row],[Precio_sin_IGV]]</f>
        <v>3213.7599999999998</v>
      </c>
      <c r="J2099" s="10">
        <f>Tabla4[[#This Row],[Ventas sin IGV]]*18%</f>
        <v>578.47679999999991</v>
      </c>
      <c r="K2099" s="10">
        <f>Tabla4[[#This Row],[Ventas sin IGV]]+Tabla4[[#This Row],[IGV]]</f>
        <v>3792.2367999999997</v>
      </c>
    </row>
    <row r="2100" spans="1:11" x14ac:dyDescent="0.3">
      <c r="A2100">
        <v>6</v>
      </c>
      <c r="B2100">
        <v>3</v>
      </c>
      <c r="C2100" s="2">
        <v>36317</v>
      </c>
      <c r="D2100">
        <v>1226</v>
      </c>
      <c r="E2100" t="str">
        <f>VLOOKUP(Tabla4[[#This Row],[Cod Vendedor]],Tabla3[[IdVendedor]:[NombreVendedor]],2,0)</f>
        <v>Monica</v>
      </c>
      <c r="F2100" t="str">
        <f>VLOOKUP(Tabla4[[#This Row],[Cod Producto]],Tabla2[[IdProducto]:[NomProducto]],2,0)</f>
        <v>Melones</v>
      </c>
      <c r="G2100" s="10">
        <f>VLOOKUP(Tabla4[[#This Row],[Nombre_Producto]],Tabla2[[NomProducto]:[PrecioSinIGV]],3,0)</f>
        <v>1.9359999999999999</v>
      </c>
      <c r="H2100">
        <f>VLOOKUP(Tabla4[[#This Row],[Cod Producto]],Tabla2[#All],3,0)</f>
        <v>1</v>
      </c>
      <c r="I2100" s="10">
        <f>Tabla4[[#This Row],[Kilos]]*Tabla4[[#This Row],[Precio_sin_IGV]]</f>
        <v>2373.5360000000001</v>
      </c>
      <c r="J2100" s="10">
        <f>Tabla4[[#This Row],[Ventas sin IGV]]*18%</f>
        <v>427.23647999999997</v>
      </c>
      <c r="K2100" s="10">
        <f>Tabla4[[#This Row],[Ventas sin IGV]]+Tabla4[[#This Row],[IGV]]</f>
        <v>2800.7724800000001</v>
      </c>
    </row>
    <row r="2101" spans="1:11" x14ac:dyDescent="0.3">
      <c r="A2101">
        <v>6</v>
      </c>
      <c r="B2101">
        <v>3</v>
      </c>
      <c r="C2101" s="2">
        <v>36379</v>
      </c>
      <c r="D2101">
        <v>1129</v>
      </c>
      <c r="E2101" t="str">
        <f>VLOOKUP(Tabla4[[#This Row],[Cod Vendedor]],Tabla3[[IdVendedor]:[NombreVendedor]],2,0)</f>
        <v>Monica</v>
      </c>
      <c r="F2101" t="str">
        <f>VLOOKUP(Tabla4[[#This Row],[Cod Producto]],Tabla2[[IdProducto]:[NomProducto]],2,0)</f>
        <v>Melones</v>
      </c>
      <c r="G2101" s="10">
        <f>VLOOKUP(Tabla4[[#This Row],[Nombre_Producto]],Tabla2[[NomProducto]:[PrecioSinIGV]],3,0)</f>
        <v>1.9359999999999999</v>
      </c>
      <c r="H2101">
        <f>VLOOKUP(Tabla4[[#This Row],[Cod Producto]],Tabla2[#All],3,0)</f>
        <v>1</v>
      </c>
      <c r="I2101" s="10">
        <f>Tabla4[[#This Row],[Kilos]]*Tabla4[[#This Row],[Precio_sin_IGV]]</f>
        <v>2185.7440000000001</v>
      </c>
      <c r="J2101" s="10">
        <f>Tabla4[[#This Row],[Ventas sin IGV]]*18%</f>
        <v>393.43392</v>
      </c>
      <c r="K2101" s="10">
        <f>Tabla4[[#This Row],[Ventas sin IGV]]+Tabla4[[#This Row],[IGV]]</f>
        <v>2579.1779200000001</v>
      </c>
    </row>
    <row r="2102" spans="1:11" x14ac:dyDescent="0.3">
      <c r="A2102">
        <v>6</v>
      </c>
      <c r="B2102">
        <v>1</v>
      </c>
      <c r="C2102" s="2">
        <v>36194</v>
      </c>
      <c r="D2102">
        <v>1930</v>
      </c>
      <c r="E2102" t="str">
        <f>VLOOKUP(Tabla4[[#This Row],[Cod Vendedor]],Tabla3[[IdVendedor]:[NombreVendedor]],2,0)</f>
        <v>Monica</v>
      </c>
      <c r="F2102" t="str">
        <f>VLOOKUP(Tabla4[[#This Row],[Cod Producto]],Tabla2[[IdProducto]:[NomProducto]],2,0)</f>
        <v>Mandarinas</v>
      </c>
      <c r="G2102" s="10">
        <f>VLOOKUP(Tabla4[[#This Row],[Nombre_Producto]],Tabla2[[NomProducto]:[PrecioSinIGV]],3,0)</f>
        <v>3.9325000000000001</v>
      </c>
      <c r="H2102">
        <f>VLOOKUP(Tabla4[[#This Row],[Cod Producto]],Tabla2[#All],3,0)</f>
        <v>1</v>
      </c>
      <c r="I2102" s="10">
        <f>Tabla4[[#This Row],[Kilos]]*Tabla4[[#This Row],[Precio_sin_IGV]]</f>
        <v>7589.7250000000004</v>
      </c>
      <c r="J2102" s="10">
        <f>Tabla4[[#This Row],[Ventas sin IGV]]*18%</f>
        <v>1366.1505</v>
      </c>
      <c r="K2102" s="10">
        <f>Tabla4[[#This Row],[Ventas sin IGV]]+Tabla4[[#This Row],[IGV]]</f>
        <v>8955.8755000000001</v>
      </c>
    </row>
    <row r="2103" spans="1:11" x14ac:dyDescent="0.3">
      <c r="A2103">
        <v>6</v>
      </c>
      <c r="B2103">
        <v>1</v>
      </c>
      <c r="C2103" s="2">
        <v>36215</v>
      </c>
      <c r="D2103">
        <v>1914</v>
      </c>
      <c r="E2103" t="str">
        <f>VLOOKUP(Tabla4[[#This Row],[Cod Vendedor]],Tabla3[[IdVendedor]:[NombreVendedor]],2,0)</f>
        <v>Monica</v>
      </c>
      <c r="F2103" t="str">
        <f>VLOOKUP(Tabla4[[#This Row],[Cod Producto]],Tabla2[[IdProducto]:[NomProducto]],2,0)</f>
        <v>Mandarinas</v>
      </c>
      <c r="G2103" s="10">
        <f>VLOOKUP(Tabla4[[#This Row],[Nombre_Producto]],Tabla2[[NomProducto]:[PrecioSinIGV]],3,0)</f>
        <v>3.9325000000000001</v>
      </c>
      <c r="H2103">
        <f>VLOOKUP(Tabla4[[#This Row],[Cod Producto]],Tabla2[#All],3,0)</f>
        <v>1</v>
      </c>
      <c r="I2103" s="10">
        <f>Tabla4[[#This Row],[Kilos]]*Tabla4[[#This Row],[Precio_sin_IGV]]</f>
        <v>7526.8050000000003</v>
      </c>
      <c r="J2103" s="10">
        <f>Tabla4[[#This Row],[Ventas sin IGV]]*18%</f>
        <v>1354.8249000000001</v>
      </c>
      <c r="K2103" s="10">
        <f>Tabla4[[#This Row],[Ventas sin IGV]]+Tabla4[[#This Row],[IGV]]</f>
        <v>8881.6298999999999</v>
      </c>
    </row>
    <row r="2104" spans="1:11" x14ac:dyDescent="0.3">
      <c r="A2104">
        <v>6</v>
      </c>
      <c r="B2104">
        <v>1</v>
      </c>
      <c r="C2104" s="2">
        <v>36401</v>
      </c>
      <c r="D2104">
        <v>1443</v>
      </c>
      <c r="E2104" t="str">
        <f>VLOOKUP(Tabla4[[#This Row],[Cod Vendedor]],Tabla3[[IdVendedor]:[NombreVendedor]],2,0)</f>
        <v>Monica</v>
      </c>
      <c r="F2104" t="str">
        <f>VLOOKUP(Tabla4[[#This Row],[Cod Producto]],Tabla2[[IdProducto]:[NomProducto]],2,0)</f>
        <v>Mandarinas</v>
      </c>
      <c r="G2104" s="10">
        <f>VLOOKUP(Tabla4[[#This Row],[Nombre_Producto]],Tabla2[[NomProducto]:[PrecioSinIGV]],3,0)</f>
        <v>3.9325000000000001</v>
      </c>
      <c r="H2104">
        <f>VLOOKUP(Tabla4[[#This Row],[Cod Producto]],Tabla2[#All],3,0)</f>
        <v>1</v>
      </c>
      <c r="I2104" s="10">
        <f>Tabla4[[#This Row],[Kilos]]*Tabla4[[#This Row],[Precio_sin_IGV]]</f>
        <v>5674.5974999999999</v>
      </c>
      <c r="J2104" s="10">
        <f>Tabla4[[#This Row],[Ventas sin IGV]]*18%</f>
        <v>1021.4275499999999</v>
      </c>
      <c r="K2104" s="10">
        <f>Tabla4[[#This Row],[Ventas sin IGV]]+Tabla4[[#This Row],[IGV]]</f>
        <v>6696.0250500000002</v>
      </c>
    </row>
    <row r="2105" spans="1:11" x14ac:dyDescent="0.3">
      <c r="A2105">
        <v>6</v>
      </c>
      <c r="B2105">
        <v>1</v>
      </c>
      <c r="C2105" s="2">
        <v>36453</v>
      </c>
      <c r="D2105">
        <v>524</v>
      </c>
      <c r="E2105" t="str">
        <f>VLOOKUP(Tabla4[[#This Row],[Cod Vendedor]],Tabla3[[IdVendedor]:[NombreVendedor]],2,0)</f>
        <v>Monica</v>
      </c>
      <c r="F2105" t="str">
        <f>VLOOKUP(Tabla4[[#This Row],[Cod Producto]],Tabla2[[IdProducto]:[NomProducto]],2,0)</f>
        <v>Mandarinas</v>
      </c>
      <c r="G2105" s="10">
        <f>VLOOKUP(Tabla4[[#This Row],[Nombre_Producto]],Tabla2[[NomProducto]:[PrecioSinIGV]],3,0)</f>
        <v>3.9325000000000001</v>
      </c>
      <c r="H2105">
        <f>VLOOKUP(Tabla4[[#This Row],[Cod Producto]],Tabla2[#All],3,0)</f>
        <v>1</v>
      </c>
      <c r="I2105" s="10">
        <f>Tabla4[[#This Row],[Kilos]]*Tabla4[[#This Row],[Precio_sin_IGV]]</f>
        <v>2060.63</v>
      </c>
      <c r="J2105" s="10">
        <f>Tabla4[[#This Row],[Ventas sin IGV]]*18%</f>
        <v>370.91340000000002</v>
      </c>
      <c r="K2105" s="10">
        <f>Tabla4[[#This Row],[Ventas sin IGV]]+Tabla4[[#This Row],[IGV]]</f>
        <v>2431.5434</v>
      </c>
    </row>
    <row r="2106" spans="1:11" x14ac:dyDescent="0.3">
      <c r="A2106">
        <v>6</v>
      </c>
      <c r="B2106">
        <v>8</v>
      </c>
      <c r="C2106" s="2">
        <v>36352</v>
      </c>
      <c r="D2106">
        <v>1961</v>
      </c>
      <c r="E2106" t="str">
        <f>VLOOKUP(Tabla4[[#This Row],[Cod Vendedor]],Tabla3[[IdVendedor]:[NombreVendedor]],2,0)</f>
        <v>Monica</v>
      </c>
      <c r="F2106" t="str">
        <f>VLOOKUP(Tabla4[[#This Row],[Cod Producto]],Tabla2[[IdProducto]:[NomProducto]],2,0)</f>
        <v>Uvas</v>
      </c>
      <c r="G2106" s="10">
        <f>VLOOKUP(Tabla4[[#This Row],[Nombre_Producto]],Tabla2[[NomProducto]:[PrecioSinIGV]],3,0)</f>
        <v>3.63</v>
      </c>
      <c r="H2106">
        <f>VLOOKUP(Tabla4[[#This Row],[Cod Producto]],Tabla2[#All],3,0)</f>
        <v>1</v>
      </c>
      <c r="I2106" s="10">
        <f>Tabla4[[#This Row],[Kilos]]*Tabla4[[#This Row],[Precio_sin_IGV]]</f>
        <v>7118.4299999999994</v>
      </c>
      <c r="J2106" s="10">
        <f>Tabla4[[#This Row],[Ventas sin IGV]]*18%</f>
        <v>1281.3173999999999</v>
      </c>
      <c r="K2106" s="10">
        <f>Tabla4[[#This Row],[Ventas sin IGV]]+Tabla4[[#This Row],[IGV]]</f>
        <v>8399.7474000000002</v>
      </c>
    </row>
    <row r="2107" spans="1:11" x14ac:dyDescent="0.3">
      <c r="A2107">
        <v>6</v>
      </c>
      <c r="B2107">
        <v>8</v>
      </c>
      <c r="C2107" s="2">
        <v>36213</v>
      </c>
      <c r="D2107">
        <v>1185</v>
      </c>
      <c r="E2107" t="str">
        <f>VLOOKUP(Tabla4[[#This Row],[Cod Vendedor]],Tabla3[[IdVendedor]:[NombreVendedor]],2,0)</f>
        <v>Monica</v>
      </c>
      <c r="F2107" t="str">
        <f>VLOOKUP(Tabla4[[#This Row],[Cod Producto]],Tabla2[[IdProducto]:[NomProducto]],2,0)</f>
        <v>Uvas</v>
      </c>
      <c r="G2107" s="10">
        <f>VLOOKUP(Tabla4[[#This Row],[Nombre_Producto]],Tabla2[[NomProducto]:[PrecioSinIGV]],3,0)</f>
        <v>3.63</v>
      </c>
      <c r="H2107">
        <f>VLOOKUP(Tabla4[[#This Row],[Cod Producto]],Tabla2[#All],3,0)</f>
        <v>1</v>
      </c>
      <c r="I2107" s="10">
        <f>Tabla4[[#This Row],[Kilos]]*Tabla4[[#This Row],[Precio_sin_IGV]]</f>
        <v>4301.55</v>
      </c>
      <c r="J2107" s="10">
        <f>Tabla4[[#This Row],[Ventas sin IGV]]*18%</f>
        <v>774.279</v>
      </c>
      <c r="K2107" s="10">
        <f>Tabla4[[#This Row],[Ventas sin IGV]]+Tabla4[[#This Row],[IGV]]</f>
        <v>5075.8289999999997</v>
      </c>
    </row>
    <row r="2108" spans="1:11" x14ac:dyDescent="0.3">
      <c r="A2108">
        <v>6</v>
      </c>
      <c r="B2108">
        <v>8</v>
      </c>
      <c r="C2108" s="2">
        <v>36188</v>
      </c>
      <c r="D2108">
        <v>1065</v>
      </c>
      <c r="E2108" t="str">
        <f>VLOOKUP(Tabla4[[#This Row],[Cod Vendedor]],Tabla3[[IdVendedor]:[NombreVendedor]],2,0)</f>
        <v>Monica</v>
      </c>
      <c r="F2108" t="str">
        <f>VLOOKUP(Tabla4[[#This Row],[Cod Producto]],Tabla2[[IdProducto]:[NomProducto]],2,0)</f>
        <v>Uvas</v>
      </c>
      <c r="G2108" s="10">
        <f>VLOOKUP(Tabla4[[#This Row],[Nombre_Producto]],Tabla2[[NomProducto]:[PrecioSinIGV]],3,0)</f>
        <v>3.63</v>
      </c>
      <c r="H2108">
        <f>VLOOKUP(Tabla4[[#This Row],[Cod Producto]],Tabla2[#All],3,0)</f>
        <v>1</v>
      </c>
      <c r="I2108" s="10">
        <f>Tabla4[[#This Row],[Kilos]]*Tabla4[[#This Row],[Precio_sin_IGV]]</f>
        <v>3865.95</v>
      </c>
      <c r="J2108" s="10">
        <f>Tabla4[[#This Row],[Ventas sin IGV]]*18%</f>
        <v>695.87099999999998</v>
      </c>
      <c r="K2108" s="10">
        <f>Tabla4[[#This Row],[Ventas sin IGV]]+Tabla4[[#This Row],[IGV]]</f>
        <v>4561.8209999999999</v>
      </c>
    </row>
    <row r="2109" spans="1:11" x14ac:dyDescent="0.3">
      <c r="A2109">
        <v>6</v>
      </c>
      <c r="B2109">
        <v>8</v>
      </c>
      <c r="C2109" s="2">
        <v>36495</v>
      </c>
      <c r="D2109">
        <v>502</v>
      </c>
      <c r="E2109" t="str">
        <f>VLOOKUP(Tabla4[[#This Row],[Cod Vendedor]],Tabla3[[IdVendedor]:[NombreVendedor]],2,0)</f>
        <v>Monica</v>
      </c>
      <c r="F2109" t="str">
        <f>VLOOKUP(Tabla4[[#This Row],[Cod Producto]],Tabla2[[IdProducto]:[NomProducto]],2,0)</f>
        <v>Uvas</v>
      </c>
      <c r="G2109" s="10">
        <f>VLOOKUP(Tabla4[[#This Row],[Nombre_Producto]],Tabla2[[NomProducto]:[PrecioSinIGV]],3,0)</f>
        <v>3.63</v>
      </c>
      <c r="H2109">
        <f>VLOOKUP(Tabla4[[#This Row],[Cod Producto]],Tabla2[#All],3,0)</f>
        <v>1</v>
      </c>
      <c r="I2109" s="10">
        <f>Tabla4[[#This Row],[Kilos]]*Tabla4[[#This Row],[Precio_sin_IGV]]</f>
        <v>1822.26</v>
      </c>
      <c r="J2109" s="10">
        <f>Tabla4[[#This Row],[Ventas sin IGV]]*18%</f>
        <v>328.0068</v>
      </c>
      <c r="K2109" s="10">
        <f>Tabla4[[#This Row],[Ventas sin IGV]]+Tabla4[[#This Row],[IGV]]</f>
        <v>2150.2667999999999</v>
      </c>
    </row>
    <row r="2110" spans="1:11" x14ac:dyDescent="0.3">
      <c r="A2110">
        <v>6</v>
      </c>
      <c r="B2110">
        <v>8</v>
      </c>
      <c r="C2110" s="2">
        <v>36456</v>
      </c>
      <c r="D2110">
        <v>367</v>
      </c>
      <c r="E2110" t="str">
        <f>VLOOKUP(Tabla4[[#This Row],[Cod Vendedor]],Tabla3[[IdVendedor]:[NombreVendedor]],2,0)</f>
        <v>Monica</v>
      </c>
      <c r="F2110" t="str">
        <f>VLOOKUP(Tabla4[[#This Row],[Cod Producto]],Tabla2[[IdProducto]:[NomProducto]],2,0)</f>
        <v>Uvas</v>
      </c>
      <c r="G2110" s="10">
        <f>VLOOKUP(Tabla4[[#This Row],[Nombre_Producto]],Tabla2[[NomProducto]:[PrecioSinIGV]],3,0)</f>
        <v>3.63</v>
      </c>
      <c r="H2110">
        <f>VLOOKUP(Tabla4[[#This Row],[Cod Producto]],Tabla2[#All],3,0)</f>
        <v>1</v>
      </c>
      <c r="I2110" s="10">
        <f>Tabla4[[#This Row],[Kilos]]*Tabla4[[#This Row],[Precio_sin_IGV]]</f>
        <v>1332.21</v>
      </c>
      <c r="J2110" s="10">
        <f>Tabla4[[#This Row],[Ventas sin IGV]]*18%</f>
        <v>239.7978</v>
      </c>
      <c r="K2110" s="10">
        <f>Tabla4[[#This Row],[Ventas sin IGV]]+Tabla4[[#This Row],[IGV]]</f>
        <v>1572.0078000000001</v>
      </c>
    </row>
    <row r="2111" spans="1:11" x14ac:dyDescent="0.3">
      <c r="A2111">
        <v>6</v>
      </c>
      <c r="B2111">
        <v>8</v>
      </c>
      <c r="C2111" s="2">
        <v>36500</v>
      </c>
      <c r="D2111">
        <v>333</v>
      </c>
      <c r="E2111" t="str">
        <f>VLOOKUP(Tabla4[[#This Row],[Cod Vendedor]],Tabla3[[IdVendedor]:[NombreVendedor]],2,0)</f>
        <v>Monica</v>
      </c>
      <c r="F2111" t="str">
        <f>VLOOKUP(Tabla4[[#This Row],[Cod Producto]],Tabla2[[IdProducto]:[NomProducto]],2,0)</f>
        <v>Uvas</v>
      </c>
      <c r="G2111" s="10">
        <f>VLOOKUP(Tabla4[[#This Row],[Nombre_Producto]],Tabla2[[NomProducto]:[PrecioSinIGV]],3,0)</f>
        <v>3.63</v>
      </c>
      <c r="H2111">
        <f>VLOOKUP(Tabla4[[#This Row],[Cod Producto]],Tabla2[#All],3,0)</f>
        <v>1</v>
      </c>
      <c r="I2111" s="10">
        <f>Tabla4[[#This Row],[Kilos]]*Tabla4[[#This Row],[Precio_sin_IGV]]</f>
        <v>1208.79</v>
      </c>
      <c r="J2111" s="10">
        <f>Tabla4[[#This Row],[Ventas sin IGV]]*18%</f>
        <v>217.58219999999997</v>
      </c>
      <c r="K2111" s="10">
        <f>Tabla4[[#This Row],[Ventas sin IGV]]+Tabla4[[#This Row],[IGV]]</f>
        <v>1426.3722</v>
      </c>
    </row>
    <row r="2112" spans="1:11" x14ac:dyDescent="0.3">
      <c r="A2112">
        <v>6</v>
      </c>
      <c r="B2112">
        <v>6</v>
      </c>
      <c r="C2112" s="2">
        <v>36496</v>
      </c>
      <c r="D2112">
        <v>2401</v>
      </c>
      <c r="E2112" t="str">
        <f>VLOOKUP(Tabla4[[#This Row],[Cod Vendedor]],Tabla3[[IdVendedor]:[NombreVendedor]],2,0)</f>
        <v>Monica</v>
      </c>
      <c r="F2112" t="str">
        <f>VLOOKUP(Tabla4[[#This Row],[Cod Producto]],Tabla2[[IdProducto]:[NomProducto]],2,0)</f>
        <v>Platanos</v>
      </c>
      <c r="G2112" s="10">
        <f>VLOOKUP(Tabla4[[#This Row],[Nombre_Producto]],Tabla2[[NomProducto]:[PrecioSinIGV]],3,0)</f>
        <v>2.42</v>
      </c>
      <c r="H2112">
        <f>VLOOKUP(Tabla4[[#This Row],[Cod Producto]],Tabla2[#All],3,0)</f>
        <v>1</v>
      </c>
      <c r="I2112" s="10">
        <f>Tabla4[[#This Row],[Kilos]]*Tabla4[[#This Row],[Precio_sin_IGV]]</f>
        <v>5810.42</v>
      </c>
      <c r="J2112" s="10">
        <f>Tabla4[[#This Row],[Ventas sin IGV]]*18%</f>
        <v>1045.8756000000001</v>
      </c>
      <c r="K2112" s="10">
        <f>Tabla4[[#This Row],[Ventas sin IGV]]+Tabla4[[#This Row],[IGV]]</f>
        <v>6856.2956000000004</v>
      </c>
    </row>
    <row r="2113" spans="1:11" x14ac:dyDescent="0.3">
      <c r="A2113">
        <v>6</v>
      </c>
      <c r="B2113">
        <v>6</v>
      </c>
      <c r="C2113" s="2">
        <v>36440</v>
      </c>
      <c r="D2113">
        <v>1551</v>
      </c>
      <c r="E2113" t="str">
        <f>VLOOKUP(Tabla4[[#This Row],[Cod Vendedor]],Tabla3[[IdVendedor]:[NombreVendedor]],2,0)</f>
        <v>Monica</v>
      </c>
      <c r="F2113" t="str">
        <f>VLOOKUP(Tabla4[[#This Row],[Cod Producto]],Tabla2[[IdProducto]:[NomProducto]],2,0)</f>
        <v>Platanos</v>
      </c>
      <c r="G2113" s="10">
        <f>VLOOKUP(Tabla4[[#This Row],[Nombre_Producto]],Tabla2[[NomProducto]:[PrecioSinIGV]],3,0)</f>
        <v>2.42</v>
      </c>
      <c r="H2113">
        <f>VLOOKUP(Tabla4[[#This Row],[Cod Producto]],Tabla2[#All],3,0)</f>
        <v>1</v>
      </c>
      <c r="I2113" s="10">
        <f>Tabla4[[#This Row],[Kilos]]*Tabla4[[#This Row],[Precio_sin_IGV]]</f>
        <v>3753.42</v>
      </c>
      <c r="J2113" s="10">
        <f>Tabla4[[#This Row],[Ventas sin IGV]]*18%</f>
        <v>675.61559999999997</v>
      </c>
      <c r="K2113" s="10">
        <f>Tabla4[[#This Row],[Ventas sin IGV]]+Tabla4[[#This Row],[IGV]]</f>
        <v>4429.0356000000002</v>
      </c>
    </row>
    <row r="2114" spans="1:11" x14ac:dyDescent="0.3">
      <c r="A2114">
        <v>6</v>
      </c>
      <c r="B2114">
        <v>6</v>
      </c>
      <c r="C2114" s="2">
        <v>36352</v>
      </c>
      <c r="D2114">
        <v>423</v>
      </c>
      <c r="E2114" t="str">
        <f>VLOOKUP(Tabla4[[#This Row],[Cod Vendedor]],Tabla3[[IdVendedor]:[NombreVendedor]],2,0)</f>
        <v>Monica</v>
      </c>
      <c r="F2114" t="str">
        <f>VLOOKUP(Tabla4[[#This Row],[Cod Producto]],Tabla2[[IdProducto]:[NomProducto]],2,0)</f>
        <v>Platanos</v>
      </c>
      <c r="G2114" s="10">
        <f>VLOOKUP(Tabla4[[#This Row],[Nombre_Producto]],Tabla2[[NomProducto]:[PrecioSinIGV]],3,0)</f>
        <v>2.42</v>
      </c>
      <c r="H2114">
        <f>VLOOKUP(Tabla4[[#This Row],[Cod Producto]],Tabla2[#All],3,0)</f>
        <v>1</v>
      </c>
      <c r="I2114" s="10">
        <f>Tabla4[[#This Row],[Kilos]]*Tabla4[[#This Row],[Precio_sin_IGV]]</f>
        <v>1023.66</v>
      </c>
      <c r="J2114" s="10">
        <f>Tabla4[[#This Row],[Ventas sin IGV]]*18%</f>
        <v>184.25879999999998</v>
      </c>
      <c r="K2114" s="10">
        <f>Tabla4[[#This Row],[Ventas sin IGV]]+Tabla4[[#This Row],[IGV]]</f>
        <v>1207.9187999999999</v>
      </c>
    </row>
    <row r="2115" spans="1:11" x14ac:dyDescent="0.3">
      <c r="A2115">
        <v>6</v>
      </c>
      <c r="B2115">
        <v>13</v>
      </c>
      <c r="C2115" s="2">
        <v>36489</v>
      </c>
      <c r="D2115">
        <v>2359</v>
      </c>
      <c r="E2115" t="str">
        <f>VLOOKUP(Tabla4[[#This Row],[Cod Vendedor]],Tabla3[[IdVendedor]:[NombreVendedor]],2,0)</f>
        <v>Monica</v>
      </c>
      <c r="F2115" t="str">
        <f>VLOOKUP(Tabla4[[#This Row],[Cod Producto]],Tabla2[[IdProducto]:[NomProducto]],2,0)</f>
        <v>Pimientos</v>
      </c>
      <c r="G2115" s="10">
        <f>VLOOKUP(Tabla4[[#This Row],[Nombre_Producto]],Tabla2[[NomProducto]:[PrecioSinIGV]],3,0)</f>
        <v>0.24199999999999999</v>
      </c>
      <c r="H2115">
        <f>VLOOKUP(Tabla4[[#This Row],[Cod Producto]],Tabla2[#All],3,0)</f>
        <v>3</v>
      </c>
      <c r="I2115" s="10">
        <f>Tabla4[[#This Row],[Kilos]]*Tabla4[[#This Row],[Precio_sin_IGV]]</f>
        <v>570.87799999999993</v>
      </c>
      <c r="J2115" s="10">
        <f>Tabla4[[#This Row],[Ventas sin IGV]]*18%</f>
        <v>102.75803999999998</v>
      </c>
      <c r="K2115" s="10">
        <f>Tabla4[[#This Row],[Ventas sin IGV]]+Tabla4[[#This Row],[IGV]]</f>
        <v>673.63603999999987</v>
      </c>
    </row>
    <row r="2116" spans="1:11" x14ac:dyDescent="0.3">
      <c r="A2116">
        <v>6</v>
      </c>
      <c r="B2116">
        <v>13</v>
      </c>
      <c r="C2116" s="2">
        <v>36162</v>
      </c>
      <c r="D2116">
        <v>2071</v>
      </c>
      <c r="E2116" t="str">
        <f>VLOOKUP(Tabla4[[#This Row],[Cod Vendedor]],Tabla3[[IdVendedor]:[NombreVendedor]],2,0)</f>
        <v>Monica</v>
      </c>
      <c r="F2116" t="str">
        <f>VLOOKUP(Tabla4[[#This Row],[Cod Producto]],Tabla2[[IdProducto]:[NomProducto]],2,0)</f>
        <v>Pimientos</v>
      </c>
      <c r="G2116" s="10">
        <f>VLOOKUP(Tabla4[[#This Row],[Nombre_Producto]],Tabla2[[NomProducto]:[PrecioSinIGV]],3,0)</f>
        <v>0.24199999999999999</v>
      </c>
      <c r="H2116">
        <f>VLOOKUP(Tabla4[[#This Row],[Cod Producto]],Tabla2[#All],3,0)</f>
        <v>3</v>
      </c>
      <c r="I2116" s="10">
        <f>Tabla4[[#This Row],[Kilos]]*Tabla4[[#This Row],[Precio_sin_IGV]]</f>
        <v>501.18199999999996</v>
      </c>
      <c r="J2116" s="10">
        <f>Tabla4[[#This Row],[Ventas sin IGV]]*18%</f>
        <v>90.212759999999989</v>
      </c>
      <c r="K2116" s="10">
        <f>Tabla4[[#This Row],[Ventas sin IGV]]+Tabla4[[#This Row],[IGV]]</f>
        <v>591.39475999999991</v>
      </c>
    </row>
    <row r="2117" spans="1:11" x14ac:dyDescent="0.3">
      <c r="A2117">
        <v>6</v>
      </c>
      <c r="B2117">
        <v>13</v>
      </c>
      <c r="C2117" s="2">
        <v>36437</v>
      </c>
      <c r="D2117">
        <v>1974</v>
      </c>
      <c r="E2117" t="str">
        <f>VLOOKUP(Tabla4[[#This Row],[Cod Vendedor]],Tabla3[[IdVendedor]:[NombreVendedor]],2,0)</f>
        <v>Monica</v>
      </c>
      <c r="F2117" t="str">
        <f>VLOOKUP(Tabla4[[#This Row],[Cod Producto]],Tabla2[[IdProducto]:[NomProducto]],2,0)</f>
        <v>Pimientos</v>
      </c>
      <c r="G2117" s="10">
        <f>VLOOKUP(Tabla4[[#This Row],[Nombre_Producto]],Tabla2[[NomProducto]:[PrecioSinIGV]],3,0)</f>
        <v>0.24199999999999999</v>
      </c>
      <c r="H2117">
        <f>VLOOKUP(Tabla4[[#This Row],[Cod Producto]],Tabla2[#All],3,0)</f>
        <v>3</v>
      </c>
      <c r="I2117" s="10">
        <f>Tabla4[[#This Row],[Kilos]]*Tabla4[[#This Row],[Precio_sin_IGV]]</f>
        <v>477.70799999999997</v>
      </c>
      <c r="J2117" s="10">
        <f>Tabla4[[#This Row],[Ventas sin IGV]]*18%</f>
        <v>85.987439999999992</v>
      </c>
      <c r="K2117" s="10">
        <f>Tabla4[[#This Row],[Ventas sin IGV]]+Tabla4[[#This Row],[IGV]]</f>
        <v>563.69543999999996</v>
      </c>
    </row>
    <row r="2118" spans="1:11" x14ac:dyDescent="0.3">
      <c r="A2118">
        <v>6</v>
      </c>
      <c r="B2118">
        <v>13</v>
      </c>
      <c r="C2118" s="2">
        <v>36394</v>
      </c>
      <c r="D2118">
        <v>280</v>
      </c>
      <c r="E2118" t="str">
        <f>VLOOKUP(Tabla4[[#This Row],[Cod Vendedor]],Tabla3[[IdVendedor]:[NombreVendedor]],2,0)</f>
        <v>Monica</v>
      </c>
      <c r="F2118" t="str">
        <f>VLOOKUP(Tabla4[[#This Row],[Cod Producto]],Tabla2[[IdProducto]:[NomProducto]],2,0)</f>
        <v>Pimientos</v>
      </c>
      <c r="G2118" s="10">
        <f>VLOOKUP(Tabla4[[#This Row],[Nombre_Producto]],Tabla2[[NomProducto]:[PrecioSinIGV]],3,0)</f>
        <v>0.24199999999999999</v>
      </c>
      <c r="H2118">
        <f>VLOOKUP(Tabla4[[#This Row],[Cod Producto]],Tabla2[#All],3,0)</f>
        <v>3</v>
      </c>
      <c r="I2118" s="10">
        <f>Tabla4[[#This Row],[Kilos]]*Tabla4[[#This Row],[Precio_sin_IGV]]</f>
        <v>67.759999999999991</v>
      </c>
      <c r="J2118" s="10">
        <f>Tabla4[[#This Row],[Ventas sin IGV]]*18%</f>
        <v>12.196799999999998</v>
      </c>
      <c r="K2118" s="10">
        <f>Tabla4[[#This Row],[Ventas sin IGV]]+Tabla4[[#This Row],[IGV]]</f>
        <v>79.956799999999987</v>
      </c>
    </row>
    <row r="2119" spans="1:11" x14ac:dyDescent="0.3">
      <c r="A2119">
        <v>6</v>
      </c>
      <c r="B2119">
        <v>2</v>
      </c>
      <c r="C2119" s="2">
        <v>36170</v>
      </c>
      <c r="D2119">
        <v>1753</v>
      </c>
      <c r="E2119" t="str">
        <f>VLOOKUP(Tabla4[[#This Row],[Cod Vendedor]],Tabla3[[IdVendedor]:[NombreVendedor]],2,0)</f>
        <v>Monica</v>
      </c>
      <c r="F2119" t="str">
        <f>VLOOKUP(Tabla4[[#This Row],[Cod Producto]],Tabla2[[IdProducto]:[NomProducto]],2,0)</f>
        <v>Lechugas</v>
      </c>
      <c r="G2119" s="10">
        <f>VLOOKUP(Tabla4[[#This Row],[Nombre_Producto]],Tabla2[[NomProducto]:[PrecioSinIGV]],3,0)</f>
        <v>1.6335</v>
      </c>
      <c r="H2119">
        <f>VLOOKUP(Tabla4[[#This Row],[Cod Producto]],Tabla2[#All],3,0)</f>
        <v>2</v>
      </c>
      <c r="I2119" s="10">
        <f>Tabla4[[#This Row],[Kilos]]*Tabla4[[#This Row],[Precio_sin_IGV]]</f>
        <v>2863.5254999999997</v>
      </c>
      <c r="J2119" s="10">
        <f>Tabla4[[#This Row],[Ventas sin IGV]]*18%</f>
        <v>515.43458999999996</v>
      </c>
      <c r="K2119" s="10">
        <f>Tabla4[[#This Row],[Ventas sin IGV]]+Tabla4[[#This Row],[IGV]]</f>
        <v>3378.9600899999996</v>
      </c>
    </row>
    <row r="2120" spans="1:11" x14ac:dyDescent="0.3">
      <c r="A2120">
        <v>6</v>
      </c>
      <c r="B2120">
        <v>2</v>
      </c>
      <c r="C2120" s="2">
        <v>36185</v>
      </c>
      <c r="D2120">
        <v>831</v>
      </c>
      <c r="E2120" t="str">
        <f>VLOOKUP(Tabla4[[#This Row],[Cod Vendedor]],Tabla3[[IdVendedor]:[NombreVendedor]],2,0)</f>
        <v>Monica</v>
      </c>
      <c r="F2120" t="str">
        <f>VLOOKUP(Tabla4[[#This Row],[Cod Producto]],Tabla2[[IdProducto]:[NomProducto]],2,0)</f>
        <v>Lechugas</v>
      </c>
      <c r="G2120" s="10">
        <f>VLOOKUP(Tabla4[[#This Row],[Nombre_Producto]],Tabla2[[NomProducto]:[PrecioSinIGV]],3,0)</f>
        <v>1.6335</v>
      </c>
      <c r="H2120">
        <f>VLOOKUP(Tabla4[[#This Row],[Cod Producto]],Tabla2[#All],3,0)</f>
        <v>2</v>
      </c>
      <c r="I2120" s="10">
        <f>Tabla4[[#This Row],[Kilos]]*Tabla4[[#This Row],[Precio_sin_IGV]]</f>
        <v>1357.4385</v>
      </c>
      <c r="J2120" s="10">
        <f>Tabla4[[#This Row],[Ventas sin IGV]]*18%</f>
        <v>244.33892999999998</v>
      </c>
      <c r="K2120" s="10">
        <f>Tabla4[[#This Row],[Ventas sin IGV]]+Tabla4[[#This Row],[IGV]]</f>
        <v>1601.7774299999999</v>
      </c>
    </row>
    <row r="2121" spans="1:11" x14ac:dyDescent="0.3">
      <c r="A2121">
        <v>6</v>
      </c>
      <c r="B2121">
        <v>10</v>
      </c>
      <c r="C2121" s="2">
        <v>36228</v>
      </c>
      <c r="D2121">
        <v>1879</v>
      </c>
      <c r="E2121" t="str">
        <f>VLOOKUP(Tabla4[[#This Row],[Cod Vendedor]],Tabla3[[IdVendedor]:[NombreVendedor]],2,0)</f>
        <v>Monica</v>
      </c>
      <c r="F2121" t="str">
        <f>VLOOKUP(Tabla4[[#This Row],[Cod Producto]],Tabla2[[IdProducto]:[NomProducto]],2,0)</f>
        <v>Zanahorias</v>
      </c>
      <c r="G2121" s="10">
        <f>VLOOKUP(Tabla4[[#This Row],[Nombre_Producto]],Tabla2[[NomProducto]:[PrecioSinIGV]],3,0)</f>
        <v>0.60499999999999998</v>
      </c>
      <c r="H2121">
        <f>VLOOKUP(Tabla4[[#This Row],[Cod Producto]],Tabla2[#All],3,0)</f>
        <v>3</v>
      </c>
      <c r="I2121" s="10">
        <f>Tabla4[[#This Row],[Kilos]]*Tabla4[[#This Row],[Precio_sin_IGV]]</f>
        <v>1136.7950000000001</v>
      </c>
      <c r="J2121" s="10">
        <f>Tabla4[[#This Row],[Ventas sin IGV]]*18%</f>
        <v>204.62309999999999</v>
      </c>
      <c r="K2121" s="10">
        <f>Tabla4[[#This Row],[Ventas sin IGV]]+Tabla4[[#This Row],[IGV]]</f>
        <v>1341.4181000000001</v>
      </c>
    </row>
    <row r="2122" spans="1:11" x14ac:dyDescent="0.3">
      <c r="A2122">
        <v>6</v>
      </c>
      <c r="B2122">
        <v>10</v>
      </c>
      <c r="C2122" s="2">
        <v>36488</v>
      </c>
      <c r="D2122">
        <v>1112</v>
      </c>
      <c r="E2122" t="str">
        <f>VLOOKUP(Tabla4[[#This Row],[Cod Vendedor]],Tabla3[[IdVendedor]:[NombreVendedor]],2,0)</f>
        <v>Monica</v>
      </c>
      <c r="F2122" t="str">
        <f>VLOOKUP(Tabla4[[#This Row],[Cod Producto]],Tabla2[[IdProducto]:[NomProducto]],2,0)</f>
        <v>Zanahorias</v>
      </c>
      <c r="G2122" s="10">
        <f>VLOOKUP(Tabla4[[#This Row],[Nombre_Producto]],Tabla2[[NomProducto]:[PrecioSinIGV]],3,0)</f>
        <v>0.60499999999999998</v>
      </c>
      <c r="H2122">
        <f>VLOOKUP(Tabla4[[#This Row],[Cod Producto]],Tabla2[#All],3,0)</f>
        <v>3</v>
      </c>
      <c r="I2122" s="10">
        <f>Tabla4[[#This Row],[Kilos]]*Tabla4[[#This Row],[Precio_sin_IGV]]</f>
        <v>672.76</v>
      </c>
      <c r="J2122" s="10">
        <f>Tabla4[[#This Row],[Ventas sin IGV]]*18%</f>
        <v>121.09679999999999</v>
      </c>
      <c r="K2122" s="10">
        <f>Tabla4[[#This Row],[Ventas sin IGV]]+Tabla4[[#This Row],[IGV]]</f>
        <v>793.85680000000002</v>
      </c>
    </row>
    <row r="2123" spans="1:11" x14ac:dyDescent="0.3">
      <c r="A2123">
        <v>6</v>
      </c>
      <c r="B2123">
        <v>10</v>
      </c>
      <c r="C2123" s="2">
        <v>36192</v>
      </c>
      <c r="D2123">
        <v>934</v>
      </c>
      <c r="E2123" t="str">
        <f>VLOOKUP(Tabla4[[#This Row],[Cod Vendedor]],Tabla3[[IdVendedor]:[NombreVendedor]],2,0)</f>
        <v>Monica</v>
      </c>
      <c r="F2123" t="str">
        <f>VLOOKUP(Tabla4[[#This Row],[Cod Producto]],Tabla2[[IdProducto]:[NomProducto]],2,0)</f>
        <v>Zanahorias</v>
      </c>
      <c r="G2123" s="10">
        <f>VLOOKUP(Tabla4[[#This Row],[Nombre_Producto]],Tabla2[[NomProducto]:[PrecioSinIGV]],3,0)</f>
        <v>0.60499999999999998</v>
      </c>
      <c r="H2123">
        <f>VLOOKUP(Tabla4[[#This Row],[Cod Producto]],Tabla2[#All],3,0)</f>
        <v>3</v>
      </c>
      <c r="I2123" s="10">
        <f>Tabla4[[#This Row],[Kilos]]*Tabla4[[#This Row],[Precio_sin_IGV]]</f>
        <v>565.06999999999994</v>
      </c>
      <c r="J2123" s="10">
        <f>Tabla4[[#This Row],[Ventas sin IGV]]*18%</f>
        <v>101.71259999999998</v>
      </c>
      <c r="K2123" s="10">
        <f>Tabla4[[#This Row],[Ventas sin IGV]]+Tabla4[[#This Row],[IGV]]</f>
        <v>666.78259999999989</v>
      </c>
    </row>
    <row r="2124" spans="1:11" x14ac:dyDescent="0.3">
      <c r="A2124">
        <v>6</v>
      </c>
      <c r="B2124">
        <v>14</v>
      </c>
      <c r="C2124" s="2">
        <v>36357</v>
      </c>
      <c r="D2124">
        <v>2433</v>
      </c>
      <c r="E2124" t="str">
        <f>VLOOKUP(Tabla4[[#This Row],[Cod Vendedor]],Tabla3[[IdVendedor]:[NombreVendedor]],2,0)</f>
        <v>Monica</v>
      </c>
      <c r="F2124" t="str">
        <f>VLOOKUP(Tabla4[[#This Row],[Cod Producto]],Tabla2[[IdProducto]:[NomProducto]],2,0)</f>
        <v>Manzana</v>
      </c>
      <c r="G2124" s="10">
        <f>VLOOKUP(Tabla4[[#This Row],[Nombre_Producto]],Tabla2[[NomProducto]:[PrecioSinIGV]],3,0)</f>
        <v>3.63</v>
      </c>
      <c r="H2124">
        <f>VLOOKUP(Tabla4[[#This Row],[Cod Producto]],Tabla2[#All],3,0)</f>
        <v>1</v>
      </c>
      <c r="I2124" s="10">
        <f>Tabla4[[#This Row],[Kilos]]*Tabla4[[#This Row],[Precio_sin_IGV]]</f>
        <v>8831.7899999999991</v>
      </c>
      <c r="J2124" s="10">
        <f>Tabla4[[#This Row],[Ventas sin IGV]]*18%</f>
        <v>1589.7221999999997</v>
      </c>
      <c r="K2124" s="10">
        <f>Tabla4[[#This Row],[Ventas sin IGV]]+Tabla4[[#This Row],[IGV]]</f>
        <v>10421.512199999999</v>
      </c>
    </row>
    <row r="2125" spans="1:11" x14ac:dyDescent="0.3">
      <c r="A2125">
        <v>6</v>
      </c>
      <c r="B2125">
        <v>14</v>
      </c>
      <c r="C2125" s="2">
        <v>36171</v>
      </c>
      <c r="D2125">
        <v>2382</v>
      </c>
      <c r="E2125" t="str">
        <f>VLOOKUP(Tabla4[[#This Row],[Cod Vendedor]],Tabla3[[IdVendedor]:[NombreVendedor]],2,0)</f>
        <v>Monica</v>
      </c>
      <c r="F2125" t="str">
        <f>VLOOKUP(Tabla4[[#This Row],[Cod Producto]],Tabla2[[IdProducto]:[NomProducto]],2,0)</f>
        <v>Manzana</v>
      </c>
      <c r="G2125" s="10">
        <f>VLOOKUP(Tabla4[[#This Row],[Nombre_Producto]],Tabla2[[NomProducto]:[PrecioSinIGV]],3,0)</f>
        <v>3.63</v>
      </c>
      <c r="H2125">
        <f>VLOOKUP(Tabla4[[#This Row],[Cod Producto]],Tabla2[#All],3,0)</f>
        <v>1</v>
      </c>
      <c r="I2125" s="10">
        <f>Tabla4[[#This Row],[Kilos]]*Tabla4[[#This Row],[Precio_sin_IGV]]</f>
        <v>8646.66</v>
      </c>
      <c r="J2125" s="10">
        <f>Tabla4[[#This Row],[Ventas sin IGV]]*18%</f>
        <v>1556.3987999999999</v>
      </c>
      <c r="K2125" s="10">
        <f>Tabla4[[#This Row],[Ventas sin IGV]]+Tabla4[[#This Row],[IGV]]</f>
        <v>10203.058799999999</v>
      </c>
    </row>
    <row r="2126" spans="1:11" x14ac:dyDescent="0.3">
      <c r="A2126">
        <v>6</v>
      </c>
      <c r="B2126">
        <v>14</v>
      </c>
      <c r="C2126" s="2">
        <v>36499</v>
      </c>
      <c r="D2126">
        <v>2106</v>
      </c>
      <c r="E2126" t="str">
        <f>VLOOKUP(Tabla4[[#This Row],[Cod Vendedor]],Tabla3[[IdVendedor]:[NombreVendedor]],2,0)</f>
        <v>Monica</v>
      </c>
      <c r="F2126" t="str">
        <f>VLOOKUP(Tabla4[[#This Row],[Cod Producto]],Tabla2[[IdProducto]:[NomProducto]],2,0)</f>
        <v>Manzana</v>
      </c>
      <c r="G2126" s="10">
        <f>VLOOKUP(Tabla4[[#This Row],[Nombre_Producto]],Tabla2[[NomProducto]:[PrecioSinIGV]],3,0)</f>
        <v>3.63</v>
      </c>
      <c r="H2126">
        <f>VLOOKUP(Tabla4[[#This Row],[Cod Producto]],Tabla2[#All],3,0)</f>
        <v>1</v>
      </c>
      <c r="I2126" s="10">
        <f>Tabla4[[#This Row],[Kilos]]*Tabla4[[#This Row],[Precio_sin_IGV]]</f>
        <v>7644.78</v>
      </c>
      <c r="J2126" s="10">
        <f>Tabla4[[#This Row],[Ventas sin IGV]]*18%</f>
        <v>1376.0603999999998</v>
      </c>
      <c r="K2126" s="10">
        <f>Tabla4[[#This Row],[Ventas sin IGV]]+Tabla4[[#This Row],[IGV]]</f>
        <v>9020.8403999999991</v>
      </c>
    </row>
    <row r="2127" spans="1:11" x14ac:dyDescent="0.3">
      <c r="A2127">
        <v>6</v>
      </c>
      <c r="B2127">
        <v>14</v>
      </c>
      <c r="C2127" s="2">
        <v>36218</v>
      </c>
      <c r="D2127">
        <v>491</v>
      </c>
      <c r="E2127" t="str">
        <f>VLOOKUP(Tabla4[[#This Row],[Cod Vendedor]],Tabla3[[IdVendedor]:[NombreVendedor]],2,0)</f>
        <v>Monica</v>
      </c>
      <c r="F2127" t="str">
        <f>VLOOKUP(Tabla4[[#This Row],[Cod Producto]],Tabla2[[IdProducto]:[NomProducto]],2,0)</f>
        <v>Manzana</v>
      </c>
      <c r="G2127" s="10">
        <f>VLOOKUP(Tabla4[[#This Row],[Nombre_Producto]],Tabla2[[NomProducto]:[PrecioSinIGV]],3,0)</f>
        <v>3.63</v>
      </c>
      <c r="H2127">
        <f>VLOOKUP(Tabla4[[#This Row],[Cod Producto]],Tabla2[#All],3,0)</f>
        <v>1</v>
      </c>
      <c r="I2127" s="10">
        <f>Tabla4[[#This Row],[Kilos]]*Tabla4[[#This Row],[Precio_sin_IGV]]</f>
        <v>1782.33</v>
      </c>
      <c r="J2127" s="10">
        <f>Tabla4[[#This Row],[Ventas sin IGV]]*18%</f>
        <v>320.81939999999997</v>
      </c>
      <c r="K2127" s="10">
        <f>Tabla4[[#This Row],[Ventas sin IGV]]+Tabla4[[#This Row],[IGV]]</f>
        <v>2103.1493999999998</v>
      </c>
    </row>
    <row r="2128" spans="1:11" x14ac:dyDescent="0.3">
      <c r="A2128">
        <v>6</v>
      </c>
      <c r="B2128">
        <v>4</v>
      </c>
      <c r="C2128" s="2">
        <v>36216</v>
      </c>
      <c r="D2128">
        <v>2136</v>
      </c>
      <c r="E2128" t="str">
        <f>VLOOKUP(Tabla4[[#This Row],[Cod Vendedor]],Tabla3[[IdVendedor]:[NombreVendedor]],2,0)</f>
        <v>Monica</v>
      </c>
      <c r="F2128" t="str">
        <f>VLOOKUP(Tabla4[[#This Row],[Cod Producto]],Tabla2[[IdProducto]:[NomProducto]],2,0)</f>
        <v>Coles</v>
      </c>
      <c r="G2128" s="10">
        <f>VLOOKUP(Tabla4[[#This Row],[Nombre_Producto]],Tabla2[[NomProducto]:[PrecioSinIGV]],3,0)</f>
        <v>0.60499999999999998</v>
      </c>
      <c r="H2128">
        <f>VLOOKUP(Tabla4[[#This Row],[Cod Producto]],Tabla2[#All],3,0)</f>
        <v>2</v>
      </c>
      <c r="I2128" s="10">
        <f>Tabla4[[#This Row],[Kilos]]*Tabla4[[#This Row],[Precio_sin_IGV]]</f>
        <v>1292.28</v>
      </c>
      <c r="J2128" s="10">
        <f>Tabla4[[#This Row],[Ventas sin IGV]]*18%</f>
        <v>232.6104</v>
      </c>
      <c r="K2128" s="10">
        <f>Tabla4[[#This Row],[Ventas sin IGV]]+Tabla4[[#This Row],[IGV]]</f>
        <v>1524.8904</v>
      </c>
    </row>
    <row r="2129" spans="1:11" x14ac:dyDescent="0.3">
      <c r="A2129">
        <v>6</v>
      </c>
      <c r="B2129">
        <v>4</v>
      </c>
      <c r="C2129" s="2">
        <v>36298</v>
      </c>
      <c r="D2129">
        <v>2078</v>
      </c>
      <c r="E2129" t="str">
        <f>VLOOKUP(Tabla4[[#This Row],[Cod Vendedor]],Tabla3[[IdVendedor]:[NombreVendedor]],2,0)</f>
        <v>Monica</v>
      </c>
      <c r="F2129" t="str">
        <f>VLOOKUP(Tabla4[[#This Row],[Cod Producto]],Tabla2[[IdProducto]:[NomProducto]],2,0)</f>
        <v>Coles</v>
      </c>
      <c r="G2129" s="10">
        <f>VLOOKUP(Tabla4[[#This Row],[Nombre_Producto]],Tabla2[[NomProducto]:[PrecioSinIGV]],3,0)</f>
        <v>0.60499999999999998</v>
      </c>
      <c r="H2129">
        <f>VLOOKUP(Tabla4[[#This Row],[Cod Producto]],Tabla2[#All],3,0)</f>
        <v>2</v>
      </c>
      <c r="I2129" s="10">
        <f>Tabla4[[#This Row],[Kilos]]*Tabla4[[#This Row],[Precio_sin_IGV]]</f>
        <v>1257.19</v>
      </c>
      <c r="J2129" s="10">
        <f>Tabla4[[#This Row],[Ventas sin IGV]]*18%</f>
        <v>226.29419999999999</v>
      </c>
      <c r="K2129" s="10">
        <f>Tabla4[[#This Row],[Ventas sin IGV]]+Tabla4[[#This Row],[IGV]]</f>
        <v>1483.4842000000001</v>
      </c>
    </row>
    <row r="2130" spans="1:11" x14ac:dyDescent="0.3">
      <c r="A2130">
        <v>6</v>
      </c>
      <c r="B2130">
        <v>5</v>
      </c>
      <c r="C2130" s="2">
        <v>36248</v>
      </c>
      <c r="D2130">
        <v>1495</v>
      </c>
      <c r="E2130" t="str">
        <f>VLOOKUP(Tabla4[[#This Row],[Cod Vendedor]],Tabla3[[IdVendedor]:[NombreVendedor]],2,0)</f>
        <v>Monica</v>
      </c>
      <c r="F2130" t="str">
        <f>VLOOKUP(Tabla4[[#This Row],[Cod Producto]],Tabla2[[IdProducto]:[NomProducto]],2,0)</f>
        <v>Berenjenas</v>
      </c>
      <c r="G2130" s="10">
        <f>VLOOKUP(Tabla4[[#This Row],[Nombre_Producto]],Tabla2[[NomProducto]:[PrecioSinIGV]],3,0)</f>
        <v>2.5409999999999999</v>
      </c>
      <c r="H2130">
        <f>VLOOKUP(Tabla4[[#This Row],[Cod Producto]],Tabla2[#All],3,0)</f>
        <v>3</v>
      </c>
      <c r="I2130" s="10">
        <f>Tabla4[[#This Row],[Kilos]]*Tabla4[[#This Row],[Precio_sin_IGV]]</f>
        <v>3798.7950000000001</v>
      </c>
      <c r="J2130" s="10">
        <f>Tabla4[[#This Row],[Ventas sin IGV]]*18%</f>
        <v>683.78309999999999</v>
      </c>
      <c r="K2130" s="10">
        <f>Tabla4[[#This Row],[Ventas sin IGV]]+Tabla4[[#This Row],[IGV]]</f>
        <v>4482.5780999999997</v>
      </c>
    </row>
    <row r="2131" spans="1:11" x14ac:dyDescent="0.3">
      <c r="A2131">
        <v>6</v>
      </c>
      <c r="B2131">
        <v>5</v>
      </c>
      <c r="C2131" s="2">
        <v>36303</v>
      </c>
      <c r="D2131">
        <v>1423</v>
      </c>
      <c r="E2131" t="str">
        <f>VLOOKUP(Tabla4[[#This Row],[Cod Vendedor]],Tabla3[[IdVendedor]:[NombreVendedor]],2,0)</f>
        <v>Monica</v>
      </c>
      <c r="F2131" t="str">
        <f>VLOOKUP(Tabla4[[#This Row],[Cod Producto]],Tabla2[[IdProducto]:[NomProducto]],2,0)</f>
        <v>Berenjenas</v>
      </c>
      <c r="G2131" s="10">
        <f>VLOOKUP(Tabla4[[#This Row],[Nombre_Producto]],Tabla2[[NomProducto]:[PrecioSinIGV]],3,0)</f>
        <v>2.5409999999999999</v>
      </c>
      <c r="H2131">
        <f>VLOOKUP(Tabla4[[#This Row],[Cod Producto]],Tabla2[#All],3,0)</f>
        <v>3</v>
      </c>
      <c r="I2131" s="10">
        <f>Tabla4[[#This Row],[Kilos]]*Tabla4[[#This Row],[Precio_sin_IGV]]</f>
        <v>3615.8429999999998</v>
      </c>
      <c r="J2131" s="10">
        <f>Tabla4[[#This Row],[Ventas sin IGV]]*18%</f>
        <v>650.85173999999995</v>
      </c>
      <c r="K2131" s="10">
        <f>Tabla4[[#This Row],[Ventas sin IGV]]+Tabla4[[#This Row],[IGV]]</f>
        <v>4266.6947399999999</v>
      </c>
    </row>
    <row r="2132" spans="1:11" x14ac:dyDescent="0.3">
      <c r="A2132">
        <v>6</v>
      </c>
      <c r="B2132">
        <v>5</v>
      </c>
      <c r="C2132" s="2">
        <v>36509</v>
      </c>
      <c r="D2132">
        <v>588</v>
      </c>
      <c r="E2132" t="str">
        <f>VLOOKUP(Tabla4[[#This Row],[Cod Vendedor]],Tabla3[[IdVendedor]:[NombreVendedor]],2,0)</f>
        <v>Monica</v>
      </c>
      <c r="F2132" t="str">
        <f>VLOOKUP(Tabla4[[#This Row],[Cod Producto]],Tabla2[[IdProducto]:[NomProducto]],2,0)</f>
        <v>Berenjenas</v>
      </c>
      <c r="G2132" s="10">
        <f>VLOOKUP(Tabla4[[#This Row],[Nombre_Producto]],Tabla2[[NomProducto]:[PrecioSinIGV]],3,0)</f>
        <v>2.5409999999999999</v>
      </c>
      <c r="H2132">
        <f>VLOOKUP(Tabla4[[#This Row],[Cod Producto]],Tabla2[#All],3,0)</f>
        <v>3</v>
      </c>
      <c r="I2132" s="10">
        <f>Tabla4[[#This Row],[Kilos]]*Tabla4[[#This Row],[Precio_sin_IGV]]</f>
        <v>1494.1079999999999</v>
      </c>
      <c r="J2132" s="10">
        <f>Tabla4[[#This Row],[Ventas sin IGV]]*18%</f>
        <v>268.93943999999999</v>
      </c>
      <c r="K2132" s="10">
        <f>Tabla4[[#This Row],[Ventas sin IGV]]+Tabla4[[#This Row],[IGV]]</f>
        <v>1763.0474399999998</v>
      </c>
    </row>
    <row r="2133" spans="1:11" x14ac:dyDescent="0.3">
      <c r="A2133">
        <v>6</v>
      </c>
      <c r="B2133">
        <v>11</v>
      </c>
      <c r="C2133" s="2">
        <v>36736</v>
      </c>
      <c r="D2133">
        <v>1060</v>
      </c>
      <c r="E2133" t="str">
        <f>VLOOKUP(Tabla4[[#This Row],[Cod Vendedor]],Tabla3[[IdVendedor]:[NombreVendedor]],2,0)</f>
        <v>Monica</v>
      </c>
      <c r="F2133" t="str">
        <f>VLOOKUP(Tabla4[[#This Row],[Cod Producto]],Tabla2[[IdProducto]:[NomProducto]],2,0)</f>
        <v>Naranjas</v>
      </c>
      <c r="G2133" s="10">
        <f>VLOOKUP(Tabla4[[#This Row],[Nombre_Producto]],Tabla2[[NomProducto]:[PrecioSinIGV]],3,0)</f>
        <v>1.21</v>
      </c>
      <c r="H2133">
        <f>VLOOKUP(Tabla4[[#This Row],[Cod Producto]],Tabla2[#All],3,0)</f>
        <v>1</v>
      </c>
      <c r="I2133" s="10">
        <f>Tabla4[[#This Row],[Kilos]]*Tabla4[[#This Row],[Precio_sin_IGV]]</f>
        <v>1282.5999999999999</v>
      </c>
      <c r="J2133" s="10">
        <f>Tabla4[[#This Row],[Ventas sin IGV]]*18%</f>
        <v>230.86799999999997</v>
      </c>
      <c r="K2133" s="10">
        <f>Tabla4[[#This Row],[Ventas sin IGV]]+Tabla4[[#This Row],[IGV]]</f>
        <v>1513.4679999999998</v>
      </c>
    </row>
    <row r="2134" spans="1:11" x14ac:dyDescent="0.3">
      <c r="A2134">
        <v>6</v>
      </c>
      <c r="B2134">
        <v>11</v>
      </c>
      <c r="C2134" s="2">
        <v>36646</v>
      </c>
      <c r="D2134">
        <v>1078</v>
      </c>
      <c r="E2134" t="str">
        <f>VLOOKUP(Tabla4[[#This Row],[Cod Vendedor]],Tabla3[[IdVendedor]:[NombreVendedor]],2,0)</f>
        <v>Monica</v>
      </c>
      <c r="F2134" t="str">
        <f>VLOOKUP(Tabla4[[#This Row],[Cod Producto]],Tabla2[[IdProducto]:[NomProducto]],2,0)</f>
        <v>Naranjas</v>
      </c>
      <c r="G2134" s="10">
        <f>VLOOKUP(Tabla4[[#This Row],[Nombre_Producto]],Tabla2[[NomProducto]:[PrecioSinIGV]],3,0)</f>
        <v>1.21</v>
      </c>
      <c r="H2134">
        <f>VLOOKUP(Tabla4[[#This Row],[Cod Producto]],Tabla2[#All],3,0)</f>
        <v>1</v>
      </c>
      <c r="I2134" s="10">
        <f>Tabla4[[#This Row],[Kilos]]*Tabla4[[#This Row],[Precio_sin_IGV]]</f>
        <v>1304.3799999999999</v>
      </c>
      <c r="J2134" s="10">
        <f>Tabla4[[#This Row],[Ventas sin IGV]]*18%</f>
        <v>234.78839999999997</v>
      </c>
      <c r="K2134" s="10">
        <f>Tabla4[[#This Row],[Ventas sin IGV]]+Tabla4[[#This Row],[IGV]]</f>
        <v>1539.1683999999998</v>
      </c>
    </row>
    <row r="2135" spans="1:11" x14ac:dyDescent="0.3">
      <c r="A2135">
        <v>6</v>
      </c>
      <c r="B2135">
        <v>11</v>
      </c>
      <c r="C2135" s="2">
        <v>36534</v>
      </c>
      <c r="D2135">
        <v>818</v>
      </c>
      <c r="E2135" t="str">
        <f>VLOOKUP(Tabla4[[#This Row],[Cod Vendedor]],Tabla3[[IdVendedor]:[NombreVendedor]],2,0)</f>
        <v>Monica</v>
      </c>
      <c r="F2135" t="str">
        <f>VLOOKUP(Tabla4[[#This Row],[Cod Producto]],Tabla2[[IdProducto]:[NomProducto]],2,0)</f>
        <v>Naranjas</v>
      </c>
      <c r="G2135" s="10">
        <f>VLOOKUP(Tabla4[[#This Row],[Nombre_Producto]],Tabla2[[NomProducto]:[PrecioSinIGV]],3,0)</f>
        <v>1.21</v>
      </c>
      <c r="H2135">
        <f>VLOOKUP(Tabla4[[#This Row],[Cod Producto]],Tabla2[#All],3,0)</f>
        <v>1</v>
      </c>
      <c r="I2135" s="10">
        <f>Tabla4[[#This Row],[Kilos]]*Tabla4[[#This Row],[Precio_sin_IGV]]</f>
        <v>989.78</v>
      </c>
      <c r="J2135" s="10">
        <f>Tabla4[[#This Row],[Ventas sin IGV]]*18%</f>
        <v>178.16039999999998</v>
      </c>
      <c r="K2135" s="10">
        <f>Tabla4[[#This Row],[Ventas sin IGV]]+Tabla4[[#This Row],[IGV]]</f>
        <v>1167.9404</v>
      </c>
    </row>
    <row r="2136" spans="1:11" x14ac:dyDescent="0.3">
      <c r="A2136">
        <v>6</v>
      </c>
      <c r="B2136">
        <v>11</v>
      </c>
      <c r="C2136" s="2">
        <v>36634</v>
      </c>
      <c r="D2136">
        <v>1479</v>
      </c>
      <c r="E2136" t="str">
        <f>VLOOKUP(Tabla4[[#This Row],[Cod Vendedor]],Tabla3[[IdVendedor]:[NombreVendedor]],2,0)</f>
        <v>Monica</v>
      </c>
      <c r="F2136" t="str">
        <f>VLOOKUP(Tabla4[[#This Row],[Cod Producto]],Tabla2[[IdProducto]:[NomProducto]],2,0)</f>
        <v>Naranjas</v>
      </c>
      <c r="G2136" s="10">
        <f>VLOOKUP(Tabla4[[#This Row],[Nombre_Producto]],Tabla2[[NomProducto]:[PrecioSinIGV]],3,0)</f>
        <v>1.21</v>
      </c>
      <c r="H2136">
        <f>VLOOKUP(Tabla4[[#This Row],[Cod Producto]],Tabla2[#All],3,0)</f>
        <v>1</v>
      </c>
      <c r="I2136" s="10">
        <f>Tabla4[[#This Row],[Kilos]]*Tabla4[[#This Row],[Precio_sin_IGV]]</f>
        <v>1789.59</v>
      </c>
      <c r="J2136" s="10">
        <f>Tabla4[[#This Row],[Ventas sin IGV]]*18%</f>
        <v>322.12619999999998</v>
      </c>
      <c r="K2136" s="10">
        <f>Tabla4[[#This Row],[Ventas sin IGV]]+Tabla4[[#This Row],[IGV]]</f>
        <v>2111.7161999999998</v>
      </c>
    </row>
    <row r="2137" spans="1:11" x14ac:dyDescent="0.3">
      <c r="A2137">
        <v>6</v>
      </c>
      <c r="B2137">
        <v>11</v>
      </c>
      <c r="C2137" s="2">
        <v>36725</v>
      </c>
      <c r="D2137">
        <v>2346</v>
      </c>
      <c r="E2137" t="str">
        <f>VLOOKUP(Tabla4[[#This Row],[Cod Vendedor]],Tabla3[[IdVendedor]:[NombreVendedor]],2,0)</f>
        <v>Monica</v>
      </c>
      <c r="F2137" t="str">
        <f>VLOOKUP(Tabla4[[#This Row],[Cod Producto]],Tabla2[[IdProducto]:[NomProducto]],2,0)</f>
        <v>Naranjas</v>
      </c>
      <c r="G2137" s="10">
        <f>VLOOKUP(Tabla4[[#This Row],[Nombre_Producto]],Tabla2[[NomProducto]:[PrecioSinIGV]],3,0)</f>
        <v>1.21</v>
      </c>
      <c r="H2137">
        <f>VLOOKUP(Tabla4[[#This Row],[Cod Producto]],Tabla2[#All],3,0)</f>
        <v>1</v>
      </c>
      <c r="I2137" s="10">
        <f>Tabla4[[#This Row],[Kilos]]*Tabla4[[#This Row],[Precio_sin_IGV]]</f>
        <v>2838.66</v>
      </c>
      <c r="J2137" s="10">
        <f>Tabla4[[#This Row],[Ventas sin IGV]]*18%</f>
        <v>510.95879999999994</v>
      </c>
      <c r="K2137" s="10">
        <f>Tabla4[[#This Row],[Ventas sin IGV]]+Tabla4[[#This Row],[IGV]]</f>
        <v>3349.6187999999997</v>
      </c>
    </row>
    <row r="2138" spans="1:11" x14ac:dyDescent="0.3">
      <c r="A2138">
        <v>6</v>
      </c>
      <c r="B2138">
        <v>11</v>
      </c>
      <c r="C2138" s="2">
        <v>36814</v>
      </c>
      <c r="D2138">
        <v>2403</v>
      </c>
      <c r="E2138" t="str">
        <f>VLOOKUP(Tabla4[[#This Row],[Cod Vendedor]],Tabla3[[IdVendedor]:[NombreVendedor]],2,0)</f>
        <v>Monica</v>
      </c>
      <c r="F2138" t="str">
        <f>VLOOKUP(Tabla4[[#This Row],[Cod Producto]],Tabla2[[IdProducto]:[NomProducto]],2,0)</f>
        <v>Naranjas</v>
      </c>
      <c r="G2138" s="10">
        <f>VLOOKUP(Tabla4[[#This Row],[Nombre_Producto]],Tabla2[[NomProducto]:[PrecioSinIGV]],3,0)</f>
        <v>1.21</v>
      </c>
      <c r="H2138">
        <f>VLOOKUP(Tabla4[[#This Row],[Cod Producto]],Tabla2[#All],3,0)</f>
        <v>1</v>
      </c>
      <c r="I2138" s="10">
        <f>Tabla4[[#This Row],[Kilos]]*Tabla4[[#This Row],[Precio_sin_IGV]]</f>
        <v>2907.63</v>
      </c>
      <c r="J2138" s="10">
        <f>Tabla4[[#This Row],[Ventas sin IGV]]*18%</f>
        <v>523.37339999999995</v>
      </c>
      <c r="K2138" s="10">
        <f>Tabla4[[#This Row],[Ventas sin IGV]]+Tabla4[[#This Row],[IGV]]</f>
        <v>3431.0034000000001</v>
      </c>
    </row>
    <row r="2139" spans="1:11" x14ac:dyDescent="0.3">
      <c r="A2139">
        <v>6</v>
      </c>
      <c r="B2139">
        <v>11</v>
      </c>
      <c r="C2139" s="2">
        <v>36830</v>
      </c>
      <c r="D2139">
        <v>2404</v>
      </c>
      <c r="E2139" t="str">
        <f>VLOOKUP(Tabla4[[#This Row],[Cod Vendedor]],Tabla3[[IdVendedor]:[NombreVendedor]],2,0)</f>
        <v>Monica</v>
      </c>
      <c r="F2139" t="str">
        <f>VLOOKUP(Tabla4[[#This Row],[Cod Producto]],Tabla2[[IdProducto]:[NomProducto]],2,0)</f>
        <v>Naranjas</v>
      </c>
      <c r="G2139" s="10">
        <f>VLOOKUP(Tabla4[[#This Row],[Nombre_Producto]],Tabla2[[NomProducto]:[PrecioSinIGV]],3,0)</f>
        <v>1.21</v>
      </c>
      <c r="H2139">
        <f>VLOOKUP(Tabla4[[#This Row],[Cod Producto]],Tabla2[#All],3,0)</f>
        <v>1</v>
      </c>
      <c r="I2139" s="10">
        <f>Tabla4[[#This Row],[Kilos]]*Tabla4[[#This Row],[Precio_sin_IGV]]</f>
        <v>2908.8399999999997</v>
      </c>
      <c r="J2139" s="10">
        <f>Tabla4[[#This Row],[Ventas sin IGV]]*18%</f>
        <v>523.59119999999996</v>
      </c>
      <c r="K2139" s="10">
        <f>Tabla4[[#This Row],[Ventas sin IGV]]+Tabla4[[#This Row],[IGV]]</f>
        <v>3432.4311999999995</v>
      </c>
    </row>
    <row r="2140" spans="1:11" x14ac:dyDescent="0.3">
      <c r="A2140">
        <v>6</v>
      </c>
      <c r="B2140">
        <v>12</v>
      </c>
      <c r="C2140" s="2">
        <v>36677</v>
      </c>
      <c r="D2140">
        <v>1687</v>
      </c>
      <c r="E2140" t="str">
        <f>VLOOKUP(Tabla4[[#This Row],[Cod Vendedor]],Tabla3[[IdVendedor]:[NombreVendedor]],2,0)</f>
        <v>Monica</v>
      </c>
      <c r="F2140" t="str">
        <f>VLOOKUP(Tabla4[[#This Row],[Cod Producto]],Tabla2[[IdProducto]:[NomProducto]],2,0)</f>
        <v>Malocoton</v>
      </c>
      <c r="G2140" s="10">
        <f>VLOOKUP(Tabla4[[#This Row],[Nombre_Producto]],Tabla2[[NomProducto]:[PrecioSinIGV]],3,0)</f>
        <v>2.42</v>
      </c>
      <c r="H2140">
        <f>VLOOKUP(Tabla4[[#This Row],[Cod Producto]],Tabla2[#All],3,0)</f>
        <v>1</v>
      </c>
      <c r="I2140" s="10">
        <f>Tabla4[[#This Row],[Kilos]]*Tabla4[[#This Row],[Precio_sin_IGV]]</f>
        <v>4082.54</v>
      </c>
      <c r="J2140" s="10">
        <f>Tabla4[[#This Row],[Ventas sin IGV]]*18%</f>
        <v>734.85719999999992</v>
      </c>
      <c r="K2140" s="10">
        <f>Tabla4[[#This Row],[Ventas sin IGV]]+Tabla4[[#This Row],[IGV]]</f>
        <v>4817.3971999999994</v>
      </c>
    </row>
    <row r="2141" spans="1:11" x14ac:dyDescent="0.3">
      <c r="A2141">
        <v>6</v>
      </c>
      <c r="B2141">
        <v>12</v>
      </c>
      <c r="C2141" s="2">
        <v>36862</v>
      </c>
      <c r="D2141">
        <v>1992</v>
      </c>
      <c r="E2141" t="str">
        <f>VLOOKUP(Tabla4[[#This Row],[Cod Vendedor]],Tabla3[[IdVendedor]:[NombreVendedor]],2,0)</f>
        <v>Monica</v>
      </c>
      <c r="F2141" t="str">
        <f>VLOOKUP(Tabla4[[#This Row],[Cod Producto]],Tabla2[[IdProducto]:[NomProducto]],2,0)</f>
        <v>Malocoton</v>
      </c>
      <c r="G2141" s="10">
        <f>VLOOKUP(Tabla4[[#This Row],[Nombre_Producto]],Tabla2[[NomProducto]:[PrecioSinIGV]],3,0)</f>
        <v>2.42</v>
      </c>
      <c r="H2141">
        <f>VLOOKUP(Tabla4[[#This Row],[Cod Producto]],Tabla2[#All],3,0)</f>
        <v>1</v>
      </c>
      <c r="I2141" s="10">
        <f>Tabla4[[#This Row],[Kilos]]*Tabla4[[#This Row],[Precio_sin_IGV]]</f>
        <v>4820.6399999999994</v>
      </c>
      <c r="J2141" s="10">
        <f>Tabla4[[#This Row],[Ventas sin IGV]]*18%</f>
        <v>867.71519999999987</v>
      </c>
      <c r="K2141" s="10">
        <f>Tabla4[[#This Row],[Ventas sin IGV]]+Tabla4[[#This Row],[IGV]]</f>
        <v>5688.3551999999991</v>
      </c>
    </row>
    <row r="2142" spans="1:11" x14ac:dyDescent="0.3">
      <c r="A2142">
        <v>6</v>
      </c>
      <c r="B2142">
        <v>9</v>
      </c>
      <c r="C2142" s="2">
        <v>36711</v>
      </c>
      <c r="D2142">
        <v>1601</v>
      </c>
      <c r="E2142" t="str">
        <f>VLOOKUP(Tabla4[[#This Row],[Cod Vendedor]],Tabla3[[IdVendedor]:[NombreVendedor]],2,0)</f>
        <v>Monica</v>
      </c>
      <c r="F2142" t="str">
        <f>VLOOKUP(Tabla4[[#This Row],[Cod Producto]],Tabla2[[IdProducto]:[NomProducto]],2,0)</f>
        <v>Esparragos</v>
      </c>
      <c r="G2142" s="10">
        <f>VLOOKUP(Tabla4[[#This Row],[Nombre_Producto]],Tabla2[[NomProducto]:[PrecioSinIGV]],3,0)</f>
        <v>1.21</v>
      </c>
      <c r="H2142">
        <f>VLOOKUP(Tabla4[[#This Row],[Cod Producto]],Tabla2[#All],3,0)</f>
        <v>3</v>
      </c>
      <c r="I2142" s="10">
        <f>Tabla4[[#This Row],[Kilos]]*Tabla4[[#This Row],[Precio_sin_IGV]]</f>
        <v>1937.21</v>
      </c>
      <c r="J2142" s="10">
        <f>Tabla4[[#This Row],[Ventas sin IGV]]*18%</f>
        <v>348.69779999999997</v>
      </c>
      <c r="K2142" s="10">
        <f>Tabla4[[#This Row],[Ventas sin IGV]]+Tabla4[[#This Row],[IGV]]</f>
        <v>2285.9078</v>
      </c>
    </row>
    <row r="2143" spans="1:11" x14ac:dyDescent="0.3">
      <c r="A2143">
        <v>6</v>
      </c>
      <c r="B2143">
        <v>9</v>
      </c>
      <c r="C2143" s="2">
        <v>36642</v>
      </c>
      <c r="D2143">
        <v>2018</v>
      </c>
      <c r="E2143" t="str">
        <f>VLOOKUP(Tabla4[[#This Row],[Cod Vendedor]],Tabla3[[IdVendedor]:[NombreVendedor]],2,0)</f>
        <v>Monica</v>
      </c>
      <c r="F2143" t="str">
        <f>VLOOKUP(Tabla4[[#This Row],[Cod Producto]],Tabla2[[IdProducto]:[NomProducto]],2,0)</f>
        <v>Esparragos</v>
      </c>
      <c r="G2143" s="10">
        <f>VLOOKUP(Tabla4[[#This Row],[Nombre_Producto]],Tabla2[[NomProducto]:[PrecioSinIGV]],3,0)</f>
        <v>1.21</v>
      </c>
      <c r="H2143">
        <f>VLOOKUP(Tabla4[[#This Row],[Cod Producto]],Tabla2[#All],3,0)</f>
        <v>3</v>
      </c>
      <c r="I2143" s="10">
        <f>Tabla4[[#This Row],[Kilos]]*Tabla4[[#This Row],[Precio_sin_IGV]]</f>
        <v>2441.7799999999997</v>
      </c>
      <c r="J2143" s="10">
        <f>Tabla4[[#This Row],[Ventas sin IGV]]*18%</f>
        <v>439.52039999999994</v>
      </c>
      <c r="K2143" s="10">
        <f>Tabla4[[#This Row],[Ventas sin IGV]]+Tabla4[[#This Row],[IGV]]</f>
        <v>2881.3003999999996</v>
      </c>
    </row>
    <row r="2144" spans="1:11" x14ac:dyDescent="0.3">
      <c r="A2144">
        <v>6</v>
      </c>
      <c r="B2144">
        <v>7</v>
      </c>
      <c r="C2144" s="2">
        <v>36703</v>
      </c>
      <c r="D2144">
        <v>1445</v>
      </c>
      <c r="E2144" t="str">
        <f>VLOOKUP(Tabla4[[#This Row],[Cod Vendedor]],Tabla3[[IdVendedor]:[NombreVendedor]],2,0)</f>
        <v>Monica</v>
      </c>
      <c r="F2144" t="str">
        <f>VLOOKUP(Tabla4[[#This Row],[Cod Producto]],Tabla2[[IdProducto]:[NomProducto]],2,0)</f>
        <v>Tomates</v>
      </c>
      <c r="G2144" s="10">
        <f>VLOOKUP(Tabla4[[#This Row],[Nombre_Producto]],Tabla2[[NomProducto]:[PrecioSinIGV]],3,0)</f>
        <v>0.96799999999999997</v>
      </c>
      <c r="H2144">
        <f>VLOOKUP(Tabla4[[#This Row],[Cod Producto]],Tabla2[#All],3,0)</f>
        <v>2</v>
      </c>
      <c r="I2144" s="10">
        <f>Tabla4[[#This Row],[Kilos]]*Tabla4[[#This Row],[Precio_sin_IGV]]</f>
        <v>1398.76</v>
      </c>
      <c r="J2144" s="10">
        <f>Tabla4[[#This Row],[Ventas sin IGV]]*18%</f>
        <v>251.77679999999998</v>
      </c>
      <c r="K2144" s="10">
        <f>Tabla4[[#This Row],[Ventas sin IGV]]+Tabla4[[#This Row],[IGV]]</f>
        <v>1650.5367999999999</v>
      </c>
    </row>
    <row r="2145" spans="1:11" x14ac:dyDescent="0.3">
      <c r="A2145">
        <v>6</v>
      </c>
      <c r="B2145">
        <v>7</v>
      </c>
      <c r="C2145" s="2">
        <v>36768</v>
      </c>
      <c r="D2145">
        <v>1732</v>
      </c>
      <c r="E2145" t="str">
        <f>VLOOKUP(Tabla4[[#This Row],[Cod Vendedor]],Tabla3[[IdVendedor]:[NombreVendedor]],2,0)</f>
        <v>Monica</v>
      </c>
      <c r="F2145" t="str">
        <f>VLOOKUP(Tabla4[[#This Row],[Cod Producto]],Tabla2[[IdProducto]:[NomProducto]],2,0)</f>
        <v>Tomates</v>
      </c>
      <c r="G2145" s="10">
        <f>VLOOKUP(Tabla4[[#This Row],[Nombre_Producto]],Tabla2[[NomProducto]:[PrecioSinIGV]],3,0)</f>
        <v>0.96799999999999997</v>
      </c>
      <c r="H2145">
        <f>VLOOKUP(Tabla4[[#This Row],[Cod Producto]],Tabla2[#All],3,0)</f>
        <v>2</v>
      </c>
      <c r="I2145" s="10">
        <f>Tabla4[[#This Row],[Kilos]]*Tabla4[[#This Row],[Precio_sin_IGV]]</f>
        <v>1676.576</v>
      </c>
      <c r="J2145" s="10">
        <f>Tabla4[[#This Row],[Ventas sin IGV]]*18%</f>
        <v>301.78368</v>
      </c>
      <c r="K2145" s="10">
        <f>Tabla4[[#This Row],[Ventas sin IGV]]+Tabla4[[#This Row],[IGV]]</f>
        <v>1978.35968</v>
      </c>
    </row>
    <row r="2146" spans="1:11" x14ac:dyDescent="0.3">
      <c r="A2146">
        <v>6</v>
      </c>
      <c r="B2146">
        <v>7</v>
      </c>
      <c r="C2146" s="2">
        <v>36799</v>
      </c>
      <c r="D2146">
        <v>2099</v>
      </c>
      <c r="E2146" t="str">
        <f>VLOOKUP(Tabla4[[#This Row],[Cod Vendedor]],Tabla3[[IdVendedor]:[NombreVendedor]],2,0)</f>
        <v>Monica</v>
      </c>
      <c r="F2146" t="str">
        <f>VLOOKUP(Tabla4[[#This Row],[Cod Producto]],Tabla2[[IdProducto]:[NomProducto]],2,0)</f>
        <v>Tomates</v>
      </c>
      <c r="G2146" s="10">
        <f>VLOOKUP(Tabla4[[#This Row],[Nombre_Producto]],Tabla2[[NomProducto]:[PrecioSinIGV]],3,0)</f>
        <v>0.96799999999999997</v>
      </c>
      <c r="H2146">
        <f>VLOOKUP(Tabla4[[#This Row],[Cod Producto]],Tabla2[#All],3,0)</f>
        <v>2</v>
      </c>
      <c r="I2146" s="10">
        <f>Tabla4[[#This Row],[Kilos]]*Tabla4[[#This Row],[Precio_sin_IGV]]</f>
        <v>2031.8319999999999</v>
      </c>
      <c r="J2146" s="10">
        <f>Tabla4[[#This Row],[Ventas sin IGV]]*18%</f>
        <v>365.72975999999994</v>
      </c>
      <c r="K2146" s="10">
        <f>Tabla4[[#This Row],[Ventas sin IGV]]+Tabla4[[#This Row],[IGV]]</f>
        <v>2397.5617599999996</v>
      </c>
    </row>
    <row r="2147" spans="1:11" x14ac:dyDescent="0.3">
      <c r="A2147">
        <v>6</v>
      </c>
      <c r="B2147">
        <v>7</v>
      </c>
      <c r="C2147" s="2">
        <v>36807</v>
      </c>
      <c r="D2147">
        <v>842</v>
      </c>
      <c r="E2147" t="str">
        <f>VLOOKUP(Tabla4[[#This Row],[Cod Vendedor]],Tabla3[[IdVendedor]:[NombreVendedor]],2,0)</f>
        <v>Monica</v>
      </c>
      <c r="F2147" t="str">
        <f>VLOOKUP(Tabla4[[#This Row],[Cod Producto]],Tabla2[[IdProducto]:[NomProducto]],2,0)</f>
        <v>Tomates</v>
      </c>
      <c r="G2147" s="10">
        <f>VLOOKUP(Tabla4[[#This Row],[Nombre_Producto]],Tabla2[[NomProducto]:[PrecioSinIGV]],3,0)</f>
        <v>0.96799999999999997</v>
      </c>
      <c r="H2147">
        <f>VLOOKUP(Tabla4[[#This Row],[Cod Producto]],Tabla2[#All],3,0)</f>
        <v>2</v>
      </c>
      <c r="I2147" s="10">
        <f>Tabla4[[#This Row],[Kilos]]*Tabla4[[#This Row],[Precio_sin_IGV]]</f>
        <v>815.05599999999993</v>
      </c>
      <c r="J2147" s="10">
        <f>Tabla4[[#This Row],[Ventas sin IGV]]*18%</f>
        <v>146.71007999999998</v>
      </c>
      <c r="K2147" s="10">
        <f>Tabla4[[#This Row],[Ventas sin IGV]]+Tabla4[[#This Row],[IGV]]</f>
        <v>961.76607999999987</v>
      </c>
    </row>
    <row r="2148" spans="1:11" x14ac:dyDescent="0.3">
      <c r="A2148">
        <v>6</v>
      </c>
      <c r="B2148">
        <v>3</v>
      </c>
      <c r="C2148" s="2">
        <v>36797</v>
      </c>
      <c r="D2148">
        <v>1496</v>
      </c>
      <c r="E2148" t="str">
        <f>VLOOKUP(Tabla4[[#This Row],[Cod Vendedor]],Tabla3[[IdVendedor]:[NombreVendedor]],2,0)</f>
        <v>Monica</v>
      </c>
      <c r="F2148" t="str">
        <f>VLOOKUP(Tabla4[[#This Row],[Cod Producto]],Tabla2[[IdProducto]:[NomProducto]],2,0)</f>
        <v>Melones</v>
      </c>
      <c r="G2148" s="10">
        <f>VLOOKUP(Tabla4[[#This Row],[Nombre_Producto]],Tabla2[[NomProducto]:[PrecioSinIGV]],3,0)</f>
        <v>1.9359999999999999</v>
      </c>
      <c r="H2148">
        <f>VLOOKUP(Tabla4[[#This Row],[Cod Producto]],Tabla2[#All],3,0)</f>
        <v>1</v>
      </c>
      <c r="I2148" s="10">
        <f>Tabla4[[#This Row],[Kilos]]*Tabla4[[#This Row],[Precio_sin_IGV]]</f>
        <v>2896.2559999999999</v>
      </c>
      <c r="J2148" s="10">
        <f>Tabla4[[#This Row],[Ventas sin IGV]]*18%</f>
        <v>521.32607999999993</v>
      </c>
      <c r="K2148" s="10">
        <f>Tabla4[[#This Row],[Ventas sin IGV]]+Tabla4[[#This Row],[IGV]]</f>
        <v>3417.5820799999997</v>
      </c>
    </row>
    <row r="2149" spans="1:11" x14ac:dyDescent="0.3">
      <c r="A2149">
        <v>6</v>
      </c>
      <c r="B2149">
        <v>3</v>
      </c>
      <c r="C2149" s="2">
        <v>36604</v>
      </c>
      <c r="D2149">
        <v>1811</v>
      </c>
      <c r="E2149" t="str">
        <f>VLOOKUP(Tabla4[[#This Row],[Cod Vendedor]],Tabla3[[IdVendedor]:[NombreVendedor]],2,0)</f>
        <v>Monica</v>
      </c>
      <c r="F2149" t="str">
        <f>VLOOKUP(Tabla4[[#This Row],[Cod Producto]],Tabla2[[IdProducto]:[NomProducto]],2,0)</f>
        <v>Melones</v>
      </c>
      <c r="G2149" s="10">
        <f>VLOOKUP(Tabla4[[#This Row],[Nombre_Producto]],Tabla2[[NomProducto]:[PrecioSinIGV]],3,0)</f>
        <v>1.9359999999999999</v>
      </c>
      <c r="H2149">
        <f>VLOOKUP(Tabla4[[#This Row],[Cod Producto]],Tabla2[#All],3,0)</f>
        <v>1</v>
      </c>
      <c r="I2149" s="10">
        <f>Tabla4[[#This Row],[Kilos]]*Tabla4[[#This Row],[Precio_sin_IGV]]</f>
        <v>3506.096</v>
      </c>
      <c r="J2149" s="10">
        <f>Tabla4[[#This Row],[Ventas sin IGV]]*18%</f>
        <v>631.09727999999996</v>
      </c>
      <c r="K2149" s="10">
        <f>Tabla4[[#This Row],[Ventas sin IGV]]+Tabla4[[#This Row],[IGV]]</f>
        <v>4137.1932799999995</v>
      </c>
    </row>
    <row r="2150" spans="1:11" x14ac:dyDescent="0.3">
      <c r="A2150">
        <v>6</v>
      </c>
      <c r="B2150">
        <v>3</v>
      </c>
      <c r="C2150" s="2">
        <v>36710</v>
      </c>
      <c r="D2150">
        <v>1968</v>
      </c>
      <c r="E2150" t="str">
        <f>VLOOKUP(Tabla4[[#This Row],[Cod Vendedor]],Tabla3[[IdVendedor]:[NombreVendedor]],2,0)</f>
        <v>Monica</v>
      </c>
      <c r="F2150" t="str">
        <f>VLOOKUP(Tabla4[[#This Row],[Cod Producto]],Tabla2[[IdProducto]:[NomProducto]],2,0)</f>
        <v>Melones</v>
      </c>
      <c r="G2150" s="10">
        <f>VLOOKUP(Tabla4[[#This Row],[Nombre_Producto]],Tabla2[[NomProducto]:[PrecioSinIGV]],3,0)</f>
        <v>1.9359999999999999</v>
      </c>
      <c r="H2150">
        <f>VLOOKUP(Tabla4[[#This Row],[Cod Producto]],Tabla2[#All],3,0)</f>
        <v>1</v>
      </c>
      <c r="I2150" s="10">
        <f>Tabla4[[#This Row],[Kilos]]*Tabla4[[#This Row],[Precio_sin_IGV]]</f>
        <v>3810.0479999999998</v>
      </c>
      <c r="J2150" s="10">
        <f>Tabla4[[#This Row],[Ventas sin IGV]]*18%</f>
        <v>685.80863999999997</v>
      </c>
      <c r="K2150" s="10">
        <f>Tabla4[[#This Row],[Ventas sin IGV]]+Tabla4[[#This Row],[IGV]]</f>
        <v>4495.85664</v>
      </c>
    </row>
    <row r="2151" spans="1:11" x14ac:dyDescent="0.3">
      <c r="A2151">
        <v>6</v>
      </c>
      <c r="B2151">
        <v>3</v>
      </c>
      <c r="C2151" s="2">
        <v>36702</v>
      </c>
      <c r="D2151">
        <v>2153</v>
      </c>
      <c r="E2151" t="str">
        <f>VLOOKUP(Tabla4[[#This Row],[Cod Vendedor]],Tabla3[[IdVendedor]:[NombreVendedor]],2,0)</f>
        <v>Monica</v>
      </c>
      <c r="F2151" t="str">
        <f>VLOOKUP(Tabla4[[#This Row],[Cod Producto]],Tabla2[[IdProducto]:[NomProducto]],2,0)</f>
        <v>Melones</v>
      </c>
      <c r="G2151" s="10">
        <f>VLOOKUP(Tabla4[[#This Row],[Nombre_Producto]],Tabla2[[NomProducto]:[PrecioSinIGV]],3,0)</f>
        <v>1.9359999999999999</v>
      </c>
      <c r="H2151">
        <f>VLOOKUP(Tabla4[[#This Row],[Cod Producto]],Tabla2[#All],3,0)</f>
        <v>1</v>
      </c>
      <c r="I2151" s="10">
        <f>Tabla4[[#This Row],[Kilos]]*Tabla4[[#This Row],[Precio_sin_IGV]]</f>
        <v>4168.2079999999996</v>
      </c>
      <c r="J2151" s="10">
        <f>Tabla4[[#This Row],[Ventas sin IGV]]*18%</f>
        <v>750.27743999999996</v>
      </c>
      <c r="K2151" s="10">
        <f>Tabla4[[#This Row],[Ventas sin IGV]]+Tabla4[[#This Row],[IGV]]</f>
        <v>4918.4854399999995</v>
      </c>
    </row>
    <row r="2152" spans="1:11" x14ac:dyDescent="0.3">
      <c r="A2152">
        <v>6</v>
      </c>
      <c r="B2152">
        <v>3</v>
      </c>
      <c r="C2152" s="2">
        <v>36807</v>
      </c>
      <c r="D2152">
        <v>851</v>
      </c>
      <c r="E2152" t="str">
        <f>VLOOKUP(Tabla4[[#This Row],[Cod Vendedor]],Tabla3[[IdVendedor]:[NombreVendedor]],2,0)</f>
        <v>Monica</v>
      </c>
      <c r="F2152" t="str">
        <f>VLOOKUP(Tabla4[[#This Row],[Cod Producto]],Tabla2[[IdProducto]:[NomProducto]],2,0)</f>
        <v>Melones</v>
      </c>
      <c r="G2152" s="10">
        <f>VLOOKUP(Tabla4[[#This Row],[Nombre_Producto]],Tabla2[[NomProducto]:[PrecioSinIGV]],3,0)</f>
        <v>1.9359999999999999</v>
      </c>
      <c r="H2152">
        <f>VLOOKUP(Tabla4[[#This Row],[Cod Producto]],Tabla2[#All],3,0)</f>
        <v>1</v>
      </c>
      <c r="I2152" s="10">
        <f>Tabla4[[#This Row],[Kilos]]*Tabla4[[#This Row],[Precio_sin_IGV]]</f>
        <v>1647.5360000000001</v>
      </c>
      <c r="J2152" s="10">
        <f>Tabla4[[#This Row],[Ventas sin IGV]]*18%</f>
        <v>296.55648000000002</v>
      </c>
      <c r="K2152" s="10">
        <f>Tabla4[[#This Row],[Ventas sin IGV]]+Tabla4[[#This Row],[IGV]]</f>
        <v>1944.09248</v>
      </c>
    </row>
    <row r="2153" spans="1:11" x14ac:dyDescent="0.3">
      <c r="A2153">
        <v>6</v>
      </c>
      <c r="B2153">
        <v>1</v>
      </c>
      <c r="C2153" s="2">
        <v>36653</v>
      </c>
      <c r="D2153">
        <v>1848</v>
      </c>
      <c r="E2153" t="str">
        <f>VLOOKUP(Tabla4[[#This Row],[Cod Vendedor]],Tabla3[[IdVendedor]:[NombreVendedor]],2,0)</f>
        <v>Monica</v>
      </c>
      <c r="F2153" t="str">
        <f>VLOOKUP(Tabla4[[#This Row],[Cod Producto]],Tabla2[[IdProducto]:[NomProducto]],2,0)</f>
        <v>Mandarinas</v>
      </c>
      <c r="G2153" s="10">
        <f>VLOOKUP(Tabla4[[#This Row],[Nombre_Producto]],Tabla2[[NomProducto]:[PrecioSinIGV]],3,0)</f>
        <v>3.9325000000000001</v>
      </c>
      <c r="H2153">
        <f>VLOOKUP(Tabla4[[#This Row],[Cod Producto]],Tabla2[#All],3,0)</f>
        <v>1</v>
      </c>
      <c r="I2153" s="10">
        <f>Tabla4[[#This Row],[Kilos]]*Tabla4[[#This Row],[Precio_sin_IGV]]</f>
        <v>7267.26</v>
      </c>
      <c r="J2153" s="10">
        <f>Tabla4[[#This Row],[Ventas sin IGV]]*18%</f>
        <v>1308.1068</v>
      </c>
      <c r="K2153" s="10">
        <f>Tabla4[[#This Row],[Ventas sin IGV]]+Tabla4[[#This Row],[IGV]]</f>
        <v>8575.3667999999998</v>
      </c>
    </row>
    <row r="2154" spans="1:11" x14ac:dyDescent="0.3">
      <c r="A2154">
        <v>6</v>
      </c>
      <c r="B2154">
        <v>1</v>
      </c>
      <c r="C2154" s="2">
        <v>36627</v>
      </c>
      <c r="D2154">
        <v>2195</v>
      </c>
      <c r="E2154" t="str">
        <f>VLOOKUP(Tabla4[[#This Row],[Cod Vendedor]],Tabla3[[IdVendedor]:[NombreVendedor]],2,0)</f>
        <v>Monica</v>
      </c>
      <c r="F2154" t="str">
        <f>VLOOKUP(Tabla4[[#This Row],[Cod Producto]],Tabla2[[IdProducto]:[NomProducto]],2,0)</f>
        <v>Mandarinas</v>
      </c>
      <c r="G2154" s="10">
        <f>VLOOKUP(Tabla4[[#This Row],[Nombre_Producto]],Tabla2[[NomProducto]:[PrecioSinIGV]],3,0)</f>
        <v>3.9325000000000001</v>
      </c>
      <c r="H2154">
        <f>VLOOKUP(Tabla4[[#This Row],[Cod Producto]],Tabla2[#All],3,0)</f>
        <v>1</v>
      </c>
      <c r="I2154" s="10">
        <f>Tabla4[[#This Row],[Kilos]]*Tabla4[[#This Row],[Precio_sin_IGV]]</f>
        <v>8631.8374999999996</v>
      </c>
      <c r="J2154" s="10">
        <f>Tabla4[[#This Row],[Ventas sin IGV]]*18%</f>
        <v>1553.7307499999999</v>
      </c>
      <c r="K2154" s="10">
        <f>Tabla4[[#This Row],[Ventas sin IGV]]+Tabla4[[#This Row],[IGV]]</f>
        <v>10185.56825</v>
      </c>
    </row>
    <row r="2155" spans="1:11" x14ac:dyDescent="0.3">
      <c r="A2155">
        <v>6</v>
      </c>
      <c r="B2155">
        <v>1</v>
      </c>
      <c r="C2155" s="2">
        <v>36527</v>
      </c>
      <c r="D2155">
        <v>2239</v>
      </c>
      <c r="E2155" t="str">
        <f>VLOOKUP(Tabla4[[#This Row],[Cod Vendedor]],Tabla3[[IdVendedor]:[NombreVendedor]],2,0)</f>
        <v>Monica</v>
      </c>
      <c r="F2155" t="str">
        <f>VLOOKUP(Tabla4[[#This Row],[Cod Producto]],Tabla2[[IdProducto]:[NomProducto]],2,0)</f>
        <v>Mandarinas</v>
      </c>
      <c r="G2155" s="10">
        <f>VLOOKUP(Tabla4[[#This Row],[Nombre_Producto]],Tabla2[[NomProducto]:[PrecioSinIGV]],3,0)</f>
        <v>3.9325000000000001</v>
      </c>
      <c r="H2155">
        <f>VLOOKUP(Tabla4[[#This Row],[Cod Producto]],Tabla2[#All],3,0)</f>
        <v>1</v>
      </c>
      <c r="I2155" s="10">
        <f>Tabla4[[#This Row],[Kilos]]*Tabla4[[#This Row],[Precio_sin_IGV]]</f>
        <v>8804.8675000000003</v>
      </c>
      <c r="J2155" s="10">
        <f>Tabla4[[#This Row],[Ventas sin IGV]]*18%</f>
        <v>1584.8761500000001</v>
      </c>
      <c r="K2155" s="10">
        <f>Tabla4[[#This Row],[Ventas sin IGV]]+Tabla4[[#This Row],[IGV]]</f>
        <v>10389.74365</v>
      </c>
    </row>
    <row r="2156" spans="1:11" x14ac:dyDescent="0.3">
      <c r="A2156">
        <v>6</v>
      </c>
      <c r="B2156">
        <v>1</v>
      </c>
      <c r="C2156" s="2">
        <v>36571</v>
      </c>
      <c r="D2156">
        <v>2479</v>
      </c>
      <c r="E2156" t="str">
        <f>VLOOKUP(Tabla4[[#This Row],[Cod Vendedor]],Tabla3[[IdVendedor]:[NombreVendedor]],2,0)</f>
        <v>Monica</v>
      </c>
      <c r="F2156" t="str">
        <f>VLOOKUP(Tabla4[[#This Row],[Cod Producto]],Tabla2[[IdProducto]:[NomProducto]],2,0)</f>
        <v>Mandarinas</v>
      </c>
      <c r="G2156" s="10">
        <f>VLOOKUP(Tabla4[[#This Row],[Nombre_Producto]],Tabla2[[NomProducto]:[PrecioSinIGV]],3,0)</f>
        <v>3.9325000000000001</v>
      </c>
      <c r="H2156">
        <f>VLOOKUP(Tabla4[[#This Row],[Cod Producto]],Tabla2[#All],3,0)</f>
        <v>1</v>
      </c>
      <c r="I2156" s="10">
        <f>Tabla4[[#This Row],[Kilos]]*Tabla4[[#This Row],[Precio_sin_IGV]]</f>
        <v>9748.6674999999996</v>
      </c>
      <c r="J2156" s="10">
        <f>Tabla4[[#This Row],[Ventas sin IGV]]*18%</f>
        <v>1754.7601499999998</v>
      </c>
      <c r="K2156" s="10">
        <f>Tabla4[[#This Row],[Ventas sin IGV]]+Tabla4[[#This Row],[IGV]]</f>
        <v>11503.42765</v>
      </c>
    </row>
    <row r="2157" spans="1:11" x14ac:dyDescent="0.3">
      <c r="A2157">
        <v>6</v>
      </c>
      <c r="B2157">
        <v>8</v>
      </c>
      <c r="C2157" s="2">
        <v>36761</v>
      </c>
      <c r="D2157">
        <v>1537</v>
      </c>
      <c r="E2157" t="str">
        <f>VLOOKUP(Tabla4[[#This Row],[Cod Vendedor]],Tabla3[[IdVendedor]:[NombreVendedor]],2,0)</f>
        <v>Monica</v>
      </c>
      <c r="F2157" t="str">
        <f>VLOOKUP(Tabla4[[#This Row],[Cod Producto]],Tabla2[[IdProducto]:[NomProducto]],2,0)</f>
        <v>Uvas</v>
      </c>
      <c r="G2157" s="10">
        <f>VLOOKUP(Tabla4[[#This Row],[Nombre_Producto]],Tabla2[[NomProducto]:[PrecioSinIGV]],3,0)</f>
        <v>3.63</v>
      </c>
      <c r="H2157">
        <f>VLOOKUP(Tabla4[[#This Row],[Cod Producto]],Tabla2[#All],3,0)</f>
        <v>1</v>
      </c>
      <c r="I2157" s="10">
        <f>Tabla4[[#This Row],[Kilos]]*Tabla4[[#This Row],[Precio_sin_IGV]]</f>
        <v>5579.3099999999995</v>
      </c>
      <c r="J2157" s="10">
        <f>Tabla4[[#This Row],[Ventas sin IGV]]*18%</f>
        <v>1004.2757999999999</v>
      </c>
      <c r="K2157" s="10">
        <f>Tabla4[[#This Row],[Ventas sin IGV]]+Tabla4[[#This Row],[IGV]]</f>
        <v>6583.5857999999989</v>
      </c>
    </row>
    <row r="2158" spans="1:11" x14ac:dyDescent="0.3">
      <c r="A2158">
        <v>6</v>
      </c>
      <c r="B2158">
        <v>8</v>
      </c>
      <c r="C2158" s="2">
        <v>36552</v>
      </c>
      <c r="D2158">
        <v>1643</v>
      </c>
      <c r="E2158" t="str">
        <f>VLOOKUP(Tabla4[[#This Row],[Cod Vendedor]],Tabla3[[IdVendedor]:[NombreVendedor]],2,0)</f>
        <v>Monica</v>
      </c>
      <c r="F2158" t="str">
        <f>VLOOKUP(Tabla4[[#This Row],[Cod Producto]],Tabla2[[IdProducto]:[NomProducto]],2,0)</f>
        <v>Uvas</v>
      </c>
      <c r="G2158" s="10">
        <f>VLOOKUP(Tabla4[[#This Row],[Nombre_Producto]],Tabla2[[NomProducto]:[PrecioSinIGV]],3,0)</f>
        <v>3.63</v>
      </c>
      <c r="H2158">
        <f>VLOOKUP(Tabla4[[#This Row],[Cod Producto]],Tabla2[#All],3,0)</f>
        <v>1</v>
      </c>
      <c r="I2158" s="10">
        <f>Tabla4[[#This Row],[Kilos]]*Tabla4[[#This Row],[Precio_sin_IGV]]</f>
        <v>5964.09</v>
      </c>
      <c r="J2158" s="10">
        <f>Tabla4[[#This Row],[Ventas sin IGV]]*18%</f>
        <v>1073.5362</v>
      </c>
      <c r="K2158" s="10">
        <f>Tabla4[[#This Row],[Ventas sin IGV]]+Tabla4[[#This Row],[IGV]]</f>
        <v>7037.6262000000006</v>
      </c>
    </row>
    <row r="2159" spans="1:11" x14ac:dyDescent="0.3">
      <c r="A2159">
        <v>6</v>
      </c>
      <c r="B2159">
        <v>8</v>
      </c>
      <c r="C2159" s="2">
        <v>36723</v>
      </c>
      <c r="D2159">
        <v>1647</v>
      </c>
      <c r="E2159" t="str">
        <f>VLOOKUP(Tabla4[[#This Row],[Cod Vendedor]],Tabla3[[IdVendedor]:[NombreVendedor]],2,0)</f>
        <v>Monica</v>
      </c>
      <c r="F2159" t="str">
        <f>VLOOKUP(Tabla4[[#This Row],[Cod Producto]],Tabla2[[IdProducto]:[NomProducto]],2,0)</f>
        <v>Uvas</v>
      </c>
      <c r="G2159" s="10">
        <f>VLOOKUP(Tabla4[[#This Row],[Nombre_Producto]],Tabla2[[NomProducto]:[PrecioSinIGV]],3,0)</f>
        <v>3.63</v>
      </c>
      <c r="H2159">
        <f>VLOOKUP(Tabla4[[#This Row],[Cod Producto]],Tabla2[#All],3,0)</f>
        <v>1</v>
      </c>
      <c r="I2159" s="10">
        <f>Tabla4[[#This Row],[Kilos]]*Tabla4[[#This Row],[Precio_sin_IGV]]</f>
        <v>5978.61</v>
      </c>
      <c r="J2159" s="10">
        <f>Tabla4[[#This Row],[Ventas sin IGV]]*18%</f>
        <v>1076.1497999999999</v>
      </c>
      <c r="K2159" s="10">
        <f>Tabla4[[#This Row],[Ventas sin IGV]]+Tabla4[[#This Row],[IGV]]</f>
        <v>7054.7597999999998</v>
      </c>
    </row>
    <row r="2160" spans="1:11" x14ac:dyDescent="0.3">
      <c r="A2160">
        <v>6</v>
      </c>
      <c r="B2160">
        <v>6</v>
      </c>
      <c r="C2160" s="2">
        <v>36875</v>
      </c>
      <c r="D2160">
        <v>1356</v>
      </c>
      <c r="E2160" t="str">
        <f>VLOOKUP(Tabla4[[#This Row],[Cod Vendedor]],Tabla3[[IdVendedor]:[NombreVendedor]],2,0)</f>
        <v>Monica</v>
      </c>
      <c r="F2160" t="str">
        <f>VLOOKUP(Tabla4[[#This Row],[Cod Producto]],Tabla2[[IdProducto]:[NomProducto]],2,0)</f>
        <v>Platanos</v>
      </c>
      <c r="G2160" s="10">
        <f>VLOOKUP(Tabla4[[#This Row],[Nombre_Producto]],Tabla2[[NomProducto]:[PrecioSinIGV]],3,0)</f>
        <v>2.42</v>
      </c>
      <c r="H2160">
        <f>VLOOKUP(Tabla4[[#This Row],[Cod Producto]],Tabla2[#All],3,0)</f>
        <v>1</v>
      </c>
      <c r="I2160" s="10">
        <f>Tabla4[[#This Row],[Kilos]]*Tabla4[[#This Row],[Precio_sin_IGV]]</f>
        <v>3281.52</v>
      </c>
      <c r="J2160" s="10">
        <f>Tabla4[[#This Row],[Ventas sin IGV]]*18%</f>
        <v>590.67359999999996</v>
      </c>
      <c r="K2160" s="10">
        <f>Tabla4[[#This Row],[Ventas sin IGV]]+Tabla4[[#This Row],[IGV]]</f>
        <v>3872.1936000000001</v>
      </c>
    </row>
    <row r="2161" spans="1:11" x14ac:dyDescent="0.3">
      <c r="A2161">
        <v>6</v>
      </c>
      <c r="B2161">
        <v>6</v>
      </c>
      <c r="C2161" s="2">
        <v>36690</v>
      </c>
      <c r="D2161">
        <v>1394</v>
      </c>
      <c r="E2161" t="str">
        <f>VLOOKUP(Tabla4[[#This Row],[Cod Vendedor]],Tabla3[[IdVendedor]:[NombreVendedor]],2,0)</f>
        <v>Monica</v>
      </c>
      <c r="F2161" t="str">
        <f>VLOOKUP(Tabla4[[#This Row],[Cod Producto]],Tabla2[[IdProducto]:[NomProducto]],2,0)</f>
        <v>Platanos</v>
      </c>
      <c r="G2161" s="10">
        <f>VLOOKUP(Tabla4[[#This Row],[Nombre_Producto]],Tabla2[[NomProducto]:[PrecioSinIGV]],3,0)</f>
        <v>2.42</v>
      </c>
      <c r="H2161">
        <f>VLOOKUP(Tabla4[[#This Row],[Cod Producto]],Tabla2[#All],3,0)</f>
        <v>1</v>
      </c>
      <c r="I2161" s="10">
        <f>Tabla4[[#This Row],[Kilos]]*Tabla4[[#This Row],[Precio_sin_IGV]]</f>
        <v>3373.48</v>
      </c>
      <c r="J2161" s="10">
        <f>Tabla4[[#This Row],[Ventas sin IGV]]*18%</f>
        <v>607.22640000000001</v>
      </c>
      <c r="K2161" s="10">
        <f>Tabla4[[#This Row],[Ventas sin IGV]]+Tabla4[[#This Row],[IGV]]</f>
        <v>3980.7064</v>
      </c>
    </row>
    <row r="2162" spans="1:11" x14ac:dyDescent="0.3">
      <c r="A2162">
        <v>6</v>
      </c>
      <c r="B2162">
        <v>6</v>
      </c>
      <c r="C2162" s="2">
        <v>36714</v>
      </c>
      <c r="D2162">
        <v>424</v>
      </c>
      <c r="E2162" t="str">
        <f>VLOOKUP(Tabla4[[#This Row],[Cod Vendedor]],Tabla3[[IdVendedor]:[NombreVendedor]],2,0)</f>
        <v>Monica</v>
      </c>
      <c r="F2162" t="str">
        <f>VLOOKUP(Tabla4[[#This Row],[Cod Producto]],Tabla2[[IdProducto]:[NomProducto]],2,0)</f>
        <v>Platanos</v>
      </c>
      <c r="G2162" s="10">
        <f>VLOOKUP(Tabla4[[#This Row],[Nombre_Producto]],Tabla2[[NomProducto]:[PrecioSinIGV]],3,0)</f>
        <v>2.42</v>
      </c>
      <c r="H2162">
        <f>VLOOKUP(Tabla4[[#This Row],[Cod Producto]],Tabla2[#All],3,0)</f>
        <v>1</v>
      </c>
      <c r="I2162" s="10">
        <f>Tabla4[[#This Row],[Kilos]]*Tabla4[[#This Row],[Precio_sin_IGV]]</f>
        <v>1026.08</v>
      </c>
      <c r="J2162" s="10">
        <f>Tabla4[[#This Row],[Ventas sin IGV]]*18%</f>
        <v>184.69439999999997</v>
      </c>
      <c r="K2162" s="10">
        <f>Tabla4[[#This Row],[Ventas sin IGV]]+Tabla4[[#This Row],[IGV]]</f>
        <v>1210.7743999999998</v>
      </c>
    </row>
    <row r="2163" spans="1:11" x14ac:dyDescent="0.3">
      <c r="A2163">
        <v>6</v>
      </c>
      <c r="B2163">
        <v>6</v>
      </c>
      <c r="C2163" s="2">
        <v>36544</v>
      </c>
      <c r="D2163">
        <v>1664</v>
      </c>
      <c r="E2163" t="str">
        <f>VLOOKUP(Tabla4[[#This Row],[Cod Vendedor]],Tabla3[[IdVendedor]:[NombreVendedor]],2,0)</f>
        <v>Monica</v>
      </c>
      <c r="F2163" t="str">
        <f>VLOOKUP(Tabla4[[#This Row],[Cod Producto]],Tabla2[[IdProducto]:[NomProducto]],2,0)</f>
        <v>Platanos</v>
      </c>
      <c r="G2163" s="10">
        <f>VLOOKUP(Tabla4[[#This Row],[Nombre_Producto]],Tabla2[[NomProducto]:[PrecioSinIGV]],3,0)</f>
        <v>2.42</v>
      </c>
      <c r="H2163">
        <f>VLOOKUP(Tabla4[[#This Row],[Cod Producto]],Tabla2[#All],3,0)</f>
        <v>1</v>
      </c>
      <c r="I2163" s="10">
        <f>Tabla4[[#This Row],[Kilos]]*Tabla4[[#This Row],[Precio_sin_IGV]]</f>
        <v>4026.88</v>
      </c>
      <c r="J2163" s="10">
        <f>Tabla4[[#This Row],[Ventas sin IGV]]*18%</f>
        <v>724.83839999999998</v>
      </c>
      <c r="K2163" s="10">
        <f>Tabla4[[#This Row],[Ventas sin IGV]]+Tabla4[[#This Row],[IGV]]</f>
        <v>4751.7183999999997</v>
      </c>
    </row>
    <row r="2164" spans="1:11" x14ac:dyDescent="0.3">
      <c r="A2164">
        <v>6</v>
      </c>
      <c r="B2164">
        <v>6</v>
      </c>
      <c r="C2164" s="2">
        <v>36583</v>
      </c>
      <c r="D2164">
        <v>1974</v>
      </c>
      <c r="E2164" t="str">
        <f>VLOOKUP(Tabla4[[#This Row],[Cod Vendedor]],Tabla3[[IdVendedor]:[NombreVendedor]],2,0)</f>
        <v>Monica</v>
      </c>
      <c r="F2164" t="str">
        <f>VLOOKUP(Tabla4[[#This Row],[Cod Producto]],Tabla2[[IdProducto]:[NomProducto]],2,0)</f>
        <v>Platanos</v>
      </c>
      <c r="G2164" s="10">
        <f>VLOOKUP(Tabla4[[#This Row],[Nombre_Producto]],Tabla2[[NomProducto]:[PrecioSinIGV]],3,0)</f>
        <v>2.42</v>
      </c>
      <c r="H2164">
        <f>VLOOKUP(Tabla4[[#This Row],[Cod Producto]],Tabla2[#All],3,0)</f>
        <v>1</v>
      </c>
      <c r="I2164" s="10">
        <f>Tabla4[[#This Row],[Kilos]]*Tabla4[[#This Row],[Precio_sin_IGV]]</f>
        <v>4777.08</v>
      </c>
      <c r="J2164" s="10">
        <f>Tabla4[[#This Row],[Ventas sin IGV]]*18%</f>
        <v>859.87439999999992</v>
      </c>
      <c r="K2164" s="10">
        <f>Tabla4[[#This Row],[Ventas sin IGV]]+Tabla4[[#This Row],[IGV]]</f>
        <v>5636.9543999999996</v>
      </c>
    </row>
    <row r="2165" spans="1:11" x14ac:dyDescent="0.3">
      <c r="A2165">
        <v>6</v>
      </c>
      <c r="B2165">
        <v>13</v>
      </c>
      <c r="C2165" s="2">
        <v>36709</v>
      </c>
      <c r="D2165">
        <v>1151</v>
      </c>
      <c r="E2165" t="str">
        <f>VLOOKUP(Tabla4[[#This Row],[Cod Vendedor]],Tabla3[[IdVendedor]:[NombreVendedor]],2,0)</f>
        <v>Monica</v>
      </c>
      <c r="F2165" t="str">
        <f>VLOOKUP(Tabla4[[#This Row],[Cod Producto]],Tabla2[[IdProducto]:[NomProducto]],2,0)</f>
        <v>Pimientos</v>
      </c>
      <c r="G2165" s="10">
        <f>VLOOKUP(Tabla4[[#This Row],[Nombre_Producto]],Tabla2[[NomProducto]:[PrecioSinIGV]],3,0)</f>
        <v>0.24199999999999999</v>
      </c>
      <c r="H2165">
        <f>VLOOKUP(Tabla4[[#This Row],[Cod Producto]],Tabla2[#All],3,0)</f>
        <v>3</v>
      </c>
      <c r="I2165" s="10">
        <f>Tabla4[[#This Row],[Kilos]]*Tabla4[[#This Row],[Precio_sin_IGV]]</f>
        <v>278.54199999999997</v>
      </c>
      <c r="J2165" s="10">
        <f>Tabla4[[#This Row],[Ventas sin IGV]]*18%</f>
        <v>50.137559999999993</v>
      </c>
      <c r="K2165" s="10">
        <f>Tabla4[[#This Row],[Ventas sin IGV]]+Tabla4[[#This Row],[IGV]]</f>
        <v>328.67955999999998</v>
      </c>
    </row>
    <row r="2166" spans="1:11" x14ac:dyDescent="0.3">
      <c r="A2166">
        <v>6</v>
      </c>
      <c r="B2166">
        <v>13</v>
      </c>
      <c r="C2166" s="2">
        <v>36556</v>
      </c>
      <c r="D2166">
        <v>1195</v>
      </c>
      <c r="E2166" t="str">
        <f>VLOOKUP(Tabla4[[#This Row],[Cod Vendedor]],Tabla3[[IdVendedor]:[NombreVendedor]],2,0)</f>
        <v>Monica</v>
      </c>
      <c r="F2166" t="str">
        <f>VLOOKUP(Tabla4[[#This Row],[Cod Producto]],Tabla2[[IdProducto]:[NomProducto]],2,0)</f>
        <v>Pimientos</v>
      </c>
      <c r="G2166" s="10">
        <f>VLOOKUP(Tabla4[[#This Row],[Nombre_Producto]],Tabla2[[NomProducto]:[PrecioSinIGV]],3,0)</f>
        <v>0.24199999999999999</v>
      </c>
      <c r="H2166">
        <f>VLOOKUP(Tabla4[[#This Row],[Cod Producto]],Tabla2[#All],3,0)</f>
        <v>3</v>
      </c>
      <c r="I2166" s="10">
        <f>Tabla4[[#This Row],[Kilos]]*Tabla4[[#This Row],[Precio_sin_IGV]]</f>
        <v>289.19</v>
      </c>
      <c r="J2166" s="10">
        <f>Tabla4[[#This Row],[Ventas sin IGV]]*18%</f>
        <v>52.054199999999994</v>
      </c>
      <c r="K2166" s="10">
        <f>Tabla4[[#This Row],[Ventas sin IGV]]+Tabla4[[#This Row],[IGV]]</f>
        <v>341.24419999999998</v>
      </c>
    </row>
    <row r="2167" spans="1:11" x14ac:dyDescent="0.3">
      <c r="A2167">
        <v>6</v>
      </c>
      <c r="B2167">
        <v>13</v>
      </c>
      <c r="C2167" s="2">
        <v>36631</v>
      </c>
      <c r="D2167">
        <v>1763</v>
      </c>
      <c r="E2167" t="str">
        <f>VLOOKUP(Tabla4[[#This Row],[Cod Vendedor]],Tabla3[[IdVendedor]:[NombreVendedor]],2,0)</f>
        <v>Monica</v>
      </c>
      <c r="F2167" t="str">
        <f>VLOOKUP(Tabla4[[#This Row],[Cod Producto]],Tabla2[[IdProducto]:[NomProducto]],2,0)</f>
        <v>Pimientos</v>
      </c>
      <c r="G2167" s="10">
        <f>VLOOKUP(Tabla4[[#This Row],[Nombre_Producto]],Tabla2[[NomProducto]:[PrecioSinIGV]],3,0)</f>
        <v>0.24199999999999999</v>
      </c>
      <c r="H2167">
        <f>VLOOKUP(Tabla4[[#This Row],[Cod Producto]],Tabla2[#All],3,0)</f>
        <v>3</v>
      </c>
      <c r="I2167" s="10">
        <f>Tabla4[[#This Row],[Kilos]]*Tabla4[[#This Row],[Precio_sin_IGV]]</f>
        <v>426.64600000000002</v>
      </c>
      <c r="J2167" s="10">
        <f>Tabla4[[#This Row],[Ventas sin IGV]]*18%</f>
        <v>76.796279999999996</v>
      </c>
      <c r="K2167" s="10">
        <f>Tabla4[[#This Row],[Ventas sin IGV]]+Tabla4[[#This Row],[IGV]]</f>
        <v>503.44227999999998</v>
      </c>
    </row>
    <row r="2168" spans="1:11" x14ac:dyDescent="0.3">
      <c r="A2168">
        <v>6</v>
      </c>
      <c r="B2168">
        <v>13</v>
      </c>
      <c r="C2168" s="2">
        <v>36578</v>
      </c>
      <c r="D2168">
        <v>692</v>
      </c>
      <c r="E2168" t="str">
        <f>VLOOKUP(Tabla4[[#This Row],[Cod Vendedor]],Tabla3[[IdVendedor]:[NombreVendedor]],2,0)</f>
        <v>Monica</v>
      </c>
      <c r="F2168" t="str">
        <f>VLOOKUP(Tabla4[[#This Row],[Cod Producto]],Tabla2[[IdProducto]:[NomProducto]],2,0)</f>
        <v>Pimientos</v>
      </c>
      <c r="G2168" s="10">
        <f>VLOOKUP(Tabla4[[#This Row],[Nombre_Producto]],Tabla2[[NomProducto]:[PrecioSinIGV]],3,0)</f>
        <v>0.24199999999999999</v>
      </c>
      <c r="H2168">
        <f>VLOOKUP(Tabla4[[#This Row],[Cod Producto]],Tabla2[#All],3,0)</f>
        <v>3</v>
      </c>
      <c r="I2168" s="10">
        <f>Tabla4[[#This Row],[Kilos]]*Tabla4[[#This Row],[Precio_sin_IGV]]</f>
        <v>167.464</v>
      </c>
      <c r="J2168" s="10">
        <f>Tabla4[[#This Row],[Ventas sin IGV]]*18%</f>
        <v>30.143519999999999</v>
      </c>
      <c r="K2168" s="10">
        <f>Tabla4[[#This Row],[Ventas sin IGV]]+Tabla4[[#This Row],[IGV]]</f>
        <v>197.60751999999999</v>
      </c>
    </row>
    <row r="2169" spans="1:11" x14ac:dyDescent="0.3">
      <c r="A2169">
        <v>6</v>
      </c>
      <c r="B2169">
        <v>13</v>
      </c>
      <c r="C2169" s="2">
        <v>36838</v>
      </c>
      <c r="D2169">
        <v>1998</v>
      </c>
      <c r="E2169" t="str">
        <f>VLOOKUP(Tabla4[[#This Row],[Cod Vendedor]],Tabla3[[IdVendedor]:[NombreVendedor]],2,0)</f>
        <v>Monica</v>
      </c>
      <c r="F2169" t="str">
        <f>VLOOKUP(Tabla4[[#This Row],[Cod Producto]],Tabla2[[IdProducto]:[NomProducto]],2,0)</f>
        <v>Pimientos</v>
      </c>
      <c r="G2169" s="10">
        <f>VLOOKUP(Tabla4[[#This Row],[Nombre_Producto]],Tabla2[[NomProducto]:[PrecioSinIGV]],3,0)</f>
        <v>0.24199999999999999</v>
      </c>
      <c r="H2169">
        <f>VLOOKUP(Tabla4[[#This Row],[Cod Producto]],Tabla2[#All],3,0)</f>
        <v>3</v>
      </c>
      <c r="I2169" s="10">
        <f>Tabla4[[#This Row],[Kilos]]*Tabla4[[#This Row],[Precio_sin_IGV]]</f>
        <v>483.51599999999996</v>
      </c>
      <c r="J2169" s="10">
        <f>Tabla4[[#This Row],[Ventas sin IGV]]*18%</f>
        <v>87.032879999999992</v>
      </c>
      <c r="K2169" s="10">
        <f>Tabla4[[#This Row],[Ventas sin IGV]]+Tabla4[[#This Row],[IGV]]</f>
        <v>570.54887999999994</v>
      </c>
    </row>
    <row r="2170" spans="1:11" x14ac:dyDescent="0.3">
      <c r="A2170">
        <v>6</v>
      </c>
      <c r="B2170">
        <v>13</v>
      </c>
      <c r="C2170" s="2">
        <v>36824</v>
      </c>
      <c r="D2170">
        <v>2450</v>
      </c>
      <c r="E2170" t="str">
        <f>VLOOKUP(Tabla4[[#This Row],[Cod Vendedor]],Tabla3[[IdVendedor]:[NombreVendedor]],2,0)</f>
        <v>Monica</v>
      </c>
      <c r="F2170" t="str">
        <f>VLOOKUP(Tabla4[[#This Row],[Cod Producto]],Tabla2[[IdProducto]:[NomProducto]],2,0)</f>
        <v>Pimientos</v>
      </c>
      <c r="G2170" s="10">
        <f>VLOOKUP(Tabla4[[#This Row],[Nombre_Producto]],Tabla2[[NomProducto]:[PrecioSinIGV]],3,0)</f>
        <v>0.24199999999999999</v>
      </c>
      <c r="H2170">
        <f>VLOOKUP(Tabla4[[#This Row],[Cod Producto]],Tabla2[#All],3,0)</f>
        <v>3</v>
      </c>
      <c r="I2170" s="10">
        <f>Tabla4[[#This Row],[Kilos]]*Tabla4[[#This Row],[Precio_sin_IGV]]</f>
        <v>592.9</v>
      </c>
      <c r="J2170" s="10">
        <f>Tabla4[[#This Row],[Ventas sin IGV]]*18%</f>
        <v>106.72199999999999</v>
      </c>
      <c r="K2170" s="10">
        <f>Tabla4[[#This Row],[Ventas sin IGV]]+Tabla4[[#This Row],[IGV]]</f>
        <v>699.62199999999996</v>
      </c>
    </row>
    <row r="2171" spans="1:11" x14ac:dyDescent="0.3">
      <c r="A2171">
        <v>6</v>
      </c>
      <c r="B2171">
        <v>2</v>
      </c>
      <c r="C2171" s="2">
        <v>36548</v>
      </c>
      <c r="D2171">
        <v>1393</v>
      </c>
      <c r="E2171" t="str">
        <f>VLOOKUP(Tabla4[[#This Row],[Cod Vendedor]],Tabla3[[IdVendedor]:[NombreVendedor]],2,0)</f>
        <v>Monica</v>
      </c>
      <c r="F2171" t="str">
        <f>VLOOKUP(Tabla4[[#This Row],[Cod Producto]],Tabla2[[IdProducto]:[NomProducto]],2,0)</f>
        <v>Lechugas</v>
      </c>
      <c r="G2171" s="10">
        <f>VLOOKUP(Tabla4[[#This Row],[Nombre_Producto]],Tabla2[[NomProducto]:[PrecioSinIGV]],3,0)</f>
        <v>1.6335</v>
      </c>
      <c r="H2171">
        <f>VLOOKUP(Tabla4[[#This Row],[Cod Producto]],Tabla2[#All],3,0)</f>
        <v>2</v>
      </c>
      <c r="I2171" s="10">
        <f>Tabla4[[#This Row],[Kilos]]*Tabla4[[#This Row],[Precio_sin_IGV]]</f>
        <v>2275.4654999999998</v>
      </c>
      <c r="J2171" s="10">
        <f>Tabla4[[#This Row],[Ventas sin IGV]]*18%</f>
        <v>409.58378999999996</v>
      </c>
      <c r="K2171" s="10">
        <f>Tabla4[[#This Row],[Ventas sin IGV]]+Tabla4[[#This Row],[IGV]]</f>
        <v>2685.0492899999999</v>
      </c>
    </row>
    <row r="2172" spans="1:11" x14ac:dyDescent="0.3">
      <c r="A2172">
        <v>6</v>
      </c>
      <c r="B2172">
        <v>2</v>
      </c>
      <c r="C2172" s="2">
        <v>36703</v>
      </c>
      <c r="D2172">
        <v>1899</v>
      </c>
      <c r="E2172" t="str">
        <f>VLOOKUP(Tabla4[[#This Row],[Cod Vendedor]],Tabla3[[IdVendedor]:[NombreVendedor]],2,0)</f>
        <v>Monica</v>
      </c>
      <c r="F2172" t="str">
        <f>VLOOKUP(Tabla4[[#This Row],[Cod Producto]],Tabla2[[IdProducto]:[NomProducto]],2,0)</f>
        <v>Lechugas</v>
      </c>
      <c r="G2172" s="10">
        <f>VLOOKUP(Tabla4[[#This Row],[Nombre_Producto]],Tabla2[[NomProducto]:[PrecioSinIGV]],3,0)</f>
        <v>1.6335</v>
      </c>
      <c r="H2172">
        <f>VLOOKUP(Tabla4[[#This Row],[Cod Producto]],Tabla2[#All],3,0)</f>
        <v>2</v>
      </c>
      <c r="I2172" s="10">
        <f>Tabla4[[#This Row],[Kilos]]*Tabla4[[#This Row],[Precio_sin_IGV]]</f>
        <v>3102.0164999999997</v>
      </c>
      <c r="J2172" s="10">
        <f>Tabla4[[#This Row],[Ventas sin IGV]]*18%</f>
        <v>558.3629699999999</v>
      </c>
      <c r="K2172" s="10">
        <f>Tabla4[[#This Row],[Ventas sin IGV]]+Tabla4[[#This Row],[IGV]]</f>
        <v>3660.3794699999999</v>
      </c>
    </row>
    <row r="2173" spans="1:11" x14ac:dyDescent="0.3">
      <c r="A2173">
        <v>6</v>
      </c>
      <c r="B2173">
        <v>2</v>
      </c>
      <c r="C2173" s="2">
        <v>36539</v>
      </c>
      <c r="D2173">
        <v>2138</v>
      </c>
      <c r="E2173" t="str">
        <f>VLOOKUP(Tabla4[[#This Row],[Cod Vendedor]],Tabla3[[IdVendedor]:[NombreVendedor]],2,0)</f>
        <v>Monica</v>
      </c>
      <c r="F2173" t="str">
        <f>VLOOKUP(Tabla4[[#This Row],[Cod Producto]],Tabla2[[IdProducto]:[NomProducto]],2,0)</f>
        <v>Lechugas</v>
      </c>
      <c r="G2173" s="10">
        <f>VLOOKUP(Tabla4[[#This Row],[Nombre_Producto]],Tabla2[[NomProducto]:[PrecioSinIGV]],3,0)</f>
        <v>1.6335</v>
      </c>
      <c r="H2173">
        <f>VLOOKUP(Tabla4[[#This Row],[Cod Producto]],Tabla2[#All],3,0)</f>
        <v>2</v>
      </c>
      <c r="I2173" s="10">
        <f>Tabla4[[#This Row],[Kilos]]*Tabla4[[#This Row],[Precio_sin_IGV]]</f>
        <v>3492.4229999999998</v>
      </c>
      <c r="J2173" s="10">
        <f>Tabla4[[#This Row],[Ventas sin IGV]]*18%</f>
        <v>628.63613999999995</v>
      </c>
      <c r="K2173" s="10">
        <f>Tabla4[[#This Row],[Ventas sin IGV]]+Tabla4[[#This Row],[IGV]]</f>
        <v>4121.0591399999994</v>
      </c>
    </row>
    <row r="2174" spans="1:11" x14ac:dyDescent="0.3">
      <c r="A2174">
        <v>6</v>
      </c>
      <c r="B2174">
        <v>2</v>
      </c>
      <c r="C2174" s="2">
        <v>36823</v>
      </c>
      <c r="D2174">
        <v>2478</v>
      </c>
      <c r="E2174" t="str">
        <f>VLOOKUP(Tabla4[[#This Row],[Cod Vendedor]],Tabla3[[IdVendedor]:[NombreVendedor]],2,0)</f>
        <v>Monica</v>
      </c>
      <c r="F2174" t="str">
        <f>VLOOKUP(Tabla4[[#This Row],[Cod Producto]],Tabla2[[IdProducto]:[NomProducto]],2,0)</f>
        <v>Lechugas</v>
      </c>
      <c r="G2174" s="10">
        <f>VLOOKUP(Tabla4[[#This Row],[Nombre_Producto]],Tabla2[[NomProducto]:[PrecioSinIGV]],3,0)</f>
        <v>1.6335</v>
      </c>
      <c r="H2174">
        <f>VLOOKUP(Tabla4[[#This Row],[Cod Producto]],Tabla2[#All],3,0)</f>
        <v>2</v>
      </c>
      <c r="I2174" s="10">
        <f>Tabla4[[#This Row],[Kilos]]*Tabla4[[#This Row],[Precio_sin_IGV]]</f>
        <v>4047.8130000000001</v>
      </c>
      <c r="J2174" s="10">
        <f>Tabla4[[#This Row],[Ventas sin IGV]]*18%</f>
        <v>728.60634000000005</v>
      </c>
      <c r="K2174" s="10">
        <f>Tabla4[[#This Row],[Ventas sin IGV]]+Tabla4[[#This Row],[IGV]]</f>
        <v>4776.4193400000004</v>
      </c>
    </row>
    <row r="2175" spans="1:11" x14ac:dyDescent="0.3">
      <c r="A2175">
        <v>6</v>
      </c>
      <c r="B2175">
        <v>2</v>
      </c>
      <c r="C2175" s="2">
        <v>36673</v>
      </c>
      <c r="D2175">
        <v>2495</v>
      </c>
      <c r="E2175" t="str">
        <f>VLOOKUP(Tabla4[[#This Row],[Cod Vendedor]],Tabla3[[IdVendedor]:[NombreVendedor]],2,0)</f>
        <v>Monica</v>
      </c>
      <c r="F2175" t="str">
        <f>VLOOKUP(Tabla4[[#This Row],[Cod Producto]],Tabla2[[IdProducto]:[NomProducto]],2,0)</f>
        <v>Lechugas</v>
      </c>
      <c r="G2175" s="10">
        <f>VLOOKUP(Tabla4[[#This Row],[Nombre_Producto]],Tabla2[[NomProducto]:[PrecioSinIGV]],3,0)</f>
        <v>1.6335</v>
      </c>
      <c r="H2175">
        <f>VLOOKUP(Tabla4[[#This Row],[Cod Producto]],Tabla2[#All],3,0)</f>
        <v>2</v>
      </c>
      <c r="I2175" s="10">
        <f>Tabla4[[#This Row],[Kilos]]*Tabla4[[#This Row],[Precio_sin_IGV]]</f>
        <v>4075.5825</v>
      </c>
      <c r="J2175" s="10">
        <f>Tabla4[[#This Row],[Ventas sin IGV]]*18%</f>
        <v>733.60484999999994</v>
      </c>
      <c r="K2175" s="10">
        <f>Tabla4[[#This Row],[Ventas sin IGV]]+Tabla4[[#This Row],[IGV]]</f>
        <v>4809.1873500000002</v>
      </c>
    </row>
    <row r="2176" spans="1:11" x14ac:dyDescent="0.3">
      <c r="A2176">
        <v>6</v>
      </c>
      <c r="B2176">
        <v>10</v>
      </c>
      <c r="C2176" s="2">
        <v>36871</v>
      </c>
      <c r="D2176">
        <v>1608</v>
      </c>
      <c r="E2176" t="str">
        <f>VLOOKUP(Tabla4[[#This Row],[Cod Vendedor]],Tabla3[[IdVendedor]:[NombreVendedor]],2,0)</f>
        <v>Monica</v>
      </c>
      <c r="F2176" t="str">
        <f>VLOOKUP(Tabla4[[#This Row],[Cod Producto]],Tabla2[[IdProducto]:[NomProducto]],2,0)</f>
        <v>Zanahorias</v>
      </c>
      <c r="G2176" s="10">
        <f>VLOOKUP(Tabla4[[#This Row],[Nombre_Producto]],Tabla2[[NomProducto]:[PrecioSinIGV]],3,0)</f>
        <v>0.60499999999999998</v>
      </c>
      <c r="H2176">
        <f>VLOOKUP(Tabla4[[#This Row],[Cod Producto]],Tabla2[#All],3,0)</f>
        <v>3</v>
      </c>
      <c r="I2176" s="10">
        <f>Tabla4[[#This Row],[Kilos]]*Tabla4[[#This Row],[Precio_sin_IGV]]</f>
        <v>972.83999999999992</v>
      </c>
      <c r="J2176" s="10">
        <f>Tabla4[[#This Row],[Ventas sin IGV]]*18%</f>
        <v>175.11119999999997</v>
      </c>
      <c r="K2176" s="10">
        <f>Tabla4[[#This Row],[Ventas sin IGV]]+Tabla4[[#This Row],[IGV]]</f>
        <v>1147.9512</v>
      </c>
    </row>
    <row r="2177" spans="1:11" x14ac:dyDescent="0.3">
      <c r="A2177">
        <v>6</v>
      </c>
      <c r="B2177">
        <v>10</v>
      </c>
      <c r="C2177" s="2">
        <v>36654</v>
      </c>
      <c r="D2177">
        <v>667</v>
      </c>
      <c r="E2177" t="str">
        <f>VLOOKUP(Tabla4[[#This Row],[Cod Vendedor]],Tabla3[[IdVendedor]:[NombreVendedor]],2,0)</f>
        <v>Monica</v>
      </c>
      <c r="F2177" t="str">
        <f>VLOOKUP(Tabla4[[#This Row],[Cod Producto]],Tabla2[[IdProducto]:[NomProducto]],2,0)</f>
        <v>Zanahorias</v>
      </c>
      <c r="G2177" s="10">
        <f>VLOOKUP(Tabla4[[#This Row],[Nombre_Producto]],Tabla2[[NomProducto]:[PrecioSinIGV]],3,0)</f>
        <v>0.60499999999999998</v>
      </c>
      <c r="H2177">
        <f>VLOOKUP(Tabla4[[#This Row],[Cod Producto]],Tabla2[#All],3,0)</f>
        <v>3</v>
      </c>
      <c r="I2177" s="10">
        <f>Tabla4[[#This Row],[Kilos]]*Tabla4[[#This Row],[Precio_sin_IGV]]</f>
        <v>403.53499999999997</v>
      </c>
      <c r="J2177" s="10">
        <f>Tabla4[[#This Row],[Ventas sin IGV]]*18%</f>
        <v>72.636299999999991</v>
      </c>
      <c r="K2177" s="10">
        <f>Tabla4[[#This Row],[Ventas sin IGV]]+Tabla4[[#This Row],[IGV]]</f>
        <v>476.17129999999997</v>
      </c>
    </row>
    <row r="2178" spans="1:11" x14ac:dyDescent="0.3">
      <c r="A2178">
        <v>6</v>
      </c>
      <c r="B2178">
        <v>10</v>
      </c>
      <c r="C2178" s="2">
        <v>36834</v>
      </c>
      <c r="D2178">
        <v>549</v>
      </c>
      <c r="E2178" t="str">
        <f>VLOOKUP(Tabla4[[#This Row],[Cod Vendedor]],Tabla3[[IdVendedor]:[NombreVendedor]],2,0)</f>
        <v>Monica</v>
      </c>
      <c r="F2178" t="str">
        <f>VLOOKUP(Tabla4[[#This Row],[Cod Producto]],Tabla2[[IdProducto]:[NomProducto]],2,0)</f>
        <v>Zanahorias</v>
      </c>
      <c r="G2178" s="10">
        <f>VLOOKUP(Tabla4[[#This Row],[Nombre_Producto]],Tabla2[[NomProducto]:[PrecioSinIGV]],3,0)</f>
        <v>0.60499999999999998</v>
      </c>
      <c r="H2178">
        <f>VLOOKUP(Tabla4[[#This Row],[Cod Producto]],Tabla2[#All],3,0)</f>
        <v>3</v>
      </c>
      <c r="I2178" s="10">
        <f>Tabla4[[#This Row],[Kilos]]*Tabla4[[#This Row],[Precio_sin_IGV]]</f>
        <v>332.14499999999998</v>
      </c>
      <c r="J2178" s="10">
        <f>Tabla4[[#This Row],[Ventas sin IGV]]*18%</f>
        <v>59.786099999999998</v>
      </c>
      <c r="K2178" s="10">
        <f>Tabla4[[#This Row],[Ventas sin IGV]]+Tabla4[[#This Row],[IGV]]</f>
        <v>391.93109999999996</v>
      </c>
    </row>
    <row r="2179" spans="1:11" x14ac:dyDescent="0.3">
      <c r="A2179">
        <v>6</v>
      </c>
      <c r="B2179">
        <v>14</v>
      </c>
      <c r="C2179" s="2">
        <v>36715</v>
      </c>
      <c r="D2179">
        <v>1988</v>
      </c>
      <c r="E2179" t="str">
        <f>VLOOKUP(Tabla4[[#This Row],[Cod Vendedor]],Tabla3[[IdVendedor]:[NombreVendedor]],2,0)</f>
        <v>Monica</v>
      </c>
      <c r="F2179" t="str">
        <f>VLOOKUP(Tabla4[[#This Row],[Cod Producto]],Tabla2[[IdProducto]:[NomProducto]],2,0)</f>
        <v>Manzana</v>
      </c>
      <c r="G2179" s="10">
        <f>VLOOKUP(Tabla4[[#This Row],[Nombre_Producto]],Tabla2[[NomProducto]:[PrecioSinIGV]],3,0)</f>
        <v>3.63</v>
      </c>
      <c r="H2179">
        <f>VLOOKUP(Tabla4[[#This Row],[Cod Producto]],Tabla2[#All],3,0)</f>
        <v>1</v>
      </c>
      <c r="I2179" s="10">
        <f>Tabla4[[#This Row],[Kilos]]*Tabla4[[#This Row],[Precio_sin_IGV]]</f>
        <v>7216.44</v>
      </c>
      <c r="J2179" s="10">
        <f>Tabla4[[#This Row],[Ventas sin IGV]]*18%</f>
        <v>1298.9591999999998</v>
      </c>
      <c r="K2179" s="10">
        <f>Tabla4[[#This Row],[Ventas sin IGV]]+Tabla4[[#This Row],[IGV]]</f>
        <v>8515.3991999999998</v>
      </c>
    </row>
    <row r="2180" spans="1:11" x14ac:dyDescent="0.3">
      <c r="A2180">
        <v>6</v>
      </c>
      <c r="B2180">
        <v>14</v>
      </c>
      <c r="C2180" s="2">
        <v>36757</v>
      </c>
      <c r="D2180">
        <v>2217</v>
      </c>
      <c r="E2180" t="str">
        <f>VLOOKUP(Tabla4[[#This Row],[Cod Vendedor]],Tabla3[[IdVendedor]:[NombreVendedor]],2,0)</f>
        <v>Monica</v>
      </c>
      <c r="F2180" t="str">
        <f>VLOOKUP(Tabla4[[#This Row],[Cod Producto]],Tabla2[[IdProducto]:[NomProducto]],2,0)</f>
        <v>Manzana</v>
      </c>
      <c r="G2180" s="10">
        <f>VLOOKUP(Tabla4[[#This Row],[Nombre_Producto]],Tabla2[[NomProducto]:[PrecioSinIGV]],3,0)</f>
        <v>3.63</v>
      </c>
      <c r="H2180">
        <f>VLOOKUP(Tabla4[[#This Row],[Cod Producto]],Tabla2[#All],3,0)</f>
        <v>1</v>
      </c>
      <c r="I2180" s="10">
        <f>Tabla4[[#This Row],[Kilos]]*Tabla4[[#This Row],[Precio_sin_IGV]]</f>
        <v>8047.71</v>
      </c>
      <c r="J2180" s="10">
        <f>Tabla4[[#This Row],[Ventas sin IGV]]*18%</f>
        <v>1448.5878</v>
      </c>
      <c r="K2180" s="10">
        <f>Tabla4[[#This Row],[Ventas sin IGV]]+Tabla4[[#This Row],[IGV]]</f>
        <v>9496.2978000000003</v>
      </c>
    </row>
    <row r="2181" spans="1:11" x14ac:dyDescent="0.3">
      <c r="A2181">
        <v>6</v>
      </c>
      <c r="B2181">
        <v>14</v>
      </c>
      <c r="C2181" s="2">
        <v>36836</v>
      </c>
      <c r="D2181">
        <v>2331</v>
      </c>
      <c r="E2181" t="str">
        <f>VLOOKUP(Tabla4[[#This Row],[Cod Vendedor]],Tabla3[[IdVendedor]:[NombreVendedor]],2,0)</f>
        <v>Monica</v>
      </c>
      <c r="F2181" t="str">
        <f>VLOOKUP(Tabla4[[#This Row],[Cod Producto]],Tabla2[[IdProducto]:[NomProducto]],2,0)</f>
        <v>Manzana</v>
      </c>
      <c r="G2181" s="10">
        <f>VLOOKUP(Tabla4[[#This Row],[Nombre_Producto]],Tabla2[[NomProducto]:[PrecioSinIGV]],3,0)</f>
        <v>3.63</v>
      </c>
      <c r="H2181">
        <f>VLOOKUP(Tabla4[[#This Row],[Cod Producto]],Tabla2[#All],3,0)</f>
        <v>1</v>
      </c>
      <c r="I2181" s="10">
        <f>Tabla4[[#This Row],[Kilos]]*Tabla4[[#This Row],[Precio_sin_IGV]]</f>
        <v>8461.5300000000007</v>
      </c>
      <c r="J2181" s="10">
        <f>Tabla4[[#This Row],[Ventas sin IGV]]*18%</f>
        <v>1523.0754000000002</v>
      </c>
      <c r="K2181" s="10">
        <f>Tabla4[[#This Row],[Ventas sin IGV]]+Tabla4[[#This Row],[IGV]]</f>
        <v>9984.6054000000004</v>
      </c>
    </row>
    <row r="2182" spans="1:11" x14ac:dyDescent="0.3">
      <c r="A2182">
        <v>6</v>
      </c>
      <c r="B2182">
        <v>14</v>
      </c>
      <c r="C2182" s="2">
        <v>36649</v>
      </c>
      <c r="D2182">
        <v>861</v>
      </c>
      <c r="E2182" t="str">
        <f>VLOOKUP(Tabla4[[#This Row],[Cod Vendedor]],Tabla3[[IdVendedor]:[NombreVendedor]],2,0)</f>
        <v>Monica</v>
      </c>
      <c r="F2182" t="str">
        <f>VLOOKUP(Tabla4[[#This Row],[Cod Producto]],Tabla2[[IdProducto]:[NomProducto]],2,0)</f>
        <v>Manzana</v>
      </c>
      <c r="G2182" s="10">
        <f>VLOOKUP(Tabla4[[#This Row],[Nombre_Producto]],Tabla2[[NomProducto]:[PrecioSinIGV]],3,0)</f>
        <v>3.63</v>
      </c>
      <c r="H2182">
        <f>VLOOKUP(Tabla4[[#This Row],[Cod Producto]],Tabla2[#All],3,0)</f>
        <v>1</v>
      </c>
      <c r="I2182" s="10">
        <f>Tabla4[[#This Row],[Kilos]]*Tabla4[[#This Row],[Precio_sin_IGV]]</f>
        <v>3125.43</v>
      </c>
      <c r="J2182" s="10">
        <f>Tabla4[[#This Row],[Ventas sin IGV]]*18%</f>
        <v>562.5773999999999</v>
      </c>
      <c r="K2182" s="10">
        <f>Tabla4[[#This Row],[Ventas sin IGV]]+Tabla4[[#This Row],[IGV]]</f>
        <v>3688.0073999999995</v>
      </c>
    </row>
    <row r="2183" spans="1:11" x14ac:dyDescent="0.3">
      <c r="A2183">
        <v>6</v>
      </c>
      <c r="B2183">
        <v>4</v>
      </c>
      <c r="C2183" s="2">
        <v>36631</v>
      </c>
      <c r="D2183">
        <v>977</v>
      </c>
      <c r="E2183" t="str">
        <f>VLOOKUP(Tabla4[[#This Row],[Cod Vendedor]],Tabla3[[IdVendedor]:[NombreVendedor]],2,0)</f>
        <v>Monica</v>
      </c>
      <c r="F2183" t="str">
        <f>VLOOKUP(Tabla4[[#This Row],[Cod Producto]],Tabla2[[IdProducto]:[NomProducto]],2,0)</f>
        <v>Coles</v>
      </c>
      <c r="G2183" s="10">
        <f>VLOOKUP(Tabla4[[#This Row],[Nombre_Producto]],Tabla2[[NomProducto]:[PrecioSinIGV]],3,0)</f>
        <v>0.60499999999999998</v>
      </c>
      <c r="H2183">
        <f>VLOOKUP(Tabla4[[#This Row],[Cod Producto]],Tabla2[#All],3,0)</f>
        <v>2</v>
      </c>
      <c r="I2183" s="10">
        <f>Tabla4[[#This Row],[Kilos]]*Tabla4[[#This Row],[Precio_sin_IGV]]</f>
        <v>591.08500000000004</v>
      </c>
      <c r="J2183" s="10">
        <f>Tabla4[[#This Row],[Ventas sin IGV]]*18%</f>
        <v>106.39530000000001</v>
      </c>
      <c r="K2183" s="10">
        <f>Tabla4[[#This Row],[Ventas sin IGV]]+Tabla4[[#This Row],[IGV]]</f>
        <v>697.48030000000006</v>
      </c>
    </row>
    <row r="2184" spans="1:11" x14ac:dyDescent="0.3">
      <c r="A2184">
        <v>6</v>
      </c>
      <c r="B2184">
        <v>4</v>
      </c>
      <c r="C2184" s="2">
        <v>36848</v>
      </c>
      <c r="D2184">
        <v>276</v>
      </c>
      <c r="E2184" t="str">
        <f>VLOOKUP(Tabla4[[#This Row],[Cod Vendedor]],Tabla3[[IdVendedor]:[NombreVendedor]],2,0)</f>
        <v>Monica</v>
      </c>
      <c r="F2184" t="str">
        <f>VLOOKUP(Tabla4[[#This Row],[Cod Producto]],Tabla2[[IdProducto]:[NomProducto]],2,0)</f>
        <v>Coles</v>
      </c>
      <c r="G2184" s="10">
        <f>VLOOKUP(Tabla4[[#This Row],[Nombre_Producto]],Tabla2[[NomProducto]:[PrecioSinIGV]],3,0)</f>
        <v>0.60499999999999998</v>
      </c>
      <c r="H2184">
        <f>VLOOKUP(Tabla4[[#This Row],[Cod Producto]],Tabla2[#All],3,0)</f>
        <v>2</v>
      </c>
      <c r="I2184" s="10">
        <f>Tabla4[[#This Row],[Kilos]]*Tabla4[[#This Row],[Precio_sin_IGV]]</f>
        <v>166.98</v>
      </c>
      <c r="J2184" s="10">
        <f>Tabla4[[#This Row],[Ventas sin IGV]]*18%</f>
        <v>30.056399999999996</v>
      </c>
      <c r="K2184" s="10">
        <f>Tabla4[[#This Row],[Ventas sin IGV]]+Tabla4[[#This Row],[IGV]]</f>
        <v>197.03639999999999</v>
      </c>
    </row>
    <row r="2185" spans="1:11" x14ac:dyDescent="0.3">
      <c r="A2185">
        <v>6</v>
      </c>
      <c r="B2185">
        <v>5</v>
      </c>
      <c r="C2185" s="2">
        <v>36832</v>
      </c>
      <c r="D2185">
        <v>1150</v>
      </c>
      <c r="E2185" t="str">
        <f>VLOOKUP(Tabla4[[#This Row],[Cod Vendedor]],Tabla3[[IdVendedor]:[NombreVendedor]],2,0)</f>
        <v>Monica</v>
      </c>
      <c r="F2185" t="str">
        <f>VLOOKUP(Tabla4[[#This Row],[Cod Producto]],Tabla2[[IdProducto]:[NomProducto]],2,0)</f>
        <v>Berenjenas</v>
      </c>
      <c r="G2185" s="10">
        <f>VLOOKUP(Tabla4[[#This Row],[Nombre_Producto]],Tabla2[[NomProducto]:[PrecioSinIGV]],3,0)</f>
        <v>2.5409999999999999</v>
      </c>
      <c r="H2185">
        <f>VLOOKUP(Tabla4[[#This Row],[Cod Producto]],Tabla2[#All],3,0)</f>
        <v>3</v>
      </c>
      <c r="I2185" s="10">
        <f>Tabla4[[#This Row],[Kilos]]*Tabla4[[#This Row],[Precio_sin_IGV]]</f>
        <v>2922.15</v>
      </c>
      <c r="J2185" s="10">
        <f>Tabla4[[#This Row],[Ventas sin IGV]]*18%</f>
        <v>525.98699999999997</v>
      </c>
      <c r="K2185" s="10">
        <f>Tabla4[[#This Row],[Ventas sin IGV]]+Tabla4[[#This Row],[IGV]]</f>
        <v>3448.1370000000002</v>
      </c>
    </row>
    <row r="2186" spans="1:11" x14ac:dyDescent="0.3">
      <c r="A2186">
        <v>6</v>
      </c>
      <c r="B2186">
        <v>5</v>
      </c>
      <c r="C2186" s="2">
        <v>36688</v>
      </c>
      <c r="D2186">
        <v>1643</v>
      </c>
      <c r="E2186" t="str">
        <f>VLOOKUP(Tabla4[[#This Row],[Cod Vendedor]],Tabla3[[IdVendedor]:[NombreVendedor]],2,0)</f>
        <v>Monica</v>
      </c>
      <c r="F2186" t="str">
        <f>VLOOKUP(Tabla4[[#This Row],[Cod Producto]],Tabla2[[IdProducto]:[NomProducto]],2,0)</f>
        <v>Berenjenas</v>
      </c>
      <c r="G2186" s="10">
        <f>VLOOKUP(Tabla4[[#This Row],[Nombre_Producto]],Tabla2[[NomProducto]:[PrecioSinIGV]],3,0)</f>
        <v>2.5409999999999999</v>
      </c>
      <c r="H2186">
        <f>VLOOKUP(Tabla4[[#This Row],[Cod Producto]],Tabla2[#All],3,0)</f>
        <v>3</v>
      </c>
      <c r="I2186" s="10">
        <f>Tabla4[[#This Row],[Kilos]]*Tabla4[[#This Row],[Precio_sin_IGV]]</f>
        <v>4174.8630000000003</v>
      </c>
      <c r="J2186" s="10">
        <f>Tabla4[[#This Row],[Ventas sin IGV]]*18%</f>
        <v>751.47534000000007</v>
      </c>
      <c r="K2186" s="10">
        <f>Tabla4[[#This Row],[Ventas sin IGV]]+Tabla4[[#This Row],[IGV]]</f>
        <v>4926.3383400000002</v>
      </c>
    </row>
    <row r="2187" spans="1:11" x14ac:dyDescent="0.3">
      <c r="A2187">
        <v>6</v>
      </c>
      <c r="B2187">
        <v>5</v>
      </c>
      <c r="C2187" s="2">
        <v>36571</v>
      </c>
      <c r="D2187">
        <v>330</v>
      </c>
      <c r="E2187" t="str">
        <f>VLOOKUP(Tabla4[[#This Row],[Cod Vendedor]],Tabla3[[IdVendedor]:[NombreVendedor]],2,0)</f>
        <v>Monica</v>
      </c>
      <c r="F2187" t="str">
        <f>VLOOKUP(Tabla4[[#This Row],[Cod Producto]],Tabla2[[IdProducto]:[NomProducto]],2,0)</f>
        <v>Berenjenas</v>
      </c>
      <c r="G2187" s="10">
        <f>VLOOKUP(Tabla4[[#This Row],[Nombre_Producto]],Tabla2[[NomProducto]:[PrecioSinIGV]],3,0)</f>
        <v>2.5409999999999999</v>
      </c>
      <c r="H2187">
        <f>VLOOKUP(Tabla4[[#This Row],[Cod Producto]],Tabla2[#All],3,0)</f>
        <v>3</v>
      </c>
      <c r="I2187" s="10">
        <f>Tabla4[[#This Row],[Kilos]]*Tabla4[[#This Row],[Precio_sin_IGV]]</f>
        <v>838.53</v>
      </c>
      <c r="J2187" s="10">
        <f>Tabla4[[#This Row],[Ventas sin IGV]]*18%</f>
        <v>150.93539999999999</v>
      </c>
      <c r="K2187" s="10">
        <f>Tabla4[[#This Row],[Ventas sin IGV]]+Tabla4[[#This Row],[IGV]]</f>
        <v>989.46539999999993</v>
      </c>
    </row>
    <row r="2188" spans="1:11" x14ac:dyDescent="0.3">
      <c r="A2188">
        <v>6</v>
      </c>
      <c r="B2188">
        <v>11</v>
      </c>
      <c r="C2188" s="2">
        <v>37196</v>
      </c>
      <c r="D2188">
        <v>2444</v>
      </c>
      <c r="E2188" t="str">
        <f>VLOOKUP(Tabla4[[#This Row],[Cod Vendedor]],Tabla3[[IdVendedor]:[NombreVendedor]],2,0)</f>
        <v>Monica</v>
      </c>
      <c r="F2188" t="str">
        <f>VLOOKUP(Tabla4[[#This Row],[Cod Producto]],Tabla2[[IdProducto]:[NomProducto]],2,0)</f>
        <v>Naranjas</v>
      </c>
      <c r="G2188" s="10">
        <f>VLOOKUP(Tabla4[[#This Row],[Nombre_Producto]],Tabla2[[NomProducto]:[PrecioSinIGV]],3,0)</f>
        <v>1.21</v>
      </c>
      <c r="H2188">
        <f>VLOOKUP(Tabla4[[#This Row],[Cod Producto]],Tabla2[#All],3,0)</f>
        <v>1</v>
      </c>
      <c r="I2188" s="10">
        <f>Tabla4[[#This Row],[Kilos]]*Tabla4[[#This Row],[Precio_sin_IGV]]</f>
        <v>2957.24</v>
      </c>
      <c r="J2188" s="10">
        <f>Tabla4[[#This Row],[Ventas sin IGV]]*18%</f>
        <v>532.30319999999995</v>
      </c>
      <c r="K2188" s="10">
        <f>Tabla4[[#This Row],[Ventas sin IGV]]+Tabla4[[#This Row],[IGV]]</f>
        <v>3489.5431999999996</v>
      </c>
    </row>
    <row r="2189" spans="1:11" x14ac:dyDescent="0.3">
      <c r="A2189">
        <v>6</v>
      </c>
      <c r="B2189">
        <v>11</v>
      </c>
      <c r="C2189" s="2">
        <v>37098</v>
      </c>
      <c r="D2189">
        <v>1844</v>
      </c>
      <c r="E2189" t="str">
        <f>VLOOKUP(Tabla4[[#This Row],[Cod Vendedor]],Tabla3[[IdVendedor]:[NombreVendedor]],2,0)</f>
        <v>Monica</v>
      </c>
      <c r="F2189" t="str">
        <f>VLOOKUP(Tabla4[[#This Row],[Cod Producto]],Tabla2[[IdProducto]:[NomProducto]],2,0)</f>
        <v>Naranjas</v>
      </c>
      <c r="G2189" s="10">
        <f>VLOOKUP(Tabla4[[#This Row],[Nombre_Producto]],Tabla2[[NomProducto]:[PrecioSinIGV]],3,0)</f>
        <v>1.21</v>
      </c>
      <c r="H2189">
        <f>VLOOKUP(Tabla4[[#This Row],[Cod Producto]],Tabla2[#All],3,0)</f>
        <v>1</v>
      </c>
      <c r="I2189" s="10">
        <f>Tabla4[[#This Row],[Kilos]]*Tabla4[[#This Row],[Precio_sin_IGV]]</f>
        <v>2231.2399999999998</v>
      </c>
      <c r="J2189" s="10">
        <f>Tabla4[[#This Row],[Ventas sin IGV]]*18%</f>
        <v>401.62319999999994</v>
      </c>
      <c r="K2189" s="10">
        <f>Tabla4[[#This Row],[Ventas sin IGV]]+Tabla4[[#This Row],[IGV]]</f>
        <v>2632.8631999999998</v>
      </c>
    </row>
    <row r="2190" spans="1:11" x14ac:dyDescent="0.3">
      <c r="A2190">
        <v>6</v>
      </c>
      <c r="B2190">
        <v>11</v>
      </c>
      <c r="C2190" s="2">
        <v>37248</v>
      </c>
      <c r="D2190">
        <v>1437</v>
      </c>
      <c r="E2190" t="str">
        <f>VLOOKUP(Tabla4[[#This Row],[Cod Vendedor]],Tabla3[[IdVendedor]:[NombreVendedor]],2,0)</f>
        <v>Monica</v>
      </c>
      <c r="F2190" t="str">
        <f>VLOOKUP(Tabla4[[#This Row],[Cod Producto]],Tabla2[[IdProducto]:[NomProducto]],2,0)</f>
        <v>Naranjas</v>
      </c>
      <c r="G2190" s="10">
        <f>VLOOKUP(Tabla4[[#This Row],[Nombre_Producto]],Tabla2[[NomProducto]:[PrecioSinIGV]],3,0)</f>
        <v>1.21</v>
      </c>
      <c r="H2190">
        <f>VLOOKUP(Tabla4[[#This Row],[Cod Producto]],Tabla2[#All],3,0)</f>
        <v>1</v>
      </c>
      <c r="I2190" s="10">
        <f>Tabla4[[#This Row],[Kilos]]*Tabla4[[#This Row],[Precio_sin_IGV]]</f>
        <v>1738.77</v>
      </c>
      <c r="J2190" s="10">
        <f>Tabla4[[#This Row],[Ventas sin IGV]]*18%</f>
        <v>312.97859999999997</v>
      </c>
      <c r="K2190" s="10">
        <f>Tabla4[[#This Row],[Ventas sin IGV]]+Tabla4[[#This Row],[IGV]]</f>
        <v>2051.7485999999999</v>
      </c>
    </row>
    <row r="2191" spans="1:11" x14ac:dyDescent="0.3">
      <c r="A2191">
        <v>6</v>
      </c>
      <c r="B2191">
        <v>12</v>
      </c>
      <c r="C2191" s="2">
        <v>36911</v>
      </c>
      <c r="D2191">
        <v>2198</v>
      </c>
      <c r="E2191" t="str">
        <f>VLOOKUP(Tabla4[[#This Row],[Cod Vendedor]],Tabla3[[IdVendedor]:[NombreVendedor]],2,0)</f>
        <v>Monica</v>
      </c>
      <c r="F2191" t="str">
        <f>VLOOKUP(Tabla4[[#This Row],[Cod Producto]],Tabla2[[IdProducto]:[NomProducto]],2,0)</f>
        <v>Malocoton</v>
      </c>
      <c r="G2191" s="10">
        <f>VLOOKUP(Tabla4[[#This Row],[Nombre_Producto]],Tabla2[[NomProducto]:[PrecioSinIGV]],3,0)</f>
        <v>2.42</v>
      </c>
      <c r="H2191">
        <f>VLOOKUP(Tabla4[[#This Row],[Cod Producto]],Tabla2[#All],3,0)</f>
        <v>1</v>
      </c>
      <c r="I2191" s="10">
        <f>Tabla4[[#This Row],[Kilos]]*Tabla4[[#This Row],[Precio_sin_IGV]]</f>
        <v>5319.16</v>
      </c>
      <c r="J2191" s="10">
        <f>Tabla4[[#This Row],[Ventas sin IGV]]*18%</f>
        <v>957.44879999999989</v>
      </c>
      <c r="K2191" s="10">
        <f>Tabla4[[#This Row],[Ventas sin IGV]]+Tabla4[[#This Row],[IGV]]</f>
        <v>6276.6088</v>
      </c>
    </row>
    <row r="2192" spans="1:11" x14ac:dyDescent="0.3">
      <c r="A2192">
        <v>6</v>
      </c>
      <c r="B2192">
        <v>12</v>
      </c>
      <c r="C2192" s="2">
        <v>37183</v>
      </c>
      <c r="D2192">
        <v>2096</v>
      </c>
      <c r="E2192" t="str">
        <f>VLOOKUP(Tabla4[[#This Row],[Cod Vendedor]],Tabla3[[IdVendedor]:[NombreVendedor]],2,0)</f>
        <v>Monica</v>
      </c>
      <c r="F2192" t="str">
        <f>VLOOKUP(Tabla4[[#This Row],[Cod Producto]],Tabla2[[IdProducto]:[NomProducto]],2,0)</f>
        <v>Malocoton</v>
      </c>
      <c r="G2192" s="10">
        <f>VLOOKUP(Tabla4[[#This Row],[Nombre_Producto]],Tabla2[[NomProducto]:[PrecioSinIGV]],3,0)</f>
        <v>2.42</v>
      </c>
      <c r="H2192">
        <f>VLOOKUP(Tabla4[[#This Row],[Cod Producto]],Tabla2[#All],3,0)</f>
        <v>1</v>
      </c>
      <c r="I2192" s="10">
        <f>Tabla4[[#This Row],[Kilos]]*Tabla4[[#This Row],[Precio_sin_IGV]]</f>
        <v>5072.32</v>
      </c>
      <c r="J2192" s="10">
        <f>Tabla4[[#This Row],[Ventas sin IGV]]*18%</f>
        <v>913.0175999999999</v>
      </c>
      <c r="K2192" s="10">
        <f>Tabla4[[#This Row],[Ventas sin IGV]]+Tabla4[[#This Row],[IGV]]</f>
        <v>5985.3375999999998</v>
      </c>
    </row>
    <row r="2193" spans="1:11" x14ac:dyDescent="0.3">
      <c r="A2193">
        <v>6</v>
      </c>
      <c r="B2193">
        <v>12</v>
      </c>
      <c r="C2193" s="2">
        <v>36913</v>
      </c>
      <c r="D2193">
        <v>1471</v>
      </c>
      <c r="E2193" t="str">
        <f>VLOOKUP(Tabla4[[#This Row],[Cod Vendedor]],Tabla3[[IdVendedor]:[NombreVendedor]],2,0)</f>
        <v>Monica</v>
      </c>
      <c r="F2193" t="str">
        <f>VLOOKUP(Tabla4[[#This Row],[Cod Producto]],Tabla2[[IdProducto]:[NomProducto]],2,0)</f>
        <v>Malocoton</v>
      </c>
      <c r="G2193" s="10">
        <f>VLOOKUP(Tabla4[[#This Row],[Nombre_Producto]],Tabla2[[NomProducto]:[PrecioSinIGV]],3,0)</f>
        <v>2.42</v>
      </c>
      <c r="H2193">
        <f>VLOOKUP(Tabla4[[#This Row],[Cod Producto]],Tabla2[#All],3,0)</f>
        <v>1</v>
      </c>
      <c r="I2193" s="10">
        <f>Tabla4[[#This Row],[Kilos]]*Tabla4[[#This Row],[Precio_sin_IGV]]</f>
        <v>3559.8199999999997</v>
      </c>
      <c r="J2193" s="10">
        <f>Tabla4[[#This Row],[Ventas sin IGV]]*18%</f>
        <v>640.7675999999999</v>
      </c>
      <c r="K2193" s="10">
        <f>Tabla4[[#This Row],[Ventas sin IGV]]+Tabla4[[#This Row],[IGV]]</f>
        <v>4200.5875999999998</v>
      </c>
    </row>
    <row r="2194" spans="1:11" x14ac:dyDescent="0.3">
      <c r="A2194">
        <v>6</v>
      </c>
      <c r="B2194">
        <v>12</v>
      </c>
      <c r="C2194" s="2">
        <v>37032</v>
      </c>
      <c r="D2194">
        <v>1419</v>
      </c>
      <c r="E2194" t="str">
        <f>VLOOKUP(Tabla4[[#This Row],[Cod Vendedor]],Tabla3[[IdVendedor]:[NombreVendedor]],2,0)</f>
        <v>Monica</v>
      </c>
      <c r="F2194" t="str">
        <f>VLOOKUP(Tabla4[[#This Row],[Cod Producto]],Tabla2[[IdProducto]:[NomProducto]],2,0)</f>
        <v>Malocoton</v>
      </c>
      <c r="G2194" s="10">
        <f>VLOOKUP(Tabla4[[#This Row],[Nombre_Producto]],Tabla2[[NomProducto]:[PrecioSinIGV]],3,0)</f>
        <v>2.42</v>
      </c>
      <c r="H2194">
        <f>VLOOKUP(Tabla4[[#This Row],[Cod Producto]],Tabla2[#All],3,0)</f>
        <v>1</v>
      </c>
      <c r="I2194" s="10">
        <f>Tabla4[[#This Row],[Kilos]]*Tabla4[[#This Row],[Precio_sin_IGV]]</f>
        <v>3433.98</v>
      </c>
      <c r="J2194" s="10">
        <f>Tabla4[[#This Row],[Ventas sin IGV]]*18%</f>
        <v>618.1164</v>
      </c>
      <c r="K2194" s="10">
        <f>Tabla4[[#This Row],[Ventas sin IGV]]+Tabla4[[#This Row],[IGV]]</f>
        <v>4052.0963999999999</v>
      </c>
    </row>
    <row r="2195" spans="1:11" x14ac:dyDescent="0.3">
      <c r="A2195">
        <v>6</v>
      </c>
      <c r="B2195">
        <v>12</v>
      </c>
      <c r="C2195" s="2">
        <v>37098</v>
      </c>
      <c r="D2195">
        <v>1400</v>
      </c>
      <c r="E2195" t="str">
        <f>VLOOKUP(Tabla4[[#This Row],[Cod Vendedor]],Tabla3[[IdVendedor]:[NombreVendedor]],2,0)</f>
        <v>Monica</v>
      </c>
      <c r="F2195" t="str">
        <f>VLOOKUP(Tabla4[[#This Row],[Cod Producto]],Tabla2[[IdProducto]:[NomProducto]],2,0)</f>
        <v>Malocoton</v>
      </c>
      <c r="G2195" s="10">
        <f>VLOOKUP(Tabla4[[#This Row],[Nombre_Producto]],Tabla2[[NomProducto]:[PrecioSinIGV]],3,0)</f>
        <v>2.42</v>
      </c>
      <c r="H2195">
        <f>VLOOKUP(Tabla4[[#This Row],[Cod Producto]],Tabla2[#All],3,0)</f>
        <v>1</v>
      </c>
      <c r="I2195" s="10">
        <f>Tabla4[[#This Row],[Kilos]]*Tabla4[[#This Row],[Precio_sin_IGV]]</f>
        <v>3388</v>
      </c>
      <c r="J2195" s="10">
        <f>Tabla4[[#This Row],[Ventas sin IGV]]*18%</f>
        <v>609.84</v>
      </c>
      <c r="K2195" s="10">
        <f>Tabla4[[#This Row],[Ventas sin IGV]]+Tabla4[[#This Row],[IGV]]</f>
        <v>3997.84</v>
      </c>
    </row>
    <row r="2196" spans="1:11" x14ac:dyDescent="0.3">
      <c r="A2196">
        <v>6</v>
      </c>
      <c r="B2196">
        <v>12</v>
      </c>
      <c r="C2196" s="2">
        <v>37194</v>
      </c>
      <c r="D2196">
        <v>1171</v>
      </c>
      <c r="E2196" t="str">
        <f>VLOOKUP(Tabla4[[#This Row],[Cod Vendedor]],Tabla3[[IdVendedor]:[NombreVendedor]],2,0)</f>
        <v>Monica</v>
      </c>
      <c r="F2196" t="str">
        <f>VLOOKUP(Tabla4[[#This Row],[Cod Producto]],Tabla2[[IdProducto]:[NomProducto]],2,0)</f>
        <v>Malocoton</v>
      </c>
      <c r="G2196" s="10">
        <f>VLOOKUP(Tabla4[[#This Row],[Nombre_Producto]],Tabla2[[NomProducto]:[PrecioSinIGV]],3,0)</f>
        <v>2.42</v>
      </c>
      <c r="H2196">
        <f>VLOOKUP(Tabla4[[#This Row],[Cod Producto]],Tabla2[#All],3,0)</f>
        <v>1</v>
      </c>
      <c r="I2196" s="10">
        <f>Tabla4[[#This Row],[Kilos]]*Tabla4[[#This Row],[Precio_sin_IGV]]</f>
        <v>2833.8199999999997</v>
      </c>
      <c r="J2196" s="10">
        <f>Tabla4[[#This Row],[Ventas sin IGV]]*18%</f>
        <v>510.08759999999995</v>
      </c>
      <c r="K2196" s="10">
        <f>Tabla4[[#This Row],[Ventas sin IGV]]+Tabla4[[#This Row],[IGV]]</f>
        <v>3343.9075999999995</v>
      </c>
    </row>
    <row r="2197" spans="1:11" x14ac:dyDescent="0.3">
      <c r="A2197">
        <v>6</v>
      </c>
      <c r="B2197">
        <v>12</v>
      </c>
      <c r="C2197" s="2">
        <v>37236</v>
      </c>
      <c r="D2197">
        <v>1138</v>
      </c>
      <c r="E2197" t="str">
        <f>VLOOKUP(Tabla4[[#This Row],[Cod Vendedor]],Tabla3[[IdVendedor]:[NombreVendedor]],2,0)</f>
        <v>Monica</v>
      </c>
      <c r="F2197" t="str">
        <f>VLOOKUP(Tabla4[[#This Row],[Cod Producto]],Tabla2[[IdProducto]:[NomProducto]],2,0)</f>
        <v>Malocoton</v>
      </c>
      <c r="G2197" s="10">
        <f>VLOOKUP(Tabla4[[#This Row],[Nombre_Producto]],Tabla2[[NomProducto]:[PrecioSinIGV]],3,0)</f>
        <v>2.42</v>
      </c>
      <c r="H2197">
        <f>VLOOKUP(Tabla4[[#This Row],[Cod Producto]],Tabla2[#All],3,0)</f>
        <v>1</v>
      </c>
      <c r="I2197" s="10">
        <f>Tabla4[[#This Row],[Kilos]]*Tabla4[[#This Row],[Precio_sin_IGV]]</f>
        <v>2753.96</v>
      </c>
      <c r="J2197" s="10">
        <f>Tabla4[[#This Row],[Ventas sin IGV]]*18%</f>
        <v>495.71280000000002</v>
      </c>
      <c r="K2197" s="10">
        <f>Tabla4[[#This Row],[Ventas sin IGV]]+Tabla4[[#This Row],[IGV]]</f>
        <v>3249.6728000000003</v>
      </c>
    </row>
    <row r="2198" spans="1:11" x14ac:dyDescent="0.3">
      <c r="A2198">
        <v>6</v>
      </c>
      <c r="B2198">
        <v>12</v>
      </c>
      <c r="C2198" s="2">
        <v>37138</v>
      </c>
      <c r="D2198">
        <v>282</v>
      </c>
      <c r="E2198" t="str">
        <f>VLOOKUP(Tabla4[[#This Row],[Cod Vendedor]],Tabla3[[IdVendedor]:[NombreVendedor]],2,0)</f>
        <v>Monica</v>
      </c>
      <c r="F2198" t="str">
        <f>VLOOKUP(Tabla4[[#This Row],[Cod Producto]],Tabla2[[IdProducto]:[NomProducto]],2,0)</f>
        <v>Malocoton</v>
      </c>
      <c r="G2198" s="10">
        <f>VLOOKUP(Tabla4[[#This Row],[Nombre_Producto]],Tabla2[[NomProducto]:[PrecioSinIGV]],3,0)</f>
        <v>2.42</v>
      </c>
      <c r="H2198">
        <f>VLOOKUP(Tabla4[[#This Row],[Cod Producto]],Tabla2[#All],3,0)</f>
        <v>1</v>
      </c>
      <c r="I2198" s="10">
        <f>Tabla4[[#This Row],[Kilos]]*Tabla4[[#This Row],[Precio_sin_IGV]]</f>
        <v>682.43999999999994</v>
      </c>
      <c r="J2198" s="10">
        <f>Tabla4[[#This Row],[Ventas sin IGV]]*18%</f>
        <v>122.83919999999999</v>
      </c>
      <c r="K2198" s="10">
        <f>Tabla4[[#This Row],[Ventas sin IGV]]+Tabla4[[#This Row],[IGV]]</f>
        <v>805.27919999999995</v>
      </c>
    </row>
    <row r="2199" spans="1:11" x14ac:dyDescent="0.3">
      <c r="A2199">
        <v>6</v>
      </c>
      <c r="B2199">
        <v>9</v>
      </c>
      <c r="C2199" s="2">
        <v>36930</v>
      </c>
      <c r="D2199">
        <v>2274</v>
      </c>
      <c r="E2199" t="str">
        <f>VLOOKUP(Tabla4[[#This Row],[Cod Vendedor]],Tabla3[[IdVendedor]:[NombreVendedor]],2,0)</f>
        <v>Monica</v>
      </c>
      <c r="F2199" t="str">
        <f>VLOOKUP(Tabla4[[#This Row],[Cod Producto]],Tabla2[[IdProducto]:[NomProducto]],2,0)</f>
        <v>Esparragos</v>
      </c>
      <c r="G2199" s="10">
        <f>VLOOKUP(Tabla4[[#This Row],[Nombre_Producto]],Tabla2[[NomProducto]:[PrecioSinIGV]],3,0)</f>
        <v>1.21</v>
      </c>
      <c r="H2199">
        <f>VLOOKUP(Tabla4[[#This Row],[Cod Producto]],Tabla2[#All],3,0)</f>
        <v>3</v>
      </c>
      <c r="I2199" s="10">
        <f>Tabla4[[#This Row],[Kilos]]*Tabla4[[#This Row],[Precio_sin_IGV]]</f>
        <v>2751.54</v>
      </c>
      <c r="J2199" s="10">
        <f>Tabla4[[#This Row],[Ventas sin IGV]]*18%</f>
        <v>495.27719999999999</v>
      </c>
      <c r="K2199" s="10">
        <f>Tabla4[[#This Row],[Ventas sin IGV]]+Tabla4[[#This Row],[IGV]]</f>
        <v>3246.8172</v>
      </c>
    </row>
    <row r="2200" spans="1:11" x14ac:dyDescent="0.3">
      <c r="A2200">
        <v>6</v>
      </c>
      <c r="B2200">
        <v>9</v>
      </c>
      <c r="C2200" s="2">
        <v>36972</v>
      </c>
      <c r="D2200">
        <v>1996</v>
      </c>
      <c r="E2200" t="str">
        <f>VLOOKUP(Tabla4[[#This Row],[Cod Vendedor]],Tabla3[[IdVendedor]:[NombreVendedor]],2,0)</f>
        <v>Monica</v>
      </c>
      <c r="F2200" t="str">
        <f>VLOOKUP(Tabla4[[#This Row],[Cod Producto]],Tabla2[[IdProducto]:[NomProducto]],2,0)</f>
        <v>Esparragos</v>
      </c>
      <c r="G2200" s="10">
        <f>VLOOKUP(Tabla4[[#This Row],[Nombre_Producto]],Tabla2[[NomProducto]:[PrecioSinIGV]],3,0)</f>
        <v>1.21</v>
      </c>
      <c r="H2200">
        <f>VLOOKUP(Tabla4[[#This Row],[Cod Producto]],Tabla2[#All],3,0)</f>
        <v>3</v>
      </c>
      <c r="I2200" s="10">
        <f>Tabla4[[#This Row],[Kilos]]*Tabla4[[#This Row],[Precio_sin_IGV]]</f>
        <v>2415.16</v>
      </c>
      <c r="J2200" s="10">
        <f>Tabla4[[#This Row],[Ventas sin IGV]]*18%</f>
        <v>434.72879999999998</v>
      </c>
      <c r="K2200" s="10">
        <f>Tabla4[[#This Row],[Ventas sin IGV]]+Tabla4[[#This Row],[IGV]]</f>
        <v>2849.8887999999997</v>
      </c>
    </row>
    <row r="2201" spans="1:11" x14ac:dyDescent="0.3">
      <c r="A2201">
        <v>6</v>
      </c>
      <c r="B2201">
        <v>9</v>
      </c>
      <c r="C2201" s="2">
        <v>37209</v>
      </c>
      <c r="D2201">
        <v>1995</v>
      </c>
      <c r="E2201" t="str">
        <f>VLOOKUP(Tabla4[[#This Row],[Cod Vendedor]],Tabla3[[IdVendedor]:[NombreVendedor]],2,0)</f>
        <v>Monica</v>
      </c>
      <c r="F2201" t="str">
        <f>VLOOKUP(Tabla4[[#This Row],[Cod Producto]],Tabla2[[IdProducto]:[NomProducto]],2,0)</f>
        <v>Esparragos</v>
      </c>
      <c r="G2201" s="10">
        <f>VLOOKUP(Tabla4[[#This Row],[Nombre_Producto]],Tabla2[[NomProducto]:[PrecioSinIGV]],3,0)</f>
        <v>1.21</v>
      </c>
      <c r="H2201">
        <f>VLOOKUP(Tabla4[[#This Row],[Cod Producto]],Tabla2[#All],3,0)</f>
        <v>3</v>
      </c>
      <c r="I2201" s="10">
        <f>Tabla4[[#This Row],[Kilos]]*Tabla4[[#This Row],[Precio_sin_IGV]]</f>
        <v>2413.9499999999998</v>
      </c>
      <c r="J2201" s="10">
        <f>Tabla4[[#This Row],[Ventas sin IGV]]*18%</f>
        <v>434.51099999999997</v>
      </c>
      <c r="K2201" s="10">
        <f>Tabla4[[#This Row],[Ventas sin IGV]]+Tabla4[[#This Row],[IGV]]</f>
        <v>2848.4609999999998</v>
      </c>
    </row>
    <row r="2202" spans="1:11" x14ac:dyDescent="0.3">
      <c r="A2202">
        <v>6</v>
      </c>
      <c r="B2202">
        <v>9</v>
      </c>
      <c r="C2202" s="2">
        <v>37100</v>
      </c>
      <c r="D2202">
        <v>253</v>
      </c>
      <c r="E2202" t="str">
        <f>VLOOKUP(Tabla4[[#This Row],[Cod Vendedor]],Tabla3[[IdVendedor]:[NombreVendedor]],2,0)</f>
        <v>Monica</v>
      </c>
      <c r="F2202" t="str">
        <f>VLOOKUP(Tabla4[[#This Row],[Cod Producto]],Tabla2[[IdProducto]:[NomProducto]],2,0)</f>
        <v>Esparragos</v>
      </c>
      <c r="G2202" s="10">
        <f>VLOOKUP(Tabla4[[#This Row],[Nombre_Producto]],Tabla2[[NomProducto]:[PrecioSinIGV]],3,0)</f>
        <v>1.21</v>
      </c>
      <c r="H2202">
        <f>VLOOKUP(Tabla4[[#This Row],[Cod Producto]],Tabla2[#All],3,0)</f>
        <v>3</v>
      </c>
      <c r="I2202" s="10">
        <f>Tabla4[[#This Row],[Kilos]]*Tabla4[[#This Row],[Precio_sin_IGV]]</f>
        <v>306.13</v>
      </c>
      <c r="J2202" s="10">
        <f>Tabla4[[#This Row],[Ventas sin IGV]]*18%</f>
        <v>55.103400000000001</v>
      </c>
      <c r="K2202" s="10">
        <f>Tabla4[[#This Row],[Ventas sin IGV]]+Tabla4[[#This Row],[IGV]]</f>
        <v>361.23340000000002</v>
      </c>
    </row>
    <row r="2203" spans="1:11" x14ac:dyDescent="0.3">
      <c r="A2203">
        <v>6</v>
      </c>
      <c r="B2203">
        <v>7</v>
      </c>
      <c r="C2203" s="2">
        <v>36926</v>
      </c>
      <c r="D2203">
        <v>2495</v>
      </c>
      <c r="E2203" t="str">
        <f>VLOOKUP(Tabla4[[#This Row],[Cod Vendedor]],Tabla3[[IdVendedor]:[NombreVendedor]],2,0)</f>
        <v>Monica</v>
      </c>
      <c r="F2203" t="str">
        <f>VLOOKUP(Tabla4[[#This Row],[Cod Producto]],Tabla2[[IdProducto]:[NomProducto]],2,0)</f>
        <v>Tomates</v>
      </c>
      <c r="G2203" s="10">
        <f>VLOOKUP(Tabla4[[#This Row],[Nombre_Producto]],Tabla2[[NomProducto]:[PrecioSinIGV]],3,0)</f>
        <v>0.96799999999999997</v>
      </c>
      <c r="H2203">
        <f>VLOOKUP(Tabla4[[#This Row],[Cod Producto]],Tabla2[#All],3,0)</f>
        <v>2</v>
      </c>
      <c r="I2203" s="10">
        <f>Tabla4[[#This Row],[Kilos]]*Tabla4[[#This Row],[Precio_sin_IGV]]</f>
        <v>2415.16</v>
      </c>
      <c r="J2203" s="10">
        <f>Tabla4[[#This Row],[Ventas sin IGV]]*18%</f>
        <v>434.72879999999998</v>
      </c>
      <c r="K2203" s="10">
        <f>Tabla4[[#This Row],[Ventas sin IGV]]+Tabla4[[#This Row],[IGV]]</f>
        <v>2849.8887999999997</v>
      </c>
    </row>
    <row r="2204" spans="1:11" x14ac:dyDescent="0.3">
      <c r="A2204">
        <v>6</v>
      </c>
      <c r="B2204">
        <v>7</v>
      </c>
      <c r="C2204" s="2">
        <v>36984</v>
      </c>
      <c r="D2204">
        <v>2257</v>
      </c>
      <c r="E2204" t="str">
        <f>VLOOKUP(Tabla4[[#This Row],[Cod Vendedor]],Tabla3[[IdVendedor]:[NombreVendedor]],2,0)</f>
        <v>Monica</v>
      </c>
      <c r="F2204" t="str">
        <f>VLOOKUP(Tabla4[[#This Row],[Cod Producto]],Tabla2[[IdProducto]:[NomProducto]],2,0)</f>
        <v>Tomates</v>
      </c>
      <c r="G2204" s="10">
        <f>VLOOKUP(Tabla4[[#This Row],[Nombre_Producto]],Tabla2[[NomProducto]:[PrecioSinIGV]],3,0)</f>
        <v>0.96799999999999997</v>
      </c>
      <c r="H2204">
        <f>VLOOKUP(Tabla4[[#This Row],[Cod Producto]],Tabla2[#All],3,0)</f>
        <v>2</v>
      </c>
      <c r="I2204" s="10">
        <f>Tabla4[[#This Row],[Kilos]]*Tabla4[[#This Row],[Precio_sin_IGV]]</f>
        <v>2184.7759999999998</v>
      </c>
      <c r="J2204" s="10">
        <f>Tabla4[[#This Row],[Ventas sin IGV]]*18%</f>
        <v>393.25967999999995</v>
      </c>
      <c r="K2204" s="10">
        <f>Tabla4[[#This Row],[Ventas sin IGV]]+Tabla4[[#This Row],[IGV]]</f>
        <v>2578.03568</v>
      </c>
    </row>
    <row r="2205" spans="1:11" x14ac:dyDescent="0.3">
      <c r="A2205">
        <v>6</v>
      </c>
      <c r="B2205">
        <v>7</v>
      </c>
      <c r="C2205" s="2">
        <v>37002</v>
      </c>
      <c r="D2205">
        <v>1815</v>
      </c>
      <c r="E2205" t="str">
        <f>VLOOKUP(Tabla4[[#This Row],[Cod Vendedor]],Tabla3[[IdVendedor]:[NombreVendedor]],2,0)</f>
        <v>Monica</v>
      </c>
      <c r="F2205" t="str">
        <f>VLOOKUP(Tabla4[[#This Row],[Cod Producto]],Tabla2[[IdProducto]:[NomProducto]],2,0)</f>
        <v>Tomates</v>
      </c>
      <c r="G2205" s="10">
        <f>VLOOKUP(Tabla4[[#This Row],[Nombre_Producto]],Tabla2[[NomProducto]:[PrecioSinIGV]],3,0)</f>
        <v>0.96799999999999997</v>
      </c>
      <c r="H2205">
        <f>VLOOKUP(Tabla4[[#This Row],[Cod Producto]],Tabla2[#All],3,0)</f>
        <v>2</v>
      </c>
      <c r="I2205" s="10">
        <f>Tabla4[[#This Row],[Kilos]]*Tabla4[[#This Row],[Precio_sin_IGV]]</f>
        <v>1756.9199999999998</v>
      </c>
      <c r="J2205" s="10">
        <f>Tabla4[[#This Row],[Ventas sin IGV]]*18%</f>
        <v>316.24559999999997</v>
      </c>
      <c r="K2205" s="10">
        <f>Tabla4[[#This Row],[Ventas sin IGV]]+Tabla4[[#This Row],[IGV]]</f>
        <v>2073.1655999999998</v>
      </c>
    </row>
    <row r="2206" spans="1:11" x14ac:dyDescent="0.3">
      <c r="A2206">
        <v>6</v>
      </c>
      <c r="B2206">
        <v>7</v>
      </c>
      <c r="C2206" s="2">
        <v>37143</v>
      </c>
      <c r="D2206">
        <v>1601</v>
      </c>
      <c r="E2206" t="str">
        <f>VLOOKUP(Tabla4[[#This Row],[Cod Vendedor]],Tabla3[[IdVendedor]:[NombreVendedor]],2,0)</f>
        <v>Monica</v>
      </c>
      <c r="F2206" t="str">
        <f>VLOOKUP(Tabla4[[#This Row],[Cod Producto]],Tabla2[[IdProducto]:[NomProducto]],2,0)</f>
        <v>Tomates</v>
      </c>
      <c r="G2206" s="10">
        <f>VLOOKUP(Tabla4[[#This Row],[Nombre_Producto]],Tabla2[[NomProducto]:[PrecioSinIGV]],3,0)</f>
        <v>0.96799999999999997</v>
      </c>
      <c r="H2206">
        <f>VLOOKUP(Tabla4[[#This Row],[Cod Producto]],Tabla2[#All],3,0)</f>
        <v>2</v>
      </c>
      <c r="I2206" s="10">
        <f>Tabla4[[#This Row],[Kilos]]*Tabla4[[#This Row],[Precio_sin_IGV]]</f>
        <v>1549.768</v>
      </c>
      <c r="J2206" s="10">
        <f>Tabla4[[#This Row],[Ventas sin IGV]]*18%</f>
        <v>278.95823999999999</v>
      </c>
      <c r="K2206" s="10">
        <f>Tabla4[[#This Row],[Ventas sin IGV]]+Tabla4[[#This Row],[IGV]]</f>
        <v>1828.72624</v>
      </c>
    </row>
    <row r="2207" spans="1:11" x14ac:dyDescent="0.3">
      <c r="A2207">
        <v>6</v>
      </c>
      <c r="B2207">
        <v>7</v>
      </c>
      <c r="C2207" s="2">
        <v>37103</v>
      </c>
      <c r="D2207">
        <v>1316</v>
      </c>
      <c r="E2207" t="str">
        <f>VLOOKUP(Tabla4[[#This Row],[Cod Vendedor]],Tabla3[[IdVendedor]:[NombreVendedor]],2,0)</f>
        <v>Monica</v>
      </c>
      <c r="F2207" t="str">
        <f>VLOOKUP(Tabla4[[#This Row],[Cod Producto]],Tabla2[[IdProducto]:[NomProducto]],2,0)</f>
        <v>Tomates</v>
      </c>
      <c r="G2207" s="10">
        <f>VLOOKUP(Tabla4[[#This Row],[Nombre_Producto]],Tabla2[[NomProducto]:[PrecioSinIGV]],3,0)</f>
        <v>0.96799999999999997</v>
      </c>
      <c r="H2207">
        <f>VLOOKUP(Tabla4[[#This Row],[Cod Producto]],Tabla2[#All],3,0)</f>
        <v>2</v>
      </c>
      <c r="I2207" s="10">
        <f>Tabla4[[#This Row],[Kilos]]*Tabla4[[#This Row],[Precio_sin_IGV]]</f>
        <v>1273.8879999999999</v>
      </c>
      <c r="J2207" s="10">
        <f>Tabla4[[#This Row],[Ventas sin IGV]]*18%</f>
        <v>229.29983999999999</v>
      </c>
      <c r="K2207" s="10">
        <f>Tabla4[[#This Row],[Ventas sin IGV]]+Tabla4[[#This Row],[IGV]]</f>
        <v>1503.1878399999998</v>
      </c>
    </row>
    <row r="2208" spans="1:11" x14ac:dyDescent="0.3">
      <c r="A2208">
        <v>6</v>
      </c>
      <c r="B2208">
        <v>7</v>
      </c>
      <c r="C2208" s="2">
        <v>37134</v>
      </c>
      <c r="D2208">
        <v>965</v>
      </c>
      <c r="E2208" t="str">
        <f>VLOOKUP(Tabla4[[#This Row],[Cod Vendedor]],Tabla3[[IdVendedor]:[NombreVendedor]],2,0)</f>
        <v>Monica</v>
      </c>
      <c r="F2208" t="str">
        <f>VLOOKUP(Tabla4[[#This Row],[Cod Producto]],Tabla2[[IdProducto]:[NomProducto]],2,0)</f>
        <v>Tomates</v>
      </c>
      <c r="G2208" s="10">
        <f>VLOOKUP(Tabla4[[#This Row],[Nombre_Producto]],Tabla2[[NomProducto]:[PrecioSinIGV]],3,0)</f>
        <v>0.96799999999999997</v>
      </c>
      <c r="H2208">
        <f>VLOOKUP(Tabla4[[#This Row],[Cod Producto]],Tabla2[#All],3,0)</f>
        <v>2</v>
      </c>
      <c r="I2208" s="10">
        <f>Tabla4[[#This Row],[Kilos]]*Tabla4[[#This Row],[Precio_sin_IGV]]</f>
        <v>934.12</v>
      </c>
      <c r="J2208" s="10">
        <f>Tabla4[[#This Row],[Ventas sin IGV]]*18%</f>
        <v>168.14159999999998</v>
      </c>
      <c r="K2208" s="10">
        <f>Tabla4[[#This Row],[Ventas sin IGV]]+Tabla4[[#This Row],[IGV]]</f>
        <v>1102.2616</v>
      </c>
    </row>
    <row r="2209" spans="1:11" x14ac:dyDescent="0.3">
      <c r="A2209">
        <v>6</v>
      </c>
      <c r="B2209">
        <v>7</v>
      </c>
      <c r="C2209" s="2">
        <v>37071</v>
      </c>
      <c r="D2209">
        <v>404</v>
      </c>
      <c r="E2209" t="str">
        <f>VLOOKUP(Tabla4[[#This Row],[Cod Vendedor]],Tabla3[[IdVendedor]:[NombreVendedor]],2,0)</f>
        <v>Monica</v>
      </c>
      <c r="F2209" t="str">
        <f>VLOOKUP(Tabla4[[#This Row],[Cod Producto]],Tabla2[[IdProducto]:[NomProducto]],2,0)</f>
        <v>Tomates</v>
      </c>
      <c r="G2209" s="10">
        <f>VLOOKUP(Tabla4[[#This Row],[Nombre_Producto]],Tabla2[[NomProducto]:[PrecioSinIGV]],3,0)</f>
        <v>0.96799999999999997</v>
      </c>
      <c r="H2209">
        <f>VLOOKUP(Tabla4[[#This Row],[Cod Producto]],Tabla2[#All],3,0)</f>
        <v>2</v>
      </c>
      <c r="I2209" s="10">
        <f>Tabla4[[#This Row],[Kilos]]*Tabla4[[#This Row],[Precio_sin_IGV]]</f>
        <v>391.072</v>
      </c>
      <c r="J2209" s="10">
        <f>Tabla4[[#This Row],[Ventas sin IGV]]*18%</f>
        <v>70.392960000000002</v>
      </c>
      <c r="K2209" s="10">
        <f>Tabla4[[#This Row],[Ventas sin IGV]]+Tabla4[[#This Row],[IGV]]</f>
        <v>461.46496000000002</v>
      </c>
    </row>
    <row r="2210" spans="1:11" x14ac:dyDescent="0.3">
      <c r="A2210">
        <v>6</v>
      </c>
      <c r="B2210">
        <v>3</v>
      </c>
      <c r="C2210" s="2">
        <v>37119</v>
      </c>
      <c r="D2210">
        <v>1549</v>
      </c>
      <c r="E2210" t="str">
        <f>VLOOKUP(Tabla4[[#This Row],[Cod Vendedor]],Tabla3[[IdVendedor]:[NombreVendedor]],2,0)</f>
        <v>Monica</v>
      </c>
      <c r="F2210" t="str">
        <f>VLOOKUP(Tabla4[[#This Row],[Cod Producto]],Tabla2[[IdProducto]:[NomProducto]],2,0)</f>
        <v>Melones</v>
      </c>
      <c r="G2210" s="10">
        <f>VLOOKUP(Tabla4[[#This Row],[Nombre_Producto]],Tabla2[[NomProducto]:[PrecioSinIGV]],3,0)</f>
        <v>1.9359999999999999</v>
      </c>
      <c r="H2210">
        <f>VLOOKUP(Tabla4[[#This Row],[Cod Producto]],Tabla2[#All],3,0)</f>
        <v>1</v>
      </c>
      <c r="I2210" s="10">
        <f>Tabla4[[#This Row],[Kilos]]*Tabla4[[#This Row],[Precio_sin_IGV]]</f>
        <v>2998.864</v>
      </c>
      <c r="J2210" s="10">
        <f>Tabla4[[#This Row],[Ventas sin IGV]]*18%</f>
        <v>539.79552000000001</v>
      </c>
      <c r="K2210" s="10">
        <f>Tabla4[[#This Row],[Ventas sin IGV]]+Tabla4[[#This Row],[IGV]]</f>
        <v>3538.6595200000002</v>
      </c>
    </row>
    <row r="2211" spans="1:11" x14ac:dyDescent="0.3">
      <c r="A2211">
        <v>6</v>
      </c>
      <c r="B2211">
        <v>3</v>
      </c>
      <c r="C2211" s="2">
        <v>37132</v>
      </c>
      <c r="D2211">
        <v>1187</v>
      </c>
      <c r="E2211" t="str">
        <f>VLOOKUP(Tabla4[[#This Row],[Cod Vendedor]],Tabla3[[IdVendedor]:[NombreVendedor]],2,0)</f>
        <v>Monica</v>
      </c>
      <c r="F2211" t="str">
        <f>VLOOKUP(Tabla4[[#This Row],[Cod Producto]],Tabla2[[IdProducto]:[NomProducto]],2,0)</f>
        <v>Melones</v>
      </c>
      <c r="G2211" s="10">
        <f>VLOOKUP(Tabla4[[#This Row],[Nombre_Producto]],Tabla2[[NomProducto]:[PrecioSinIGV]],3,0)</f>
        <v>1.9359999999999999</v>
      </c>
      <c r="H2211">
        <f>VLOOKUP(Tabla4[[#This Row],[Cod Producto]],Tabla2[#All],3,0)</f>
        <v>1</v>
      </c>
      <c r="I2211" s="10">
        <f>Tabla4[[#This Row],[Kilos]]*Tabla4[[#This Row],[Precio_sin_IGV]]</f>
        <v>2298.0320000000002</v>
      </c>
      <c r="J2211" s="10">
        <f>Tabla4[[#This Row],[Ventas sin IGV]]*18%</f>
        <v>413.64576</v>
      </c>
      <c r="K2211" s="10">
        <f>Tabla4[[#This Row],[Ventas sin IGV]]+Tabla4[[#This Row],[IGV]]</f>
        <v>2711.67776</v>
      </c>
    </row>
    <row r="2212" spans="1:11" x14ac:dyDescent="0.3">
      <c r="A2212">
        <v>6</v>
      </c>
      <c r="B2212">
        <v>3</v>
      </c>
      <c r="C2212" s="2">
        <v>37232</v>
      </c>
      <c r="D2212">
        <v>482</v>
      </c>
      <c r="E2212" t="str">
        <f>VLOOKUP(Tabla4[[#This Row],[Cod Vendedor]],Tabla3[[IdVendedor]:[NombreVendedor]],2,0)</f>
        <v>Monica</v>
      </c>
      <c r="F2212" t="str">
        <f>VLOOKUP(Tabla4[[#This Row],[Cod Producto]],Tabla2[[IdProducto]:[NomProducto]],2,0)</f>
        <v>Melones</v>
      </c>
      <c r="G2212" s="10">
        <f>VLOOKUP(Tabla4[[#This Row],[Nombre_Producto]],Tabla2[[NomProducto]:[PrecioSinIGV]],3,0)</f>
        <v>1.9359999999999999</v>
      </c>
      <c r="H2212">
        <f>VLOOKUP(Tabla4[[#This Row],[Cod Producto]],Tabla2[#All],3,0)</f>
        <v>1</v>
      </c>
      <c r="I2212" s="10">
        <f>Tabla4[[#This Row],[Kilos]]*Tabla4[[#This Row],[Precio_sin_IGV]]</f>
        <v>933.15199999999993</v>
      </c>
      <c r="J2212" s="10">
        <f>Tabla4[[#This Row],[Ventas sin IGV]]*18%</f>
        <v>167.96735999999999</v>
      </c>
      <c r="K2212" s="10">
        <f>Tabla4[[#This Row],[Ventas sin IGV]]+Tabla4[[#This Row],[IGV]]</f>
        <v>1101.1193599999999</v>
      </c>
    </row>
    <row r="2213" spans="1:11" x14ac:dyDescent="0.3">
      <c r="A2213">
        <v>6</v>
      </c>
      <c r="B2213">
        <v>1</v>
      </c>
      <c r="C2213" s="2">
        <v>37181</v>
      </c>
      <c r="D2213">
        <v>1880</v>
      </c>
      <c r="E2213" t="str">
        <f>VLOOKUP(Tabla4[[#This Row],[Cod Vendedor]],Tabla3[[IdVendedor]:[NombreVendedor]],2,0)</f>
        <v>Monica</v>
      </c>
      <c r="F2213" t="str">
        <f>VLOOKUP(Tabla4[[#This Row],[Cod Producto]],Tabla2[[IdProducto]:[NomProducto]],2,0)</f>
        <v>Mandarinas</v>
      </c>
      <c r="G2213" s="10">
        <f>VLOOKUP(Tabla4[[#This Row],[Nombre_Producto]],Tabla2[[NomProducto]:[PrecioSinIGV]],3,0)</f>
        <v>3.9325000000000001</v>
      </c>
      <c r="H2213">
        <f>VLOOKUP(Tabla4[[#This Row],[Cod Producto]],Tabla2[#All],3,0)</f>
        <v>1</v>
      </c>
      <c r="I2213" s="10">
        <f>Tabla4[[#This Row],[Kilos]]*Tabla4[[#This Row],[Precio_sin_IGV]]</f>
        <v>7393.1</v>
      </c>
      <c r="J2213" s="10">
        <f>Tabla4[[#This Row],[Ventas sin IGV]]*18%</f>
        <v>1330.758</v>
      </c>
      <c r="K2213" s="10">
        <f>Tabla4[[#This Row],[Ventas sin IGV]]+Tabla4[[#This Row],[IGV]]</f>
        <v>8723.8580000000002</v>
      </c>
    </row>
    <row r="2214" spans="1:11" x14ac:dyDescent="0.3">
      <c r="A2214">
        <v>6</v>
      </c>
      <c r="B2214">
        <v>1</v>
      </c>
      <c r="C2214" s="2">
        <v>37082</v>
      </c>
      <c r="D2214">
        <v>1665</v>
      </c>
      <c r="E2214" t="str">
        <f>VLOOKUP(Tabla4[[#This Row],[Cod Vendedor]],Tabla3[[IdVendedor]:[NombreVendedor]],2,0)</f>
        <v>Monica</v>
      </c>
      <c r="F2214" t="str">
        <f>VLOOKUP(Tabla4[[#This Row],[Cod Producto]],Tabla2[[IdProducto]:[NomProducto]],2,0)</f>
        <v>Mandarinas</v>
      </c>
      <c r="G2214" s="10">
        <f>VLOOKUP(Tabla4[[#This Row],[Nombre_Producto]],Tabla2[[NomProducto]:[PrecioSinIGV]],3,0)</f>
        <v>3.9325000000000001</v>
      </c>
      <c r="H2214">
        <f>VLOOKUP(Tabla4[[#This Row],[Cod Producto]],Tabla2[#All],3,0)</f>
        <v>1</v>
      </c>
      <c r="I2214" s="10">
        <f>Tabla4[[#This Row],[Kilos]]*Tabla4[[#This Row],[Precio_sin_IGV]]</f>
        <v>6547.6125000000002</v>
      </c>
      <c r="J2214" s="10">
        <f>Tabla4[[#This Row],[Ventas sin IGV]]*18%</f>
        <v>1178.57025</v>
      </c>
      <c r="K2214" s="10">
        <f>Tabla4[[#This Row],[Ventas sin IGV]]+Tabla4[[#This Row],[IGV]]</f>
        <v>7726.1827499999999</v>
      </c>
    </row>
    <row r="2215" spans="1:11" x14ac:dyDescent="0.3">
      <c r="A2215">
        <v>6</v>
      </c>
      <c r="B2215">
        <v>1</v>
      </c>
      <c r="C2215" s="2">
        <v>37193</v>
      </c>
      <c r="D2215">
        <v>1560</v>
      </c>
      <c r="E2215" t="str">
        <f>VLOOKUP(Tabla4[[#This Row],[Cod Vendedor]],Tabla3[[IdVendedor]:[NombreVendedor]],2,0)</f>
        <v>Monica</v>
      </c>
      <c r="F2215" t="str">
        <f>VLOOKUP(Tabla4[[#This Row],[Cod Producto]],Tabla2[[IdProducto]:[NomProducto]],2,0)</f>
        <v>Mandarinas</v>
      </c>
      <c r="G2215" s="10">
        <f>VLOOKUP(Tabla4[[#This Row],[Nombre_Producto]],Tabla2[[NomProducto]:[PrecioSinIGV]],3,0)</f>
        <v>3.9325000000000001</v>
      </c>
      <c r="H2215">
        <f>VLOOKUP(Tabla4[[#This Row],[Cod Producto]],Tabla2[#All],3,0)</f>
        <v>1</v>
      </c>
      <c r="I2215" s="10">
        <f>Tabla4[[#This Row],[Kilos]]*Tabla4[[#This Row],[Precio_sin_IGV]]</f>
        <v>6134.7</v>
      </c>
      <c r="J2215" s="10">
        <f>Tabla4[[#This Row],[Ventas sin IGV]]*18%</f>
        <v>1104.2459999999999</v>
      </c>
      <c r="K2215" s="10">
        <f>Tabla4[[#This Row],[Ventas sin IGV]]+Tabla4[[#This Row],[IGV]]</f>
        <v>7238.9459999999999</v>
      </c>
    </row>
    <row r="2216" spans="1:11" x14ac:dyDescent="0.3">
      <c r="A2216">
        <v>6</v>
      </c>
      <c r="B2216">
        <v>1</v>
      </c>
      <c r="C2216" s="2">
        <v>36922</v>
      </c>
      <c r="D2216">
        <v>716</v>
      </c>
      <c r="E2216" t="str">
        <f>VLOOKUP(Tabla4[[#This Row],[Cod Vendedor]],Tabla3[[IdVendedor]:[NombreVendedor]],2,0)</f>
        <v>Monica</v>
      </c>
      <c r="F2216" t="str">
        <f>VLOOKUP(Tabla4[[#This Row],[Cod Producto]],Tabla2[[IdProducto]:[NomProducto]],2,0)</f>
        <v>Mandarinas</v>
      </c>
      <c r="G2216" s="10">
        <f>VLOOKUP(Tabla4[[#This Row],[Nombre_Producto]],Tabla2[[NomProducto]:[PrecioSinIGV]],3,0)</f>
        <v>3.9325000000000001</v>
      </c>
      <c r="H2216">
        <f>VLOOKUP(Tabla4[[#This Row],[Cod Producto]],Tabla2[#All],3,0)</f>
        <v>1</v>
      </c>
      <c r="I2216" s="10">
        <f>Tabla4[[#This Row],[Kilos]]*Tabla4[[#This Row],[Precio_sin_IGV]]</f>
        <v>2815.67</v>
      </c>
      <c r="J2216" s="10">
        <f>Tabla4[[#This Row],[Ventas sin IGV]]*18%</f>
        <v>506.82060000000001</v>
      </c>
      <c r="K2216" s="10">
        <f>Tabla4[[#This Row],[Ventas sin IGV]]+Tabla4[[#This Row],[IGV]]</f>
        <v>3322.4906000000001</v>
      </c>
    </row>
    <row r="2217" spans="1:11" x14ac:dyDescent="0.3">
      <c r="A2217">
        <v>6</v>
      </c>
      <c r="B2217">
        <v>1</v>
      </c>
      <c r="C2217" s="2">
        <v>37166</v>
      </c>
      <c r="D2217">
        <v>354</v>
      </c>
      <c r="E2217" t="str">
        <f>VLOOKUP(Tabla4[[#This Row],[Cod Vendedor]],Tabla3[[IdVendedor]:[NombreVendedor]],2,0)</f>
        <v>Monica</v>
      </c>
      <c r="F2217" t="str">
        <f>VLOOKUP(Tabla4[[#This Row],[Cod Producto]],Tabla2[[IdProducto]:[NomProducto]],2,0)</f>
        <v>Mandarinas</v>
      </c>
      <c r="G2217" s="10">
        <f>VLOOKUP(Tabla4[[#This Row],[Nombre_Producto]],Tabla2[[NomProducto]:[PrecioSinIGV]],3,0)</f>
        <v>3.9325000000000001</v>
      </c>
      <c r="H2217">
        <f>VLOOKUP(Tabla4[[#This Row],[Cod Producto]],Tabla2[#All],3,0)</f>
        <v>1</v>
      </c>
      <c r="I2217" s="10">
        <f>Tabla4[[#This Row],[Kilos]]*Tabla4[[#This Row],[Precio_sin_IGV]]</f>
        <v>1392.105</v>
      </c>
      <c r="J2217" s="10">
        <f>Tabla4[[#This Row],[Ventas sin IGV]]*18%</f>
        <v>250.5789</v>
      </c>
      <c r="K2217" s="10">
        <f>Tabla4[[#This Row],[Ventas sin IGV]]+Tabla4[[#This Row],[IGV]]</f>
        <v>1642.6839</v>
      </c>
    </row>
    <row r="2218" spans="1:11" x14ac:dyDescent="0.3">
      <c r="A2218">
        <v>6</v>
      </c>
      <c r="B2218">
        <v>8</v>
      </c>
      <c r="C2218" s="2">
        <v>36978</v>
      </c>
      <c r="D2218">
        <v>2439</v>
      </c>
      <c r="E2218" t="str">
        <f>VLOOKUP(Tabla4[[#This Row],[Cod Vendedor]],Tabla3[[IdVendedor]:[NombreVendedor]],2,0)</f>
        <v>Monica</v>
      </c>
      <c r="F2218" t="str">
        <f>VLOOKUP(Tabla4[[#This Row],[Cod Producto]],Tabla2[[IdProducto]:[NomProducto]],2,0)</f>
        <v>Uvas</v>
      </c>
      <c r="G2218" s="10">
        <f>VLOOKUP(Tabla4[[#This Row],[Nombre_Producto]],Tabla2[[NomProducto]:[PrecioSinIGV]],3,0)</f>
        <v>3.63</v>
      </c>
      <c r="H2218">
        <f>VLOOKUP(Tabla4[[#This Row],[Cod Producto]],Tabla2[#All],3,0)</f>
        <v>1</v>
      </c>
      <c r="I2218" s="10">
        <f>Tabla4[[#This Row],[Kilos]]*Tabla4[[#This Row],[Precio_sin_IGV]]</f>
        <v>8853.57</v>
      </c>
      <c r="J2218" s="10">
        <f>Tabla4[[#This Row],[Ventas sin IGV]]*18%</f>
        <v>1593.6425999999999</v>
      </c>
      <c r="K2218" s="10">
        <f>Tabla4[[#This Row],[Ventas sin IGV]]+Tabla4[[#This Row],[IGV]]</f>
        <v>10447.212599999999</v>
      </c>
    </row>
    <row r="2219" spans="1:11" x14ac:dyDescent="0.3">
      <c r="A2219">
        <v>6</v>
      </c>
      <c r="B2219">
        <v>8</v>
      </c>
      <c r="C2219" s="2">
        <v>36975</v>
      </c>
      <c r="D2219">
        <v>1671</v>
      </c>
      <c r="E2219" t="str">
        <f>VLOOKUP(Tabla4[[#This Row],[Cod Vendedor]],Tabla3[[IdVendedor]:[NombreVendedor]],2,0)</f>
        <v>Monica</v>
      </c>
      <c r="F2219" t="str">
        <f>VLOOKUP(Tabla4[[#This Row],[Cod Producto]],Tabla2[[IdProducto]:[NomProducto]],2,0)</f>
        <v>Uvas</v>
      </c>
      <c r="G2219" s="10">
        <f>VLOOKUP(Tabla4[[#This Row],[Nombre_Producto]],Tabla2[[NomProducto]:[PrecioSinIGV]],3,0)</f>
        <v>3.63</v>
      </c>
      <c r="H2219">
        <f>VLOOKUP(Tabla4[[#This Row],[Cod Producto]],Tabla2[#All],3,0)</f>
        <v>1</v>
      </c>
      <c r="I2219" s="10">
        <f>Tabla4[[#This Row],[Kilos]]*Tabla4[[#This Row],[Precio_sin_IGV]]</f>
        <v>6065.73</v>
      </c>
      <c r="J2219" s="10">
        <f>Tabla4[[#This Row],[Ventas sin IGV]]*18%</f>
        <v>1091.8313999999998</v>
      </c>
      <c r="K2219" s="10">
        <f>Tabla4[[#This Row],[Ventas sin IGV]]+Tabla4[[#This Row],[IGV]]</f>
        <v>7157.5613999999996</v>
      </c>
    </row>
    <row r="2220" spans="1:11" x14ac:dyDescent="0.3">
      <c r="A2220">
        <v>6</v>
      </c>
      <c r="B2220">
        <v>8</v>
      </c>
      <c r="C2220" s="2">
        <v>36908</v>
      </c>
      <c r="D2220">
        <v>891</v>
      </c>
      <c r="E2220" t="str">
        <f>VLOOKUP(Tabla4[[#This Row],[Cod Vendedor]],Tabla3[[IdVendedor]:[NombreVendedor]],2,0)</f>
        <v>Monica</v>
      </c>
      <c r="F2220" t="str">
        <f>VLOOKUP(Tabla4[[#This Row],[Cod Producto]],Tabla2[[IdProducto]:[NomProducto]],2,0)</f>
        <v>Uvas</v>
      </c>
      <c r="G2220" s="10">
        <f>VLOOKUP(Tabla4[[#This Row],[Nombre_Producto]],Tabla2[[NomProducto]:[PrecioSinIGV]],3,0)</f>
        <v>3.63</v>
      </c>
      <c r="H2220">
        <f>VLOOKUP(Tabla4[[#This Row],[Cod Producto]],Tabla2[#All],3,0)</f>
        <v>1</v>
      </c>
      <c r="I2220" s="10">
        <f>Tabla4[[#This Row],[Kilos]]*Tabla4[[#This Row],[Precio_sin_IGV]]</f>
        <v>3234.33</v>
      </c>
      <c r="J2220" s="10">
        <f>Tabla4[[#This Row],[Ventas sin IGV]]*18%</f>
        <v>582.17939999999999</v>
      </c>
      <c r="K2220" s="10">
        <f>Tabla4[[#This Row],[Ventas sin IGV]]+Tabla4[[#This Row],[IGV]]</f>
        <v>3816.5093999999999</v>
      </c>
    </row>
    <row r="2221" spans="1:11" x14ac:dyDescent="0.3">
      <c r="A2221">
        <v>6</v>
      </c>
      <c r="B2221">
        <v>8</v>
      </c>
      <c r="C2221" s="2">
        <v>37059</v>
      </c>
      <c r="D2221">
        <v>659</v>
      </c>
      <c r="E2221" t="str">
        <f>VLOOKUP(Tabla4[[#This Row],[Cod Vendedor]],Tabla3[[IdVendedor]:[NombreVendedor]],2,0)</f>
        <v>Monica</v>
      </c>
      <c r="F2221" t="str">
        <f>VLOOKUP(Tabla4[[#This Row],[Cod Producto]],Tabla2[[IdProducto]:[NomProducto]],2,0)</f>
        <v>Uvas</v>
      </c>
      <c r="G2221" s="10">
        <f>VLOOKUP(Tabla4[[#This Row],[Nombre_Producto]],Tabla2[[NomProducto]:[PrecioSinIGV]],3,0)</f>
        <v>3.63</v>
      </c>
      <c r="H2221">
        <f>VLOOKUP(Tabla4[[#This Row],[Cod Producto]],Tabla2[#All],3,0)</f>
        <v>1</v>
      </c>
      <c r="I2221" s="10">
        <f>Tabla4[[#This Row],[Kilos]]*Tabla4[[#This Row],[Precio_sin_IGV]]</f>
        <v>2392.17</v>
      </c>
      <c r="J2221" s="10">
        <f>Tabla4[[#This Row],[Ventas sin IGV]]*18%</f>
        <v>430.59059999999999</v>
      </c>
      <c r="K2221" s="10">
        <f>Tabla4[[#This Row],[Ventas sin IGV]]+Tabla4[[#This Row],[IGV]]</f>
        <v>2822.7606000000001</v>
      </c>
    </row>
    <row r="2222" spans="1:11" x14ac:dyDescent="0.3">
      <c r="A2222">
        <v>6</v>
      </c>
      <c r="B2222">
        <v>6</v>
      </c>
      <c r="C2222" s="2">
        <v>37096</v>
      </c>
      <c r="D2222">
        <v>2120</v>
      </c>
      <c r="E2222" t="str">
        <f>VLOOKUP(Tabla4[[#This Row],[Cod Vendedor]],Tabla3[[IdVendedor]:[NombreVendedor]],2,0)</f>
        <v>Monica</v>
      </c>
      <c r="F2222" t="str">
        <f>VLOOKUP(Tabla4[[#This Row],[Cod Producto]],Tabla2[[IdProducto]:[NomProducto]],2,0)</f>
        <v>Platanos</v>
      </c>
      <c r="G2222" s="10">
        <f>VLOOKUP(Tabla4[[#This Row],[Nombre_Producto]],Tabla2[[NomProducto]:[PrecioSinIGV]],3,0)</f>
        <v>2.42</v>
      </c>
      <c r="H2222">
        <f>VLOOKUP(Tabla4[[#This Row],[Cod Producto]],Tabla2[#All],3,0)</f>
        <v>1</v>
      </c>
      <c r="I2222" s="10">
        <f>Tabla4[[#This Row],[Kilos]]*Tabla4[[#This Row],[Precio_sin_IGV]]</f>
        <v>5130.3999999999996</v>
      </c>
      <c r="J2222" s="10">
        <f>Tabla4[[#This Row],[Ventas sin IGV]]*18%</f>
        <v>923.47199999999987</v>
      </c>
      <c r="K2222" s="10">
        <f>Tabla4[[#This Row],[Ventas sin IGV]]+Tabla4[[#This Row],[IGV]]</f>
        <v>6053.8719999999994</v>
      </c>
    </row>
    <row r="2223" spans="1:11" x14ac:dyDescent="0.3">
      <c r="A2223">
        <v>6</v>
      </c>
      <c r="B2223">
        <v>6</v>
      </c>
      <c r="C2223" s="2">
        <v>37071</v>
      </c>
      <c r="D2223">
        <v>1686</v>
      </c>
      <c r="E2223" t="str">
        <f>VLOOKUP(Tabla4[[#This Row],[Cod Vendedor]],Tabla3[[IdVendedor]:[NombreVendedor]],2,0)</f>
        <v>Monica</v>
      </c>
      <c r="F2223" t="str">
        <f>VLOOKUP(Tabla4[[#This Row],[Cod Producto]],Tabla2[[IdProducto]:[NomProducto]],2,0)</f>
        <v>Platanos</v>
      </c>
      <c r="G2223" s="10">
        <f>VLOOKUP(Tabla4[[#This Row],[Nombre_Producto]],Tabla2[[NomProducto]:[PrecioSinIGV]],3,0)</f>
        <v>2.42</v>
      </c>
      <c r="H2223">
        <f>VLOOKUP(Tabla4[[#This Row],[Cod Producto]],Tabla2[#All],3,0)</f>
        <v>1</v>
      </c>
      <c r="I2223" s="10">
        <f>Tabla4[[#This Row],[Kilos]]*Tabla4[[#This Row],[Precio_sin_IGV]]</f>
        <v>4080.12</v>
      </c>
      <c r="J2223" s="10">
        <f>Tabla4[[#This Row],[Ventas sin IGV]]*18%</f>
        <v>734.4215999999999</v>
      </c>
      <c r="K2223" s="10">
        <f>Tabla4[[#This Row],[Ventas sin IGV]]+Tabla4[[#This Row],[IGV]]</f>
        <v>4814.5415999999996</v>
      </c>
    </row>
    <row r="2224" spans="1:11" x14ac:dyDescent="0.3">
      <c r="A2224">
        <v>6</v>
      </c>
      <c r="B2224">
        <v>6</v>
      </c>
      <c r="C2224" s="2">
        <v>37086</v>
      </c>
      <c r="D2224">
        <v>1627</v>
      </c>
      <c r="E2224" t="str">
        <f>VLOOKUP(Tabla4[[#This Row],[Cod Vendedor]],Tabla3[[IdVendedor]:[NombreVendedor]],2,0)</f>
        <v>Monica</v>
      </c>
      <c r="F2224" t="str">
        <f>VLOOKUP(Tabla4[[#This Row],[Cod Producto]],Tabla2[[IdProducto]:[NomProducto]],2,0)</f>
        <v>Platanos</v>
      </c>
      <c r="G2224" s="10">
        <f>VLOOKUP(Tabla4[[#This Row],[Nombre_Producto]],Tabla2[[NomProducto]:[PrecioSinIGV]],3,0)</f>
        <v>2.42</v>
      </c>
      <c r="H2224">
        <f>VLOOKUP(Tabla4[[#This Row],[Cod Producto]],Tabla2[#All],3,0)</f>
        <v>1</v>
      </c>
      <c r="I2224" s="10">
        <f>Tabla4[[#This Row],[Kilos]]*Tabla4[[#This Row],[Precio_sin_IGV]]</f>
        <v>3937.3399999999997</v>
      </c>
      <c r="J2224" s="10">
        <f>Tabla4[[#This Row],[Ventas sin IGV]]*18%</f>
        <v>708.72119999999995</v>
      </c>
      <c r="K2224" s="10">
        <f>Tabla4[[#This Row],[Ventas sin IGV]]+Tabla4[[#This Row],[IGV]]</f>
        <v>4646.0612000000001</v>
      </c>
    </row>
    <row r="2225" spans="1:11" x14ac:dyDescent="0.3">
      <c r="A2225">
        <v>6</v>
      </c>
      <c r="B2225">
        <v>6</v>
      </c>
      <c r="C2225" s="2">
        <v>37253</v>
      </c>
      <c r="D2225">
        <v>1324</v>
      </c>
      <c r="E2225" t="str">
        <f>VLOOKUP(Tabla4[[#This Row],[Cod Vendedor]],Tabla3[[IdVendedor]:[NombreVendedor]],2,0)</f>
        <v>Monica</v>
      </c>
      <c r="F2225" t="str">
        <f>VLOOKUP(Tabla4[[#This Row],[Cod Producto]],Tabla2[[IdProducto]:[NomProducto]],2,0)</f>
        <v>Platanos</v>
      </c>
      <c r="G2225" s="10">
        <f>VLOOKUP(Tabla4[[#This Row],[Nombre_Producto]],Tabla2[[NomProducto]:[PrecioSinIGV]],3,0)</f>
        <v>2.42</v>
      </c>
      <c r="H2225">
        <f>VLOOKUP(Tabla4[[#This Row],[Cod Producto]],Tabla2[#All],3,0)</f>
        <v>1</v>
      </c>
      <c r="I2225" s="10">
        <f>Tabla4[[#This Row],[Kilos]]*Tabla4[[#This Row],[Precio_sin_IGV]]</f>
        <v>3204.08</v>
      </c>
      <c r="J2225" s="10">
        <f>Tabla4[[#This Row],[Ventas sin IGV]]*18%</f>
        <v>576.73439999999994</v>
      </c>
      <c r="K2225" s="10">
        <f>Tabla4[[#This Row],[Ventas sin IGV]]+Tabla4[[#This Row],[IGV]]</f>
        <v>3780.8143999999998</v>
      </c>
    </row>
    <row r="2226" spans="1:11" x14ac:dyDescent="0.3">
      <c r="A2226">
        <v>6</v>
      </c>
      <c r="B2226">
        <v>6</v>
      </c>
      <c r="C2226" s="2">
        <v>37223</v>
      </c>
      <c r="D2226">
        <v>801</v>
      </c>
      <c r="E2226" t="str">
        <f>VLOOKUP(Tabla4[[#This Row],[Cod Vendedor]],Tabla3[[IdVendedor]:[NombreVendedor]],2,0)</f>
        <v>Monica</v>
      </c>
      <c r="F2226" t="str">
        <f>VLOOKUP(Tabla4[[#This Row],[Cod Producto]],Tabla2[[IdProducto]:[NomProducto]],2,0)</f>
        <v>Platanos</v>
      </c>
      <c r="G2226" s="10">
        <f>VLOOKUP(Tabla4[[#This Row],[Nombre_Producto]],Tabla2[[NomProducto]:[PrecioSinIGV]],3,0)</f>
        <v>2.42</v>
      </c>
      <c r="H2226">
        <f>VLOOKUP(Tabla4[[#This Row],[Cod Producto]],Tabla2[#All],3,0)</f>
        <v>1</v>
      </c>
      <c r="I2226" s="10">
        <f>Tabla4[[#This Row],[Kilos]]*Tabla4[[#This Row],[Precio_sin_IGV]]</f>
        <v>1938.4199999999998</v>
      </c>
      <c r="J2226" s="10">
        <f>Tabla4[[#This Row],[Ventas sin IGV]]*18%</f>
        <v>348.91559999999998</v>
      </c>
      <c r="K2226" s="10">
        <f>Tabla4[[#This Row],[Ventas sin IGV]]+Tabla4[[#This Row],[IGV]]</f>
        <v>2287.3355999999999</v>
      </c>
    </row>
    <row r="2227" spans="1:11" x14ac:dyDescent="0.3">
      <c r="A2227">
        <v>6</v>
      </c>
      <c r="B2227">
        <v>6</v>
      </c>
      <c r="C2227" s="2">
        <v>37095</v>
      </c>
      <c r="D2227">
        <v>788</v>
      </c>
      <c r="E2227" t="str">
        <f>VLOOKUP(Tabla4[[#This Row],[Cod Vendedor]],Tabla3[[IdVendedor]:[NombreVendedor]],2,0)</f>
        <v>Monica</v>
      </c>
      <c r="F2227" t="str">
        <f>VLOOKUP(Tabla4[[#This Row],[Cod Producto]],Tabla2[[IdProducto]:[NomProducto]],2,0)</f>
        <v>Platanos</v>
      </c>
      <c r="G2227" s="10">
        <f>VLOOKUP(Tabla4[[#This Row],[Nombre_Producto]],Tabla2[[NomProducto]:[PrecioSinIGV]],3,0)</f>
        <v>2.42</v>
      </c>
      <c r="H2227">
        <f>VLOOKUP(Tabla4[[#This Row],[Cod Producto]],Tabla2[#All],3,0)</f>
        <v>1</v>
      </c>
      <c r="I2227" s="10">
        <f>Tabla4[[#This Row],[Kilos]]*Tabla4[[#This Row],[Precio_sin_IGV]]</f>
        <v>1906.96</v>
      </c>
      <c r="J2227" s="10">
        <f>Tabla4[[#This Row],[Ventas sin IGV]]*18%</f>
        <v>343.25279999999998</v>
      </c>
      <c r="K2227" s="10">
        <f>Tabla4[[#This Row],[Ventas sin IGV]]+Tabla4[[#This Row],[IGV]]</f>
        <v>2250.2128000000002</v>
      </c>
    </row>
    <row r="2228" spans="1:11" x14ac:dyDescent="0.3">
      <c r="A2228">
        <v>6</v>
      </c>
      <c r="B2228">
        <v>6</v>
      </c>
      <c r="C2228" s="2">
        <v>36902</v>
      </c>
      <c r="D2228">
        <v>319</v>
      </c>
      <c r="E2228" t="str">
        <f>VLOOKUP(Tabla4[[#This Row],[Cod Vendedor]],Tabla3[[IdVendedor]:[NombreVendedor]],2,0)</f>
        <v>Monica</v>
      </c>
      <c r="F2228" t="str">
        <f>VLOOKUP(Tabla4[[#This Row],[Cod Producto]],Tabla2[[IdProducto]:[NomProducto]],2,0)</f>
        <v>Platanos</v>
      </c>
      <c r="G2228" s="10">
        <f>VLOOKUP(Tabla4[[#This Row],[Nombre_Producto]],Tabla2[[NomProducto]:[PrecioSinIGV]],3,0)</f>
        <v>2.42</v>
      </c>
      <c r="H2228">
        <f>VLOOKUP(Tabla4[[#This Row],[Cod Producto]],Tabla2[#All],3,0)</f>
        <v>1</v>
      </c>
      <c r="I2228" s="10">
        <f>Tabla4[[#This Row],[Kilos]]*Tabla4[[#This Row],[Precio_sin_IGV]]</f>
        <v>771.98</v>
      </c>
      <c r="J2228" s="10">
        <f>Tabla4[[#This Row],[Ventas sin IGV]]*18%</f>
        <v>138.9564</v>
      </c>
      <c r="K2228" s="10">
        <f>Tabla4[[#This Row],[Ventas sin IGV]]+Tabla4[[#This Row],[IGV]]</f>
        <v>910.93640000000005</v>
      </c>
    </row>
    <row r="2229" spans="1:11" x14ac:dyDescent="0.3">
      <c r="A2229">
        <v>6</v>
      </c>
      <c r="B2229">
        <v>6</v>
      </c>
      <c r="C2229" s="2">
        <v>36932</v>
      </c>
      <c r="D2229">
        <v>286</v>
      </c>
      <c r="E2229" t="str">
        <f>VLOOKUP(Tabla4[[#This Row],[Cod Vendedor]],Tabla3[[IdVendedor]:[NombreVendedor]],2,0)</f>
        <v>Monica</v>
      </c>
      <c r="F2229" t="str">
        <f>VLOOKUP(Tabla4[[#This Row],[Cod Producto]],Tabla2[[IdProducto]:[NomProducto]],2,0)</f>
        <v>Platanos</v>
      </c>
      <c r="G2229" s="10">
        <f>VLOOKUP(Tabla4[[#This Row],[Nombre_Producto]],Tabla2[[NomProducto]:[PrecioSinIGV]],3,0)</f>
        <v>2.42</v>
      </c>
      <c r="H2229">
        <f>VLOOKUP(Tabla4[[#This Row],[Cod Producto]],Tabla2[#All],3,0)</f>
        <v>1</v>
      </c>
      <c r="I2229" s="10">
        <f>Tabla4[[#This Row],[Kilos]]*Tabla4[[#This Row],[Precio_sin_IGV]]</f>
        <v>692.12</v>
      </c>
      <c r="J2229" s="10">
        <f>Tabla4[[#This Row],[Ventas sin IGV]]*18%</f>
        <v>124.58159999999999</v>
      </c>
      <c r="K2229" s="10">
        <f>Tabla4[[#This Row],[Ventas sin IGV]]+Tabla4[[#This Row],[IGV]]</f>
        <v>816.70159999999998</v>
      </c>
    </row>
    <row r="2230" spans="1:11" x14ac:dyDescent="0.3">
      <c r="A2230">
        <v>6</v>
      </c>
      <c r="B2230">
        <v>13</v>
      </c>
      <c r="C2230" s="2">
        <v>37230</v>
      </c>
      <c r="D2230">
        <v>2240</v>
      </c>
      <c r="E2230" t="str">
        <f>VLOOKUP(Tabla4[[#This Row],[Cod Vendedor]],Tabla3[[IdVendedor]:[NombreVendedor]],2,0)</f>
        <v>Monica</v>
      </c>
      <c r="F2230" t="str">
        <f>VLOOKUP(Tabla4[[#This Row],[Cod Producto]],Tabla2[[IdProducto]:[NomProducto]],2,0)</f>
        <v>Pimientos</v>
      </c>
      <c r="G2230" s="10">
        <f>VLOOKUP(Tabla4[[#This Row],[Nombre_Producto]],Tabla2[[NomProducto]:[PrecioSinIGV]],3,0)</f>
        <v>0.24199999999999999</v>
      </c>
      <c r="H2230">
        <f>VLOOKUP(Tabla4[[#This Row],[Cod Producto]],Tabla2[#All],3,0)</f>
        <v>3</v>
      </c>
      <c r="I2230" s="10">
        <f>Tabla4[[#This Row],[Kilos]]*Tabla4[[#This Row],[Precio_sin_IGV]]</f>
        <v>542.07999999999993</v>
      </c>
      <c r="J2230" s="10">
        <f>Tabla4[[#This Row],[Ventas sin IGV]]*18%</f>
        <v>97.574399999999983</v>
      </c>
      <c r="K2230" s="10">
        <f>Tabla4[[#This Row],[Ventas sin IGV]]+Tabla4[[#This Row],[IGV]]</f>
        <v>639.6543999999999</v>
      </c>
    </row>
    <row r="2231" spans="1:11" x14ac:dyDescent="0.3">
      <c r="A2231">
        <v>6</v>
      </c>
      <c r="B2231">
        <v>13</v>
      </c>
      <c r="C2231" s="2">
        <v>37040</v>
      </c>
      <c r="D2231">
        <v>2049</v>
      </c>
      <c r="E2231" t="str">
        <f>VLOOKUP(Tabla4[[#This Row],[Cod Vendedor]],Tabla3[[IdVendedor]:[NombreVendedor]],2,0)</f>
        <v>Monica</v>
      </c>
      <c r="F2231" t="str">
        <f>VLOOKUP(Tabla4[[#This Row],[Cod Producto]],Tabla2[[IdProducto]:[NomProducto]],2,0)</f>
        <v>Pimientos</v>
      </c>
      <c r="G2231" s="10">
        <f>VLOOKUP(Tabla4[[#This Row],[Nombre_Producto]],Tabla2[[NomProducto]:[PrecioSinIGV]],3,0)</f>
        <v>0.24199999999999999</v>
      </c>
      <c r="H2231">
        <f>VLOOKUP(Tabla4[[#This Row],[Cod Producto]],Tabla2[#All],3,0)</f>
        <v>3</v>
      </c>
      <c r="I2231" s="10">
        <f>Tabla4[[#This Row],[Kilos]]*Tabla4[[#This Row],[Precio_sin_IGV]]</f>
        <v>495.858</v>
      </c>
      <c r="J2231" s="10">
        <f>Tabla4[[#This Row],[Ventas sin IGV]]*18%</f>
        <v>89.254440000000002</v>
      </c>
      <c r="K2231" s="10">
        <f>Tabla4[[#This Row],[Ventas sin IGV]]+Tabla4[[#This Row],[IGV]]</f>
        <v>585.11243999999999</v>
      </c>
    </row>
    <row r="2232" spans="1:11" x14ac:dyDescent="0.3">
      <c r="A2232">
        <v>6</v>
      </c>
      <c r="B2232">
        <v>13</v>
      </c>
      <c r="C2232" s="2">
        <v>36963</v>
      </c>
      <c r="D2232">
        <v>1178</v>
      </c>
      <c r="E2232" t="str">
        <f>VLOOKUP(Tabla4[[#This Row],[Cod Vendedor]],Tabla3[[IdVendedor]:[NombreVendedor]],2,0)</f>
        <v>Monica</v>
      </c>
      <c r="F2232" t="str">
        <f>VLOOKUP(Tabla4[[#This Row],[Cod Producto]],Tabla2[[IdProducto]:[NomProducto]],2,0)</f>
        <v>Pimientos</v>
      </c>
      <c r="G2232" s="10">
        <f>VLOOKUP(Tabla4[[#This Row],[Nombre_Producto]],Tabla2[[NomProducto]:[PrecioSinIGV]],3,0)</f>
        <v>0.24199999999999999</v>
      </c>
      <c r="H2232">
        <f>VLOOKUP(Tabla4[[#This Row],[Cod Producto]],Tabla2[#All],3,0)</f>
        <v>3</v>
      </c>
      <c r="I2232" s="10">
        <f>Tabla4[[#This Row],[Kilos]]*Tabla4[[#This Row],[Precio_sin_IGV]]</f>
        <v>285.07599999999996</v>
      </c>
      <c r="J2232" s="10">
        <f>Tabla4[[#This Row],[Ventas sin IGV]]*18%</f>
        <v>51.313679999999991</v>
      </c>
      <c r="K2232" s="10">
        <f>Tabla4[[#This Row],[Ventas sin IGV]]+Tabla4[[#This Row],[IGV]]</f>
        <v>336.38967999999994</v>
      </c>
    </row>
    <row r="2233" spans="1:11" x14ac:dyDescent="0.3">
      <c r="A2233">
        <v>6</v>
      </c>
      <c r="B2233">
        <v>13</v>
      </c>
      <c r="C2233" s="2">
        <v>37142</v>
      </c>
      <c r="D2233">
        <v>901</v>
      </c>
      <c r="E2233" t="str">
        <f>VLOOKUP(Tabla4[[#This Row],[Cod Vendedor]],Tabla3[[IdVendedor]:[NombreVendedor]],2,0)</f>
        <v>Monica</v>
      </c>
      <c r="F2233" t="str">
        <f>VLOOKUP(Tabla4[[#This Row],[Cod Producto]],Tabla2[[IdProducto]:[NomProducto]],2,0)</f>
        <v>Pimientos</v>
      </c>
      <c r="G2233" s="10">
        <f>VLOOKUP(Tabla4[[#This Row],[Nombre_Producto]],Tabla2[[NomProducto]:[PrecioSinIGV]],3,0)</f>
        <v>0.24199999999999999</v>
      </c>
      <c r="H2233">
        <f>VLOOKUP(Tabla4[[#This Row],[Cod Producto]],Tabla2[#All],3,0)</f>
        <v>3</v>
      </c>
      <c r="I2233" s="10">
        <f>Tabla4[[#This Row],[Kilos]]*Tabla4[[#This Row],[Precio_sin_IGV]]</f>
        <v>218.042</v>
      </c>
      <c r="J2233" s="10">
        <f>Tabla4[[#This Row],[Ventas sin IGV]]*18%</f>
        <v>39.24756</v>
      </c>
      <c r="K2233" s="10">
        <f>Tabla4[[#This Row],[Ventas sin IGV]]+Tabla4[[#This Row],[IGV]]</f>
        <v>257.28955999999999</v>
      </c>
    </row>
    <row r="2234" spans="1:11" x14ac:dyDescent="0.3">
      <c r="A2234">
        <v>6</v>
      </c>
      <c r="B2234">
        <v>13</v>
      </c>
      <c r="C2234" s="2">
        <v>37000</v>
      </c>
      <c r="D2234">
        <v>377</v>
      </c>
      <c r="E2234" t="str">
        <f>VLOOKUP(Tabla4[[#This Row],[Cod Vendedor]],Tabla3[[IdVendedor]:[NombreVendedor]],2,0)</f>
        <v>Monica</v>
      </c>
      <c r="F2234" t="str">
        <f>VLOOKUP(Tabla4[[#This Row],[Cod Producto]],Tabla2[[IdProducto]:[NomProducto]],2,0)</f>
        <v>Pimientos</v>
      </c>
      <c r="G2234" s="10">
        <f>VLOOKUP(Tabla4[[#This Row],[Nombre_Producto]],Tabla2[[NomProducto]:[PrecioSinIGV]],3,0)</f>
        <v>0.24199999999999999</v>
      </c>
      <c r="H2234">
        <f>VLOOKUP(Tabla4[[#This Row],[Cod Producto]],Tabla2[#All],3,0)</f>
        <v>3</v>
      </c>
      <c r="I2234" s="10">
        <f>Tabla4[[#This Row],[Kilos]]*Tabla4[[#This Row],[Precio_sin_IGV]]</f>
        <v>91.233999999999995</v>
      </c>
      <c r="J2234" s="10">
        <f>Tabla4[[#This Row],[Ventas sin IGV]]*18%</f>
        <v>16.42212</v>
      </c>
      <c r="K2234" s="10">
        <f>Tabla4[[#This Row],[Ventas sin IGV]]+Tabla4[[#This Row],[IGV]]</f>
        <v>107.65611999999999</v>
      </c>
    </row>
    <row r="2235" spans="1:11" x14ac:dyDescent="0.3">
      <c r="A2235">
        <v>6</v>
      </c>
      <c r="B2235">
        <v>13</v>
      </c>
      <c r="C2235" s="2">
        <v>36934</v>
      </c>
      <c r="D2235">
        <v>376</v>
      </c>
      <c r="E2235" t="str">
        <f>VLOOKUP(Tabla4[[#This Row],[Cod Vendedor]],Tabla3[[IdVendedor]:[NombreVendedor]],2,0)</f>
        <v>Monica</v>
      </c>
      <c r="F2235" t="str">
        <f>VLOOKUP(Tabla4[[#This Row],[Cod Producto]],Tabla2[[IdProducto]:[NomProducto]],2,0)</f>
        <v>Pimientos</v>
      </c>
      <c r="G2235" s="10">
        <f>VLOOKUP(Tabla4[[#This Row],[Nombre_Producto]],Tabla2[[NomProducto]:[PrecioSinIGV]],3,0)</f>
        <v>0.24199999999999999</v>
      </c>
      <c r="H2235">
        <f>VLOOKUP(Tabla4[[#This Row],[Cod Producto]],Tabla2[#All],3,0)</f>
        <v>3</v>
      </c>
      <c r="I2235" s="10">
        <f>Tabla4[[#This Row],[Kilos]]*Tabla4[[#This Row],[Precio_sin_IGV]]</f>
        <v>90.99199999999999</v>
      </c>
      <c r="J2235" s="10">
        <f>Tabla4[[#This Row],[Ventas sin IGV]]*18%</f>
        <v>16.378559999999997</v>
      </c>
      <c r="K2235" s="10">
        <f>Tabla4[[#This Row],[Ventas sin IGV]]+Tabla4[[#This Row],[IGV]]</f>
        <v>107.37055999999998</v>
      </c>
    </row>
    <row r="2236" spans="1:11" x14ac:dyDescent="0.3">
      <c r="A2236">
        <v>6</v>
      </c>
      <c r="B2236">
        <v>2</v>
      </c>
      <c r="C2236" s="2">
        <v>37227</v>
      </c>
      <c r="D2236">
        <v>1497</v>
      </c>
      <c r="E2236" t="str">
        <f>VLOOKUP(Tabla4[[#This Row],[Cod Vendedor]],Tabla3[[IdVendedor]:[NombreVendedor]],2,0)</f>
        <v>Monica</v>
      </c>
      <c r="F2236" t="str">
        <f>VLOOKUP(Tabla4[[#This Row],[Cod Producto]],Tabla2[[IdProducto]:[NomProducto]],2,0)</f>
        <v>Lechugas</v>
      </c>
      <c r="G2236" s="10">
        <f>VLOOKUP(Tabla4[[#This Row],[Nombre_Producto]],Tabla2[[NomProducto]:[PrecioSinIGV]],3,0)</f>
        <v>1.6335</v>
      </c>
      <c r="H2236">
        <f>VLOOKUP(Tabla4[[#This Row],[Cod Producto]],Tabla2[#All],3,0)</f>
        <v>2</v>
      </c>
      <c r="I2236" s="10">
        <f>Tabla4[[#This Row],[Kilos]]*Tabla4[[#This Row],[Precio_sin_IGV]]</f>
        <v>2445.3494999999998</v>
      </c>
      <c r="J2236" s="10">
        <f>Tabla4[[#This Row],[Ventas sin IGV]]*18%</f>
        <v>440.16290999999995</v>
      </c>
      <c r="K2236" s="10">
        <f>Tabla4[[#This Row],[Ventas sin IGV]]+Tabla4[[#This Row],[IGV]]</f>
        <v>2885.5124099999998</v>
      </c>
    </row>
    <row r="2237" spans="1:11" x14ac:dyDescent="0.3">
      <c r="A2237">
        <v>6</v>
      </c>
      <c r="B2237">
        <v>2</v>
      </c>
      <c r="C2237" s="2">
        <v>37006</v>
      </c>
      <c r="D2237">
        <v>738</v>
      </c>
      <c r="E2237" t="str">
        <f>VLOOKUP(Tabla4[[#This Row],[Cod Vendedor]],Tabla3[[IdVendedor]:[NombreVendedor]],2,0)</f>
        <v>Monica</v>
      </c>
      <c r="F2237" t="str">
        <f>VLOOKUP(Tabla4[[#This Row],[Cod Producto]],Tabla2[[IdProducto]:[NomProducto]],2,0)</f>
        <v>Lechugas</v>
      </c>
      <c r="G2237" s="10">
        <f>VLOOKUP(Tabla4[[#This Row],[Nombre_Producto]],Tabla2[[NomProducto]:[PrecioSinIGV]],3,0)</f>
        <v>1.6335</v>
      </c>
      <c r="H2237">
        <f>VLOOKUP(Tabla4[[#This Row],[Cod Producto]],Tabla2[#All],3,0)</f>
        <v>2</v>
      </c>
      <c r="I2237" s="10">
        <f>Tabla4[[#This Row],[Kilos]]*Tabla4[[#This Row],[Precio_sin_IGV]]</f>
        <v>1205.5229999999999</v>
      </c>
      <c r="J2237" s="10">
        <f>Tabla4[[#This Row],[Ventas sin IGV]]*18%</f>
        <v>216.99413999999999</v>
      </c>
      <c r="K2237" s="10">
        <f>Tabla4[[#This Row],[Ventas sin IGV]]+Tabla4[[#This Row],[IGV]]</f>
        <v>1422.5171399999999</v>
      </c>
    </row>
    <row r="2238" spans="1:11" x14ac:dyDescent="0.3">
      <c r="A2238">
        <v>6</v>
      </c>
      <c r="B2238">
        <v>2</v>
      </c>
      <c r="C2238" s="2">
        <v>37092</v>
      </c>
      <c r="D2238">
        <v>617</v>
      </c>
      <c r="E2238" t="str">
        <f>VLOOKUP(Tabla4[[#This Row],[Cod Vendedor]],Tabla3[[IdVendedor]:[NombreVendedor]],2,0)</f>
        <v>Monica</v>
      </c>
      <c r="F2238" t="str">
        <f>VLOOKUP(Tabla4[[#This Row],[Cod Producto]],Tabla2[[IdProducto]:[NomProducto]],2,0)</f>
        <v>Lechugas</v>
      </c>
      <c r="G2238" s="10">
        <f>VLOOKUP(Tabla4[[#This Row],[Nombre_Producto]],Tabla2[[NomProducto]:[PrecioSinIGV]],3,0)</f>
        <v>1.6335</v>
      </c>
      <c r="H2238">
        <f>VLOOKUP(Tabla4[[#This Row],[Cod Producto]],Tabla2[#All],3,0)</f>
        <v>2</v>
      </c>
      <c r="I2238" s="10">
        <f>Tabla4[[#This Row],[Kilos]]*Tabla4[[#This Row],[Precio_sin_IGV]]</f>
        <v>1007.8695</v>
      </c>
      <c r="J2238" s="10">
        <f>Tabla4[[#This Row],[Ventas sin IGV]]*18%</f>
        <v>181.41650999999999</v>
      </c>
      <c r="K2238" s="10">
        <f>Tabla4[[#This Row],[Ventas sin IGV]]+Tabla4[[#This Row],[IGV]]</f>
        <v>1189.28601</v>
      </c>
    </row>
    <row r="2239" spans="1:11" x14ac:dyDescent="0.3">
      <c r="A2239">
        <v>6</v>
      </c>
      <c r="B2239">
        <v>2</v>
      </c>
      <c r="C2239" s="2">
        <v>37188</v>
      </c>
      <c r="D2239">
        <v>343</v>
      </c>
      <c r="E2239" t="str">
        <f>VLOOKUP(Tabla4[[#This Row],[Cod Vendedor]],Tabla3[[IdVendedor]:[NombreVendedor]],2,0)</f>
        <v>Monica</v>
      </c>
      <c r="F2239" t="str">
        <f>VLOOKUP(Tabla4[[#This Row],[Cod Producto]],Tabla2[[IdProducto]:[NomProducto]],2,0)</f>
        <v>Lechugas</v>
      </c>
      <c r="G2239" s="10">
        <f>VLOOKUP(Tabla4[[#This Row],[Nombre_Producto]],Tabla2[[NomProducto]:[PrecioSinIGV]],3,0)</f>
        <v>1.6335</v>
      </c>
      <c r="H2239">
        <f>VLOOKUP(Tabla4[[#This Row],[Cod Producto]],Tabla2[#All],3,0)</f>
        <v>2</v>
      </c>
      <c r="I2239" s="10">
        <f>Tabla4[[#This Row],[Kilos]]*Tabla4[[#This Row],[Precio_sin_IGV]]</f>
        <v>560.29049999999995</v>
      </c>
      <c r="J2239" s="10">
        <f>Tabla4[[#This Row],[Ventas sin IGV]]*18%</f>
        <v>100.85228999999998</v>
      </c>
      <c r="K2239" s="10">
        <f>Tabla4[[#This Row],[Ventas sin IGV]]+Tabla4[[#This Row],[IGV]]</f>
        <v>661.14278999999988</v>
      </c>
    </row>
    <row r="2240" spans="1:11" x14ac:dyDescent="0.3">
      <c r="A2240">
        <v>6</v>
      </c>
      <c r="B2240">
        <v>10</v>
      </c>
      <c r="C2240" s="2">
        <v>36930</v>
      </c>
      <c r="D2240">
        <v>2278</v>
      </c>
      <c r="E2240" t="str">
        <f>VLOOKUP(Tabla4[[#This Row],[Cod Vendedor]],Tabla3[[IdVendedor]:[NombreVendedor]],2,0)</f>
        <v>Monica</v>
      </c>
      <c r="F2240" t="str">
        <f>VLOOKUP(Tabla4[[#This Row],[Cod Producto]],Tabla2[[IdProducto]:[NomProducto]],2,0)</f>
        <v>Zanahorias</v>
      </c>
      <c r="G2240" s="10">
        <f>VLOOKUP(Tabla4[[#This Row],[Nombre_Producto]],Tabla2[[NomProducto]:[PrecioSinIGV]],3,0)</f>
        <v>0.60499999999999998</v>
      </c>
      <c r="H2240">
        <f>VLOOKUP(Tabla4[[#This Row],[Cod Producto]],Tabla2[#All],3,0)</f>
        <v>3</v>
      </c>
      <c r="I2240" s="10">
        <f>Tabla4[[#This Row],[Kilos]]*Tabla4[[#This Row],[Precio_sin_IGV]]</f>
        <v>1378.19</v>
      </c>
      <c r="J2240" s="10">
        <f>Tabla4[[#This Row],[Ventas sin IGV]]*18%</f>
        <v>248.07419999999999</v>
      </c>
      <c r="K2240" s="10">
        <f>Tabla4[[#This Row],[Ventas sin IGV]]+Tabla4[[#This Row],[IGV]]</f>
        <v>1626.2642000000001</v>
      </c>
    </row>
    <row r="2241" spans="1:11" x14ac:dyDescent="0.3">
      <c r="A2241">
        <v>6</v>
      </c>
      <c r="B2241">
        <v>10</v>
      </c>
      <c r="C2241" s="2">
        <v>36893</v>
      </c>
      <c r="D2241">
        <v>1019</v>
      </c>
      <c r="E2241" t="str">
        <f>VLOOKUP(Tabla4[[#This Row],[Cod Vendedor]],Tabla3[[IdVendedor]:[NombreVendedor]],2,0)</f>
        <v>Monica</v>
      </c>
      <c r="F2241" t="str">
        <f>VLOOKUP(Tabla4[[#This Row],[Cod Producto]],Tabla2[[IdProducto]:[NomProducto]],2,0)</f>
        <v>Zanahorias</v>
      </c>
      <c r="G2241" s="10">
        <f>VLOOKUP(Tabla4[[#This Row],[Nombre_Producto]],Tabla2[[NomProducto]:[PrecioSinIGV]],3,0)</f>
        <v>0.60499999999999998</v>
      </c>
      <c r="H2241">
        <f>VLOOKUP(Tabla4[[#This Row],[Cod Producto]],Tabla2[#All],3,0)</f>
        <v>3</v>
      </c>
      <c r="I2241" s="10">
        <f>Tabla4[[#This Row],[Kilos]]*Tabla4[[#This Row],[Precio_sin_IGV]]</f>
        <v>616.495</v>
      </c>
      <c r="J2241" s="10">
        <f>Tabla4[[#This Row],[Ventas sin IGV]]*18%</f>
        <v>110.9691</v>
      </c>
      <c r="K2241" s="10">
        <f>Tabla4[[#This Row],[Ventas sin IGV]]+Tabla4[[#This Row],[IGV]]</f>
        <v>727.46410000000003</v>
      </c>
    </row>
    <row r="2242" spans="1:11" x14ac:dyDescent="0.3">
      <c r="A2242">
        <v>6</v>
      </c>
      <c r="B2242">
        <v>10</v>
      </c>
      <c r="C2242" s="2">
        <v>37103</v>
      </c>
      <c r="D2242">
        <v>773</v>
      </c>
      <c r="E2242" t="str">
        <f>VLOOKUP(Tabla4[[#This Row],[Cod Vendedor]],Tabla3[[IdVendedor]:[NombreVendedor]],2,0)</f>
        <v>Monica</v>
      </c>
      <c r="F2242" t="str">
        <f>VLOOKUP(Tabla4[[#This Row],[Cod Producto]],Tabla2[[IdProducto]:[NomProducto]],2,0)</f>
        <v>Zanahorias</v>
      </c>
      <c r="G2242" s="10">
        <f>VLOOKUP(Tabla4[[#This Row],[Nombre_Producto]],Tabla2[[NomProducto]:[PrecioSinIGV]],3,0)</f>
        <v>0.60499999999999998</v>
      </c>
      <c r="H2242">
        <f>VLOOKUP(Tabla4[[#This Row],[Cod Producto]],Tabla2[#All],3,0)</f>
        <v>3</v>
      </c>
      <c r="I2242" s="10">
        <f>Tabla4[[#This Row],[Kilos]]*Tabla4[[#This Row],[Precio_sin_IGV]]</f>
        <v>467.66499999999996</v>
      </c>
      <c r="J2242" s="10">
        <f>Tabla4[[#This Row],[Ventas sin IGV]]*18%</f>
        <v>84.179699999999997</v>
      </c>
      <c r="K2242" s="10">
        <f>Tabla4[[#This Row],[Ventas sin IGV]]+Tabla4[[#This Row],[IGV]]</f>
        <v>551.84469999999999</v>
      </c>
    </row>
    <row r="2243" spans="1:11" x14ac:dyDescent="0.3">
      <c r="A2243">
        <v>6</v>
      </c>
      <c r="B2243">
        <v>10</v>
      </c>
      <c r="C2243" s="2">
        <v>37238</v>
      </c>
      <c r="D2243">
        <v>639</v>
      </c>
      <c r="E2243" t="str">
        <f>VLOOKUP(Tabla4[[#This Row],[Cod Vendedor]],Tabla3[[IdVendedor]:[NombreVendedor]],2,0)</f>
        <v>Monica</v>
      </c>
      <c r="F2243" t="str">
        <f>VLOOKUP(Tabla4[[#This Row],[Cod Producto]],Tabla2[[IdProducto]:[NomProducto]],2,0)</f>
        <v>Zanahorias</v>
      </c>
      <c r="G2243" s="10">
        <f>VLOOKUP(Tabla4[[#This Row],[Nombre_Producto]],Tabla2[[NomProducto]:[PrecioSinIGV]],3,0)</f>
        <v>0.60499999999999998</v>
      </c>
      <c r="H2243">
        <f>VLOOKUP(Tabla4[[#This Row],[Cod Producto]],Tabla2[#All],3,0)</f>
        <v>3</v>
      </c>
      <c r="I2243" s="10">
        <f>Tabla4[[#This Row],[Kilos]]*Tabla4[[#This Row],[Precio_sin_IGV]]</f>
        <v>386.59499999999997</v>
      </c>
      <c r="J2243" s="10">
        <f>Tabla4[[#This Row],[Ventas sin IGV]]*18%</f>
        <v>69.587099999999992</v>
      </c>
      <c r="K2243" s="10">
        <f>Tabla4[[#This Row],[Ventas sin IGV]]+Tabla4[[#This Row],[IGV]]</f>
        <v>456.18209999999999</v>
      </c>
    </row>
    <row r="2244" spans="1:11" x14ac:dyDescent="0.3">
      <c r="A2244">
        <v>6</v>
      </c>
      <c r="B2244">
        <v>14</v>
      </c>
      <c r="C2244" s="2">
        <v>37094</v>
      </c>
      <c r="D2244">
        <v>1814</v>
      </c>
      <c r="E2244" t="str">
        <f>VLOOKUP(Tabla4[[#This Row],[Cod Vendedor]],Tabla3[[IdVendedor]:[NombreVendedor]],2,0)</f>
        <v>Monica</v>
      </c>
      <c r="F2244" t="str">
        <f>VLOOKUP(Tabla4[[#This Row],[Cod Producto]],Tabla2[[IdProducto]:[NomProducto]],2,0)</f>
        <v>Manzana</v>
      </c>
      <c r="G2244" s="10">
        <f>VLOOKUP(Tabla4[[#This Row],[Nombre_Producto]],Tabla2[[NomProducto]:[PrecioSinIGV]],3,0)</f>
        <v>3.63</v>
      </c>
      <c r="H2244">
        <f>VLOOKUP(Tabla4[[#This Row],[Cod Producto]],Tabla2[#All],3,0)</f>
        <v>1</v>
      </c>
      <c r="I2244" s="10">
        <f>Tabla4[[#This Row],[Kilos]]*Tabla4[[#This Row],[Precio_sin_IGV]]</f>
        <v>6584.82</v>
      </c>
      <c r="J2244" s="10">
        <f>Tabla4[[#This Row],[Ventas sin IGV]]*18%</f>
        <v>1185.2675999999999</v>
      </c>
      <c r="K2244" s="10">
        <f>Tabla4[[#This Row],[Ventas sin IGV]]+Tabla4[[#This Row],[IGV]]</f>
        <v>7770.0875999999998</v>
      </c>
    </row>
    <row r="2245" spans="1:11" x14ac:dyDescent="0.3">
      <c r="A2245">
        <v>6</v>
      </c>
      <c r="B2245">
        <v>14</v>
      </c>
      <c r="C2245" s="2">
        <v>37014</v>
      </c>
      <c r="D2245">
        <v>971</v>
      </c>
      <c r="E2245" t="str">
        <f>VLOOKUP(Tabla4[[#This Row],[Cod Vendedor]],Tabla3[[IdVendedor]:[NombreVendedor]],2,0)</f>
        <v>Monica</v>
      </c>
      <c r="F2245" t="str">
        <f>VLOOKUP(Tabla4[[#This Row],[Cod Producto]],Tabla2[[IdProducto]:[NomProducto]],2,0)</f>
        <v>Manzana</v>
      </c>
      <c r="G2245" s="10">
        <f>VLOOKUP(Tabla4[[#This Row],[Nombre_Producto]],Tabla2[[NomProducto]:[PrecioSinIGV]],3,0)</f>
        <v>3.63</v>
      </c>
      <c r="H2245">
        <f>VLOOKUP(Tabla4[[#This Row],[Cod Producto]],Tabla2[#All],3,0)</f>
        <v>1</v>
      </c>
      <c r="I2245" s="10">
        <f>Tabla4[[#This Row],[Kilos]]*Tabla4[[#This Row],[Precio_sin_IGV]]</f>
        <v>3524.73</v>
      </c>
      <c r="J2245" s="10">
        <f>Tabla4[[#This Row],[Ventas sin IGV]]*18%</f>
        <v>634.45140000000004</v>
      </c>
      <c r="K2245" s="10">
        <f>Tabla4[[#This Row],[Ventas sin IGV]]+Tabla4[[#This Row],[IGV]]</f>
        <v>4159.1814000000004</v>
      </c>
    </row>
    <row r="2246" spans="1:11" x14ac:dyDescent="0.3">
      <c r="A2246">
        <v>6</v>
      </c>
      <c r="B2246">
        <v>4</v>
      </c>
      <c r="C2246" s="2">
        <v>37079</v>
      </c>
      <c r="D2246">
        <v>2206</v>
      </c>
      <c r="E2246" t="str">
        <f>VLOOKUP(Tabla4[[#This Row],[Cod Vendedor]],Tabla3[[IdVendedor]:[NombreVendedor]],2,0)</f>
        <v>Monica</v>
      </c>
      <c r="F2246" t="str">
        <f>VLOOKUP(Tabla4[[#This Row],[Cod Producto]],Tabla2[[IdProducto]:[NomProducto]],2,0)</f>
        <v>Coles</v>
      </c>
      <c r="G2246" s="10">
        <f>VLOOKUP(Tabla4[[#This Row],[Nombre_Producto]],Tabla2[[NomProducto]:[PrecioSinIGV]],3,0)</f>
        <v>0.60499999999999998</v>
      </c>
      <c r="H2246">
        <f>VLOOKUP(Tabla4[[#This Row],[Cod Producto]],Tabla2[#All],3,0)</f>
        <v>2</v>
      </c>
      <c r="I2246" s="10">
        <f>Tabla4[[#This Row],[Kilos]]*Tabla4[[#This Row],[Precio_sin_IGV]]</f>
        <v>1334.6299999999999</v>
      </c>
      <c r="J2246" s="10">
        <f>Tabla4[[#This Row],[Ventas sin IGV]]*18%</f>
        <v>240.23339999999996</v>
      </c>
      <c r="K2246" s="10">
        <f>Tabla4[[#This Row],[Ventas sin IGV]]+Tabla4[[#This Row],[IGV]]</f>
        <v>1574.8633999999997</v>
      </c>
    </row>
    <row r="2247" spans="1:11" x14ac:dyDescent="0.3">
      <c r="A2247">
        <v>6</v>
      </c>
      <c r="B2247">
        <v>4</v>
      </c>
      <c r="C2247" s="2">
        <v>37255</v>
      </c>
      <c r="D2247">
        <v>1547</v>
      </c>
      <c r="E2247" t="str">
        <f>VLOOKUP(Tabla4[[#This Row],[Cod Vendedor]],Tabla3[[IdVendedor]:[NombreVendedor]],2,0)</f>
        <v>Monica</v>
      </c>
      <c r="F2247" t="str">
        <f>VLOOKUP(Tabla4[[#This Row],[Cod Producto]],Tabla2[[IdProducto]:[NomProducto]],2,0)</f>
        <v>Coles</v>
      </c>
      <c r="G2247" s="10">
        <f>VLOOKUP(Tabla4[[#This Row],[Nombre_Producto]],Tabla2[[NomProducto]:[PrecioSinIGV]],3,0)</f>
        <v>0.60499999999999998</v>
      </c>
      <c r="H2247">
        <f>VLOOKUP(Tabla4[[#This Row],[Cod Producto]],Tabla2[#All],3,0)</f>
        <v>2</v>
      </c>
      <c r="I2247" s="10">
        <f>Tabla4[[#This Row],[Kilos]]*Tabla4[[#This Row],[Precio_sin_IGV]]</f>
        <v>935.93499999999995</v>
      </c>
      <c r="J2247" s="10">
        <f>Tabla4[[#This Row],[Ventas sin IGV]]*18%</f>
        <v>168.46829999999997</v>
      </c>
      <c r="K2247" s="10">
        <f>Tabla4[[#This Row],[Ventas sin IGV]]+Tabla4[[#This Row],[IGV]]</f>
        <v>1104.4032999999999</v>
      </c>
    </row>
    <row r="2248" spans="1:11" x14ac:dyDescent="0.3">
      <c r="A2248">
        <v>6</v>
      </c>
      <c r="B2248">
        <v>4</v>
      </c>
      <c r="C2248" s="2">
        <v>36894</v>
      </c>
      <c r="D2248">
        <v>1279</v>
      </c>
      <c r="E2248" t="str">
        <f>VLOOKUP(Tabla4[[#This Row],[Cod Vendedor]],Tabla3[[IdVendedor]:[NombreVendedor]],2,0)</f>
        <v>Monica</v>
      </c>
      <c r="F2248" t="str">
        <f>VLOOKUP(Tabla4[[#This Row],[Cod Producto]],Tabla2[[IdProducto]:[NomProducto]],2,0)</f>
        <v>Coles</v>
      </c>
      <c r="G2248" s="10">
        <f>VLOOKUP(Tabla4[[#This Row],[Nombre_Producto]],Tabla2[[NomProducto]:[PrecioSinIGV]],3,0)</f>
        <v>0.60499999999999998</v>
      </c>
      <c r="H2248">
        <f>VLOOKUP(Tabla4[[#This Row],[Cod Producto]],Tabla2[#All],3,0)</f>
        <v>2</v>
      </c>
      <c r="I2248" s="10">
        <f>Tabla4[[#This Row],[Kilos]]*Tabla4[[#This Row],[Precio_sin_IGV]]</f>
        <v>773.79499999999996</v>
      </c>
      <c r="J2248" s="10">
        <f>Tabla4[[#This Row],[Ventas sin IGV]]*18%</f>
        <v>139.28309999999999</v>
      </c>
      <c r="K2248" s="10">
        <f>Tabla4[[#This Row],[Ventas sin IGV]]+Tabla4[[#This Row],[IGV]]</f>
        <v>913.07809999999995</v>
      </c>
    </row>
    <row r="2249" spans="1:11" x14ac:dyDescent="0.3">
      <c r="A2249">
        <v>6</v>
      </c>
      <c r="B2249">
        <v>4</v>
      </c>
      <c r="C2249" s="2">
        <v>36932</v>
      </c>
      <c r="D2249">
        <v>802</v>
      </c>
      <c r="E2249" t="str">
        <f>VLOOKUP(Tabla4[[#This Row],[Cod Vendedor]],Tabla3[[IdVendedor]:[NombreVendedor]],2,0)</f>
        <v>Monica</v>
      </c>
      <c r="F2249" t="str">
        <f>VLOOKUP(Tabla4[[#This Row],[Cod Producto]],Tabla2[[IdProducto]:[NomProducto]],2,0)</f>
        <v>Coles</v>
      </c>
      <c r="G2249" s="10">
        <f>VLOOKUP(Tabla4[[#This Row],[Nombre_Producto]],Tabla2[[NomProducto]:[PrecioSinIGV]],3,0)</f>
        <v>0.60499999999999998</v>
      </c>
      <c r="H2249">
        <f>VLOOKUP(Tabla4[[#This Row],[Cod Producto]],Tabla2[#All],3,0)</f>
        <v>2</v>
      </c>
      <c r="I2249" s="10">
        <f>Tabla4[[#This Row],[Kilos]]*Tabla4[[#This Row],[Precio_sin_IGV]]</f>
        <v>485.21</v>
      </c>
      <c r="J2249" s="10">
        <f>Tabla4[[#This Row],[Ventas sin IGV]]*18%</f>
        <v>87.337799999999987</v>
      </c>
      <c r="K2249" s="10">
        <f>Tabla4[[#This Row],[Ventas sin IGV]]+Tabla4[[#This Row],[IGV]]</f>
        <v>572.54779999999994</v>
      </c>
    </row>
    <row r="2250" spans="1:11" x14ac:dyDescent="0.3">
      <c r="A2250">
        <v>6</v>
      </c>
      <c r="B2250">
        <v>4</v>
      </c>
      <c r="C2250" s="2">
        <v>37206</v>
      </c>
      <c r="D2250">
        <v>567</v>
      </c>
      <c r="E2250" t="str">
        <f>VLOOKUP(Tabla4[[#This Row],[Cod Vendedor]],Tabla3[[IdVendedor]:[NombreVendedor]],2,0)</f>
        <v>Monica</v>
      </c>
      <c r="F2250" t="str">
        <f>VLOOKUP(Tabla4[[#This Row],[Cod Producto]],Tabla2[[IdProducto]:[NomProducto]],2,0)</f>
        <v>Coles</v>
      </c>
      <c r="G2250" s="10">
        <f>VLOOKUP(Tabla4[[#This Row],[Nombre_Producto]],Tabla2[[NomProducto]:[PrecioSinIGV]],3,0)</f>
        <v>0.60499999999999998</v>
      </c>
      <c r="H2250">
        <f>VLOOKUP(Tabla4[[#This Row],[Cod Producto]],Tabla2[#All],3,0)</f>
        <v>2</v>
      </c>
      <c r="I2250" s="10">
        <f>Tabla4[[#This Row],[Kilos]]*Tabla4[[#This Row],[Precio_sin_IGV]]</f>
        <v>343.03499999999997</v>
      </c>
      <c r="J2250" s="10">
        <f>Tabla4[[#This Row],[Ventas sin IGV]]*18%</f>
        <v>61.746299999999991</v>
      </c>
      <c r="K2250" s="10">
        <f>Tabla4[[#This Row],[Ventas sin IGV]]+Tabla4[[#This Row],[IGV]]</f>
        <v>404.78129999999999</v>
      </c>
    </row>
    <row r="2251" spans="1:11" x14ac:dyDescent="0.3">
      <c r="A2251">
        <v>6</v>
      </c>
      <c r="B2251">
        <v>4</v>
      </c>
      <c r="C2251" s="2">
        <v>36961</v>
      </c>
      <c r="D2251">
        <v>473</v>
      </c>
      <c r="E2251" t="str">
        <f>VLOOKUP(Tabla4[[#This Row],[Cod Vendedor]],Tabla3[[IdVendedor]:[NombreVendedor]],2,0)</f>
        <v>Monica</v>
      </c>
      <c r="F2251" t="str">
        <f>VLOOKUP(Tabla4[[#This Row],[Cod Producto]],Tabla2[[IdProducto]:[NomProducto]],2,0)</f>
        <v>Coles</v>
      </c>
      <c r="G2251" s="10">
        <f>VLOOKUP(Tabla4[[#This Row],[Nombre_Producto]],Tabla2[[NomProducto]:[PrecioSinIGV]],3,0)</f>
        <v>0.60499999999999998</v>
      </c>
      <c r="H2251">
        <f>VLOOKUP(Tabla4[[#This Row],[Cod Producto]],Tabla2[#All],3,0)</f>
        <v>2</v>
      </c>
      <c r="I2251" s="10">
        <f>Tabla4[[#This Row],[Kilos]]*Tabla4[[#This Row],[Precio_sin_IGV]]</f>
        <v>286.16499999999996</v>
      </c>
      <c r="J2251" s="10">
        <f>Tabla4[[#This Row],[Ventas sin IGV]]*18%</f>
        <v>51.509699999999988</v>
      </c>
      <c r="K2251" s="10">
        <f>Tabla4[[#This Row],[Ventas sin IGV]]+Tabla4[[#This Row],[IGV]]</f>
        <v>337.67469999999997</v>
      </c>
    </row>
    <row r="2252" spans="1:11" x14ac:dyDescent="0.3">
      <c r="A2252">
        <v>6</v>
      </c>
      <c r="B2252">
        <v>5</v>
      </c>
      <c r="C2252" s="2">
        <v>37154</v>
      </c>
      <c r="D2252">
        <v>1912</v>
      </c>
      <c r="E2252" t="str">
        <f>VLOOKUP(Tabla4[[#This Row],[Cod Vendedor]],Tabla3[[IdVendedor]:[NombreVendedor]],2,0)</f>
        <v>Monica</v>
      </c>
      <c r="F2252" t="str">
        <f>VLOOKUP(Tabla4[[#This Row],[Cod Producto]],Tabla2[[IdProducto]:[NomProducto]],2,0)</f>
        <v>Berenjenas</v>
      </c>
      <c r="G2252" s="10">
        <f>VLOOKUP(Tabla4[[#This Row],[Nombre_Producto]],Tabla2[[NomProducto]:[PrecioSinIGV]],3,0)</f>
        <v>2.5409999999999999</v>
      </c>
      <c r="H2252">
        <f>VLOOKUP(Tabla4[[#This Row],[Cod Producto]],Tabla2[#All],3,0)</f>
        <v>3</v>
      </c>
      <c r="I2252" s="10">
        <f>Tabla4[[#This Row],[Kilos]]*Tabla4[[#This Row],[Precio_sin_IGV]]</f>
        <v>4858.3919999999998</v>
      </c>
      <c r="J2252" s="10">
        <f>Tabla4[[#This Row],[Ventas sin IGV]]*18%</f>
        <v>874.51055999999994</v>
      </c>
      <c r="K2252" s="10">
        <f>Tabla4[[#This Row],[Ventas sin IGV]]+Tabla4[[#This Row],[IGV]]</f>
        <v>5732.9025599999995</v>
      </c>
    </row>
    <row r="2253" spans="1:11" x14ac:dyDescent="0.3">
      <c r="A2253">
        <v>6</v>
      </c>
      <c r="B2253">
        <v>5</v>
      </c>
      <c r="C2253" s="2">
        <v>37019</v>
      </c>
      <c r="D2253">
        <v>1734</v>
      </c>
      <c r="E2253" t="str">
        <f>VLOOKUP(Tabla4[[#This Row],[Cod Vendedor]],Tabla3[[IdVendedor]:[NombreVendedor]],2,0)</f>
        <v>Monica</v>
      </c>
      <c r="F2253" t="str">
        <f>VLOOKUP(Tabla4[[#This Row],[Cod Producto]],Tabla2[[IdProducto]:[NomProducto]],2,0)</f>
        <v>Berenjenas</v>
      </c>
      <c r="G2253" s="10">
        <f>VLOOKUP(Tabla4[[#This Row],[Nombre_Producto]],Tabla2[[NomProducto]:[PrecioSinIGV]],3,0)</f>
        <v>2.5409999999999999</v>
      </c>
      <c r="H2253">
        <f>VLOOKUP(Tabla4[[#This Row],[Cod Producto]],Tabla2[#All],3,0)</f>
        <v>3</v>
      </c>
      <c r="I2253" s="10">
        <f>Tabla4[[#This Row],[Kilos]]*Tabla4[[#This Row],[Precio_sin_IGV]]</f>
        <v>4406.0940000000001</v>
      </c>
      <c r="J2253" s="10">
        <f>Tabla4[[#This Row],[Ventas sin IGV]]*18%</f>
        <v>793.09691999999995</v>
      </c>
      <c r="K2253" s="10">
        <f>Tabla4[[#This Row],[Ventas sin IGV]]+Tabla4[[#This Row],[IGV]]</f>
        <v>5199.19092</v>
      </c>
    </row>
    <row r="2254" spans="1:11" x14ac:dyDescent="0.3">
      <c r="A2254">
        <v>6</v>
      </c>
      <c r="B2254">
        <v>5</v>
      </c>
      <c r="C2254" s="2">
        <v>37002</v>
      </c>
      <c r="D2254">
        <v>1733</v>
      </c>
      <c r="E2254" t="str">
        <f>VLOOKUP(Tabla4[[#This Row],[Cod Vendedor]],Tabla3[[IdVendedor]:[NombreVendedor]],2,0)</f>
        <v>Monica</v>
      </c>
      <c r="F2254" t="str">
        <f>VLOOKUP(Tabla4[[#This Row],[Cod Producto]],Tabla2[[IdProducto]:[NomProducto]],2,0)</f>
        <v>Berenjenas</v>
      </c>
      <c r="G2254" s="10">
        <f>VLOOKUP(Tabla4[[#This Row],[Nombre_Producto]],Tabla2[[NomProducto]:[PrecioSinIGV]],3,0)</f>
        <v>2.5409999999999999</v>
      </c>
      <c r="H2254">
        <f>VLOOKUP(Tabla4[[#This Row],[Cod Producto]],Tabla2[#All],3,0)</f>
        <v>3</v>
      </c>
      <c r="I2254" s="10">
        <f>Tabla4[[#This Row],[Kilos]]*Tabla4[[#This Row],[Precio_sin_IGV]]</f>
        <v>4403.5529999999999</v>
      </c>
      <c r="J2254" s="10">
        <f>Tabla4[[#This Row],[Ventas sin IGV]]*18%</f>
        <v>792.6395399999999</v>
      </c>
      <c r="K2254" s="10">
        <f>Tabla4[[#This Row],[Ventas sin IGV]]+Tabla4[[#This Row],[IGV]]</f>
        <v>5196.19254</v>
      </c>
    </row>
    <row r="2255" spans="1:11" x14ac:dyDescent="0.3">
      <c r="A2255">
        <v>6</v>
      </c>
      <c r="B2255">
        <v>5</v>
      </c>
      <c r="C2255" s="2">
        <v>37227</v>
      </c>
      <c r="D2255">
        <v>1543</v>
      </c>
      <c r="E2255" t="str">
        <f>VLOOKUP(Tabla4[[#This Row],[Cod Vendedor]],Tabla3[[IdVendedor]:[NombreVendedor]],2,0)</f>
        <v>Monica</v>
      </c>
      <c r="F2255" t="str">
        <f>VLOOKUP(Tabla4[[#This Row],[Cod Producto]],Tabla2[[IdProducto]:[NomProducto]],2,0)</f>
        <v>Berenjenas</v>
      </c>
      <c r="G2255" s="10">
        <f>VLOOKUP(Tabla4[[#This Row],[Nombre_Producto]],Tabla2[[NomProducto]:[PrecioSinIGV]],3,0)</f>
        <v>2.5409999999999999</v>
      </c>
      <c r="H2255">
        <f>VLOOKUP(Tabla4[[#This Row],[Cod Producto]],Tabla2[#All],3,0)</f>
        <v>3</v>
      </c>
      <c r="I2255" s="10">
        <f>Tabla4[[#This Row],[Kilos]]*Tabla4[[#This Row],[Precio_sin_IGV]]</f>
        <v>3920.7629999999999</v>
      </c>
      <c r="J2255" s="10">
        <f>Tabla4[[#This Row],[Ventas sin IGV]]*18%</f>
        <v>705.7373399999999</v>
      </c>
      <c r="K2255" s="10">
        <f>Tabla4[[#This Row],[Ventas sin IGV]]+Tabla4[[#This Row],[IGV]]</f>
        <v>4626.5003399999996</v>
      </c>
    </row>
    <row r="2256" spans="1:11" x14ac:dyDescent="0.3">
      <c r="A2256">
        <v>6</v>
      </c>
      <c r="B2256">
        <v>5</v>
      </c>
      <c r="C2256" s="2">
        <v>37201</v>
      </c>
      <c r="D2256">
        <v>873</v>
      </c>
      <c r="E2256" t="str">
        <f>VLOOKUP(Tabla4[[#This Row],[Cod Vendedor]],Tabla3[[IdVendedor]:[NombreVendedor]],2,0)</f>
        <v>Monica</v>
      </c>
      <c r="F2256" t="str">
        <f>VLOOKUP(Tabla4[[#This Row],[Cod Producto]],Tabla2[[IdProducto]:[NomProducto]],2,0)</f>
        <v>Berenjenas</v>
      </c>
      <c r="G2256" s="10">
        <f>VLOOKUP(Tabla4[[#This Row],[Nombre_Producto]],Tabla2[[NomProducto]:[PrecioSinIGV]],3,0)</f>
        <v>2.5409999999999999</v>
      </c>
      <c r="H2256">
        <f>VLOOKUP(Tabla4[[#This Row],[Cod Producto]],Tabla2[#All],3,0)</f>
        <v>3</v>
      </c>
      <c r="I2256" s="10">
        <f>Tabla4[[#This Row],[Kilos]]*Tabla4[[#This Row],[Precio_sin_IGV]]</f>
        <v>2218.2930000000001</v>
      </c>
      <c r="J2256" s="10">
        <f>Tabla4[[#This Row],[Ventas sin IGV]]*18%</f>
        <v>399.29273999999998</v>
      </c>
      <c r="K2256" s="10">
        <f>Tabla4[[#This Row],[Ventas sin IGV]]+Tabla4[[#This Row],[IGV]]</f>
        <v>2617.58574</v>
      </c>
    </row>
    <row r="2257" spans="1:11" x14ac:dyDescent="0.3">
      <c r="A2257">
        <v>6</v>
      </c>
      <c r="B2257">
        <v>5</v>
      </c>
      <c r="C2257" s="2">
        <v>37125</v>
      </c>
      <c r="D2257">
        <v>869</v>
      </c>
      <c r="E2257" t="str">
        <f>VLOOKUP(Tabla4[[#This Row],[Cod Vendedor]],Tabla3[[IdVendedor]:[NombreVendedor]],2,0)</f>
        <v>Monica</v>
      </c>
      <c r="F2257" t="str">
        <f>VLOOKUP(Tabla4[[#This Row],[Cod Producto]],Tabla2[[IdProducto]:[NomProducto]],2,0)</f>
        <v>Berenjenas</v>
      </c>
      <c r="G2257" s="10">
        <f>VLOOKUP(Tabla4[[#This Row],[Nombre_Producto]],Tabla2[[NomProducto]:[PrecioSinIGV]],3,0)</f>
        <v>2.5409999999999999</v>
      </c>
      <c r="H2257">
        <f>VLOOKUP(Tabla4[[#This Row],[Cod Producto]],Tabla2[#All],3,0)</f>
        <v>3</v>
      </c>
      <c r="I2257" s="10">
        <f>Tabla4[[#This Row],[Kilos]]*Tabla4[[#This Row],[Precio_sin_IGV]]</f>
        <v>2208.1289999999999</v>
      </c>
      <c r="J2257" s="10">
        <f>Tabla4[[#This Row],[Ventas sin IGV]]*18%</f>
        <v>397.46321999999998</v>
      </c>
      <c r="K2257" s="10">
        <f>Tabla4[[#This Row],[Ventas sin IGV]]+Tabla4[[#This Row],[IGV]]</f>
        <v>2605.59222</v>
      </c>
    </row>
    <row r="2258" spans="1:11" x14ac:dyDescent="0.3">
      <c r="A2258">
        <v>6</v>
      </c>
      <c r="B2258">
        <v>5</v>
      </c>
      <c r="C2258" s="2">
        <v>36973</v>
      </c>
      <c r="D2258">
        <v>643</v>
      </c>
      <c r="E2258" t="str">
        <f>VLOOKUP(Tabla4[[#This Row],[Cod Vendedor]],Tabla3[[IdVendedor]:[NombreVendedor]],2,0)</f>
        <v>Monica</v>
      </c>
      <c r="F2258" t="str">
        <f>VLOOKUP(Tabla4[[#This Row],[Cod Producto]],Tabla2[[IdProducto]:[NomProducto]],2,0)</f>
        <v>Berenjenas</v>
      </c>
      <c r="G2258" s="10">
        <f>VLOOKUP(Tabla4[[#This Row],[Nombre_Producto]],Tabla2[[NomProducto]:[PrecioSinIGV]],3,0)</f>
        <v>2.5409999999999999</v>
      </c>
      <c r="H2258">
        <f>VLOOKUP(Tabla4[[#This Row],[Cod Producto]],Tabla2[#All],3,0)</f>
        <v>3</v>
      </c>
      <c r="I2258" s="10">
        <f>Tabla4[[#This Row],[Kilos]]*Tabla4[[#This Row],[Precio_sin_IGV]]</f>
        <v>1633.8630000000001</v>
      </c>
      <c r="J2258" s="10">
        <f>Tabla4[[#This Row],[Ventas sin IGV]]*18%</f>
        <v>294.09534000000002</v>
      </c>
      <c r="K2258" s="10">
        <f>Tabla4[[#This Row],[Ventas sin IGV]]+Tabla4[[#This Row],[IGV]]</f>
        <v>1927.9583400000001</v>
      </c>
    </row>
    <row r="2259" spans="1:11" x14ac:dyDescent="0.3">
      <c r="A2259">
        <v>6</v>
      </c>
      <c r="B2259">
        <v>11</v>
      </c>
      <c r="C2259" s="2">
        <v>37605</v>
      </c>
      <c r="D2259">
        <v>2312</v>
      </c>
      <c r="E2259" t="str">
        <f>VLOOKUP(Tabla4[[#This Row],[Cod Vendedor]],Tabla3[[IdVendedor]:[NombreVendedor]],2,0)</f>
        <v>Monica</v>
      </c>
      <c r="F2259" t="str">
        <f>VLOOKUP(Tabla4[[#This Row],[Cod Producto]],Tabla2[[IdProducto]:[NomProducto]],2,0)</f>
        <v>Naranjas</v>
      </c>
      <c r="G2259" s="10">
        <f>VLOOKUP(Tabla4[[#This Row],[Nombre_Producto]],Tabla2[[NomProducto]:[PrecioSinIGV]],3,0)</f>
        <v>1.21</v>
      </c>
      <c r="H2259">
        <f>VLOOKUP(Tabla4[[#This Row],[Cod Producto]],Tabla2[#All],3,0)</f>
        <v>1</v>
      </c>
      <c r="I2259" s="10">
        <f>Tabla4[[#This Row],[Kilos]]*Tabla4[[#This Row],[Precio_sin_IGV]]</f>
        <v>2797.52</v>
      </c>
      <c r="J2259" s="10">
        <f>Tabla4[[#This Row],[Ventas sin IGV]]*18%</f>
        <v>503.55359999999996</v>
      </c>
      <c r="K2259" s="10">
        <f>Tabla4[[#This Row],[Ventas sin IGV]]+Tabla4[[#This Row],[IGV]]</f>
        <v>3301.0735999999997</v>
      </c>
    </row>
    <row r="2260" spans="1:11" x14ac:dyDescent="0.3">
      <c r="A2260">
        <v>6</v>
      </c>
      <c r="B2260">
        <v>11</v>
      </c>
      <c r="C2260" s="2">
        <v>37400</v>
      </c>
      <c r="D2260">
        <v>1499</v>
      </c>
      <c r="E2260" t="str">
        <f>VLOOKUP(Tabla4[[#This Row],[Cod Vendedor]],Tabla3[[IdVendedor]:[NombreVendedor]],2,0)</f>
        <v>Monica</v>
      </c>
      <c r="F2260" t="str">
        <f>VLOOKUP(Tabla4[[#This Row],[Cod Producto]],Tabla2[[IdProducto]:[NomProducto]],2,0)</f>
        <v>Naranjas</v>
      </c>
      <c r="G2260" s="10">
        <f>VLOOKUP(Tabla4[[#This Row],[Nombre_Producto]],Tabla2[[NomProducto]:[PrecioSinIGV]],3,0)</f>
        <v>1.21</v>
      </c>
      <c r="H2260">
        <f>VLOOKUP(Tabla4[[#This Row],[Cod Producto]],Tabla2[#All],3,0)</f>
        <v>1</v>
      </c>
      <c r="I2260" s="10">
        <f>Tabla4[[#This Row],[Kilos]]*Tabla4[[#This Row],[Precio_sin_IGV]]</f>
        <v>1813.79</v>
      </c>
      <c r="J2260" s="10">
        <f>Tabla4[[#This Row],[Ventas sin IGV]]*18%</f>
        <v>326.48219999999998</v>
      </c>
      <c r="K2260" s="10">
        <f>Tabla4[[#This Row],[Ventas sin IGV]]+Tabla4[[#This Row],[IGV]]</f>
        <v>2140.2721999999999</v>
      </c>
    </row>
    <row r="2261" spans="1:11" x14ac:dyDescent="0.3">
      <c r="A2261">
        <v>6</v>
      </c>
      <c r="B2261">
        <v>12</v>
      </c>
      <c r="C2261" s="2">
        <v>37265</v>
      </c>
      <c r="D2261">
        <v>2405</v>
      </c>
      <c r="E2261" t="str">
        <f>VLOOKUP(Tabla4[[#This Row],[Cod Vendedor]],Tabla3[[IdVendedor]:[NombreVendedor]],2,0)</f>
        <v>Monica</v>
      </c>
      <c r="F2261" t="str">
        <f>VLOOKUP(Tabla4[[#This Row],[Cod Producto]],Tabla2[[IdProducto]:[NomProducto]],2,0)</f>
        <v>Malocoton</v>
      </c>
      <c r="G2261" s="10">
        <f>VLOOKUP(Tabla4[[#This Row],[Nombre_Producto]],Tabla2[[NomProducto]:[PrecioSinIGV]],3,0)</f>
        <v>2.42</v>
      </c>
      <c r="H2261">
        <f>VLOOKUP(Tabla4[[#This Row],[Cod Producto]],Tabla2[#All],3,0)</f>
        <v>1</v>
      </c>
      <c r="I2261" s="10">
        <f>Tabla4[[#This Row],[Kilos]]*Tabla4[[#This Row],[Precio_sin_IGV]]</f>
        <v>5820.0999999999995</v>
      </c>
      <c r="J2261" s="10">
        <f>Tabla4[[#This Row],[Ventas sin IGV]]*18%</f>
        <v>1047.6179999999999</v>
      </c>
      <c r="K2261" s="10">
        <f>Tabla4[[#This Row],[Ventas sin IGV]]+Tabla4[[#This Row],[IGV]]</f>
        <v>6867.7179999999989</v>
      </c>
    </row>
    <row r="2262" spans="1:11" x14ac:dyDescent="0.3">
      <c r="A2262">
        <v>6</v>
      </c>
      <c r="B2262">
        <v>12</v>
      </c>
      <c r="C2262" s="2">
        <v>37522</v>
      </c>
      <c r="D2262">
        <v>1683</v>
      </c>
      <c r="E2262" t="str">
        <f>VLOOKUP(Tabla4[[#This Row],[Cod Vendedor]],Tabla3[[IdVendedor]:[NombreVendedor]],2,0)</f>
        <v>Monica</v>
      </c>
      <c r="F2262" t="str">
        <f>VLOOKUP(Tabla4[[#This Row],[Cod Producto]],Tabla2[[IdProducto]:[NomProducto]],2,0)</f>
        <v>Malocoton</v>
      </c>
      <c r="G2262" s="10">
        <f>VLOOKUP(Tabla4[[#This Row],[Nombre_Producto]],Tabla2[[NomProducto]:[PrecioSinIGV]],3,0)</f>
        <v>2.42</v>
      </c>
      <c r="H2262">
        <f>VLOOKUP(Tabla4[[#This Row],[Cod Producto]],Tabla2[#All],3,0)</f>
        <v>1</v>
      </c>
      <c r="I2262" s="10">
        <f>Tabla4[[#This Row],[Kilos]]*Tabla4[[#This Row],[Precio_sin_IGV]]</f>
        <v>4072.8599999999997</v>
      </c>
      <c r="J2262" s="10">
        <f>Tabla4[[#This Row],[Ventas sin IGV]]*18%</f>
        <v>733.11479999999995</v>
      </c>
      <c r="K2262" s="10">
        <f>Tabla4[[#This Row],[Ventas sin IGV]]+Tabla4[[#This Row],[IGV]]</f>
        <v>4805.9748</v>
      </c>
    </row>
    <row r="2263" spans="1:11" x14ac:dyDescent="0.3">
      <c r="A2263">
        <v>6</v>
      </c>
      <c r="B2263">
        <v>12</v>
      </c>
      <c r="C2263" s="2">
        <v>37390</v>
      </c>
      <c r="D2263">
        <v>1177</v>
      </c>
      <c r="E2263" t="str">
        <f>VLOOKUP(Tabla4[[#This Row],[Cod Vendedor]],Tabla3[[IdVendedor]:[NombreVendedor]],2,0)</f>
        <v>Monica</v>
      </c>
      <c r="F2263" t="str">
        <f>VLOOKUP(Tabla4[[#This Row],[Cod Producto]],Tabla2[[IdProducto]:[NomProducto]],2,0)</f>
        <v>Malocoton</v>
      </c>
      <c r="G2263" s="10">
        <f>VLOOKUP(Tabla4[[#This Row],[Nombre_Producto]],Tabla2[[NomProducto]:[PrecioSinIGV]],3,0)</f>
        <v>2.42</v>
      </c>
      <c r="H2263">
        <f>VLOOKUP(Tabla4[[#This Row],[Cod Producto]],Tabla2[#All],3,0)</f>
        <v>1</v>
      </c>
      <c r="I2263" s="10">
        <f>Tabla4[[#This Row],[Kilos]]*Tabla4[[#This Row],[Precio_sin_IGV]]</f>
        <v>2848.3399999999997</v>
      </c>
      <c r="J2263" s="10">
        <f>Tabla4[[#This Row],[Ventas sin IGV]]*18%</f>
        <v>512.70119999999997</v>
      </c>
      <c r="K2263" s="10">
        <f>Tabla4[[#This Row],[Ventas sin IGV]]+Tabla4[[#This Row],[IGV]]</f>
        <v>3361.0411999999997</v>
      </c>
    </row>
    <row r="2264" spans="1:11" x14ac:dyDescent="0.3">
      <c r="A2264">
        <v>6</v>
      </c>
      <c r="B2264">
        <v>12</v>
      </c>
      <c r="C2264" s="2">
        <v>37611</v>
      </c>
      <c r="D2264">
        <v>1105</v>
      </c>
      <c r="E2264" t="str">
        <f>VLOOKUP(Tabla4[[#This Row],[Cod Vendedor]],Tabla3[[IdVendedor]:[NombreVendedor]],2,0)</f>
        <v>Monica</v>
      </c>
      <c r="F2264" t="str">
        <f>VLOOKUP(Tabla4[[#This Row],[Cod Producto]],Tabla2[[IdProducto]:[NomProducto]],2,0)</f>
        <v>Malocoton</v>
      </c>
      <c r="G2264" s="10">
        <f>VLOOKUP(Tabla4[[#This Row],[Nombre_Producto]],Tabla2[[NomProducto]:[PrecioSinIGV]],3,0)</f>
        <v>2.42</v>
      </c>
      <c r="H2264">
        <f>VLOOKUP(Tabla4[[#This Row],[Cod Producto]],Tabla2[#All],3,0)</f>
        <v>1</v>
      </c>
      <c r="I2264" s="10">
        <f>Tabla4[[#This Row],[Kilos]]*Tabla4[[#This Row],[Precio_sin_IGV]]</f>
        <v>2674.1</v>
      </c>
      <c r="J2264" s="10">
        <f>Tabla4[[#This Row],[Ventas sin IGV]]*18%</f>
        <v>481.33799999999997</v>
      </c>
      <c r="K2264" s="10">
        <f>Tabla4[[#This Row],[Ventas sin IGV]]+Tabla4[[#This Row],[IGV]]</f>
        <v>3155.4380000000001</v>
      </c>
    </row>
    <row r="2265" spans="1:11" x14ac:dyDescent="0.3">
      <c r="A2265">
        <v>6</v>
      </c>
      <c r="B2265">
        <v>12</v>
      </c>
      <c r="C2265" s="2">
        <v>37281</v>
      </c>
      <c r="D2265">
        <v>486</v>
      </c>
      <c r="E2265" t="str">
        <f>VLOOKUP(Tabla4[[#This Row],[Cod Vendedor]],Tabla3[[IdVendedor]:[NombreVendedor]],2,0)</f>
        <v>Monica</v>
      </c>
      <c r="F2265" t="str">
        <f>VLOOKUP(Tabla4[[#This Row],[Cod Producto]],Tabla2[[IdProducto]:[NomProducto]],2,0)</f>
        <v>Malocoton</v>
      </c>
      <c r="G2265" s="10">
        <f>VLOOKUP(Tabla4[[#This Row],[Nombre_Producto]],Tabla2[[NomProducto]:[PrecioSinIGV]],3,0)</f>
        <v>2.42</v>
      </c>
      <c r="H2265">
        <f>VLOOKUP(Tabla4[[#This Row],[Cod Producto]],Tabla2[#All],3,0)</f>
        <v>1</v>
      </c>
      <c r="I2265" s="10">
        <f>Tabla4[[#This Row],[Kilos]]*Tabla4[[#This Row],[Precio_sin_IGV]]</f>
        <v>1176.1199999999999</v>
      </c>
      <c r="J2265" s="10">
        <f>Tabla4[[#This Row],[Ventas sin IGV]]*18%</f>
        <v>211.70159999999998</v>
      </c>
      <c r="K2265" s="10">
        <f>Tabla4[[#This Row],[Ventas sin IGV]]+Tabla4[[#This Row],[IGV]]</f>
        <v>1387.8215999999998</v>
      </c>
    </row>
    <row r="2266" spans="1:11" x14ac:dyDescent="0.3">
      <c r="A2266">
        <v>6</v>
      </c>
      <c r="B2266">
        <v>12</v>
      </c>
      <c r="C2266" s="2">
        <v>37422</v>
      </c>
      <c r="D2266">
        <v>408</v>
      </c>
      <c r="E2266" t="str">
        <f>VLOOKUP(Tabla4[[#This Row],[Cod Vendedor]],Tabla3[[IdVendedor]:[NombreVendedor]],2,0)</f>
        <v>Monica</v>
      </c>
      <c r="F2266" t="str">
        <f>VLOOKUP(Tabla4[[#This Row],[Cod Producto]],Tabla2[[IdProducto]:[NomProducto]],2,0)</f>
        <v>Malocoton</v>
      </c>
      <c r="G2266" s="10">
        <f>VLOOKUP(Tabla4[[#This Row],[Nombre_Producto]],Tabla2[[NomProducto]:[PrecioSinIGV]],3,0)</f>
        <v>2.42</v>
      </c>
      <c r="H2266">
        <f>VLOOKUP(Tabla4[[#This Row],[Cod Producto]],Tabla2[#All],3,0)</f>
        <v>1</v>
      </c>
      <c r="I2266" s="10">
        <f>Tabla4[[#This Row],[Kilos]]*Tabla4[[#This Row],[Precio_sin_IGV]]</f>
        <v>987.36</v>
      </c>
      <c r="J2266" s="10">
        <f>Tabla4[[#This Row],[Ventas sin IGV]]*18%</f>
        <v>177.72479999999999</v>
      </c>
      <c r="K2266" s="10">
        <f>Tabla4[[#This Row],[Ventas sin IGV]]+Tabla4[[#This Row],[IGV]]</f>
        <v>1165.0848000000001</v>
      </c>
    </row>
    <row r="2267" spans="1:11" x14ac:dyDescent="0.3">
      <c r="A2267">
        <v>6</v>
      </c>
      <c r="B2267">
        <v>12</v>
      </c>
      <c r="C2267" s="2">
        <v>37522</v>
      </c>
      <c r="D2267">
        <v>294</v>
      </c>
      <c r="E2267" t="str">
        <f>VLOOKUP(Tabla4[[#This Row],[Cod Vendedor]],Tabla3[[IdVendedor]:[NombreVendedor]],2,0)</f>
        <v>Monica</v>
      </c>
      <c r="F2267" t="str">
        <f>VLOOKUP(Tabla4[[#This Row],[Cod Producto]],Tabla2[[IdProducto]:[NomProducto]],2,0)</f>
        <v>Malocoton</v>
      </c>
      <c r="G2267" s="10">
        <f>VLOOKUP(Tabla4[[#This Row],[Nombre_Producto]],Tabla2[[NomProducto]:[PrecioSinIGV]],3,0)</f>
        <v>2.42</v>
      </c>
      <c r="H2267">
        <f>VLOOKUP(Tabla4[[#This Row],[Cod Producto]],Tabla2[#All],3,0)</f>
        <v>1</v>
      </c>
      <c r="I2267" s="10">
        <f>Tabla4[[#This Row],[Kilos]]*Tabla4[[#This Row],[Precio_sin_IGV]]</f>
        <v>711.48</v>
      </c>
      <c r="J2267" s="10">
        <f>Tabla4[[#This Row],[Ventas sin IGV]]*18%</f>
        <v>128.06639999999999</v>
      </c>
      <c r="K2267" s="10">
        <f>Tabla4[[#This Row],[Ventas sin IGV]]+Tabla4[[#This Row],[IGV]]</f>
        <v>839.54639999999995</v>
      </c>
    </row>
    <row r="2268" spans="1:11" x14ac:dyDescent="0.3">
      <c r="A2268">
        <v>6</v>
      </c>
      <c r="B2268">
        <v>12</v>
      </c>
      <c r="C2268" s="2">
        <v>37380</v>
      </c>
      <c r="D2268">
        <v>262</v>
      </c>
      <c r="E2268" t="str">
        <f>VLOOKUP(Tabla4[[#This Row],[Cod Vendedor]],Tabla3[[IdVendedor]:[NombreVendedor]],2,0)</f>
        <v>Monica</v>
      </c>
      <c r="F2268" t="str">
        <f>VLOOKUP(Tabla4[[#This Row],[Cod Producto]],Tabla2[[IdProducto]:[NomProducto]],2,0)</f>
        <v>Malocoton</v>
      </c>
      <c r="G2268" s="10">
        <f>VLOOKUP(Tabla4[[#This Row],[Nombre_Producto]],Tabla2[[NomProducto]:[PrecioSinIGV]],3,0)</f>
        <v>2.42</v>
      </c>
      <c r="H2268">
        <f>VLOOKUP(Tabla4[[#This Row],[Cod Producto]],Tabla2[#All],3,0)</f>
        <v>1</v>
      </c>
      <c r="I2268" s="10">
        <f>Tabla4[[#This Row],[Kilos]]*Tabla4[[#This Row],[Precio_sin_IGV]]</f>
        <v>634.04</v>
      </c>
      <c r="J2268" s="10">
        <f>Tabla4[[#This Row],[Ventas sin IGV]]*18%</f>
        <v>114.12719999999999</v>
      </c>
      <c r="K2268" s="10">
        <f>Tabla4[[#This Row],[Ventas sin IGV]]+Tabla4[[#This Row],[IGV]]</f>
        <v>748.16719999999998</v>
      </c>
    </row>
    <row r="2269" spans="1:11" x14ac:dyDescent="0.3">
      <c r="A2269">
        <v>6</v>
      </c>
      <c r="B2269">
        <v>9</v>
      </c>
      <c r="C2269" s="2">
        <v>37467</v>
      </c>
      <c r="D2269">
        <v>2290</v>
      </c>
      <c r="E2269" t="str">
        <f>VLOOKUP(Tabla4[[#This Row],[Cod Vendedor]],Tabla3[[IdVendedor]:[NombreVendedor]],2,0)</f>
        <v>Monica</v>
      </c>
      <c r="F2269" t="str">
        <f>VLOOKUP(Tabla4[[#This Row],[Cod Producto]],Tabla2[[IdProducto]:[NomProducto]],2,0)</f>
        <v>Esparragos</v>
      </c>
      <c r="G2269" s="10">
        <f>VLOOKUP(Tabla4[[#This Row],[Nombre_Producto]],Tabla2[[NomProducto]:[PrecioSinIGV]],3,0)</f>
        <v>1.21</v>
      </c>
      <c r="H2269">
        <f>VLOOKUP(Tabla4[[#This Row],[Cod Producto]],Tabla2[#All],3,0)</f>
        <v>3</v>
      </c>
      <c r="I2269" s="10">
        <f>Tabla4[[#This Row],[Kilos]]*Tabla4[[#This Row],[Precio_sin_IGV]]</f>
        <v>2770.9</v>
      </c>
      <c r="J2269" s="10">
        <f>Tabla4[[#This Row],[Ventas sin IGV]]*18%</f>
        <v>498.762</v>
      </c>
      <c r="K2269" s="10">
        <f>Tabla4[[#This Row],[Ventas sin IGV]]+Tabla4[[#This Row],[IGV]]</f>
        <v>3269.6620000000003</v>
      </c>
    </row>
    <row r="2270" spans="1:11" x14ac:dyDescent="0.3">
      <c r="A2270">
        <v>6</v>
      </c>
      <c r="B2270">
        <v>9</v>
      </c>
      <c r="C2270" s="2">
        <v>37347</v>
      </c>
      <c r="D2270">
        <v>1897</v>
      </c>
      <c r="E2270" t="str">
        <f>VLOOKUP(Tabla4[[#This Row],[Cod Vendedor]],Tabla3[[IdVendedor]:[NombreVendedor]],2,0)</f>
        <v>Monica</v>
      </c>
      <c r="F2270" t="str">
        <f>VLOOKUP(Tabla4[[#This Row],[Cod Producto]],Tabla2[[IdProducto]:[NomProducto]],2,0)</f>
        <v>Esparragos</v>
      </c>
      <c r="G2270" s="10">
        <f>VLOOKUP(Tabla4[[#This Row],[Nombre_Producto]],Tabla2[[NomProducto]:[PrecioSinIGV]],3,0)</f>
        <v>1.21</v>
      </c>
      <c r="H2270">
        <f>VLOOKUP(Tabla4[[#This Row],[Cod Producto]],Tabla2[#All],3,0)</f>
        <v>3</v>
      </c>
      <c r="I2270" s="10">
        <f>Tabla4[[#This Row],[Kilos]]*Tabla4[[#This Row],[Precio_sin_IGV]]</f>
        <v>2295.37</v>
      </c>
      <c r="J2270" s="10">
        <f>Tabla4[[#This Row],[Ventas sin IGV]]*18%</f>
        <v>413.16659999999996</v>
      </c>
      <c r="K2270" s="10">
        <f>Tabla4[[#This Row],[Ventas sin IGV]]+Tabla4[[#This Row],[IGV]]</f>
        <v>2708.5365999999999</v>
      </c>
    </row>
    <row r="2271" spans="1:11" x14ac:dyDescent="0.3">
      <c r="A2271">
        <v>6</v>
      </c>
      <c r="B2271">
        <v>9</v>
      </c>
      <c r="C2271" s="2">
        <v>37580</v>
      </c>
      <c r="D2271">
        <v>1775</v>
      </c>
      <c r="E2271" t="str">
        <f>VLOOKUP(Tabla4[[#This Row],[Cod Vendedor]],Tabla3[[IdVendedor]:[NombreVendedor]],2,0)</f>
        <v>Monica</v>
      </c>
      <c r="F2271" t="str">
        <f>VLOOKUP(Tabla4[[#This Row],[Cod Producto]],Tabla2[[IdProducto]:[NomProducto]],2,0)</f>
        <v>Esparragos</v>
      </c>
      <c r="G2271" s="10">
        <f>VLOOKUP(Tabla4[[#This Row],[Nombre_Producto]],Tabla2[[NomProducto]:[PrecioSinIGV]],3,0)</f>
        <v>1.21</v>
      </c>
      <c r="H2271">
        <f>VLOOKUP(Tabla4[[#This Row],[Cod Producto]],Tabla2[#All],3,0)</f>
        <v>3</v>
      </c>
      <c r="I2271" s="10">
        <f>Tabla4[[#This Row],[Kilos]]*Tabla4[[#This Row],[Precio_sin_IGV]]</f>
        <v>2147.75</v>
      </c>
      <c r="J2271" s="10">
        <f>Tabla4[[#This Row],[Ventas sin IGV]]*18%</f>
        <v>386.59499999999997</v>
      </c>
      <c r="K2271" s="10">
        <f>Tabla4[[#This Row],[Ventas sin IGV]]+Tabla4[[#This Row],[IGV]]</f>
        <v>2534.3449999999998</v>
      </c>
    </row>
    <row r="2272" spans="1:11" x14ac:dyDescent="0.3">
      <c r="A2272">
        <v>6</v>
      </c>
      <c r="B2272">
        <v>9</v>
      </c>
      <c r="C2272" s="2">
        <v>37477</v>
      </c>
      <c r="D2272">
        <v>1452</v>
      </c>
      <c r="E2272" t="str">
        <f>VLOOKUP(Tabla4[[#This Row],[Cod Vendedor]],Tabla3[[IdVendedor]:[NombreVendedor]],2,0)</f>
        <v>Monica</v>
      </c>
      <c r="F2272" t="str">
        <f>VLOOKUP(Tabla4[[#This Row],[Cod Producto]],Tabla2[[IdProducto]:[NomProducto]],2,0)</f>
        <v>Esparragos</v>
      </c>
      <c r="G2272" s="10">
        <f>VLOOKUP(Tabla4[[#This Row],[Nombre_Producto]],Tabla2[[NomProducto]:[PrecioSinIGV]],3,0)</f>
        <v>1.21</v>
      </c>
      <c r="H2272">
        <f>VLOOKUP(Tabla4[[#This Row],[Cod Producto]],Tabla2[#All],3,0)</f>
        <v>3</v>
      </c>
      <c r="I2272" s="10">
        <f>Tabla4[[#This Row],[Kilos]]*Tabla4[[#This Row],[Precio_sin_IGV]]</f>
        <v>1756.9199999999998</v>
      </c>
      <c r="J2272" s="10">
        <f>Tabla4[[#This Row],[Ventas sin IGV]]*18%</f>
        <v>316.24559999999997</v>
      </c>
      <c r="K2272" s="10">
        <f>Tabla4[[#This Row],[Ventas sin IGV]]+Tabla4[[#This Row],[IGV]]</f>
        <v>2073.1655999999998</v>
      </c>
    </row>
    <row r="2273" spans="1:11" x14ac:dyDescent="0.3">
      <c r="A2273">
        <v>6</v>
      </c>
      <c r="B2273">
        <v>9</v>
      </c>
      <c r="C2273" s="2">
        <v>37452</v>
      </c>
      <c r="D2273">
        <v>1418</v>
      </c>
      <c r="E2273" t="str">
        <f>VLOOKUP(Tabla4[[#This Row],[Cod Vendedor]],Tabla3[[IdVendedor]:[NombreVendedor]],2,0)</f>
        <v>Monica</v>
      </c>
      <c r="F2273" t="str">
        <f>VLOOKUP(Tabla4[[#This Row],[Cod Producto]],Tabla2[[IdProducto]:[NomProducto]],2,0)</f>
        <v>Esparragos</v>
      </c>
      <c r="G2273" s="10">
        <f>VLOOKUP(Tabla4[[#This Row],[Nombre_Producto]],Tabla2[[NomProducto]:[PrecioSinIGV]],3,0)</f>
        <v>1.21</v>
      </c>
      <c r="H2273">
        <f>VLOOKUP(Tabla4[[#This Row],[Cod Producto]],Tabla2[#All],3,0)</f>
        <v>3</v>
      </c>
      <c r="I2273" s="10">
        <f>Tabla4[[#This Row],[Kilos]]*Tabla4[[#This Row],[Precio_sin_IGV]]</f>
        <v>1715.78</v>
      </c>
      <c r="J2273" s="10">
        <f>Tabla4[[#This Row],[Ventas sin IGV]]*18%</f>
        <v>308.84039999999999</v>
      </c>
      <c r="K2273" s="10">
        <f>Tabla4[[#This Row],[Ventas sin IGV]]+Tabla4[[#This Row],[IGV]]</f>
        <v>2024.6204</v>
      </c>
    </row>
    <row r="2274" spans="1:11" x14ac:dyDescent="0.3">
      <c r="A2274">
        <v>6</v>
      </c>
      <c r="B2274">
        <v>9</v>
      </c>
      <c r="C2274" s="2">
        <v>37424</v>
      </c>
      <c r="D2274">
        <v>939</v>
      </c>
      <c r="E2274" t="str">
        <f>VLOOKUP(Tabla4[[#This Row],[Cod Vendedor]],Tabla3[[IdVendedor]:[NombreVendedor]],2,0)</f>
        <v>Monica</v>
      </c>
      <c r="F2274" t="str">
        <f>VLOOKUP(Tabla4[[#This Row],[Cod Producto]],Tabla2[[IdProducto]:[NomProducto]],2,0)</f>
        <v>Esparragos</v>
      </c>
      <c r="G2274" s="10">
        <f>VLOOKUP(Tabla4[[#This Row],[Nombre_Producto]],Tabla2[[NomProducto]:[PrecioSinIGV]],3,0)</f>
        <v>1.21</v>
      </c>
      <c r="H2274">
        <f>VLOOKUP(Tabla4[[#This Row],[Cod Producto]],Tabla2[#All],3,0)</f>
        <v>3</v>
      </c>
      <c r="I2274" s="10">
        <f>Tabla4[[#This Row],[Kilos]]*Tabla4[[#This Row],[Precio_sin_IGV]]</f>
        <v>1136.19</v>
      </c>
      <c r="J2274" s="10">
        <f>Tabla4[[#This Row],[Ventas sin IGV]]*18%</f>
        <v>204.51419999999999</v>
      </c>
      <c r="K2274" s="10">
        <f>Tabla4[[#This Row],[Ventas sin IGV]]+Tabla4[[#This Row],[IGV]]</f>
        <v>1340.7042000000001</v>
      </c>
    </row>
    <row r="2275" spans="1:11" x14ac:dyDescent="0.3">
      <c r="A2275">
        <v>6</v>
      </c>
      <c r="B2275">
        <v>9</v>
      </c>
      <c r="C2275" s="2">
        <v>37358</v>
      </c>
      <c r="D2275">
        <v>902</v>
      </c>
      <c r="E2275" t="str">
        <f>VLOOKUP(Tabla4[[#This Row],[Cod Vendedor]],Tabla3[[IdVendedor]:[NombreVendedor]],2,0)</f>
        <v>Monica</v>
      </c>
      <c r="F2275" t="str">
        <f>VLOOKUP(Tabla4[[#This Row],[Cod Producto]],Tabla2[[IdProducto]:[NomProducto]],2,0)</f>
        <v>Esparragos</v>
      </c>
      <c r="G2275" s="10">
        <f>VLOOKUP(Tabla4[[#This Row],[Nombre_Producto]],Tabla2[[NomProducto]:[PrecioSinIGV]],3,0)</f>
        <v>1.21</v>
      </c>
      <c r="H2275">
        <f>VLOOKUP(Tabla4[[#This Row],[Cod Producto]],Tabla2[#All],3,0)</f>
        <v>3</v>
      </c>
      <c r="I2275" s="10">
        <f>Tabla4[[#This Row],[Kilos]]*Tabla4[[#This Row],[Precio_sin_IGV]]</f>
        <v>1091.42</v>
      </c>
      <c r="J2275" s="10">
        <f>Tabla4[[#This Row],[Ventas sin IGV]]*18%</f>
        <v>196.4556</v>
      </c>
      <c r="K2275" s="10">
        <f>Tabla4[[#This Row],[Ventas sin IGV]]+Tabla4[[#This Row],[IGV]]</f>
        <v>1287.8756000000001</v>
      </c>
    </row>
    <row r="2276" spans="1:11" x14ac:dyDescent="0.3">
      <c r="A2276">
        <v>6</v>
      </c>
      <c r="B2276">
        <v>7</v>
      </c>
      <c r="C2276" s="2">
        <v>37547</v>
      </c>
      <c r="D2276">
        <v>2430</v>
      </c>
      <c r="E2276" t="str">
        <f>VLOOKUP(Tabla4[[#This Row],[Cod Vendedor]],Tabla3[[IdVendedor]:[NombreVendedor]],2,0)</f>
        <v>Monica</v>
      </c>
      <c r="F2276" t="str">
        <f>VLOOKUP(Tabla4[[#This Row],[Cod Producto]],Tabla2[[IdProducto]:[NomProducto]],2,0)</f>
        <v>Tomates</v>
      </c>
      <c r="G2276" s="10">
        <f>VLOOKUP(Tabla4[[#This Row],[Nombre_Producto]],Tabla2[[NomProducto]:[PrecioSinIGV]],3,0)</f>
        <v>0.96799999999999997</v>
      </c>
      <c r="H2276">
        <f>VLOOKUP(Tabla4[[#This Row],[Cod Producto]],Tabla2[#All],3,0)</f>
        <v>2</v>
      </c>
      <c r="I2276" s="10">
        <f>Tabla4[[#This Row],[Kilos]]*Tabla4[[#This Row],[Precio_sin_IGV]]</f>
        <v>2352.2399999999998</v>
      </c>
      <c r="J2276" s="10">
        <f>Tabla4[[#This Row],[Ventas sin IGV]]*18%</f>
        <v>423.40319999999997</v>
      </c>
      <c r="K2276" s="10">
        <f>Tabla4[[#This Row],[Ventas sin IGV]]+Tabla4[[#This Row],[IGV]]</f>
        <v>2775.6431999999995</v>
      </c>
    </row>
    <row r="2277" spans="1:11" x14ac:dyDescent="0.3">
      <c r="A2277">
        <v>6</v>
      </c>
      <c r="B2277">
        <v>7</v>
      </c>
      <c r="C2277" s="2">
        <v>37264</v>
      </c>
      <c r="D2277">
        <v>2153</v>
      </c>
      <c r="E2277" t="str">
        <f>VLOOKUP(Tabla4[[#This Row],[Cod Vendedor]],Tabla3[[IdVendedor]:[NombreVendedor]],2,0)</f>
        <v>Monica</v>
      </c>
      <c r="F2277" t="str">
        <f>VLOOKUP(Tabla4[[#This Row],[Cod Producto]],Tabla2[[IdProducto]:[NomProducto]],2,0)</f>
        <v>Tomates</v>
      </c>
      <c r="G2277" s="10">
        <f>VLOOKUP(Tabla4[[#This Row],[Nombre_Producto]],Tabla2[[NomProducto]:[PrecioSinIGV]],3,0)</f>
        <v>0.96799999999999997</v>
      </c>
      <c r="H2277">
        <f>VLOOKUP(Tabla4[[#This Row],[Cod Producto]],Tabla2[#All],3,0)</f>
        <v>2</v>
      </c>
      <c r="I2277" s="10">
        <f>Tabla4[[#This Row],[Kilos]]*Tabla4[[#This Row],[Precio_sin_IGV]]</f>
        <v>2084.1039999999998</v>
      </c>
      <c r="J2277" s="10">
        <f>Tabla4[[#This Row],[Ventas sin IGV]]*18%</f>
        <v>375.13871999999998</v>
      </c>
      <c r="K2277" s="10">
        <f>Tabla4[[#This Row],[Ventas sin IGV]]+Tabla4[[#This Row],[IGV]]</f>
        <v>2459.2427199999997</v>
      </c>
    </row>
    <row r="2278" spans="1:11" x14ac:dyDescent="0.3">
      <c r="A2278">
        <v>6</v>
      </c>
      <c r="B2278">
        <v>7</v>
      </c>
      <c r="C2278" s="2">
        <v>37390</v>
      </c>
      <c r="D2278">
        <v>1795</v>
      </c>
      <c r="E2278" t="str">
        <f>VLOOKUP(Tabla4[[#This Row],[Cod Vendedor]],Tabla3[[IdVendedor]:[NombreVendedor]],2,0)</f>
        <v>Monica</v>
      </c>
      <c r="F2278" t="str">
        <f>VLOOKUP(Tabla4[[#This Row],[Cod Producto]],Tabla2[[IdProducto]:[NomProducto]],2,0)</f>
        <v>Tomates</v>
      </c>
      <c r="G2278" s="10">
        <f>VLOOKUP(Tabla4[[#This Row],[Nombre_Producto]],Tabla2[[NomProducto]:[PrecioSinIGV]],3,0)</f>
        <v>0.96799999999999997</v>
      </c>
      <c r="H2278">
        <f>VLOOKUP(Tabla4[[#This Row],[Cod Producto]],Tabla2[#All],3,0)</f>
        <v>2</v>
      </c>
      <c r="I2278" s="10">
        <f>Tabla4[[#This Row],[Kilos]]*Tabla4[[#This Row],[Precio_sin_IGV]]</f>
        <v>1737.56</v>
      </c>
      <c r="J2278" s="10">
        <f>Tabla4[[#This Row],[Ventas sin IGV]]*18%</f>
        <v>312.76079999999996</v>
      </c>
      <c r="K2278" s="10">
        <f>Tabla4[[#This Row],[Ventas sin IGV]]+Tabla4[[#This Row],[IGV]]</f>
        <v>2050.3208</v>
      </c>
    </row>
    <row r="2279" spans="1:11" x14ac:dyDescent="0.3">
      <c r="A2279">
        <v>6</v>
      </c>
      <c r="B2279">
        <v>7</v>
      </c>
      <c r="C2279" s="2">
        <v>37542</v>
      </c>
      <c r="D2279">
        <v>1458</v>
      </c>
      <c r="E2279" t="str">
        <f>VLOOKUP(Tabla4[[#This Row],[Cod Vendedor]],Tabla3[[IdVendedor]:[NombreVendedor]],2,0)</f>
        <v>Monica</v>
      </c>
      <c r="F2279" t="str">
        <f>VLOOKUP(Tabla4[[#This Row],[Cod Producto]],Tabla2[[IdProducto]:[NomProducto]],2,0)</f>
        <v>Tomates</v>
      </c>
      <c r="G2279" s="10">
        <f>VLOOKUP(Tabla4[[#This Row],[Nombre_Producto]],Tabla2[[NomProducto]:[PrecioSinIGV]],3,0)</f>
        <v>0.96799999999999997</v>
      </c>
      <c r="H2279">
        <f>VLOOKUP(Tabla4[[#This Row],[Cod Producto]],Tabla2[#All],3,0)</f>
        <v>2</v>
      </c>
      <c r="I2279" s="10">
        <f>Tabla4[[#This Row],[Kilos]]*Tabla4[[#This Row],[Precio_sin_IGV]]</f>
        <v>1411.3440000000001</v>
      </c>
      <c r="J2279" s="10">
        <f>Tabla4[[#This Row],[Ventas sin IGV]]*18%</f>
        <v>254.04192</v>
      </c>
      <c r="K2279" s="10">
        <f>Tabla4[[#This Row],[Ventas sin IGV]]+Tabla4[[#This Row],[IGV]]</f>
        <v>1665.3859200000002</v>
      </c>
    </row>
    <row r="2280" spans="1:11" x14ac:dyDescent="0.3">
      <c r="A2280">
        <v>6</v>
      </c>
      <c r="B2280">
        <v>7</v>
      </c>
      <c r="C2280" s="2">
        <v>37523</v>
      </c>
      <c r="D2280">
        <v>1456</v>
      </c>
      <c r="E2280" t="str">
        <f>VLOOKUP(Tabla4[[#This Row],[Cod Vendedor]],Tabla3[[IdVendedor]:[NombreVendedor]],2,0)</f>
        <v>Monica</v>
      </c>
      <c r="F2280" t="str">
        <f>VLOOKUP(Tabla4[[#This Row],[Cod Producto]],Tabla2[[IdProducto]:[NomProducto]],2,0)</f>
        <v>Tomates</v>
      </c>
      <c r="G2280" s="10">
        <f>VLOOKUP(Tabla4[[#This Row],[Nombre_Producto]],Tabla2[[NomProducto]:[PrecioSinIGV]],3,0)</f>
        <v>0.96799999999999997</v>
      </c>
      <c r="H2280">
        <f>VLOOKUP(Tabla4[[#This Row],[Cod Producto]],Tabla2[#All],3,0)</f>
        <v>2</v>
      </c>
      <c r="I2280" s="10">
        <f>Tabla4[[#This Row],[Kilos]]*Tabla4[[#This Row],[Precio_sin_IGV]]</f>
        <v>1409.4079999999999</v>
      </c>
      <c r="J2280" s="10">
        <f>Tabla4[[#This Row],[Ventas sin IGV]]*18%</f>
        <v>253.69343999999998</v>
      </c>
      <c r="K2280" s="10">
        <f>Tabla4[[#This Row],[Ventas sin IGV]]+Tabla4[[#This Row],[IGV]]</f>
        <v>1663.1014399999999</v>
      </c>
    </row>
    <row r="2281" spans="1:11" x14ac:dyDescent="0.3">
      <c r="A2281">
        <v>6</v>
      </c>
      <c r="B2281">
        <v>7</v>
      </c>
      <c r="C2281" s="2">
        <v>37359</v>
      </c>
      <c r="D2281">
        <v>1030</v>
      </c>
      <c r="E2281" t="str">
        <f>VLOOKUP(Tabla4[[#This Row],[Cod Vendedor]],Tabla3[[IdVendedor]:[NombreVendedor]],2,0)</f>
        <v>Monica</v>
      </c>
      <c r="F2281" t="str">
        <f>VLOOKUP(Tabla4[[#This Row],[Cod Producto]],Tabla2[[IdProducto]:[NomProducto]],2,0)</f>
        <v>Tomates</v>
      </c>
      <c r="G2281" s="10">
        <f>VLOOKUP(Tabla4[[#This Row],[Nombre_Producto]],Tabla2[[NomProducto]:[PrecioSinIGV]],3,0)</f>
        <v>0.96799999999999997</v>
      </c>
      <c r="H2281">
        <f>VLOOKUP(Tabla4[[#This Row],[Cod Producto]],Tabla2[#All],3,0)</f>
        <v>2</v>
      </c>
      <c r="I2281" s="10">
        <f>Tabla4[[#This Row],[Kilos]]*Tabla4[[#This Row],[Precio_sin_IGV]]</f>
        <v>997.04</v>
      </c>
      <c r="J2281" s="10">
        <f>Tabla4[[#This Row],[Ventas sin IGV]]*18%</f>
        <v>179.46719999999999</v>
      </c>
      <c r="K2281" s="10">
        <f>Tabla4[[#This Row],[Ventas sin IGV]]+Tabla4[[#This Row],[IGV]]</f>
        <v>1176.5072</v>
      </c>
    </row>
    <row r="2282" spans="1:11" x14ac:dyDescent="0.3">
      <c r="A2282">
        <v>6</v>
      </c>
      <c r="B2282">
        <v>7</v>
      </c>
      <c r="C2282" s="2">
        <v>37368</v>
      </c>
      <c r="D2282">
        <v>605</v>
      </c>
      <c r="E2282" t="str">
        <f>VLOOKUP(Tabla4[[#This Row],[Cod Vendedor]],Tabla3[[IdVendedor]:[NombreVendedor]],2,0)</f>
        <v>Monica</v>
      </c>
      <c r="F2282" t="str">
        <f>VLOOKUP(Tabla4[[#This Row],[Cod Producto]],Tabla2[[IdProducto]:[NomProducto]],2,0)</f>
        <v>Tomates</v>
      </c>
      <c r="G2282" s="10">
        <f>VLOOKUP(Tabla4[[#This Row],[Nombre_Producto]],Tabla2[[NomProducto]:[PrecioSinIGV]],3,0)</f>
        <v>0.96799999999999997</v>
      </c>
      <c r="H2282">
        <f>VLOOKUP(Tabla4[[#This Row],[Cod Producto]],Tabla2[#All],3,0)</f>
        <v>2</v>
      </c>
      <c r="I2282" s="10">
        <f>Tabla4[[#This Row],[Kilos]]*Tabla4[[#This Row],[Precio_sin_IGV]]</f>
        <v>585.64</v>
      </c>
      <c r="J2282" s="10">
        <f>Tabla4[[#This Row],[Ventas sin IGV]]*18%</f>
        <v>105.4152</v>
      </c>
      <c r="K2282" s="10">
        <f>Tabla4[[#This Row],[Ventas sin IGV]]+Tabla4[[#This Row],[IGV]]</f>
        <v>691.05520000000001</v>
      </c>
    </row>
    <row r="2283" spans="1:11" x14ac:dyDescent="0.3">
      <c r="A2283">
        <v>6</v>
      </c>
      <c r="B2283">
        <v>3</v>
      </c>
      <c r="C2283" s="2">
        <v>37319</v>
      </c>
      <c r="D2283">
        <v>1541</v>
      </c>
      <c r="E2283" t="str">
        <f>VLOOKUP(Tabla4[[#This Row],[Cod Vendedor]],Tabla3[[IdVendedor]:[NombreVendedor]],2,0)</f>
        <v>Monica</v>
      </c>
      <c r="F2283" t="str">
        <f>VLOOKUP(Tabla4[[#This Row],[Cod Producto]],Tabla2[[IdProducto]:[NomProducto]],2,0)</f>
        <v>Melones</v>
      </c>
      <c r="G2283" s="10">
        <f>VLOOKUP(Tabla4[[#This Row],[Nombre_Producto]],Tabla2[[NomProducto]:[PrecioSinIGV]],3,0)</f>
        <v>1.9359999999999999</v>
      </c>
      <c r="H2283">
        <f>VLOOKUP(Tabla4[[#This Row],[Cod Producto]],Tabla2[#All],3,0)</f>
        <v>1</v>
      </c>
      <c r="I2283" s="10">
        <f>Tabla4[[#This Row],[Kilos]]*Tabla4[[#This Row],[Precio_sin_IGV]]</f>
        <v>2983.3759999999997</v>
      </c>
      <c r="J2283" s="10">
        <f>Tabla4[[#This Row],[Ventas sin IGV]]*18%</f>
        <v>537.00767999999994</v>
      </c>
      <c r="K2283" s="10">
        <f>Tabla4[[#This Row],[Ventas sin IGV]]+Tabla4[[#This Row],[IGV]]</f>
        <v>3520.3836799999999</v>
      </c>
    </row>
    <row r="2284" spans="1:11" x14ac:dyDescent="0.3">
      <c r="A2284">
        <v>6</v>
      </c>
      <c r="B2284">
        <v>3</v>
      </c>
      <c r="C2284" s="2">
        <v>37408</v>
      </c>
      <c r="D2284">
        <v>1410</v>
      </c>
      <c r="E2284" t="str">
        <f>VLOOKUP(Tabla4[[#This Row],[Cod Vendedor]],Tabla3[[IdVendedor]:[NombreVendedor]],2,0)</f>
        <v>Monica</v>
      </c>
      <c r="F2284" t="str">
        <f>VLOOKUP(Tabla4[[#This Row],[Cod Producto]],Tabla2[[IdProducto]:[NomProducto]],2,0)</f>
        <v>Melones</v>
      </c>
      <c r="G2284" s="10">
        <f>VLOOKUP(Tabla4[[#This Row],[Nombre_Producto]],Tabla2[[NomProducto]:[PrecioSinIGV]],3,0)</f>
        <v>1.9359999999999999</v>
      </c>
      <c r="H2284">
        <f>VLOOKUP(Tabla4[[#This Row],[Cod Producto]],Tabla2[#All],3,0)</f>
        <v>1</v>
      </c>
      <c r="I2284" s="10">
        <f>Tabla4[[#This Row],[Kilos]]*Tabla4[[#This Row],[Precio_sin_IGV]]</f>
        <v>2729.7599999999998</v>
      </c>
      <c r="J2284" s="10">
        <f>Tabla4[[#This Row],[Ventas sin IGV]]*18%</f>
        <v>491.35679999999996</v>
      </c>
      <c r="K2284" s="10">
        <f>Tabla4[[#This Row],[Ventas sin IGV]]+Tabla4[[#This Row],[IGV]]</f>
        <v>3221.1167999999998</v>
      </c>
    </row>
    <row r="2285" spans="1:11" x14ac:dyDescent="0.3">
      <c r="A2285">
        <v>6</v>
      </c>
      <c r="B2285">
        <v>3</v>
      </c>
      <c r="C2285" s="2">
        <v>37501</v>
      </c>
      <c r="D2285">
        <v>1383</v>
      </c>
      <c r="E2285" t="str">
        <f>VLOOKUP(Tabla4[[#This Row],[Cod Vendedor]],Tabla3[[IdVendedor]:[NombreVendedor]],2,0)</f>
        <v>Monica</v>
      </c>
      <c r="F2285" t="str">
        <f>VLOOKUP(Tabla4[[#This Row],[Cod Producto]],Tabla2[[IdProducto]:[NomProducto]],2,0)</f>
        <v>Melones</v>
      </c>
      <c r="G2285" s="10">
        <f>VLOOKUP(Tabla4[[#This Row],[Nombre_Producto]],Tabla2[[NomProducto]:[PrecioSinIGV]],3,0)</f>
        <v>1.9359999999999999</v>
      </c>
      <c r="H2285">
        <f>VLOOKUP(Tabla4[[#This Row],[Cod Producto]],Tabla2[#All],3,0)</f>
        <v>1</v>
      </c>
      <c r="I2285" s="10">
        <f>Tabla4[[#This Row],[Kilos]]*Tabla4[[#This Row],[Precio_sin_IGV]]</f>
        <v>2677.4879999999998</v>
      </c>
      <c r="J2285" s="10">
        <f>Tabla4[[#This Row],[Ventas sin IGV]]*18%</f>
        <v>481.94783999999993</v>
      </c>
      <c r="K2285" s="10">
        <f>Tabla4[[#This Row],[Ventas sin IGV]]+Tabla4[[#This Row],[IGV]]</f>
        <v>3159.4358399999996</v>
      </c>
    </row>
    <row r="2286" spans="1:11" x14ac:dyDescent="0.3">
      <c r="A2286">
        <v>6</v>
      </c>
      <c r="B2286">
        <v>3</v>
      </c>
      <c r="C2286" s="2">
        <v>37428</v>
      </c>
      <c r="D2286">
        <v>1290</v>
      </c>
      <c r="E2286" t="str">
        <f>VLOOKUP(Tabla4[[#This Row],[Cod Vendedor]],Tabla3[[IdVendedor]:[NombreVendedor]],2,0)</f>
        <v>Monica</v>
      </c>
      <c r="F2286" t="str">
        <f>VLOOKUP(Tabla4[[#This Row],[Cod Producto]],Tabla2[[IdProducto]:[NomProducto]],2,0)</f>
        <v>Melones</v>
      </c>
      <c r="G2286" s="10">
        <f>VLOOKUP(Tabla4[[#This Row],[Nombre_Producto]],Tabla2[[NomProducto]:[PrecioSinIGV]],3,0)</f>
        <v>1.9359999999999999</v>
      </c>
      <c r="H2286">
        <f>VLOOKUP(Tabla4[[#This Row],[Cod Producto]],Tabla2[#All],3,0)</f>
        <v>1</v>
      </c>
      <c r="I2286" s="10">
        <f>Tabla4[[#This Row],[Kilos]]*Tabla4[[#This Row],[Precio_sin_IGV]]</f>
        <v>2497.44</v>
      </c>
      <c r="J2286" s="10">
        <f>Tabla4[[#This Row],[Ventas sin IGV]]*18%</f>
        <v>449.53919999999999</v>
      </c>
      <c r="K2286" s="10">
        <f>Tabla4[[#This Row],[Ventas sin IGV]]+Tabla4[[#This Row],[IGV]]</f>
        <v>2946.9792000000002</v>
      </c>
    </row>
    <row r="2287" spans="1:11" x14ac:dyDescent="0.3">
      <c r="A2287">
        <v>6</v>
      </c>
      <c r="B2287">
        <v>3</v>
      </c>
      <c r="C2287" s="2">
        <v>37539</v>
      </c>
      <c r="D2287">
        <v>631</v>
      </c>
      <c r="E2287" t="str">
        <f>VLOOKUP(Tabla4[[#This Row],[Cod Vendedor]],Tabla3[[IdVendedor]:[NombreVendedor]],2,0)</f>
        <v>Monica</v>
      </c>
      <c r="F2287" t="str">
        <f>VLOOKUP(Tabla4[[#This Row],[Cod Producto]],Tabla2[[IdProducto]:[NomProducto]],2,0)</f>
        <v>Melones</v>
      </c>
      <c r="G2287" s="10">
        <f>VLOOKUP(Tabla4[[#This Row],[Nombre_Producto]],Tabla2[[NomProducto]:[PrecioSinIGV]],3,0)</f>
        <v>1.9359999999999999</v>
      </c>
      <c r="H2287">
        <f>VLOOKUP(Tabla4[[#This Row],[Cod Producto]],Tabla2[#All],3,0)</f>
        <v>1</v>
      </c>
      <c r="I2287" s="10">
        <f>Tabla4[[#This Row],[Kilos]]*Tabla4[[#This Row],[Precio_sin_IGV]]</f>
        <v>1221.616</v>
      </c>
      <c r="J2287" s="10">
        <f>Tabla4[[#This Row],[Ventas sin IGV]]*18%</f>
        <v>219.89087999999998</v>
      </c>
      <c r="K2287" s="10">
        <f>Tabla4[[#This Row],[Ventas sin IGV]]+Tabla4[[#This Row],[IGV]]</f>
        <v>1441.5068799999999</v>
      </c>
    </row>
    <row r="2288" spans="1:11" x14ac:dyDescent="0.3">
      <c r="A2288">
        <v>6</v>
      </c>
      <c r="B2288">
        <v>1</v>
      </c>
      <c r="C2288" s="2">
        <v>37507</v>
      </c>
      <c r="D2288">
        <v>1947</v>
      </c>
      <c r="E2288" t="str">
        <f>VLOOKUP(Tabla4[[#This Row],[Cod Vendedor]],Tabla3[[IdVendedor]:[NombreVendedor]],2,0)</f>
        <v>Monica</v>
      </c>
      <c r="F2288" t="str">
        <f>VLOOKUP(Tabla4[[#This Row],[Cod Producto]],Tabla2[[IdProducto]:[NomProducto]],2,0)</f>
        <v>Mandarinas</v>
      </c>
      <c r="G2288" s="10">
        <f>VLOOKUP(Tabla4[[#This Row],[Nombre_Producto]],Tabla2[[NomProducto]:[PrecioSinIGV]],3,0)</f>
        <v>3.9325000000000001</v>
      </c>
      <c r="H2288">
        <f>VLOOKUP(Tabla4[[#This Row],[Cod Producto]],Tabla2[#All],3,0)</f>
        <v>1</v>
      </c>
      <c r="I2288" s="10">
        <f>Tabla4[[#This Row],[Kilos]]*Tabla4[[#This Row],[Precio_sin_IGV]]</f>
        <v>7656.5775000000003</v>
      </c>
      <c r="J2288" s="10">
        <f>Tabla4[[#This Row],[Ventas sin IGV]]*18%</f>
        <v>1378.1839500000001</v>
      </c>
      <c r="K2288" s="10">
        <f>Tabla4[[#This Row],[Ventas sin IGV]]+Tabla4[[#This Row],[IGV]]</f>
        <v>9034.76145</v>
      </c>
    </row>
    <row r="2289" spans="1:11" x14ac:dyDescent="0.3">
      <c r="A2289">
        <v>6</v>
      </c>
      <c r="B2289">
        <v>1</v>
      </c>
      <c r="C2289" s="2">
        <v>37468</v>
      </c>
      <c r="D2289">
        <v>1886</v>
      </c>
      <c r="E2289" t="str">
        <f>VLOOKUP(Tabla4[[#This Row],[Cod Vendedor]],Tabla3[[IdVendedor]:[NombreVendedor]],2,0)</f>
        <v>Monica</v>
      </c>
      <c r="F2289" t="str">
        <f>VLOOKUP(Tabla4[[#This Row],[Cod Producto]],Tabla2[[IdProducto]:[NomProducto]],2,0)</f>
        <v>Mandarinas</v>
      </c>
      <c r="G2289" s="10">
        <f>VLOOKUP(Tabla4[[#This Row],[Nombre_Producto]],Tabla2[[NomProducto]:[PrecioSinIGV]],3,0)</f>
        <v>3.9325000000000001</v>
      </c>
      <c r="H2289">
        <f>VLOOKUP(Tabla4[[#This Row],[Cod Producto]],Tabla2[#All],3,0)</f>
        <v>1</v>
      </c>
      <c r="I2289" s="10">
        <f>Tabla4[[#This Row],[Kilos]]*Tabla4[[#This Row],[Precio_sin_IGV]]</f>
        <v>7416.6950000000006</v>
      </c>
      <c r="J2289" s="10">
        <f>Tabla4[[#This Row],[Ventas sin IGV]]*18%</f>
        <v>1335.0051000000001</v>
      </c>
      <c r="K2289" s="10">
        <f>Tabla4[[#This Row],[Ventas sin IGV]]+Tabla4[[#This Row],[IGV]]</f>
        <v>8751.7001</v>
      </c>
    </row>
    <row r="2290" spans="1:11" x14ac:dyDescent="0.3">
      <c r="A2290">
        <v>6</v>
      </c>
      <c r="B2290">
        <v>1</v>
      </c>
      <c r="C2290" s="2">
        <v>37341</v>
      </c>
      <c r="D2290">
        <v>1854</v>
      </c>
      <c r="E2290" t="str">
        <f>VLOOKUP(Tabla4[[#This Row],[Cod Vendedor]],Tabla3[[IdVendedor]:[NombreVendedor]],2,0)</f>
        <v>Monica</v>
      </c>
      <c r="F2290" t="str">
        <f>VLOOKUP(Tabla4[[#This Row],[Cod Producto]],Tabla2[[IdProducto]:[NomProducto]],2,0)</f>
        <v>Mandarinas</v>
      </c>
      <c r="G2290" s="10">
        <f>VLOOKUP(Tabla4[[#This Row],[Nombre_Producto]],Tabla2[[NomProducto]:[PrecioSinIGV]],3,0)</f>
        <v>3.9325000000000001</v>
      </c>
      <c r="H2290">
        <f>VLOOKUP(Tabla4[[#This Row],[Cod Producto]],Tabla2[#All],3,0)</f>
        <v>1</v>
      </c>
      <c r="I2290" s="10">
        <f>Tabla4[[#This Row],[Kilos]]*Tabla4[[#This Row],[Precio_sin_IGV]]</f>
        <v>7290.8550000000005</v>
      </c>
      <c r="J2290" s="10">
        <f>Tabla4[[#This Row],[Ventas sin IGV]]*18%</f>
        <v>1312.3539000000001</v>
      </c>
      <c r="K2290" s="10">
        <f>Tabla4[[#This Row],[Ventas sin IGV]]+Tabla4[[#This Row],[IGV]]</f>
        <v>8603.2089000000014</v>
      </c>
    </row>
    <row r="2291" spans="1:11" x14ac:dyDescent="0.3">
      <c r="A2291">
        <v>6</v>
      </c>
      <c r="B2291">
        <v>1</v>
      </c>
      <c r="C2291" s="2">
        <v>37562</v>
      </c>
      <c r="D2291">
        <v>847</v>
      </c>
      <c r="E2291" t="str">
        <f>VLOOKUP(Tabla4[[#This Row],[Cod Vendedor]],Tabla3[[IdVendedor]:[NombreVendedor]],2,0)</f>
        <v>Monica</v>
      </c>
      <c r="F2291" t="str">
        <f>VLOOKUP(Tabla4[[#This Row],[Cod Producto]],Tabla2[[IdProducto]:[NomProducto]],2,0)</f>
        <v>Mandarinas</v>
      </c>
      <c r="G2291" s="10">
        <f>VLOOKUP(Tabla4[[#This Row],[Nombre_Producto]],Tabla2[[NomProducto]:[PrecioSinIGV]],3,0)</f>
        <v>3.9325000000000001</v>
      </c>
      <c r="H2291">
        <f>VLOOKUP(Tabla4[[#This Row],[Cod Producto]],Tabla2[#All],3,0)</f>
        <v>1</v>
      </c>
      <c r="I2291" s="10">
        <f>Tabla4[[#This Row],[Kilos]]*Tabla4[[#This Row],[Precio_sin_IGV]]</f>
        <v>3330.8274999999999</v>
      </c>
      <c r="J2291" s="10">
        <f>Tabla4[[#This Row],[Ventas sin IGV]]*18%</f>
        <v>599.54894999999999</v>
      </c>
      <c r="K2291" s="10">
        <f>Tabla4[[#This Row],[Ventas sin IGV]]+Tabla4[[#This Row],[IGV]]</f>
        <v>3930.3764499999997</v>
      </c>
    </row>
    <row r="2292" spans="1:11" x14ac:dyDescent="0.3">
      <c r="A2292">
        <v>6</v>
      </c>
      <c r="B2292">
        <v>1</v>
      </c>
      <c r="C2292" s="2">
        <v>37328</v>
      </c>
      <c r="D2292">
        <v>778</v>
      </c>
      <c r="E2292" t="str">
        <f>VLOOKUP(Tabla4[[#This Row],[Cod Vendedor]],Tabla3[[IdVendedor]:[NombreVendedor]],2,0)</f>
        <v>Monica</v>
      </c>
      <c r="F2292" t="str">
        <f>VLOOKUP(Tabla4[[#This Row],[Cod Producto]],Tabla2[[IdProducto]:[NomProducto]],2,0)</f>
        <v>Mandarinas</v>
      </c>
      <c r="G2292" s="10">
        <f>VLOOKUP(Tabla4[[#This Row],[Nombre_Producto]],Tabla2[[NomProducto]:[PrecioSinIGV]],3,0)</f>
        <v>3.9325000000000001</v>
      </c>
      <c r="H2292">
        <f>VLOOKUP(Tabla4[[#This Row],[Cod Producto]],Tabla2[#All],3,0)</f>
        <v>1</v>
      </c>
      <c r="I2292" s="10">
        <f>Tabla4[[#This Row],[Kilos]]*Tabla4[[#This Row],[Precio_sin_IGV]]</f>
        <v>3059.4850000000001</v>
      </c>
      <c r="J2292" s="10">
        <f>Tabla4[[#This Row],[Ventas sin IGV]]*18%</f>
        <v>550.70730000000003</v>
      </c>
      <c r="K2292" s="10">
        <f>Tabla4[[#This Row],[Ventas sin IGV]]+Tabla4[[#This Row],[IGV]]</f>
        <v>3610.1923000000002</v>
      </c>
    </row>
    <row r="2293" spans="1:11" x14ac:dyDescent="0.3">
      <c r="A2293">
        <v>6</v>
      </c>
      <c r="B2293">
        <v>8</v>
      </c>
      <c r="C2293" s="2">
        <v>37514</v>
      </c>
      <c r="D2293">
        <v>2024</v>
      </c>
      <c r="E2293" t="str">
        <f>VLOOKUP(Tabla4[[#This Row],[Cod Vendedor]],Tabla3[[IdVendedor]:[NombreVendedor]],2,0)</f>
        <v>Monica</v>
      </c>
      <c r="F2293" t="str">
        <f>VLOOKUP(Tabla4[[#This Row],[Cod Producto]],Tabla2[[IdProducto]:[NomProducto]],2,0)</f>
        <v>Uvas</v>
      </c>
      <c r="G2293" s="10">
        <f>VLOOKUP(Tabla4[[#This Row],[Nombre_Producto]],Tabla2[[NomProducto]:[PrecioSinIGV]],3,0)</f>
        <v>3.63</v>
      </c>
      <c r="H2293">
        <f>VLOOKUP(Tabla4[[#This Row],[Cod Producto]],Tabla2[#All],3,0)</f>
        <v>1</v>
      </c>
      <c r="I2293" s="10">
        <f>Tabla4[[#This Row],[Kilos]]*Tabla4[[#This Row],[Precio_sin_IGV]]</f>
        <v>7347.12</v>
      </c>
      <c r="J2293" s="10">
        <f>Tabla4[[#This Row],[Ventas sin IGV]]*18%</f>
        <v>1322.4815999999998</v>
      </c>
      <c r="K2293" s="10">
        <f>Tabla4[[#This Row],[Ventas sin IGV]]+Tabla4[[#This Row],[IGV]]</f>
        <v>8669.6016</v>
      </c>
    </row>
    <row r="2294" spans="1:11" x14ac:dyDescent="0.3">
      <c r="A2294">
        <v>6</v>
      </c>
      <c r="B2294">
        <v>8</v>
      </c>
      <c r="C2294" s="2">
        <v>37463</v>
      </c>
      <c r="D2294">
        <v>1915</v>
      </c>
      <c r="E2294" t="str">
        <f>VLOOKUP(Tabla4[[#This Row],[Cod Vendedor]],Tabla3[[IdVendedor]:[NombreVendedor]],2,0)</f>
        <v>Monica</v>
      </c>
      <c r="F2294" t="str">
        <f>VLOOKUP(Tabla4[[#This Row],[Cod Producto]],Tabla2[[IdProducto]:[NomProducto]],2,0)</f>
        <v>Uvas</v>
      </c>
      <c r="G2294" s="10">
        <f>VLOOKUP(Tabla4[[#This Row],[Nombre_Producto]],Tabla2[[NomProducto]:[PrecioSinIGV]],3,0)</f>
        <v>3.63</v>
      </c>
      <c r="H2294">
        <f>VLOOKUP(Tabla4[[#This Row],[Cod Producto]],Tabla2[#All],3,0)</f>
        <v>1</v>
      </c>
      <c r="I2294" s="10">
        <f>Tabla4[[#This Row],[Kilos]]*Tabla4[[#This Row],[Precio_sin_IGV]]</f>
        <v>6951.45</v>
      </c>
      <c r="J2294" s="10">
        <f>Tabla4[[#This Row],[Ventas sin IGV]]*18%</f>
        <v>1251.261</v>
      </c>
      <c r="K2294" s="10">
        <f>Tabla4[[#This Row],[Ventas sin IGV]]+Tabla4[[#This Row],[IGV]]</f>
        <v>8202.7109999999993</v>
      </c>
    </row>
    <row r="2295" spans="1:11" x14ac:dyDescent="0.3">
      <c r="A2295">
        <v>6</v>
      </c>
      <c r="B2295">
        <v>6</v>
      </c>
      <c r="C2295" s="2">
        <v>37278</v>
      </c>
      <c r="D2295">
        <v>2122</v>
      </c>
      <c r="E2295" t="str">
        <f>VLOOKUP(Tabla4[[#This Row],[Cod Vendedor]],Tabla3[[IdVendedor]:[NombreVendedor]],2,0)</f>
        <v>Monica</v>
      </c>
      <c r="F2295" t="str">
        <f>VLOOKUP(Tabla4[[#This Row],[Cod Producto]],Tabla2[[IdProducto]:[NomProducto]],2,0)</f>
        <v>Platanos</v>
      </c>
      <c r="G2295" s="10">
        <f>VLOOKUP(Tabla4[[#This Row],[Nombre_Producto]],Tabla2[[NomProducto]:[PrecioSinIGV]],3,0)</f>
        <v>2.42</v>
      </c>
      <c r="H2295">
        <f>VLOOKUP(Tabla4[[#This Row],[Cod Producto]],Tabla2[#All],3,0)</f>
        <v>1</v>
      </c>
      <c r="I2295" s="10">
        <f>Tabla4[[#This Row],[Kilos]]*Tabla4[[#This Row],[Precio_sin_IGV]]</f>
        <v>5135.24</v>
      </c>
      <c r="J2295" s="10">
        <f>Tabla4[[#This Row],[Ventas sin IGV]]*18%</f>
        <v>924.34319999999991</v>
      </c>
      <c r="K2295" s="10">
        <f>Tabla4[[#This Row],[Ventas sin IGV]]+Tabla4[[#This Row],[IGV]]</f>
        <v>6059.5832</v>
      </c>
    </row>
    <row r="2296" spans="1:11" x14ac:dyDescent="0.3">
      <c r="A2296">
        <v>6</v>
      </c>
      <c r="B2296">
        <v>6</v>
      </c>
      <c r="C2296" s="2">
        <v>37286</v>
      </c>
      <c r="D2296">
        <v>1048</v>
      </c>
      <c r="E2296" t="str">
        <f>VLOOKUP(Tabla4[[#This Row],[Cod Vendedor]],Tabla3[[IdVendedor]:[NombreVendedor]],2,0)</f>
        <v>Monica</v>
      </c>
      <c r="F2296" t="str">
        <f>VLOOKUP(Tabla4[[#This Row],[Cod Producto]],Tabla2[[IdProducto]:[NomProducto]],2,0)</f>
        <v>Platanos</v>
      </c>
      <c r="G2296" s="10">
        <f>VLOOKUP(Tabla4[[#This Row],[Nombre_Producto]],Tabla2[[NomProducto]:[PrecioSinIGV]],3,0)</f>
        <v>2.42</v>
      </c>
      <c r="H2296">
        <f>VLOOKUP(Tabla4[[#This Row],[Cod Producto]],Tabla2[#All],3,0)</f>
        <v>1</v>
      </c>
      <c r="I2296" s="10">
        <f>Tabla4[[#This Row],[Kilos]]*Tabla4[[#This Row],[Precio_sin_IGV]]</f>
        <v>2536.16</v>
      </c>
      <c r="J2296" s="10">
        <f>Tabla4[[#This Row],[Ventas sin IGV]]*18%</f>
        <v>456.50879999999995</v>
      </c>
      <c r="K2296" s="10">
        <f>Tabla4[[#This Row],[Ventas sin IGV]]+Tabla4[[#This Row],[IGV]]</f>
        <v>2992.6687999999999</v>
      </c>
    </row>
    <row r="2297" spans="1:11" x14ac:dyDescent="0.3">
      <c r="A2297">
        <v>6</v>
      </c>
      <c r="B2297">
        <v>6</v>
      </c>
      <c r="C2297" s="2">
        <v>37294</v>
      </c>
      <c r="D2297">
        <v>988</v>
      </c>
      <c r="E2297" t="str">
        <f>VLOOKUP(Tabla4[[#This Row],[Cod Vendedor]],Tabla3[[IdVendedor]:[NombreVendedor]],2,0)</f>
        <v>Monica</v>
      </c>
      <c r="F2297" t="str">
        <f>VLOOKUP(Tabla4[[#This Row],[Cod Producto]],Tabla2[[IdProducto]:[NomProducto]],2,0)</f>
        <v>Platanos</v>
      </c>
      <c r="G2297" s="10">
        <f>VLOOKUP(Tabla4[[#This Row],[Nombre_Producto]],Tabla2[[NomProducto]:[PrecioSinIGV]],3,0)</f>
        <v>2.42</v>
      </c>
      <c r="H2297">
        <f>VLOOKUP(Tabla4[[#This Row],[Cod Producto]],Tabla2[#All],3,0)</f>
        <v>1</v>
      </c>
      <c r="I2297" s="10">
        <f>Tabla4[[#This Row],[Kilos]]*Tabla4[[#This Row],[Precio_sin_IGV]]</f>
        <v>2390.96</v>
      </c>
      <c r="J2297" s="10">
        <f>Tabla4[[#This Row],[Ventas sin IGV]]*18%</f>
        <v>430.37279999999998</v>
      </c>
      <c r="K2297" s="10">
        <f>Tabla4[[#This Row],[Ventas sin IGV]]+Tabla4[[#This Row],[IGV]]</f>
        <v>2821.3328000000001</v>
      </c>
    </row>
    <row r="2298" spans="1:11" x14ac:dyDescent="0.3">
      <c r="A2298">
        <v>6</v>
      </c>
      <c r="B2298">
        <v>6</v>
      </c>
      <c r="C2298" s="2">
        <v>37333</v>
      </c>
      <c r="D2298">
        <v>638</v>
      </c>
      <c r="E2298" t="str">
        <f>VLOOKUP(Tabla4[[#This Row],[Cod Vendedor]],Tabla3[[IdVendedor]:[NombreVendedor]],2,0)</f>
        <v>Monica</v>
      </c>
      <c r="F2298" t="str">
        <f>VLOOKUP(Tabla4[[#This Row],[Cod Producto]],Tabla2[[IdProducto]:[NomProducto]],2,0)</f>
        <v>Platanos</v>
      </c>
      <c r="G2298" s="10">
        <f>VLOOKUP(Tabla4[[#This Row],[Nombre_Producto]],Tabla2[[NomProducto]:[PrecioSinIGV]],3,0)</f>
        <v>2.42</v>
      </c>
      <c r="H2298">
        <f>VLOOKUP(Tabla4[[#This Row],[Cod Producto]],Tabla2[#All],3,0)</f>
        <v>1</v>
      </c>
      <c r="I2298" s="10">
        <f>Tabla4[[#This Row],[Kilos]]*Tabla4[[#This Row],[Precio_sin_IGV]]</f>
        <v>1543.96</v>
      </c>
      <c r="J2298" s="10">
        <f>Tabla4[[#This Row],[Ventas sin IGV]]*18%</f>
        <v>277.9128</v>
      </c>
      <c r="K2298" s="10">
        <f>Tabla4[[#This Row],[Ventas sin IGV]]+Tabla4[[#This Row],[IGV]]</f>
        <v>1821.8728000000001</v>
      </c>
    </row>
    <row r="2299" spans="1:11" x14ac:dyDescent="0.3">
      <c r="A2299">
        <v>6</v>
      </c>
      <c r="B2299">
        <v>6</v>
      </c>
      <c r="C2299" s="2">
        <v>37350</v>
      </c>
      <c r="D2299">
        <v>521</v>
      </c>
      <c r="E2299" t="str">
        <f>VLOOKUP(Tabla4[[#This Row],[Cod Vendedor]],Tabla3[[IdVendedor]:[NombreVendedor]],2,0)</f>
        <v>Monica</v>
      </c>
      <c r="F2299" t="str">
        <f>VLOOKUP(Tabla4[[#This Row],[Cod Producto]],Tabla2[[IdProducto]:[NomProducto]],2,0)</f>
        <v>Platanos</v>
      </c>
      <c r="G2299" s="10">
        <f>VLOOKUP(Tabla4[[#This Row],[Nombre_Producto]],Tabla2[[NomProducto]:[PrecioSinIGV]],3,0)</f>
        <v>2.42</v>
      </c>
      <c r="H2299">
        <f>VLOOKUP(Tabla4[[#This Row],[Cod Producto]],Tabla2[#All],3,0)</f>
        <v>1</v>
      </c>
      <c r="I2299" s="10">
        <f>Tabla4[[#This Row],[Kilos]]*Tabla4[[#This Row],[Precio_sin_IGV]]</f>
        <v>1260.82</v>
      </c>
      <c r="J2299" s="10">
        <f>Tabla4[[#This Row],[Ventas sin IGV]]*18%</f>
        <v>226.94759999999999</v>
      </c>
      <c r="K2299" s="10">
        <f>Tabla4[[#This Row],[Ventas sin IGV]]+Tabla4[[#This Row],[IGV]]</f>
        <v>1487.7675999999999</v>
      </c>
    </row>
    <row r="2300" spans="1:11" x14ac:dyDescent="0.3">
      <c r="A2300">
        <v>6</v>
      </c>
      <c r="B2300">
        <v>6</v>
      </c>
      <c r="C2300" s="2">
        <v>37593</v>
      </c>
      <c r="D2300">
        <v>259</v>
      </c>
      <c r="E2300" t="str">
        <f>VLOOKUP(Tabla4[[#This Row],[Cod Vendedor]],Tabla3[[IdVendedor]:[NombreVendedor]],2,0)</f>
        <v>Monica</v>
      </c>
      <c r="F2300" t="str">
        <f>VLOOKUP(Tabla4[[#This Row],[Cod Producto]],Tabla2[[IdProducto]:[NomProducto]],2,0)</f>
        <v>Platanos</v>
      </c>
      <c r="G2300" s="10">
        <f>VLOOKUP(Tabla4[[#This Row],[Nombre_Producto]],Tabla2[[NomProducto]:[PrecioSinIGV]],3,0)</f>
        <v>2.42</v>
      </c>
      <c r="H2300">
        <f>VLOOKUP(Tabla4[[#This Row],[Cod Producto]],Tabla2[#All],3,0)</f>
        <v>1</v>
      </c>
      <c r="I2300" s="10">
        <f>Tabla4[[#This Row],[Kilos]]*Tabla4[[#This Row],[Precio_sin_IGV]]</f>
        <v>626.78</v>
      </c>
      <c r="J2300" s="10">
        <f>Tabla4[[#This Row],[Ventas sin IGV]]*18%</f>
        <v>112.82039999999999</v>
      </c>
      <c r="K2300" s="10">
        <f>Tabla4[[#This Row],[Ventas sin IGV]]+Tabla4[[#This Row],[IGV]]</f>
        <v>739.60039999999992</v>
      </c>
    </row>
    <row r="2301" spans="1:11" x14ac:dyDescent="0.3">
      <c r="A2301">
        <v>6</v>
      </c>
      <c r="B2301">
        <v>13</v>
      </c>
      <c r="C2301" s="2">
        <v>37298</v>
      </c>
      <c r="D2301">
        <v>2268</v>
      </c>
      <c r="E2301" t="str">
        <f>VLOOKUP(Tabla4[[#This Row],[Cod Vendedor]],Tabla3[[IdVendedor]:[NombreVendedor]],2,0)</f>
        <v>Monica</v>
      </c>
      <c r="F2301" t="str">
        <f>VLOOKUP(Tabla4[[#This Row],[Cod Producto]],Tabla2[[IdProducto]:[NomProducto]],2,0)</f>
        <v>Pimientos</v>
      </c>
      <c r="G2301" s="10">
        <f>VLOOKUP(Tabla4[[#This Row],[Nombre_Producto]],Tabla2[[NomProducto]:[PrecioSinIGV]],3,0)</f>
        <v>0.24199999999999999</v>
      </c>
      <c r="H2301">
        <f>VLOOKUP(Tabla4[[#This Row],[Cod Producto]],Tabla2[#All],3,0)</f>
        <v>3</v>
      </c>
      <c r="I2301" s="10">
        <f>Tabla4[[#This Row],[Kilos]]*Tabla4[[#This Row],[Precio_sin_IGV]]</f>
        <v>548.85599999999999</v>
      </c>
      <c r="J2301" s="10">
        <f>Tabla4[[#This Row],[Ventas sin IGV]]*18%</f>
        <v>98.794079999999994</v>
      </c>
      <c r="K2301" s="10">
        <f>Tabla4[[#This Row],[Ventas sin IGV]]+Tabla4[[#This Row],[IGV]]</f>
        <v>647.65008</v>
      </c>
    </row>
    <row r="2302" spans="1:11" x14ac:dyDescent="0.3">
      <c r="A2302">
        <v>6</v>
      </c>
      <c r="B2302">
        <v>13</v>
      </c>
      <c r="C2302" s="2">
        <v>37513</v>
      </c>
      <c r="D2302">
        <v>1865</v>
      </c>
      <c r="E2302" t="str">
        <f>VLOOKUP(Tabla4[[#This Row],[Cod Vendedor]],Tabla3[[IdVendedor]:[NombreVendedor]],2,0)</f>
        <v>Monica</v>
      </c>
      <c r="F2302" t="str">
        <f>VLOOKUP(Tabla4[[#This Row],[Cod Producto]],Tabla2[[IdProducto]:[NomProducto]],2,0)</f>
        <v>Pimientos</v>
      </c>
      <c r="G2302" s="10">
        <f>VLOOKUP(Tabla4[[#This Row],[Nombre_Producto]],Tabla2[[NomProducto]:[PrecioSinIGV]],3,0)</f>
        <v>0.24199999999999999</v>
      </c>
      <c r="H2302">
        <f>VLOOKUP(Tabla4[[#This Row],[Cod Producto]],Tabla2[#All],3,0)</f>
        <v>3</v>
      </c>
      <c r="I2302" s="10">
        <f>Tabla4[[#This Row],[Kilos]]*Tabla4[[#This Row],[Precio_sin_IGV]]</f>
        <v>451.33</v>
      </c>
      <c r="J2302" s="10">
        <f>Tabla4[[#This Row],[Ventas sin IGV]]*18%</f>
        <v>81.239399999999989</v>
      </c>
      <c r="K2302" s="10">
        <f>Tabla4[[#This Row],[Ventas sin IGV]]+Tabla4[[#This Row],[IGV]]</f>
        <v>532.56939999999997</v>
      </c>
    </row>
    <row r="2303" spans="1:11" x14ac:dyDescent="0.3">
      <c r="A2303">
        <v>6</v>
      </c>
      <c r="B2303">
        <v>13</v>
      </c>
      <c r="C2303" s="2">
        <v>37433</v>
      </c>
      <c r="D2303">
        <v>1692</v>
      </c>
      <c r="E2303" t="str">
        <f>VLOOKUP(Tabla4[[#This Row],[Cod Vendedor]],Tabla3[[IdVendedor]:[NombreVendedor]],2,0)</f>
        <v>Monica</v>
      </c>
      <c r="F2303" t="str">
        <f>VLOOKUP(Tabla4[[#This Row],[Cod Producto]],Tabla2[[IdProducto]:[NomProducto]],2,0)</f>
        <v>Pimientos</v>
      </c>
      <c r="G2303" s="10">
        <f>VLOOKUP(Tabla4[[#This Row],[Nombre_Producto]],Tabla2[[NomProducto]:[PrecioSinIGV]],3,0)</f>
        <v>0.24199999999999999</v>
      </c>
      <c r="H2303">
        <f>VLOOKUP(Tabla4[[#This Row],[Cod Producto]],Tabla2[#All],3,0)</f>
        <v>3</v>
      </c>
      <c r="I2303" s="10">
        <f>Tabla4[[#This Row],[Kilos]]*Tabla4[[#This Row],[Precio_sin_IGV]]</f>
        <v>409.464</v>
      </c>
      <c r="J2303" s="10">
        <f>Tabla4[[#This Row],[Ventas sin IGV]]*18%</f>
        <v>73.703519999999997</v>
      </c>
      <c r="K2303" s="10">
        <f>Tabla4[[#This Row],[Ventas sin IGV]]+Tabla4[[#This Row],[IGV]]</f>
        <v>483.16751999999997</v>
      </c>
    </row>
    <row r="2304" spans="1:11" x14ac:dyDescent="0.3">
      <c r="A2304">
        <v>6</v>
      </c>
      <c r="B2304">
        <v>13</v>
      </c>
      <c r="C2304" s="2">
        <v>37417</v>
      </c>
      <c r="D2304">
        <v>1479</v>
      </c>
      <c r="E2304" t="str">
        <f>VLOOKUP(Tabla4[[#This Row],[Cod Vendedor]],Tabla3[[IdVendedor]:[NombreVendedor]],2,0)</f>
        <v>Monica</v>
      </c>
      <c r="F2304" t="str">
        <f>VLOOKUP(Tabla4[[#This Row],[Cod Producto]],Tabla2[[IdProducto]:[NomProducto]],2,0)</f>
        <v>Pimientos</v>
      </c>
      <c r="G2304" s="10">
        <f>VLOOKUP(Tabla4[[#This Row],[Nombre_Producto]],Tabla2[[NomProducto]:[PrecioSinIGV]],3,0)</f>
        <v>0.24199999999999999</v>
      </c>
      <c r="H2304">
        <f>VLOOKUP(Tabla4[[#This Row],[Cod Producto]],Tabla2[#All],3,0)</f>
        <v>3</v>
      </c>
      <c r="I2304" s="10">
        <f>Tabla4[[#This Row],[Kilos]]*Tabla4[[#This Row],[Precio_sin_IGV]]</f>
        <v>357.91800000000001</v>
      </c>
      <c r="J2304" s="10">
        <f>Tabla4[[#This Row],[Ventas sin IGV]]*18%</f>
        <v>64.425240000000002</v>
      </c>
      <c r="K2304" s="10">
        <f>Tabla4[[#This Row],[Ventas sin IGV]]+Tabla4[[#This Row],[IGV]]</f>
        <v>422.34324000000004</v>
      </c>
    </row>
    <row r="2305" spans="1:11" x14ac:dyDescent="0.3">
      <c r="A2305">
        <v>6</v>
      </c>
      <c r="B2305">
        <v>13</v>
      </c>
      <c r="C2305" s="2">
        <v>37293</v>
      </c>
      <c r="D2305">
        <v>1468</v>
      </c>
      <c r="E2305" t="str">
        <f>VLOOKUP(Tabla4[[#This Row],[Cod Vendedor]],Tabla3[[IdVendedor]:[NombreVendedor]],2,0)</f>
        <v>Monica</v>
      </c>
      <c r="F2305" t="str">
        <f>VLOOKUP(Tabla4[[#This Row],[Cod Producto]],Tabla2[[IdProducto]:[NomProducto]],2,0)</f>
        <v>Pimientos</v>
      </c>
      <c r="G2305" s="10">
        <f>VLOOKUP(Tabla4[[#This Row],[Nombre_Producto]],Tabla2[[NomProducto]:[PrecioSinIGV]],3,0)</f>
        <v>0.24199999999999999</v>
      </c>
      <c r="H2305">
        <f>VLOOKUP(Tabla4[[#This Row],[Cod Producto]],Tabla2[#All],3,0)</f>
        <v>3</v>
      </c>
      <c r="I2305" s="10">
        <f>Tabla4[[#This Row],[Kilos]]*Tabla4[[#This Row],[Precio_sin_IGV]]</f>
        <v>355.25599999999997</v>
      </c>
      <c r="J2305" s="10">
        <f>Tabla4[[#This Row],[Ventas sin IGV]]*18%</f>
        <v>63.946079999999995</v>
      </c>
      <c r="K2305" s="10">
        <f>Tabla4[[#This Row],[Ventas sin IGV]]+Tabla4[[#This Row],[IGV]]</f>
        <v>419.20207999999997</v>
      </c>
    </row>
    <row r="2306" spans="1:11" x14ac:dyDescent="0.3">
      <c r="A2306">
        <v>6</v>
      </c>
      <c r="B2306">
        <v>2</v>
      </c>
      <c r="C2306" s="2">
        <v>37266</v>
      </c>
      <c r="D2306">
        <v>2462</v>
      </c>
      <c r="E2306" t="str">
        <f>VLOOKUP(Tabla4[[#This Row],[Cod Vendedor]],Tabla3[[IdVendedor]:[NombreVendedor]],2,0)</f>
        <v>Monica</v>
      </c>
      <c r="F2306" t="str">
        <f>VLOOKUP(Tabla4[[#This Row],[Cod Producto]],Tabla2[[IdProducto]:[NomProducto]],2,0)</f>
        <v>Lechugas</v>
      </c>
      <c r="G2306" s="10">
        <f>VLOOKUP(Tabla4[[#This Row],[Nombre_Producto]],Tabla2[[NomProducto]:[PrecioSinIGV]],3,0)</f>
        <v>1.6335</v>
      </c>
      <c r="H2306">
        <f>VLOOKUP(Tabla4[[#This Row],[Cod Producto]],Tabla2[#All],3,0)</f>
        <v>2</v>
      </c>
      <c r="I2306" s="10">
        <f>Tabla4[[#This Row],[Kilos]]*Tabla4[[#This Row],[Precio_sin_IGV]]</f>
        <v>4021.6769999999997</v>
      </c>
      <c r="J2306" s="10">
        <f>Tabla4[[#This Row],[Ventas sin IGV]]*18%</f>
        <v>723.90185999999994</v>
      </c>
      <c r="K2306" s="10">
        <f>Tabla4[[#This Row],[Ventas sin IGV]]+Tabla4[[#This Row],[IGV]]</f>
        <v>4745.5788599999996</v>
      </c>
    </row>
    <row r="2307" spans="1:11" x14ac:dyDescent="0.3">
      <c r="A2307">
        <v>6</v>
      </c>
      <c r="B2307">
        <v>2</v>
      </c>
      <c r="C2307" s="2">
        <v>37350</v>
      </c>
      <c r="D2307">
        <v>1935</v>
      </c>
      <c r="E2307" t="str">
        <f>VLOOKUP(Tabla4[[#This Row],[Cod Vendedor]],Tabla3[[IdVendedor]:[NombreVendedor]],2,0)</f>
        <v>Monica</v>
      </c>
      <c r="F2307" t="str">
        <f>VLOOKUP(Tabla4[[#This Row],[Cod Producto]],Tabla2[[IdProducto]:[NomProducto]],2,0)</f>
        <v>Lechugas</v>
      </c>
      <c r="G2307" s="10">
        <f>VLOOKUP(Tabla4[[#This Row],[Nombre_Producto]],Tabla2[[NomProducto]:[PrecioSinIGV]],3,0)</f>
        <v>1.6335</v>
      </c>
      <c r="H2307">
        <f>VLOOKUP(Tabla4[[#This Row],[Cod Producto]],Tabla2[#All],3,0)</f>
        <v>2</v>
      </c>
      <c r="I2307" s="10">
        <f>Tabla4[[#This Row],[Kilos]]*Tabla4[[#This Row],[Precio_sin_IGV]]</f>
        <v>3160.8224999999998</v>
      </c>
      <c r="J2307" s="10">
        <f>Tabla4[[#This Row],[Ventas sin IGV]]*18%</f>
        <v>568.94804999999997</v>
      </c>
      <c r="K2307" s="10">
        <f>Tabla4[[#This Row],[Ventas sin IGV]]+Tabla4[[#This Row],[IGV]]</f>
        <v>3729.7705499999997</v>
      </c>
    </row>
    <row r="2308" spans="1:11" x14ac:dyDescent="0.3">
      <c r="A2308">
        <v>6</v>
      </c>
      <c r="B2308">
        <v>2</v>
      </c>
      <c r="C2308" s="2">
        <v>37322</v>
      </c>
      <c r="D2308">
        <v>1272</v>
      </c>
      <c r="E2308" t="str">
        <f>VLOOKUP(Tabla4[[#This Row],[Cod Vendedor]],Tabla3[[IdVendedor]:[NombreVendedor]],2,0)</f>
        <v>Monica</v>
      </c>
      <c r="F2308" t="str">
        <f>VLOOKUP(Tabla4[[#This Row],[Cod Producto]],Tabla2[[IdProducto]:[NomProducto]],2,0)</f>
        <v>Lechugas</v>
      </c>
      <c r="G2308" s="10">
        <f>VLOOKUP(Tabla4[[#This Row],[Nombre_Producto]],Tabla2[[NomProducto]:[PrecioSinIGV]],3,0)</f>
        <v>1.6335</v>
      </c>
      <c r="H2308">
        <f>VLOOKUP(Tabla4[[#This Row],[Cod Producto]],Tabla2[#All],3,0)</f>
        <v>2</v>
      </c>
      <c r="I2308" s="10">
        <f>Tabla4[[#This Row],[Kilos]]*Tabla4[[#This Row],[Precio_sin_IGV]]</f>
        <v>2077.8119999999999</v>
      </c>
      <c r="J2308" s="10">
        <f>Tabla4[[#This Row],[Ventas sin IGV]]*18%</f>
        <v>374.00615999999997</v>
      </c>
      <c r="K2308" s="10">
        <f>Tabla4[[#This Row],[Ventas sin IGV]]+Tabla4[[#This Row],[IGV]]</f>
        <v>2451.8181599999998</v>
      </c>
    </row>
    <row r="2309" spans="1:11" x14ac:dyDescent="0.3">
      <c r="A2309">
        <v>6</v>
      </c>
      <c r="B2309">
        <v>2</v>
      </c>
      <c r="C2309" s="2">
        <v>37551</v>
      </c>
      <c r="D2309">
        <v>374</v>
      </c>
      <c r="E2309" t="str">
        <f>VLOOKUP(Tabla4[[#This Row],[Cod Vendedor]],Tabla3[[IdVendedor]:[NombreVendedor]],2,0)</f>
        <v>Monica</v>
      </c>
      <c r="F2309" t="str">
        <f>VLOOKUP(Tabla4[[#This Row],[Cod Producto]],Tabla2[[IdProducto]:[NomProducto]],2,0)</f>
        <v>Lechugas</v>
      </c>
      <c r="G2309" s="10">
        <f>VLOOKUP(Tabla4[[#This Row],[Nombre_Producto]],Tabla2[[NomProducto]:[PrecioSinIGV]],3,0)</f>
        <v>1.6335</v>
      </c>
      <c r="H2309">
        <f>VLOOKUP(Tabla4[[#This Row],[Cod Producto]],Tabla2[#All],3,0)</f>
        <v>2</v>
      </c>
      <c r="I2309" s="10">
        <f>Tabla4[[#This Row],[Kilos]]*Tabla4[[#This Row],[Precio_sin_IGV]]</f>
        <v>610.92899999999997</v>
      </c>
      <c r="J2309" s="10">
        <f>Tabla4[[#This Row],[Ventas sin IGV]]*18%</f>
        <v>109.96722</v>
      </c>
      <c r="K2309" s="10">
        <f>Tabla4[[#This Row],[Ventas sin IGV]]+Tabla4[[#This Row],[IGV]]</f>
        <v>720.89621999999997</v>
      </c>
    </row>
    <row r="2310" spans="1:11" x14ac:dyDescent="0.3">
      <c r="A2310">
        <v>6</v>
      </c>
      <c r="B2310">
        <v>10</v>
      </c>
      <c r="C2310" s="2">
        <v>37369</v>
      </c>
      <c r="D2310">
        <v>2445</v>
      </c>
      <c r="E2310" t="str">
        <f>VLOOKUP(Tabla4[[#This Row],[Cod Vendedor]],Tabla3[[IdVendedor]:[NombreVendedor]],2,0)</f>
        <v>Monica</v>
      </c>
      <c r="F2310" t="str">
        <f>VLOOKUP(Tabla4[[#This Row],[Cod Producto]],Tabla2[[IdProducto]:[NomProducto]],2,0)</f>
        <v>Zanahorias</v>
      </c>
      <c r="G2310" s="10">
        <f>VLOOKUP(Tabla4[[#This Row],[Nombre_Producto]],Tabla2[[NomProducto]:[PrecioSinIGV]],3,0)</f>
        <v>0.60499999999999998</v>
      </c>
      <c r="H2310">
        <f>VLOOKUP(Tabla4[[#This Row],[Cod Producto]],Tabla2[#All],3,0)</f>
        <v>3</v>
      </c>
      <c r="I2310" s="10">
        <f>Tabla4[[#This Row],[Kilos]]*Tabla4[[#This Row],[Precio_sin_IGV]]</f>
        <v>1479.2249999999999</v>
      </c>
      <c r="J2310" s="10">
        <f>Tabla4[[#This Row],[Ventas sin IGV]]*18%</f>
        <v>266.26049999999998</v>
      </c>
      <c r="K2310" s="10">
        <f>Tabla4[[#This Row],[Ventas sin IGV]]+Tabla4[[#This Row],[IGV]]</f>
        <v>1745.4854999999998</v>
      </c>
    </row>
    <row r="2311" spans="1:11" x14ac:dyDescent="0.3">
      <c r="A2311">
        <v>6</v>
      </c>
      <c r="B2311">
        <v>10</v>
      </c>
      <c r="C2311" s="2">
        <v>37507</v>
      </c>
      <c r="D2311">
        <v>1811</v>
      </c>
      <c r="E2311" t="str">
        <f>VLOOKUP(Tabla4[[#This Row],[Cod Vendedor]],Tabla3[[IdVendedor]:[NombreVendedor]],2,0)</f>
        <v>Monica</v>
      </c>
      <c r="F2311" t="str">
        <f>VLOOKUP(Tabla4[[#This Row],[Cod Producto]],Tabla2[[IdProducto]:[NomProducto]],2,0)</f>
        <v>Zanahorias</v>
      </c>
      <c r="G2311" s="10">
        <f>VLOOKUP(Tabla4[[#This Row],[Nombre_Producto]],Tabla2[[NomProducto]:[PrecioSinIGV]],3,0)</f>
        <v>0.60499999999999998</v>
      </c>
      <c r="H2311">
        <f>VLOOKUP(Tabla4[[#This Row],[Cod Producto]],Tabla2[#All],3,0)</f>
        <v>3</v>
      </c>
      <c r="I2311" s="10">
        <f>Tabla4[[#This Row],[Kilos]]*Tabla4[[#This Row],[Precio_sin_IGV]]</f>
        <v>1095.655</v>
      </c>
      <c r="J2311" s="10">
        <f>Tabla4[[#This Row],[Ventas sin IGV]]*18%</f>
        <v>197.21789999999999</v>
      </c>
      <c r="K2311" s="10">
        <f>Tabla4[[#This Row],[Ventas sin IGV]]+Tabla4[[#This Row],[IGV]]</f>
        <v>1292.8728999999998</v>
      </c>
    </row>
    <row r="2312" spans="1:11" x14ac:dyDescent="0.3">
      <c r="A2312">
        <v>6</v>
      </c>
      <c r="B2312">
        <v>10</v>
      </c>
      <c r="C2312" s="2">
        <v>37322</v>
      </c>
      <c r="D2312">
        <v>1158</v>
      </c>
      <c r="E2312" t="str">
        <f>VLOOKUP(Tabla4[[#This Row],[Cod Vendedor]],Tabla3[[IdVendedor]:[NombreVendedor]],2,0)</f>
        <v>Monica</v>
      </c>
      <c r="F2312" t="str">
        <f>VLOOKUP(Tabla4[[#This Row],[Cod Producto]],Tabla2[[IdProducto]:[NomProducto]],2,0)</f>
        <v>Zanahorias</v>
      </c>
      <c r="G2312" s="10">
        <f>VLOOKUP(Tabla4[[#This Row],[Nombre_Producto]],Tabla2[[NomProducto]:[PrecioSinIGV]],3,0)</f>
        <v>0.60499999999999998</v>
      </c>
      <c r="H2312">
        <f>VLOOKUP(Tabla4[[#This Row],[Cod Producto]],Tabla2[#All],3,0)</f>
        <v>3</v>
      </c>
      <c r="I2312" s="10">
        <f>Tabla4[[#This Row],[Kilos]]*Tabla4[[#This Row],[Precio_sin_IGV]]</f>
        <v>700.59</v>
      </c>
      <c r="J2312" s="10">
        <f>Tabla4[[#This Row],[Ventas sin IGV]]*18%</f>
        <v>126.1062</v>
      </c>
      <c r="K2312" s="10">
        <f>Tabla4[[#This Row],[Ventas sin IGV]]+Tabla4[[#This Row],[IGV]]</f>
        <v>826.69620000000009</v>
      </c>
    </row>
    <row r="2313" spans="1:11" x14ac:dyDescent="0.3">
      <c r="A2313">
        <v>6</v>
      </c>
      <c r="B2313">
        <v>10</v>
      </c>
      <c r="C2313" s="2">
        <v>37457</v>
      </c>
      <c r="D2313">
        <v>454</v>
      </c>
      <c r="E2313" t="str">
        <f>VLOOKUP(Tabla4[[#This Row],[Cod Vendedor]],Tabla3[[IdVendedor]:[NombreVendedor]],2,0)</f>
        <v>Monica</v>
      </c>
      <c r="F2313" t="str">
        <f>VLOOKUP(Tabla4[[#This Row],[Cod Producto]],Tabla2[[IdProducto]:[NomProducto]],2,0)</f>
        <v>Zanahorias</v>
      </c>
      <c r="G2313" s="10">
        <f>VLOOKUP(Tabla4[[#This Row],[Nombre_Producto]],Tabla2[[NomProducto]:[PrecioSinIGV]],3,0)</f>
        <v>0.60499999999999998</v>
      </c>
      <c r="H2313">
        <f>VLOOKUP(Tabla4[[#This Row],[Cod Producto]],Tabla2[#All],3,0)</f>
        <v>3</v>
      </c>
      <c r="I2313" s="10">
        <f>Tabla4[[#This Row],[Kilos]]*Tabla4[[#This Row],[Precio_sin_IGV]]</f>
        <v>274.67</v>
      </c>
      <c r="J2313" s="10">
        <f>Tabla4[[#This Row],[Ventas sin IGV]]*18%</f>
        <v>49.440600000000003</v>
      </c>
      <c r="K2313" s="10">
        <f>Tabla4[[#This Row],[Ventas sin IGV]]+Tabla4[[#This Row],[IGV]]</f>
        <v>324.11060000000003</v>
      </c>
    </row>
    <row r="2314" spans="1:11" x14ac:dyDescent="0.3">
      <c r="A2314">
        <v>6</v>
      </c>
      <c r="B2314">
        <v>14</v>
      </c>
      <c r="C2314" s="2">
        <v>37498</v>
      </c>
      <c r="D2314">
        <v>1453</v>
      </c>
      <c r="E2314" t="str">
        <f>VLOOKUP(Tabla4[[#This Row],[Cod Vendedor]],Tabla3[[IdVendedor]:[NombreVendedor]],2,0)</f>
        <v>Monica</v>
      </c>
      <c r="F2314" t="str">
        <f>VLOOKUP(Tabla4[[#This Row],[Cod Producto]],Tabla2[[IdProducto]:[NomProducto]],2,0)</f>
        <v>Manzana</v>
      </c>
      <c r="G2314" s="10">
        <f>VLOOKUP(Tabla4[[#This Row],[Nombre_Producto]],Tabla2[[NomProducto]:[PrecioSinIGV]],3,0)</f>
        <v>3.63</v>
      </c>
      <c r="H2314">
        <f>VLOOKUP(Tabla4[[#This Row],[Cod Producto]],Tabla2[#All],3,0)</f>
        <v>1</v>
      </c>
      <c r="I2314" s="10">
        <f>Tabla4[[#This Row],[Kilos]]*Tabla4[[#This Row],[Precio_sin_IGV]]</f>
        <v>5274.3899999999994</v>
      </c>
      <c r="J2314" s="10">
        <f>Tabla4[[#This Row],[Ventas sin IGV]]*18%</f>
        <v>949.39019999999982</v>
      </c>
      <c r="K2314" s="10">
        <f>Tabla4[[#This Row],[Ventas sin IGV]]+Tabla4[[#This Row],[IGV]]</f>
        <v>6223.7801999999992</v>
      </c>
    </row>
    <row r="2315" spans="1:11" x14ac:dyDescent="0.3">
      <c r="A2315">
        <v>6</v>
      </c>
      <c r="B2315">
        <v>14</v>
      </c>
      <c r="C2315" s="2">
        <v>37271</v>
      </c>
      <c r="D2315">
        <v>1347</v>
      </c>
      <c r="E2315" t="str">
        <f>VLOOKUP(Tabla4[[#This Row],[Cod Vendedor]],Tabla3[[IdVendedor]:[NombreVendedor]],2,0)</f>
        <v>Monica</v>
      </c>
      <c r="F2315" t="str">
        <f>VLOOKUP(Tabla4[[#This Row],[Cod Producto]],Tabla2[[IdProducto]:[NomProducto]],2,0)</f>
        <v>Manzana</v>
      </c>
      <c r="G2315" s="10">
        <f>VLOOKUP(Tabla4[[#This Row],[Nombre_Producto]],Tabla2[[NomProducto]:[PrecioSinIGV]],3,0)</f>
        <v>3.63</v>
      </c>
      <c r="H2315">
        <f>VLOOKUP(Tabla4[[#This Row],[Cod Producto]],Tabla2[#All],3,0)</f>
        <v>1</v>
      </c>
      <c r="I2315" s="10">
        <f>Tabla4[[#This Row],[Kilos]]*Tabla4[[#This Row],[Precio_sin_IGV]]</f>
        <v>4889.6099999999997</v>
      </c>
      <c r="J2315" s="10">
        <f>Tabla4[[#This Row],[Ventas sin IGV]]*18%</f>
        <v>880.12979999999993</v>
      </c>
      <c r="K2315" s="10">
        <f>Tabla4[[#This Row],[Ventas sin IGV]]+Tabla4[[#This Row],[IGV]]</f>
        <v>5769.7397999999994</v>
      </c>
    </row>
    <row r="2316" spans="1:11" x14ac:dyDescent="0.3">
      <c r="A2316">
        <v>6</v>
      </c>
      <c r="B2316">
        <v>14</v>
      </c>
      <c r="C2316" s="2">
        <v>37276</v>
      </c>
      <c r="D2316">
        <v>1058</v>
      </c>
      <c r="E2316" t="str">
        <f>VLOOKUP(Tabla4[[#This Row],[Cod Vendedor]],Tabla3[[IdVendedor]:[NombreVendedor]],2,0)</f>
        <v>Monica</v>
      </c>
      <c r="F2316" t="str">
        <f>VLOOKUP(Tabla4[[#This Row],[Cod Producto]],Tabla2[[IdProducto]:[NomProducto]],2,0)</f>
        <v>Manzana</v>
      </c>
      <c r="G2316" s="10">
        <f>VLOOKUP(Tabla4[[#This Row],[Nombre_Producto]],Tabla2[[NomProducto]:[PrecioSinIGV]],3,0)</f>
        <v>3.63</v>
      </c>
      <c r="H2316">
        <f>VLOOKUP(Tabla4[[#This Row],[Cod Producto]],Tabla2[#All],3,0)</f>
        <v>1</v>
      </c>
      <c r="I2316" s="10">
        <f>Tabla4[[#This Row],[Kilos]]*Tabla4[[#This Row],[Precio_sin_IGV]]</f>
        <v>3840.54</v>
      </c>
      <c r="J2316" s="10">
        <f>Tabla4[[#This Row],[Ventas sin IGV]]*18%</f>
        <v>691.29719999999998</v>
      </c>
      <c r="K2316" s="10">
        <f>Tabla4[[#This Row],[Ventas sin IGV]]+Tabla4[[#This Row],[IGV]]</f>
        <v>4531.8371999999999</v>
      </c>
    </row>
    <row r="2317" spans="1:11" x14ac:dyDescent="0.3">
      <c r="A2317">
        <v>6</v>
      </c>
      <c r="B2317">
        <v>14</v>
      </c>
      <c r="C2317" s="2">
        <v>37306</v>
      </c>
      <c r="D2317">
        <v>830</v>
      </c>
      <c r="E2317" t="str">
        <f>VLOOKUP(Tabla4[[#This Row],[Cod Vendedor]],Tabla3[[IdVendedor]:[NombreVendedor]],2,0)</f>
        <v>Monica</v>
      </c>
      <c r="F2317" t="str">
        <f>VLOOKUP(Tabla4[[#This Row],[Cod Producto]],Tabla2[[IdProducto]:[NomProducto]],2,0)</f>
        <v>Manzana</v>
      </c>
      <c r="G2317" s="10">
        <f>VLOOKUP(Tabla4[[#This Row],[Nombre_Producto]],Tabla2[[NomProducto]:[PrecioSinIGV]],3,0)</f>
        <v>3.63</v>
      </c>
      <c r="H2317">
        <f>VLOOKUP(Tabla4[[#This Row],[Cod Producto]],Tabla2[#All],3,0)</f>
        <v>1</v>
      </c>
      <c r="I2317" s="10">
        <f>Tabla4[[#This Row],[Kilos]]*Tabla4[[#This Row],[Precio_sin_IGV]]</f>
        <v>3012.9</v>
      </c>
      <c r="J2317" s="10">
        <f>Tabla4[[#This Row],[Ventas sin IGV]]*18%</f>
        <v>542.322</v>
      </c>
      <c r="K2317" s="10">
        <f>Tabla4[[#This Row],[Ventas sin IGV]]+Tabla4[[#This Row],[IGV]]</f>
        <v>3555.2220000000002</v>
      </c>
    </row>
    <row r="2318" spans="1:11" x14ac:dyDescent="0.3">
      <c r="A2318">
        <v>6</v>
      </c>
      <c r="B2318">
        <v>4</v>
      </c>
      <c r="C2318" s="2">
        <v>37491</v>
      </c>
      <c r="D2318">
        <v>2397</v>
      </c>
      <c r="E2318" t="str">
        <f>VLOOKUP(Tabla4[[#This Row],[Cod Vendedor]],Tabla3[[IdVendedor]:[NombreVendedor]],2,0)</f>
        <v>Monica</v>
      </c>
      <c r="F2318" t="str">
        <f>VLOOKUP(Tabla4[[#This Row],[Cod Producto]],Tabla2[[IdProducto]:[NomProducto]],2,0)</f>
        <v>Coles</v>
      </c>
      <c r="G2318" s="10">
        <f>VLOOKUP(Tabla4[[#This Row],[Nombre_Producto]],Tabla2[[NomProducto]:[PrecioSinIGV]],3,0)</f>
        <v>0.60499999999999998</v>
      </c>
      <c r="H2318">
        <f>VLOOKUP(Tabla4[[#This Row],[Cod Producto]],Tabla2[#All],3,0)</f>
        <v>2</v>
      </c>
      <c r="I2318" s="10">
        <f>Tabla4[[#This Row],[Kilos]]*Tabla4[[#This Row],[Precio_sin_IGV]]</f>
        <v>1450.1849999999999</v>
      </c>
      <c r="J2318" s="10">
        <f>Tabla4[[#This Row],[Ventas sin IGV]]*18%</f>
        <v>261.0333</v>
      </c>
      <c r="K2318" s="10">
        <f>Tabla4[[#This Row],[Ventas sin IGV]]+Tabla4[[#This Row],[IGV]]</f>
        <v>1711.2183</v>
      </c>
    </row>
    <row r="2319" spans="1:11" x14ac:dyDescent="0.3">
      <c r="A2319">
        <v>6</v>
      </c>
      <c r="B2319">
        <v>4</v>
      </c>
      <c r="C2319" s="2">
        <v>37354</v>
      </c>
      <c r="D2319">
        <v>1488</v>
      </c>
      <c r="E2319" t="str">
        <f>VLOOKUP(Tabla4[[#This Row],[Cod Vendedor]],Tabla3[[IdVendedor]:[NombreVendedor]],2,0)</f>
        <v>Monica</v>
      </c>
      <c r="F2319" t="str">
        <f>VLOOKUP(Tabla4[[#This Row],[Cod Producto]],Tabla2[[IdProducto]:[NomProducto]],2,0)</f>
        <v>Coles</v>
      </c>
      <c r="G2319" s="10">
        <f>VLOOKUP(Tabla4[[#This Row],[Nombre_Producto]],Tabla2[[NomProducto]:[PrecioSinIGV]],3,0)</f>
        <v>0.60499999999999998</v>
      </c>
      <c r="H2319">
        <f>VLOOKUP(Tabla4[[#This Row],[Cod Producto]],Tabla2[#All],3,0)</f>
        <v>2</v>
      </c>
      <c r="I2319" s="10">
        <f>Tabla4[[#This Row],[Kilos]]*Tabla4[[#This Row],[Precio_sin_IGV]]</f>
        <v>900.24</v>
      </c>
      <c r="J2319" s="10">
        <f>Tabla4[[#This Row],[Ventas sin IGV]]*18%</f>
        <v>162.04319999999998</v>
      </c>
      <c r="K2319" s="10">
        <f>Tabla4[[#This Row],[Ventas sin IGV]]+Tabla4[[#This Row],[IGV]]</f>
        <v>1062.2832000000001</v>
      </c>
    </row>
    <row r="2320" spans="1:11" x14ac:dyDescent="0.3">
      <c r="A2320">
        <v>6</v>
      </c>
      <c r="B2320">
        <v>4</v>
      </c>
      <c r="C2320" s="2">
        <v>37359</v>
      </c>
      <c r="D2320">
        <v>1448</v>
      </c>
      <c r="E2320" t="str">
        <f>VLOOKUP(Tabla4[[#This Row],[Cod Vendedor]],Tabla3[[IdVendedor]:[NombreVendedor]],2,0)</f>
        <v>Monica</v>
      </c>
      <c r="F2320" t="str">
        <f>VLOOKUP(Tabla4[[#This Row],[Cod Producto]],Tabla2[[IdProducto]:[NomProducto]],2,0)</f>
        <v>Coles</v>
      </c>
      <c r="G2320" s="10">
        <f>VLOOKUP(Tabla4[[#This Row],[Nombre_Producto]],Tabla2[[NomProducto]:[PrecioSinIGV]],3,0)</f>
        <v>0.60499999999999998</v>
      </c>
      <c r="H2320">
        <f>VLOOKUP(Tabla4[[#This Row],[Cod Producto]],Tabla2[#All],3,0)</f>
        <v>2</v>
      </c>
      <c r="I2320" s="10">
        <f>Tabla4[[#This Row],[Kilos]]*Tabla4[[#This Row],[Precio_sin_IGV]]</f>
        <v>876.04</v>
      </c>
      <c r="J2320" s="10">
        <f>Tabla4[[#This Row],[Ventas sin IGV]]*18%</f>
        <v>157.68719999999999</v>
      </c>
      <c r="K2320" s="10">
        <f>Tabla4[[#This Row],[Ventas sin IGV]]+Tabla4[[#This Row],[IGV]]</f>
        <v>1033.7272</v>
      </c>
    </row>
    <row r="2321" spans="1:11" x14ac:dyDescent="0.3">
      <c r="A2321">
        <v>6</v>
      </c>
      <c r="B2321">
        <v>4</v>
      </c>
      <c r="C2321" s="2">
        <v>37481</v>
      </c>
      <c r="D2321">
        <v>1415</v>
      </c>
      <c r="E2321" t="str">
        <f>VLOOKUP(Tabla4[[#This Row],[Cod Vendedor]],Tabla3[[IdVendedor]:[NombreVendedor]],2,0)</f>
        <v>Monica</v>
      </c>
      <c r="F2321" t="str">
        <f>VLOOKUP(Tabla4[[#This Row],[Cod Producto]],Tabla2[[IdProducto]:[NomProducto]],2,0)</f>
        <v>Coles</v>
      </c>
      <c r="G2321" s="10">
        <f>VLOOKUP(Tabla4[[#This Row],[Nombre_Producto]],Tabla2[[NomProducto]:[PrecioSinIGV]],3,0)</f>
        <v>0.60499999999999998</v>
      </c>
      <c r="H2321">
        <f>VLOOKUP(Tabla4[[#This Row],[Cod Producto]],Tabla2[#All],3,0)</f>
        <v>2</v>
      </c>
      <c r="I2321" s="10">
        <f>Tabla4[[#This Row],[Kilos]]*Tabla4[[#This Row],[Precio_sin_IGV]]</f>
        <v>856.07499999999993</v>
      </c>
      <c r="J2321" s="10">
        <f>Tabla4[[#This Row],[Ventas sin IGV]]*18%</f>
        <v>154.09349999999998</v>
      </c>
      <c r="K2321" s="10">
        <f>Tabla4[[#This Row],[Ventas sin IGV]]+Tabla4[[#This Row],[IGV]]</f>
        <v>1010.1684999999999</v>
      </c>
    </row>
    <row r="2322" spans="1:11" x14ac:dyDescent="0.3">
      <c r="A2322">
        <v>6</v>
      </c>
      <c r="B2322">
        <v>4</v>
      </c>
      <c r="C2322" s="2">
        <v>37288</v>
      </c>
      <c r="D2322">
        <v>1189</v>
      </c>
      <c r="E2322" t="str">
        <f>VLOOKUP(Tabla4[[#This Row],[Cod Vendedor]],Tabla3[[IdVendedor]:[NombreVendedor]],2,0)</f>
        <v>Monica</v>
      </c>
      <c r="F2322" t="str">
        <f>VLOOKUP(Tabla4[[#This Row],[Cod Producto]],Tabla2[[IdProducto]:[NomProducto]],2,0)</f>
        <v>Coles</v>
      </c>
      <c r="G2322" s="10">
        <f>VLOOKUP(Tabla4[[#This Row],[Nombre_Producto]],Tabla2[[NomProducto]:[PrecioSinIGV]],3,0)</f>
        <v>0.60499999999999998</v>
      </c>
      <c r="H2322">
        <f>VLOOKUP(Tabla4[[#This Row],[Cod Producto]],Tabla2[#All],3,0)</f>
        <v>2</v>
      </c>
      <c r="I2322" s="10">
        <f>Tabla4[[#This Row],[Kilos]]*Tabla4[[#This Row],[Precio_sin_IGV]]</f>
        <v>719.34500000000003</v>
      </c>
      <c r="J2322" s="10">
        <f>Tabla4[[#This Row],[Ventas sin IGV]]*18%</f>
        <v>129.4821</v>
      </c>
      <c r="K2322" s="10">
        <f>Tabla4[[#This Row],[Ventas sin IGV]]+Tabla4[[#This Row],[IGV]]</f>
        <v>848.82709999999997</v>
      </c>
    </row>
    <row r="2323" spans="1:11" x14ac:dyDescent="0.3">
      <c r="A2323">
        <v>6</v>
      </c>
      <c r="B2323">
        <v>4</v>
      </c>
      <c r="C2323" s="2">
        <v>37478</v>
      </c>
      <c r="D2323">
        <v>843</v>
      </c>
      <c r="E2323" t="str">
        <f>VLOOKUP(Tabla4[[#This Row],[Cod Vendedor]],Tabla3[[IdVendedor]:[NombreVendedor]],2,0)</f>
        <v>Monica</v>
      </c>
      <c r="F2323" t="str">
        <f>VLOOKUP(Tabla4[[#This Row],[Cod Producto]],Tabla2[[IdProducto]:[NomProducto]],2,0)</f>
        <v>Coles</v>
      </c>
      <c r="G2323" s="10">
        <f>VLOOKUP(Tabla4[[#This Row],[Nombre_Producto]],Tabla2[[NomProducto]:[PrecioSinIGV]],3,0)</f>
        <v>0.60499999999999998</v>
      </c>
      <c r="H2323">
        <f>VLOOKUP(Tabla4[[#This Row],[Cod Producto]],Tabla2[#All],3,0)</f>
        <v>2</v>
      </c>
      <c r="I2323" s="10">
        <f>Tabla4[[#This Row],[Kilos]]*Tabla4[[#This Row],[Precio_sin_IGV]]</f>
        <v>510.01499999999999</v>
      </c>
      <c r="J2323" s="10">
        <f>Tabla4[[#This Row],[Ventas sin IGV]]*18%</f>
        <v>91.802699999999987</v>
      </c>
      <c r="K2323" s="10">
        <f>Tabla4[[#This Row],[Ventas sin IGV]]+Tabla4[[#This Row],[IGV]]</f>
        <v>601.81769999999995</v>
      </c>
    </row>
    <row r="2324" spans="1:11" x14ac:dyDescent="0.3">
      <c r="A2324">
        <v>6</v>
      </c>
      <c r="B2324">
        <v>4</v>
      </c>
      <c r="C2324" s="2">
        <v>37429</v>
      </c>
      <c r="D2324">
        <v>458</v>
      </c>
      <c r="E2324" t="str">
        <f>VLOOKUP(Tabla4[[#This Row],[Cod Vendedor]],Tabla3[[IdVendedor]:[NombreVendedor]],2,0)</f>
        <v>Monica</v>
      </c>
      <c r="F2324" t="str">
        <f>VLOOKUP(Tabla4[[#This Row],[Cod Producto]],Tabla2[[IdProducto]:[NomProducto]],2,0)</f>
        <v>Coles</v>
      </c>
      <c r="G2324" s="10">
        <f>VLOOKUP(Tabla4[[#This Row],[Nombre_Producto]],Tabla2[[NomProducto]:[PrecioSinIGV]],3,0)</f>
        <v>0.60499999999999998</v>
      </c>
      <c r="H2324">
        <f>VLOOKUP(Tabla4[[#This Row],[Cod Producto]],Tabla2[#All],3,0)</f>
        <v>2</v>
      </c>
      <c r="I2324" s="10">
        <f>Tabla4[[#This Row],[Kilos]]*Tabla4[[#This Row],[Precio_sin_IGV]]</f>
        <v>277.08999999999997</v>
      </c>
      <c r="J2324" s="10">
        <f>Tabla4[[#This Row],[Ventas sin IGV]]*18%</f>
        <v>49.876199999999997</v>
      </c>
      <c r="K2324" s="10">
        <f>Tabla4[[#This Row],[Ventas sin IGV]]+Tabla4[[#This Row],[IGV]]</f>
        <v>326.96619999999996</v>
      </c>
    </row>
    <row r="2325" spans="1:11" x14ac:dyDescent="0.3">
      <c r="A2325">
        <v>6</v>
      </c>
      <c r="B2325">
        <v>5</v>
      </c>
      <c r="C2325" s="2">
        <v>37533</v>
      </c>
      <c r="D2325">
        <v>2038</v>
      </c>
      <c r="E2325" t="str">
        <f>VLOOKUP(Tabla4[[#This Row],[Cod Vendedor]],Tabla3[[IdVendedor]:[NombreVendedor]],2,0)</f>
        <v>Monica</v>
      </c>
      <c r="F2325" t="str">
        <f>VLOOKUP(Tabla4[[#This Row],[Cod Producto]],Tabla2[[IdProducto]:[NomProducto]],2,0)</f>
        <v>Berenjenas</v>
      </c>
      <c r="G2325" s="10">
        <f>VLOOKUP(Tabla4[[#This Row],[Nombre_Producto]],Tabla2[[NomProducto]:[PrecioSinIGV]],3,0)</f>
        <v>2.5409999999999999</v>
      </c>
      <c r="H2325">
        <f>VLOOKUP(Tabla4[[#This Row],[Cod Producto]],Tabla2[#All],3,0)</f>
        <v>3</v>
      </c>
      <c r="I2325" s="10">
        <f>Tabla4[[#This Row],[Kilos]]*Tabla4[[#This Row],[Precio_sin_IGV]]</f>
        <v>5178.558</v>
      </c>
      <c r="J2325" s="10">
        <f>Tabla4[[#This Row],[Ventas sin IGV]]*18%</f>
        <v>932.14044000000001</v>
      </c>
      <c r="K2325" s="10">
        <f>Tabla4[[#This Row],[Ventas sin IGV]]+Tabla4[[#This Row],[IGV]]</f>
        <v>6110.6984400000001</v>
      </c>
    </row>
    <row r="2326" spans="1:11" x14ac:dyDescent="0.3">
      <c r="A2326">
        <v>6</v>
      </c>
      <c r="B2326">
        <v>5</v>
      </c>
      <c r="C2326" s="2">
        <v>37621</v>
      </c>
      <c r="D2326">
        <v>343</v>
      </c>
      <c r="E2326" t="str">
        <f>VLOOKUP(Tabla4[[#This Row],[Cod Vendedor]],Tabla3[[IdVendedor]:[NombreVendedor]],2,0)</f>
        <v>Monica</v>
      </c>
      <c r="F2326" t="str">
        <f>VLOOKUP(Tabla4[[#This Row],[Cod Producto]],Tabla2[[IdProducto]:[NomProducto]],2,0)</f>
        <v>Berenjenas</v>
      </c>
      <c r="G2326" s="10">
        <f>VLOOKUP(Tabla4[[#This Row],[Nombre_Producto]],Tabla2[[NomProducto]:[PrecioSinIGV]],3,0)</f>
        <v>2.5409999999999999</v>
      </c>
      <c r="H2326">
        <f>VLOOKUP(Tabla4[[#This Row],[Cod Producto]],Tabla2[#All],3,0)</f>
        <v>3</v>
      </c>
      <c r="I2326" s="10">
        <f>Tabla4[[#This Row],[Kilos]]*Tabla4[[#This Row],[Precio_sin_IGV]]</f>
        <v>871.56299999999999</v>
      </c>
      <c r="J2326" s="10">
        <f>Tabla4[[#This Row],[Ventas sin IGV]]*18%</f>
        <v>156.88133999999999</v>
      </c>
      <c r="K2326" s="10">
        <f>Tabla4[[#This Row],[Ventas sin IGV]]+Tabla4[[#This Row],[IGV]]</f>
        <v>1028.44434</v>
      </c>
    </row>
    <row r="2327" spans="1:11" x14ac:dyDescent="0.3">
      <c r="A2327">
        <v>6</v>
      </c>
      <c r="B2327">
        <v>11</v>
      </c>
      <c r="C2327" s="2">
        <v>37707</v>
      </c>
      <c r="D2327">
        <v>1925</v>
      </c>
      <c r="E2327" t="str">
        <f>VLOOKUP(Tabla4[[#This Row],[Cod Vendedor]],Tabla3[[IdVendedor]:[NombreVendedor]],2,0)</f>
        <v>Monica</v>
      </c>
      <c r="F2327" t="str">
        <f>VLOOKUP(Tabla4[[#This Row],[Cod Producto]],Tabla2[[IdProducto]:[NomProducto]],2,0)</f>
        <v>Naranjas</v>
      </c>
      <c r="G2327" s="10">
        <f>VLOOKUP(Tabla4[[#This Row],[Nombre_Producto]],Tabla2[[NomProducto]:[PrecioSinIGV]],3,0)</f>
        <v>1.21</v>
      </c>
      <c r="H2327">
        <f>VLOOKUP(Tabla4[[#This Row],[Cod Producto]],Tabla2[#All],3,0)</f>
        <v>1</v>
      </c>
      <c r="I2327" s="10">
        <f>Tabla4[[#This Row],[Kilos]]*Tabla4[[#This Row],[Precio_sin_IGV]]</f>
        <v>2329.25</v>
      </c>
      <c r="J2327" s="10">
        <f>Tabla4[[#This Row],[Ventas sin IGV]]*18%</f>
        <v>419.26499999999999</v>
      </c>
      <c r="K2327" s="10">
        <f>Tabla4[[#This Row],[Ventas sin IGV]]+Tabla4[[#This Row],[IGV]]</f>
        <v>2748.5149999999999</v>
      </c>
    </row>
    <row r="2328" spans="1:11" x14ac:dyDescent="0.3">
      <c r="A2328">
        <v>6</v>
      </c>
      <c r="B2328">
        <v>12</v>
      </c>
      <c r="C2328" s="2">
        <v>37978</v>
      </c>
      <c r="D2328">
        <v>1541</v>
      </c>
      <c r="E2328" t="str">
        <f>VLOOKUP(Tabla4[[#This Row],[Cod Vendedor]],Tabla3[[IdVendedor]:[NombreVendedor]],2,0)</f>
        <v>Monica</v>
      </c>
      <c r="F2328" t="str">
        <f>VLOOKUP(Tabla4[[#This Row],[Cod Producto]],Tabla2[[IdProducto]:[NomProducto]],2,0)</f>
        <v>Malocoton</v>
      </c>
      <c r="G2328" s="10">
        <f>VLOOKUP(Tabla4[[#This Row],[Nombre_Producto]],Tabla2[[NomProducto]:[PrecioSinIGV]],3,0)</f>
        <v>2.42</v>
      </c>
      <c r="H2328">
        <f>VLOOKUP(Tabla4[[#This Row],[Cod Producto]],Tabla2[#All],3,0)</f>
        <v>1</v>
      </c>
      <c r="I2328" s="10">
        <f>Tabla4[[#This Row],[Kilos]]*Tabla4[[#This Row],[Precio_sin_IGV]]</f>
        <v>3729.22</v>
      </c>
      <c r="J2328" s="10">
        <f>Tabla4[[#This Row],[Ventas sin IGV]]*18%</f>
        <v>671.25959999999998</v>
      </c>
      <c r="K2328" s="10">
        <f>Tabla4[[#This Row],[Ventas sin IGV]]+Tabla4[[#This Row],[IGV]]</f>
        <v>4400.4795999999997</v>
      </c>
    </row>
    <row r="2329" spans="1:11" x14ac:dyDescent="0.3">
      <c r="A2329">
        <v>6</v>
      </c>
      <c r="B2329">
        <v>12</v>
      </c>
      <c r="C2329" s="2">
        <v>37665</v>
      </c>
      <c r="D2329">
        <v>1037</v>
      </c>
      <c r="E2329" t="str">
        <f>VLOOKUP(Tabla4[[#This Row],[Cod Vendedor]],Tabla3[[IdVendedor]:[NombreVendedor]],2,0)</f>
        <v>Monica</v>
      </c>
      <c r="F2329" t="str">
        <f>VLOOKUP(Tabla4[[#This Row],[Cod Producto]],Tabla2[[IdProducto]:[NomProducto]],2,0)</f>
        <v>Malocoton</v>
      </c>
      <c r="G2329" s="10">
        <f>VLOOKUP(Tabla4[[#This Row],[Nombre_Producto]],Tabla2[[NomProducto]:[PrecioSinIGV]],3,0)</f>
        <v>2.42</v>
      </c>
      <c r="H2329">
        <f>VLOOKUP(Tabla4[[#This Row],[Cod Producto]],Tabla2[#All],3,0)</f>
        <v>1</v>
      </c>
      <c r="I2329" s="10">
        <f>Tabla4[[#This Row],[Kilos]]*Tabla4[[#This Row],[Precio_sin_IGV]]</f>
        <v>2509.54</v>
      </c>
      <c r="J2329" s="10">
        <f>Tabla4[[#This Row],[Ventas sin IGV]]*18%</f>
        <v>451.71719999999999</v>
      </c>
      <c r="K2329" s="10">
        <f>Tabla4[[#This Row],[Ventas sin IGV]]+Tabla4[[#This Row],[IGV]]</f>
        <v>2961.2572</v>
      </c>
    </row>
    <row r="2330" spans="1:11" x14ac:dyDescent="0.3">
      <c r="A2330">
        <v>6</v>
      </c>
      <c r="B2330">
        <v>12</v>
      </c>
      <c r="C2330" s="2">
        <v>37656</v>
      </c>
      <c r="D2330">
        <v>863</v>
      </c>
      <c r="E2330" t="str">
        <f>VLOOKUP(Tabla4[[#This Row],[Cod Vendedor]],Tabla3[[IdVendedor]:[NombreVendedor]],2,0)</f>
        <v>Monica</v>
      </c>
      <c r="F2330" t="str">
        <f>VLOOKUP(Tabla4[[#This Row],[Cod Producto]],Tabla2[[IdProducto]:[NomProducto]],2,0)</f>
        <v>Malocoton</v>
      </c>
      <c r="G2330" s="10">
        <f>VLOOKUP(Tabla4[[#This Row],[Nombre_Producto]],Tabla2[[NomProducto]:[PrecioSinIGV]],3,0)</f>
        <v>2.42</v>
      </c>
      <c r="H2330">
        <f>VLOOKUP(Tabla4[[#This Row],[Cod Producto]],Tabla2[#All],3,0)</f>
        <v>1</v>
      </c>
      <c r="I2330" s="10">
        <f>Tabla4[[#This Row],[Kilos]]*Tabla4[[#This Row],[Precio_sin_IGV]]</f>
        <v>2088.46</v>
      </c>
      <c r="J2330" s="10">
        <f>Tabla4[[#This Row],[Ventas sin IGV]]*18%</f>
        <v>375.9228</v>
      </c>
      <c r="K2330" s="10">
        <f>Tabla4[[#This Row],[Ventas sin IGV]]+Tabla4[[#This Row],[IGV]]</f>
        <v>2464.3827999999999</v>
      </c>
    </row>
    <row r="2331" spans="1:11" x14ac:dyDescent="0.3">
      <c r="A2331">
        <v>6</v>
      </c>
      <c r="B2331">
        <v>12</v>
      </c>
      <c r="C2331" s="2">
        <v>37917</v>
      </c>
      <c r="D2331">
        <v>467</v>
      </c>
      <c r="E2331" t="str">
        <f>VLOOKUP(Tabla4[[#This Row],[Cod Vendedor]],Tabla3[[IdVendedor]:[NombreVendedor]],2,0)</f>
        <v>Monica</v>
      </c>
      <c r="F2331" t="str">
        <f>VLOOKUP(Tabla4[[#This Row],[Cod Producto]],Tabla2[[IdProducto]:[NomProducto]],2,0)</f>
        <v>Malocoton</v>
      </c>
      <c r="G2331" s="10">
        <f>VLOOKUP(Tabla4[[#This Row],[Nombre_Producto]],Tabla2[[NomProducto]:[PrecioSinIGV]],3,0)</f>
        <v>2.42</v>
      </c>
      <c r="H2331">
        <f>VLOOKUP(Tabla4[[#This Row],[Cod Producto]],Tabla2[#All],3,0)</f>
        <v>1</v>
      </c>
      <c r="I2331" s="10">
        <f>Tabla4[[#This Row],[Kilos]]*Tabla4[[#This Row],[Precio_sin_IGV]]</f>
        <v>1130.1399999999999</v>
      </c>
      <c r="J2331" s="10">
        <f>Tabla4[[#This Row],[Ventas sin IGV]]*18%</f>
        <v>203.42519999999996</v>
      </c>
      <c r="K2331" s="10">
        <f>Tabla4[[#This Row],[Ventas sin IGV]]+Tabla4[[#This Row],[IGV]]</f>
        <v>1333.5651999999998</v>
      </c>
    </row>
    <row r="2332" spans="1:11" x14ac:dyDescent="0.3">
      <c r="A2332">
        <v>6</v>
      </c>
      <c r="B2332">
        <v>9</v>
      </c>
      <c r="C2332" s="2">
        <v>37918</v>
      </c>
      <c r="D2332">
        <v>2362</v>
      </c>
      <c r="E2332" t="str">
        <f>VLOOKUP(Tabla4[[#This Row],[Cod Vendedor]],Tabla3[[IdVendedor]:[NombreVendedor]],2,0)</f>
        <v>Monica</v>
      </c>
      <c r="F2332" t="str">
        <f>VLOOKUP(Tabla4[[#This Row],[Cod Producto]],Tabla2[[IdProducto]:[NomProducto]],2,0)</f>
        <v>Esparragos</v>
      </c>
      <c r="G2332" s="10">
        <f>VLOOKUP(Tabla4[[#This Row],[Nombre_Producto]],Tabla2[[NomProducto]:[PrecioSinIGV]],3,0)</f>
        <v>1.21</v>
      </c>
      <c r="H2332">
        <f>VLOOKUP(Tabla4[[#This Row],[Cod Producto]],Tabla2[#All],3,0)</f>
        <v>3</v>
      </c>
      <c r="I2332" s="10">
        <f>Tabla4[[#This Row],[Kilos]]*Tabla4[[#This Row],[Precio_sin_IGV]]</f>
        <v>2858.02</v>
      </c>
      <c r="J2332" s="10">
        <f>Tabla4[[#This Row],[Ventas sin IGV]]*18%</f>
        <v>514.44359999999995</v>
      </c>
      <c r="K2332" s="10">
        <f>Tabla4[[#This Row],[Ventas sin IGV]]+Tabla4[[#This Row],[IGV]]</f>
        <v>3372.4636</v>
      </c>
    </row>
    <row r="2333" spans="1:11" x14ac:dyDescent="0.3">
      <c r="A2333">
        <v>6</v>
      </c>
      <c r="B2333">
        <v>9</v>
      </c>
      <c r="C2333" s="2">
        <v>37631</v>
      </c>
      <c r="D2333">
        <v>2356</v>
      </c>
      <c r="E2333" t="str">
        <f>VLOOKUP(Tabla4[[#This Row],[Cod Vendedor]],Tabla3[[IdVendedor]:[NombreVendedor]],2,0)</f>
        <v>Monica</v>
      </c>
      <c r="F2333" t="str">
        <f>VLOOKUP(Tabla4[[#This Row],[Cod Producto]],Tabla2[[IdProducto]:[NomProducto]],2,0)</f>
        <v>Esparragos</v>
      </c>
      <c r="G2333" s="10">
        <f>VLOOKUP(Tabla4[[#This Row],[Nombre_Producto]],Tabla2[[NomProducto]:[PrecioSinIGV]],3,0)</f>
        <v>1.21</v>
      </c>
      <c r="H2333">
        <f>VLOOKUP(Tabla4[[#This Row],[Cod Producto]],Tabla2[#All],3,0)</f>
        <v>3</v>
      </c>
      <c r="I2333" s="10">
        <f>Tabla4[[#This Row],[Kilos]]*Tabla4[[#This Row],[Precio_sin_IGV]]</f>
        <v>2850.7599999999998</v>
      </c>
      <c r="J2333" s="10">
        <f>Tabla4[[#This Row],[Ventas sin IGV]]*18%</f>
        <v>513.13679999999999</v>
      </c>
      <c r="K2333" s="10">
        <f>Tabla4[[#This Row],[Ventas sin IGV]]+Tabla4[[#This Row],[IGV]]</f>
        <v>3363.8967999999995</v>
      </c>
    </row>
    <row r="2334" spans="1:11" x14ac:dyDescent="0.3">
      <c r="A2334">
        <v>6</v>
      </c>
      <c r="B2334">
        <v>9</v>
      </c>
      <c r="C2334" s="2">
        <v>37976</v>
      </c>
      <c r="D2334">
        <v>1375</v>
      </c>
      <c r="E2334" t="str">
        <f>VLOOKUP(Tabla4[[#This Row],[Cod Vendedor]],Tabla3[[IdVendedor]:[NombreVendedor]],2,0)</f>
        <v>Monica</v>
      </c>
      <c r="F2334" t="str">
        <f>VLOOKUP(Tabla4[[#This Row],[Cod Producto]],Tabla2[[IdProducto]:[NomProducto]],2,0)</f>
        <v>Esparragos</v>
      </c>
      <c r="G2334" s="10">
        <f>VLOOKUP(Tabla4[[#This Row],[Nombre_Producto]],Tabla2[[NomProducto]:[PrecioSinIGV]],3,0)</f>
        <v>1.21</v>
      </c>
      <c r="H2334">
        <f>VLOOKUP(Tabla4[[#This Row],[Cod Producto]],Tabla2[#All],3,0)</f>
        <v>3</v>
      </c>
      <c r="I2334" s="10">
        <f>Tabla4[[#This Row],[Kilos]]*Tabla4[[#This Row],[Precio_sin_IGV]]</f>
        <v>1663.75</v>
      </c>
      <c r="J2334" s="10">
        <f>Tabla4[[#This Row],[Ventas sin IGV]]*18%</f>
        <v>299.47499999999997</v>
      </c>
      <c r="K2334" s="10">
        <f>Tabla4[[#This Row],[Ventas sin IGV]]+Tabla4[[#This Row],[IGV]]</f>
        <v>1963.2249999999999</v>
      </c>
    </row>
    <row r="2335" spans="1:11" x14ac:dyDescent="0.3">
      <c r="A2335">
        <v>6</v>
      </c>
      <c r="B2335">
        <v>9</v>
      </c>
      <c r="C2335" s="2">
        <v>37646</v>
      </c>
      <c r="D2335">
        <v>1345</v>
      </c>
      <c r="E2335" t="str">
        <f>VLOOKUP(Tabla4[[#This Row],[Cod Vendedor]],Tabla3[[IdVendedor]:[NombreVendedor]],2,0)</f>
        <v>Monica</v>
      </c>
      <c r="F2335" t="str">
        <f>VLOOKUP(Tabla4[[#This Row],[Cod Producto]],Tabla2[[IdProducto]:[NomProducto]],2,0)</f>
        <v>Esparragos</v>
      </c>
      <c r="G2335" s="10">
        <f>VLOOKUP(Tabla4[[#This Row],[Nombre_Producto]],Tabla2[[NomProducto]:[PrecioSinIGV]],3,0)</f>
        <v>1.21</v>
      </c>
      <c r="H2335">
        <f>VLOOKUP(Tabla4[[#This Row],[Cod Producto]],Tabla2[#All],3,0)</f>
        <v>3</v>
      </c>
      <c r="I2335" s="10">
        <f>Tabla4[[#This Row],[Kilos]]*Tabla4[[#This Row],[Precio_sin_IGV]]</f>
        <v>1627.45</v>
      </c>
      <c r="J2335" s="10">
        <f>Tabla4[[#This Row],[Ventas sin IGV]]*18%</f>
        <v>292.94099999999997</v>
      </c>
      <c r="K2335" s="10">
        <f>Tabla4[[#This Row],[Ventas sin IGV]]+Tabla4[[#This Row],[IGV]]</f>
        <v>1920.3910000000001</v>
      </c>
    </row>
    <row r="2336" spans="1:11" x14ac:dyDescent="0.3">
      <c r="A2336">
        <v>6</v>
      </c>
      <c r="B2336">
        <v>9</v>
      </c>
      <c r="C2336" s="2">
        <v>37710</v>
      </c>
      <c r="D2336">
        <v>395</v>
      </c>
      <c r="E2336" t="str">
        <f>VLOOKUP(Tabla4[[#This Row],[Cod Vendedor]],Tabla3[[IdVendedor]:[NombreVendedor]],2,0)</f>
        <v>Monica</v>
      </c>
      <c r="F2336" t="str">
        <f>VLOOKUP(Tabla4[[#This Row],[Cod Producto]],Tabla2[[IdProducto]:[NomProducto]],2,0)</f>
        <v>Esparragos</v>
      </c>
      <c r="G2336" s="10">
        <f>VLOOKUP(Tabla4[[#This Row],[Nombre_Producto]],Tabla2[[NomProducto]:[PrecioSinIGV]],3,0)</f>
        <v>1.21</v>
      </c>
      <c r="H2336">
        <f>VLOOKUP(Tabla4[[#This Row],[Cod Producto]],Tabla2[#All],3,0)</f>
        <v>3</v>
      </c>
      <c r="I2336" s="10">
        <f>Tabla4[[#This Row],[Kilos]]*Tabla4[[#This Row],[Precio_sin_IGV]]</f>
        <v>477.95</v>
      </c>
      <c r="J2336" s="10">
        <f>Tabla4[[#This Row],[Ventas sin IGV]]*18%</f>
        <v>86.030999999999992</v>
      </c>
      <c r="K2336" s="10">
        <f>Tabla4[[#This Row],[Ventas sin IGV]]+Tabla4[[#This Row],[IGV]]</f>
        <v>563.98099999999999</v>
      </c>
    </row>
    <row r="2337" spans="1:11" x14ac:dyDescent="0.3">
      <c r="A2337">
        <v>6</v>
      </c>
      <c r="B2337">
        <v>9</v>
      </c>
      <c r="C2337" s="2">
        <v>37960</v>
      </c>
      <c r="D2337">
        <v>268</v>
      </c>
      <c r="E2337" t="str">
        <f>VLOOKUP(Tabla4[[#This Row],[Cod Vendedor]],Tabla3[[IdVendedor]:[NombreVendedor]],2,0)</f>
        <v>Monica</v>
      </c>
      <c r="F2337" t="str">
        <f>VLOOKUP(Tabla4[[#This Row],[Cod Producto]],Tabla2[[IdProducto]:[NomProducto]],2,0)</f>
        <v>Esparragos</v>
      </c>
      <c r="G2337" s="10">
        <f>VLOOKUP(Tabla4[[#This Row],[Nombre_Producto]],Tabla2[[NomProducto]:[PrecioSinIGV]],3,0)</f>
        <v>1.21</v>
      </c>
      <c r="H2337">
        <f>VLOOKUP(Tabla4[[#This Row],[Cod Producto]],Tabla2[#All],3,0)</f>
        <v>3</v>
      </c>
      <c r="I2337" s="10">
        <f>Tabla4[[#This Row],[Kilos]]*Tabla4[[#This Row],[Precio_sin_IGV]]</f>
        <v>324.27999999999997</v>
      </c>
      <c r="J2337" s="10">
        <f>Tabla4[[#This Row],[Ventas sin IGV]]*18%</f>
        <v>58.370399999999989</v>
      </c>
      <c r="K2337" s="10">
        <f>Tabla4[[#This Row],[Ventas sin IGV]]+Tabla4[[#This Row],[IGV]]</f>
        <v>382.65039999999999</v>
      </c>
    </row>
    <row r="2338" spans="1:11" x14ac:dyDescent="0.3">
      <c r="A2338">
        <v>6</v>
      </c>
      <c r="B2338">
        <v>7</v>
      </c>
      <c r="C2338" s="2">
        <v>37750</v>
      </c>
      <c r="D2338">
        <v>1871</v>
      </c>
      <c r="E2338" t="str">
        <f>VLOOKUP(Tabla4[[#This Row],[Cod Vendedor]],Tabla3[[IdVendedor]:[NombreVendedor]],2,0)</f>
        <v>Monica</v>
      </c>
      <c r="F2338" t="str">
        <f>VLOOKUP(Tabla4[[#This Row],[Cod Producto]],Tabla2[[IdProducto]:[NomProducto]],2,0)</f>
        <v>Tomates</v>
      </c>
      <c r="G2338" s="10">
        <f>VLOOKUP(Tabla4[[#This Row],[Nombre_Producto]],Tabla2[[NomProducto]:[PrecioSinIGV]],3,0)</f>
        <v>0.96799999999999997</v>
      </c>
      <c r="H2338">
        <f>VLOOKUP(Tabla4[[#This Row],[Cod Producto]],Tabla2[#All],3,0)</f>
        <v>2</v>
      </c>
      <c r="I2338" s="10">
        <f>Tabla4[[#This Row],[Kilos]]*Tabla4[[#This Row],[Precio_sin_IGV]]</f>
        <v>1811.1279999999999</v>
      </c>
      <c r="J2338" s="10">
        <f>Tabla4[[#This Row],[Ventas sin IGV]]*18%</f>
        <v>326.00304</v>
      </c>
      <c r="K2338" s="10">
        <f>Tabla4[[#This Row],[Ventas sin IGV]]+Tabla4[[#This Row],[IGV]]</f>
        <v>2137.1310399999998</v>
      </c>
    </row>
    <row r="2339" spans="1:11" x14ac:dyDescent="0.3">
      <c r="A2339">
        <v>6</v>
      </c>
      <c r="B2339">
        <v>7</v>
      </c>
      <c r="C2339" s="2">
        <v>37888</v>
      </c>
      <c r="D2339">
        <v>1567</v>
      </c>
      <c r="E2339" t="str">
        <f>VLOOKUP(Tabla4[[#This Row],[Cod Vendedor]],Tabla3[[IdVendedor]:[NombreVendedor]],2,0)</f>
        <v>Monica</v>
      </c>
      <c r="F2339" t="str">
        <f>VLOOKUP(Tabla4[[#This Row],[Cod Producto]],Tabla2[[IdProducto]:[NomProducto]],2,0)</f>
        <v>Tomates</v>
      </c>
      <c r="G2339" s="10">
        <f>VLOOKUP(Tabla4[[#This Row],[Nombre_Producto]],Tabla2[[NomProducto]:[PrecioSinIGV]],3,0)</f>
        <v>0.96799999999999997</v>
      </c>
      <c r="H2339">
        <f>VLOOKUP(Tabla4[[#This Row],[Cod Producto]],Tabla2[#All],3,0)</f>
        <v>2</v>
      </c>
      <c r="I2339" s="10">
        <f>Tabla4[[#This Row],[Kilos]]*Tabla4[[#This Row],[Precio_sin_IGV]]</f>
        <v>1516.856</v>
      </c>
      <c r="J2339" s="10">
        <f>Tabla4[[#This Row],[Ventas sin IGV]]*18%</f>
        <v>273.03408000000002</v>
      </c>
      <c r="K2339" s="10">
        <f>Tabla4[[#This Row],[Ventas sin IGV]]+Tabla4[[#This Row],[IGV]]</f>
        <v>1789.8900800000001</v>
      </c>
    </row>
    <row r="2340" spans="1:11" x14ac:dyDescent="0.3">
      <c r="A2340">
        <v>6</v>
      </c>
      <c r="B2340">
        <v>7</v>
      </c>
      <c r="C2340" s="2">
        <v>37699</v>
      </c>
      <c r="D2340">
        <v>1542</v>
      </c>
      <c r="E2340" t="str">
        <f>VLOOKUP(Tabla4[[#This Row],[Cod Vendedor]],Tabla3[[IdVendedor]:[NombreVendedor]],2,0)</f>
        <v>Monica</v>
      </c>
      <c r="F2340" t="str">
        <f>VLOOKUP(Tabla4[[#This Row],[Cod Producto]],Tabla2[[IdProducto]:[NomProducto]],2,0)</f>
        <v>Tomates</v>
      </c>
      <c r="G2340" s="10">
        <f>VLOOKUP(Tabla4[[#This Row],[Nombre_Producto]],Tabla2[[NomProducto]:[PrecioSinIGV]],3,0)</f>
        <v>0.96799999999999997</v>
      </c>
      <c r="H2340">
        <f>VLOOKUP(Tabla4[[#This Row],[Cod Producto]],Tabla2[#All],3,0)</f>
        <v>2</v>
      </c>
      <c r="I2340" s="10">
        <f>Tabla4[[#This Row],[Kilos]]*Tabla4[[#This Row],[Precio_sin_IGV]]</f>
        <v>1492.6559999999999</v>
      </c>
      <c r="J2340" s="10">
        <f>Tabla4[[#This Row],[Ventas sin IGV]]*18%</f>
        <v>268.67807999999997</v>
      </c>
      <c r="K2340" s="10">
        <f>Tabla4[[#This Row],[Ventas sin IGV]]+Tabla4[[#This Row],[IGV]]</f>
        <v>1761.3340799999999</v>
      </c>
    </row>
    <row r="2341" spans="1:11" x14ac:dyDescent="0.3">
      <c r="A2341">
        <v>6</v>
      </c>
      <c r="B2341">
        <v>7</v>
      </c>
      <c r="C2341" s="2">
        <v>37664</v>
      </c>
      <c r="D2341">
        <v>855</v>
      </c>
      <c r="E2341" t="str">
        <f>VLOOKUP(Tabla4[[#This Row],[Cod Vendedor]],Tabla3[[IdVendedor]:[NombreVendedor]],2,0)</f>
        <v>Monica</v>
      </c>
      <c r="F2341" t="str">
        <f>VLOOKUP(Tabla4[[#This Row],[Cod Producto]],Tabla2[[IdProducto]:[NomProducto]],2,0)</f>
        <v>Tomates</v>
      </c>
      <c r="G2341" s="10">
        <f>VLOOKUP(Tabla4[[#This Row],[Nombre_Producto]],Tabla2[[NomProducto]:[PrecioSinIGV]],3,0)</f>
        <v>0.96799999999999997</v>
      </c>
      <c r="H2341">
        <f>VLOOKUP(Tabla4[[#This Row],[Cod Producto]],Tabla2[#All],3,0)</f>
        <v>2</v>
      </c>
      <c r="I2341" s="10">
        <f>Tabla4[[#This Row],[Kilos]]*Tabla4[[#This Row],[Precio_sin_IGV]]</f>
        <v>827.64</v>
      </c>
      <c r="J2341" s="10">
        <f>Tabla4[[#This Row],[Ventas sin IGV]]*18%</f>
        <v>148.9752</v>
      </c>
      <c r="K2341" s="10">
        <f>Tabla4[[#This Row],[Ventas sin IGV]]+Tabla4[[#This Row],[IGV]]</f>
        <v>976.61519999999996</v>
      </c>
    </row>
    <row r="2342" spans="1:11" x14ac:dyDescent="0.3">
      <c r="A2342">
        <v>6</v>
      </c>
      <c r="B2342">
        <v>3</v>
      </c>
      <c r="C2342" s="2">
        <v>37875</v>
      </c>
      <c r="D2342">
        <v>2205</v>
      </c>
      <c r="E2342" t="str">
        <f>VLOOKUP(Tabla4[[#This Row],[Cod Vendedor]],Tabla3[[IdVendedor]:[NombreVendedor]],2,0)</f>
        <v>Monica</v>
      </c>
      <c r="F2342" t="str">
        <f>VLOOKUP(Tabla4[[#This Row],[Cod Producto]],Tabla2[[IdProducto]:[NomProducto]],2,0)</f>
        <v>Melones</v>
      </c>
      <c r="G2342" s="10">
        <f>VLOOKUP(Tabla4[[#This Row],[Nombre_Producto]],Tabla2[[NomProducto]:[PrecioSinIGV]],3,0)</f>
        <v>1.9359999999999999</v>
      </c>
      <c r="H2342">
        <f>VLOOKUP(Tabla4[[#This Row],[Cod Producto]],Tabla2[#All],3,0)</f>
        <v>1</v>
      </c>
      <c r="I2342" s="10">
        <f>Tabla4[[#This Row],[Kilos]]*Tabla4[[#This Row],[Precio_sin_IGV]]</f>
        <v>4268.88</v>
      </c>
      <c r="J2342" s="10">
        <f>Tabla4[[#This Row],[Ventas sin IGV]]*18%</f>
        <v>768.39840000000004</v>
      </c>
      <c r="K2342" s="10">
        <f>Tabla4[[#This Row],[Ventas sin IGV]]+Tabla4[[#This Row],[IGV]]</f>
        <v>5037.2784000000001</v>
      </c>
    </row>
    <row r="2343" spans="1:11" x14ac:dyDescent="0.3">
      <c r="A2343">
        <v>6</v>
      </c>
      <c r="B2343">
        <v>3</v>
      </c>
      <c r="C2343" s="2">
        <v>37795</v>
      </c>
      <c r="D2343">
        <v>1990</v>
      </c>
      <c r="E2343" t="str">
        <f>VLOOKUP(Tabla4[[#This Row],[Cod Vendedor]],Tabla3[[IdVendedor]:[NombreVendedor]],2,0)</f>
        <v>Monica</v>
      </c>
      <c r="F2343" t="str">
        <f>VLOOKUP(Tabla4[[#This Row],[Cod Producto]],Tabla2[[IdProducto]:[NomProducto]],2,0)</f>
        <v>Melones</v>
      </c>
      <c r="G2343" s="10">
        <f>VLOOKUP(Tabla4[[#This Row],[Nombre_Producto]],Tabla2[[NomProducto]:[PrecioSinIGV]],3,0)</f>
        <v>1.9359999999999999</v>
      </c>
      <c r="H2343">
        <f>VLOOKUP(Tabla4[[#This Row],[Cod Producto]],Tabla2[#All],3,0)</f>
        <v>1</v>
      </c>
      <c r="I2343" s="10">
        <f>Tabla4[[#This Row],[Kilos]]*Tabla4[[#This Row],[Precio_sin_IGV]]</f>
        <v>3852.64</v>
      </c>
      <c r="J2343" s="10">
        <f>Tabla4[[#This Row],[Ventas sin IGV]]*18%</f>
        <v>693.47519999999997</v>
      </c>
      <c r="K2343" s="10">
        <f>Tabla4[[#This Row],[Ventas sin IGV]]+Tabla4[[#This Row],[IGV]]</f>
        <v>4546.1152000000002</v>
      </c>
    </row>
    <row r="2344" spans="1:11" x14ac:dyDescent="0.3">
      <c r="A2344">
        <v>6</v>
      </c>
      <c r="B2344">
        <v>3</v>
      </c>
      <c r="C2344" s="2">
        <v>37882</v>
      </c>
      <c r="D2344">
        <v>1739</v>
      </c>
      <c r="E2344" t="str">
        <f>VLOOKUP(Tabla4[[#This Row],[Cod Vendedor]],Tabla3[[IdVendedor]:[NombreVendedor]],2,0)</f>
        <v>Monica</v>
      </c>
      <c r="F2344" t="str">
        <f>VLOOKUP(Tabla4[[#This Row],[Cod Producto]],Tabla2[[IdProducto]:[NomProducto]],2,0)</f>
        <v>Melones</v>
      </c>
      <c r="G2344" s="10">
        <f>VLOOKUP(Tabla4[[#This Row],[Nombre_Producto]],Tabla2[[NomProducto]:[PrecioSinIGV]],3,0)</f>
        <v>1.9359999999999999</v>
      </c>
      <c r="H2344">
        <f>VLOOKUP(Tabla4[[#This Row],[Cod Producto]],Tabla2[#All],3,0)</f>
        <v>1</v>
      </c>
      <c r="I2344" s="10">
        <f>Tabla4[[#This Row],[Kilos]]*Tabla4[[#This Row],[Precio_sin_IGV]]</f>
        <v>3366.7039999999997</v>
      </c>
      <c r="J2344" s="10">
        <f>Tabla4[[#This Row],[Ventas sin IGV]]*18%</f>
        <v>606.00671999999997</v>
      </c>
      <c r="K2344" s="10">
        <f>Tabla4[[#This Row],[Ventas sin IGV]]+Tabla4[[#This Row],[IGV]]</f>
        <v>3972.7107199999996</v>
      </c>
    </row>
    <row r="2345" spans="1:11" x14ac:dyDescent="0.3">
      <c r="A2345">
        <v>6</v>
      </c>
      <c r="B2345">
        <v>3</v>
      </c>
      <c r="C2345" s="2">
        <v>37833</v>
      </c>
      <c r="D2345">
        <v>1575</v>
      </c>
      <c r="E2345" t="str">
        <f>VLOOKUP(Tabla4[[#This Row],[Cod Vendedor]],Tabla3[[IdVendedor]:[NombreVendedor]],2,0)</f>
        <v>Monica</v>
      </c>
      <c r="F2345" t="str">
        <f>VLOOKUP(Tabla4[[#This Row],[Cod Producto]],Tabla2[[IdProducto]:[NomProducto]],2,0)</f>
        <v>Melones</v>
      </c>
      <c r="G2345" s="10">
        <f>VLOOKUP(Tabla4[[#This Row],[Nombre_Producto]],Tabla2[[NomProducto]:[PrecioSinIGV]],3,0)</f>
        <v>1.9359999999999999</v>
      </c>
      <c r="H2345">
        <f>VLOOKUP(Tabla4[[#This Row],[Cod Producto]],Tabla2[#All],3,0)</f>
        <v>1</v>
      </c>
      <c r="I2345" s="10">
        <f>Tabla4[[#This Row],[Kilos]]*Tabla4[[#This Row],[Precio_sin_IGV]]</f>
        <v>3049.2</v>
      </c>
      <c r="J2345" s="10">
        <f>Tabla4[[#This Row],[Ventas sin IGV]]*18%</f>
        <v>548.85599999999999</v>
      </c>
      <c r="K2345" s="10">
        <f>Tabla4[[#This Row],[Ventas sin IGV]]+Tabla4[[#This Row],[IGV]]</f>
        <v>3598.0559999999996</v>
      </c>
    </row>
    <row r="2346" spans="1:11" x14ac:dyDescent="0.3">
      <c r="A2346">
        <v>6</v>
      </c>
      <c r="B2346">
        <v>3</v>
      </c>
      <c r="C2346" s="2">
        <v>37729</v>
      </c>
      <c r="D2346">
        <v>954</v>
      </c>
      <c r="E2346" t="str">
        <f>VLOOKUP(Tabla4[[#This Row],[Cod Vendedor]],Tabla3[[IdVendedor]:[NombreVendedor]],2,0)</f>
        <v>Monica</v>
      </c>
      <c r="F2346" t="str">
        <f>VLOOKUP(Tabla4[[#This Row],[Cod Producto]],Tabla2[[IdProducto]:[NomProducto]],2,0)</f>
        <v>Melones</v>
      </c>
      <c r="G2346" s="10">
        <f>VLOOKUP(Tabla4[[#This Row],[Nombre_Producto]],Tabla2[[NomProducto]:[PrecioSinIGV]],3,0)</f>
        <v>1.9359999999999999</v>
      </c>
      <c r="H2346">
        <f>VLOOKUP(Tabla4[[#This Row],[Cod Producto]],Tabla2[#All],3,0)</f>
        <v>1</v>
      </c>
      <c r="I2346" s="10">
        <f>Tabla4[[#This Row],[Kilos]]*Tabla4[[#This Row],[Precio_sin_IGV]]</f>
        <v>1846.944</v>
      </c>
      <c r="J2346" s="10">
        <f>Tabla4[[#This Row],[Ventas sin IGV]]*18%</f>
        <v>332.44991999999996</v>
      </c>
      <c r="K2346" s="10">
        <f>Tabla4[[#This Row],[Ventas sin IGV]]+Tabla4[[#This Row],[IGV]]</f>
        <v>2179.39392</v>
      </c>
    </row>
    <row r="2347" spans="1:11" x14ac:dyDescent="0.3">
      <c r="A2347">
        <v>6</v>
      </c>
      <c r="B2347">
        <v>3</v>
      </c>
      <c r="C2347" s="2">
        <v>37860</v>
      </c>
      <c r="D2347">
        <v>596</v>
      </c>
      <c r="E2347" t="str">
        <f>VLOOKUP(Tabla4[[#This Row],[Cod Vendedor]],Tabla3[[IdVendedor]:[NombreVendedor]],2,0)</f>
        <v>Monica</v>
      </c>
      <c r="F2347" t="str">
        <f>VLOOKUP(Tabla4[[#This Row],[Cod Producto]],Tabla2[[IdProducto]:[NomProducto]],2,0)</f>
        <v>Melones</v>
      </c>
      <c r="G2347" s="10">
        <f>VLOOKUP(Tabla4[[#This Row],[Nombre_Producto]],Tabla2[[NomProducto]:[PrecioSinIGV]],3,0)</f>
        <v>1.9359999999999999</v>
      </c>
      <c r="H2347">
        <f>VLOOKUP(Tabla4[[#This Row],[Cod Producto]],Tabla2[#All],3,0)</f>
        <v>1</v>
      </c>
      <c r="I2347" s="10">
        <f>Tabla4[[#This Row],[Kilos]]*Tabla4[[#This Row],[Precio_sin_IGV]]</f>
        <v>1153.856</v>
      </c>
      <c r="J2347" s="10">
        <f>Tabla4[[#This Row],[Ventas sin IGV]]*18%</f>
        <v>207.69407999999999</v>
      </c>
      <c r="K2347" s="10">
        <f>Tabla4[[#This Row],[Ventas sin IGV]]+Tabla4[[#This Row],[IGV]]</f>
        <v>1361.55008</v>
      </c>
    </row>
    <row r="2348" spans="1:11" x14ac:dyDescent="0.3">
      <c r="A2348">
        <v>6</v>
      </c>
      <c r="B2348">
        <v>1</v>
      </c>
      <c r="C2348" s="2">
        <v>37857</v>
      </c>
      <c r="D2348">
        <v>2120</v>
      </c>
      <c r="E2348" t="str">
        <f>VLOOKUP(Tabla4[[#This Row],[Cod Vendedor]],Tabla3[[IdVendedor]:[NombreVendedor]],2,0)</f>
        <v>Monica</v>
      </c>
      <c r="F2348" t="str">
        <f>VLOOKUP(Tabla4[[#This Row],[Cod Producto]],Tabla2[[IdProducto]:[NomProducto]],2,0)</f>
        <v>Mandarinas</v>
      </c>
      <c r="G2348" s="10">
        <f>VLOOKUP(Tabla4[[#This Row],[Nombre_Producto]],Tabla2[[NomProducto]:[PrecioSinIGV]],3,0)</f>
        <v>3.9325000000000001</v>
      </c>
      <c r="H2348">
        <f>VLOOKUP(Tabla4[[#This Row],[Cod Producto]],Tabla2[#All],3,0)</f>
        <v>1</v>
      </c>
      <c r="I2348" s="10">
        <f>Tabla4[[#This Row],[Kilos]]*Tabla4[[#This Row],[Precio_sin_IGV]]</f>
        <v>8336.9</v>
      </c>
      <c r="J2348" s="10">
        <f>Tabla4[[#This Row],[Ventas sin IGV]]*18%</f>
        <v>1500.6419999999998</v>
      </c>
      <c r="K2348" s="10">
        <f>Tabla4[[#This Row],[Ventas sin IGV]]+Tabla4[[#This Row],[IGV]]</f>
        <v>9837.5419999999995</v>
      </c>
    </row>
    <row r="2349" spans="1:11" x14ac:dyDescent="0.3">
      <c r="A2349">
        <v>6</v>
      </c>
      <c r="B2349">
        <v>1</v>
      </c>
      <c r="C2349" s="2">
        <v>37846</v>
      </c>
      <c r="D2349">
        <v>2086</v>
      </c>
      <c r="E2349" t="str">
        <f>VLOOKUP(Tabla4[[#This Row],[Cod Vendedor]],Tabla3[[IdVendedor]:[NombreVendedor]],2,0)</f>
        <v>Monica</v>
      </c>
      <c r="F2349" t="str">
        <f>VLOOKUP(Tabla4[[#This Row],[Cod Producto]],Tabla2[[IdProducto]:[NomProducto]],2,0)</f>
        <v>Mandarinas</v>
      </c>
      <c r="G2349" s="10">
        <f>VLOOKUP(Tabla4[[#This Row],[Nombre_Producto]],Tabla2[[NomProducto]:[PrecioSinIGV]],3,0)</f>
        <v>3.9325000000000001</v>
      </c>
      <c r="H2349">
        <f>VLOOKUP(Tabla4[[#This Row],[Cod Producto]],Tabla2[#All],3,0)</f>
        <v>1</v>
      </c>
      <c r="I2349" s="10">
        <f>Tabla4[[#This Row],[Kilos]]*Tabla4[[#This Row],[Precio_sin_IGV]]</f>
        <v>8203.1949999999997</v>
      </c>
      <c r="J2349" s="10">
        <f>Tabla4[[#This Row],[Ventas sin IGV]]*18%</f>
        <v>1476.5750999999998</v>
      </c>
      <c r="K2349" s="10">
        <f>Tabla4[[#This Row],[Ventas sin IGV]]+Tabla4[[#This Row],[IGV]]</f>
        <v>9679.7700999999997</v>
      </c>
    </row>
    <row r="2350" spans="1:11" x14ac:dyDescent="0.3">
      <c r="A2350">
        <v>6</v>
      </c>
      <c r="B2350">
        <v>1</v>
      </c>
      <c r="C2350" s="2">
        <v>37957</v>
      </c>
      <c r="D2350">
        <v>1471</v>
      </c>
      <c r="E2350" t="str">
        <f>VLOOKUP(Tabla4[[#This Row],[Cod Vendedor]],Tabla3[[IdVendedor]:[NombreVendedor]],2,0)</f>
        <v>Monica</v>
      </c>
      <c r="F2350" t="str">
        <f>VLOOKUP(Tabla4[[#This Row],[Cod Producto]],Tabla2[[IdProducto]:[NomProducto]],2,0)</f>
        <v>Mandarinas</v>
      </c>
      <c r="G2350" s="10">
        <f>VLOOKUP(Tabla4[[#This Row],[Nombre_Producto]],Tabla2[[NomProducto]:[PrecioSinIGV]],3,0)</f>
        <v>3.9325000000000001</v>
      </c>
      <c r="H2350">
        <f>VLOOKUP(Tabla4[[#This Row],[Cod Producto]],Tabla2[#All],3,0)</f>
        <v>1</v>
      </c>
      <c r="I2350" s="10">
        <f>Tabla4[[#This Row],[Kilos]]*Tabla4[[#This Row],[Precio_sin_IGV]]</f>
        <v>5784.7075000000004</v>
      </c>
      <c r="J2350" s="10">
        <f>Tabla4[[#This Row],[Ventas sin IGV]]*18%</f>
        <v>1041.2473500000001</v>
      </c>
      <c r="K2350" s="10">
        <f>Tabla4[[#This Row],[Ventas sin IGV]]+Tabla4[[#This Row],[IGV]]</f>
        <v>6825.9548500000001</v>
      </c>
    </row>
    <row r="2351" spans="1:11" x14ac:dyDescent="0.3">
      <c r="A2351">
        <v>6</v>
      </c>
      <c r="B2351">
        <v>1</v>
      </c>
      <c r="C2351" s="2">
        <v>37642</v>
      </c>
      <c r="D2351">
        <v>994</v>
      </c>
      <c r="E2351" t="str">
        <f>VLOOKUP(Tabla4[[#This Row],[Cod Vendedor]],Tabla3[[IdVendedor]:[NombreVendedor]],2,0)</f>
        <v>Monica</v>
      </c>
      <c r="F2351" t="str">
        <f>VLOOKUP(Tabla4[[#This Row],[Cod Producto]],Tabla2[[IdProducto]:[NomProducto]],2,0)</f>
        <v>Mandarinas</v>
      </c>
      <c r="G2351" s="10">
        <f>VLOOKUP(Tabla4[[#This Row],[Nombre_Producto]],Tabla2[[NomProducto]:[PrecioSinIGV]],3,0)</f>
        <v>3.9325000000000001</v>
      </c>
      <c r="H2351">
        <f>VLOOKUP(Tabla4[[#This Row],[Cod Producto]],Tabla2[#All],3,0)</f>
        <v>1</v>
      </c>
      <c r="I2351" s="10">
        <f>Tabla4[[#This Row],[Kilos]]*Tabla4[[#This Row],[Precio_sin_IGV]]</f>
        <v>3908.9050000000002</v>
      </c>
      <c r="J2351" s="10">
        <f>Tabla4[[#This Row],[Ventas sin IGV]]*18%</f>
        <v>703.60289999999998</v>
      </c>
      <c r="K2351" s="10">
        <f>Tabla4[[#This Row],[Ventas sin IGV]]+Tabla4[[#This Row],[IGV]]</f>
        <v>4612.5079000000005</v>
      </c>
    </row>
    <row r="2352" spans="1:11" x14ac:dyDescent="0.3">
      <c r="A2352">
        <v>6</v>
      </c>
      <c r="B2352">
        <v>8</v>
      </c>
      <c r="C2352" s="2">
        <v>37730</v>
      </c>
      <c r="D2352">
        <v>905</v>
      </c>
      <c r="E2352" t="str">
        <f>VLOOKUP(Tabla4[[#This Row],[Cod Vendedor]],Tabla3[[IdVendedor]:[NombreVendedor]],2,0)</f>
        <v>Monica</v>
      </c>
      <c r="F2352" t="str">
        <f>VLOOKUP(Tabla4[[#This Row],[Cod Producto]],Tabla2[[IdProducto]:[NomProducto]],2,0)</f>
        <v>Uvas</v>
      </c>
      <c r="G2352" s="10">
        <f>VLOOKUP(Tabla4[[#This Row],[Nombre_Producto]],Tabla2[[NomProducto]:[PrecioSinIGV]],3,0)</f>
        <v>3.63</v>
      </c>
      <c r="H2352">
        <f>VLOOKUP(Tabla4[[#This Row],[Cod Producto]],Tabla2[#All],3,0)</f>
        <v>1</v>
      </c>
      <c r="I2352" s="10">
        <f>Tabla4[[#This Row],[Kilos]]*Tabla4[[#This Row],[Precio_sin_IGV]]</f>
        <v>3285.15</v>
      </c>
      <c r="J2352" s="10">
        <f>Tabla4[[#This Row],[Ventas sin IGV]]*18%</f>
        <v>591.327</v>
      </c>
      <c r="K2352" s="10">
        <f>Tabla4[[#This Row],[Ventas sin IGV]]+Tabla4[[#This Row],[IGV]]</f>
        <v>3876.4769999999999</v>
      </c>
    </row>
    <row r="2353" spans="1:11" x14ac:dyDescent="0.3">
      <c r="A2353">
        <v>6</v>
      </c>
      <c r="B2353">
        <v>8</v>
      </c>
      <c r="C2353" s="2">
        <v>37970</v>
      </c>
      <c r="D2353">
        <v>525</v>
      </c>
      <c r="E2353" t="str">
        <f>VLOOKUP(Tabla4[[#This Row],[Cod Vendedor]],Tabla3[[IdVendedor]:[NombreVendedor]],2,0)</f>
        <v>Monica</v>
      </c>
      <c r="F2353" t="str">
        <f>VLOOKUP(Tabla4[[#This Row],[Cod Producto]],Tabla2[[IdProducto]:[NomProducto]],2,0)</f>
        <v>Uvas</v>
      </c>
      <c r="G2353" s="10">
        <f>VLOOKUP(Tabla4[[#This Row],[Nombre_Producto]],Tabla2[[NomProducto]:[PrecioSinIGV]],3,0)</f>
        <v>3.63</v>
      </c>
      <c r="H2353">
        <f>VLOOKUP(Tabla4[[#This Row],[Cod Producto]],Tabla2[#All],3,0)</f>
        <v>1</v>
      </c>
      <c r="I2353" s="10">
        <f>Tabla4[[#This Row],[Kilos]]*Tabla4[[#This Row],[Precio_sin_IGV]]</f>
        <v>1905.75</v>
      </c>
      <c r="J2353" s="10">
        <f>Tabla4[[#This Row],[Ventas sin IGV]]*18%</f>
        <v>343.03499999999997</v>
      </c>
      <c r="K2353" s="10">
        <f>Tabla4[[#This Row],[Ventas sin IGV]]+Tabla4[[#This Row],[IGV]]</f>
        <v>2248.7849999999999</v>
      </c>
    </row>
    <row r="2354" spans="1:11" x14ac:dyDescent="0.3">
      <c r="A2354">
        <v>6</v>
      </c>
      <c r="B2354">
        <v>6</v>
      </c>
      <c r="C2354" s="2">
        <v>37772</v>
      </c>
      <c r="D2354">
        <v>2149</v>
      </c>
      <c r="E2354" t="str">
        <f>VLOOKUP(Tabla4[[#This Row],[Cod Vendedor]],Tabla3[[IdVendedor]:[NombreVendedor]],2,0)</f>
        <v>Monica</v>
      </c>
      <c r="F2354" t="str">
        <f>VLOOKUP(Tabla4[[#This Row],[Cod Producto]],Tabla2[[IdProducto]:[NomProducto]],2,0)</f>
        <v>Platanos</v>
      </c>
      <c r="G2354" s="10">
        <f>VLOOKUP(Tabla4[[#This Row],[Nombre_Producto]],Tabla2[[NomProducto]:[PrecioSinIGV]],3,0)</f>
        <v>2.42</v>
      </c>
      <c r="H2354">
        <f>VLOOKUP(Tabla4[[#This Row],[Cod Producto]],Tabla2[#All],3,0)</f>
        <v>1</v>
      </c>
      <c r="I2354" s="10">
        <f>Tabla4[[#This Row],[Kilos]]*Tabla4[[#This Row],[Precio_sin_IGV]]</f>
        <v>5200.58</v>
      </c>
      <c r="J2354" s="10">
        <f>Tabla4[[#This Row],[Ventas sin IGV]]*18%</f>
        <v>936.10439999999994</v>
      </c>
      <c r="K2354" s="10">
        <f>Tabla4[[#This Row],[Ventas sin IGV]]+Tabla4[[#This Row],[IGV]]</f>
        <v>6136.6844000000001</v>
      </c>
    </row>
    <row r="2355" spans="1:11" x14ac:dyDescent="0.3">
      <c r="A2355">
        <v>6</v>
      </c>
      <c r="B2355">
        <v>6</v>
      </c>
      <c r="C2355" s="2">
        <v>37816</v>
      </c>
      <c r="D2355">
        <v>1965</v>
      </c>
      <c r="E2355" t="str">
        <f>VLOOKUP(Tabla4[[#This Row],[Cod Vendedor]],Tabla3[[IdVendedor]:[NombreVendedor]],2,0)</f>
        <v>Monica</v>
      </c>
      <c r="F2355" t="str">
        <f>VLOOKUP(Tabla4[[#This Row],[Cod Producto]],Tabla2[[IdProducto]:[NomProducto]],2,0)</f>
        <v>Platanos</v>
      </c>
      <c r="G2355" s="10">
        <f>VLOOKUP(Tabla4[[#This Row],[Nombre_Producto]],Tabla2[[NomProducto]:[PrecioSinIGV]],3,0)</f>
        <v>2.42</v>
      </c>
      <c r="H2355">
        <f>VLOOKUP(Tabla4[[#This Row],[Cod Producto]],Tabla2[#All],3,0)</f>
        <v>1</v>
      </c>
      <c r="I2355" s="10">
        <f>Tabla4[[#This Row],[Kilos]]*Tabla4[[#This Row],[Precio_sin_IGV]]</f>
        <v>4755.3</v>
      </c>
      <c r="J2355" s="10">
        <f>Tabla4[[#This Row],[Ventas sin IGV]]*18%</f>
        <v>855.95399999999995</v>
      </c>
      <c r="K2355" s="10">
        <f>Tabla4[[#This Row],[Ventas sin IGV]]+Tabla4[[#This Row],[IGV]]</f>
        <v>5611.2539999999999</v>
      </c>
    </row>
    <row r="2356" spans="1:11" x14ac:dyDescent="0.3">
      <c r="A2356">
        <v>6</v>
      </c>
      <c r="B2356">
        <v>6</v>
      </c>
      <c r="C2356" s="2">
        <v>37634</v>
      </c>
      <c r="D2356">
        <v>1689</v>
      </c>
      <c r="E2356" t="str">
        <f>VLOOKUP(Tabla4[[#This Row],[Cod Vendedor]],Tabla3[[IdVendedor]:[NombreVendedor]],2,0)</f>
        <v>Monica</v>
      </c>
      <c r="F2356" t="str">
        <f>VLOOKUP(Tabla4[[#This Row],[Cod Producto]],Tabla2[[IdProducto]:[NomProducto]],2,0)</f>
        <v>Platanos</v>
      </c>
      <c r="G2356" s="10">
        <f>VLOOKUP(Tabla4[[#This Row],[Nombre_Producto]],Tabla2[[NomProducto]:[PrecioSinIGV]],3,0)</f>
        <v>2.42</v>
      </c>
      <c r="H2356">
        <f>VLOOKUP(Tabla4[[#This Row],[Cod Producto]],Tabla2[#All],3,0)</f>
        <v>1</v>
      </c>
      <c r="I2356" s="10">
        <f>Tabla4[[#This Row],[Kilos]]*Tabla4[[#This Row],[Precio_sin_IGV]]</f>
        <v>4087.3799999999997</v>
      </c>
      <c r="J2356" s="10">
        <f>Tabla4[[#This Row],[Ventas sin IGV]]*18%</f>
        <v>735.72839999999997</v>
      </c>
      <c r="K2356" s="10">
        <f>Tabla4[[#This Row],[Ventas sin IGV]]+Tabla4[[#This Row],[IGV]]</f>
        <v>4823.1083999999992</v>
      </c>
    </row>
    <row r="2357" spans="1:11" x14ac:dyDescent="0.3">
      <c r="A2357">
        <v>6</v>
      </c>
      <c r="B2357">
        <v>6</v>
      </c>
      <c r="C2357" s="2">
        <v>37828</v>
      </c>
      <c r="D2357">
        <v>1117</v>
      </c>
      <c r="E2357" t="str">
        <f>VLOOKUP(Tabla4[[#This Row],[Cod Vendedor]],Tabla3[[IdVendedor]:[NombreVendedor]],2,0)</f>
        <v>Monica</v>
      </c>
      <c r="F2357" t="str">
        <f>VLOOKUP(Tabla4[[#This Row],[Cod Producto]],Tabla2[[IdProducto]:[NomProducto]],2,0)</f>
        <v>Platanos</v>
      </c>
      <c r="G2357" s="10">
        <f>VLOOKUP(Tabla4[[#This Row],[Nombre_Producto]],Tabla2[[NomProducto]:[PrecioSinIGV]],3,0)</f>
        <v>2.42</v>
      </c>
      <c r="H2357">
        <f>VLOOKUP(Tabla4[[#This Row],[Cod Producto]],Tabla2[#All],3,0)</f>
        <v>1</v>
      </c>
      <c r="I2357" s="10">
        <f>Tabla4[[#This Row],[Kilos]]*Tabla4[[#This Row],[Precio_sin_IGV]]</f>
        <v>2703.14</v>
      </c>
      <c r="J2357" s="10">
        <f>Tabla4[[#This Row],[Ventas sin IGV]]*18%</f>
        <v>486.56519999999995</v>
      </c>
      <c r="K2357" s="10">
        <f>Tabla4[[#This Row],[Ventas sin IGV]]+Tabla4[[#This Row],[IGV]]</f>
        <v>3189.7051999999999</v>
      </c>
    </row>
    <row r="2358" spans="1:11" x14ac:dyDescent="0.3">
      <c r="A2358">
        <v>6</v>
      </c>
      <c r="B2358">
        <v>6</v>
      </c>
      <c r="C2358" s="2">
        <v>37946</v>
      </c>
      <c r="D2358">
        <v>421</v>
      </c>
      <c r="E2358" t="str">
        <f>VLOOKUP(Tabla4[[#This Row],[Cod Vendedor]],Tabla3[[IdVendedor]:[NombreVendedor]],2,0)</f>
        <v>Monica</v>
      </c>
      <c r="F2358" t="str">
        <f>VLOOKUP(Tabla4[[#This Row],[Cod Producto]],Tabla2[[IdProducto]:[NomProducto]],2,0)</f>
        <v>Platanos</v>
      </c>
      <c r="G2358" s="10">
        <f>VLOOKUP(Tabla4[[#This Row],[Nombre_Producto]],Tabla2[[NomProducto]:[PrecioSinIGV]],3,0)</f>
        <v>2.42</v>
      </c>
      <c r="H2358">
        <f>VLOOKUP(Tabla4[[#This Row],[Cod Producto]],Tabla2[#All],3,0)</f>
        <v>1</v>
      </c>
      <c r="I2358" s="10">
        <f>Tabla4[[#This Row],[Kilos]]*Tabla4[[#This Row],[Precio_sin_IGV]]</f>
        <v>1018.8199999999999</v>
      </c>
      <c r="J2358" s="10">
        <f>Tabla4[[#This Row],[Ventas sin IGV]]*18%</f>
        <v>183.38759999999999</v>
      </c>
      <c r="K2358" s="10">
        <f>Tabla4[[#This Row],[Ventas sin IGV]]+Tabla4[[#This Row],[IGV]]</f>
        <v>1202.2076</v>
      </c>
    </row>
    <row r="2359" spans="1:11" x14ac:dyDescent="0.3">
      <c r="A2359">
        <v>6</v>
      </c>
      <c r="B2359">
        <v>13</v>
      </c>
      <c r="C2359" s="2">
        <v>37677</v>
      </c>
      <c r="D2359">
        <v>2202</v>
      </c>
      <c r="E2359" t="str">
        <f>VLOOKUP(Tabla4[[#This Row],[Cod Vendedor]],Tabla3[[IdVendedor]:[NombreVendedor]],2,0)</f>
        <v>Monica</v>
      </c>
      <c r="F2359" t="str">
        <f>VLOOKUP(Tabla4[[#This Row],[Cod Producto]],Tabla2[[IdProducto]:[NomProducto]],2,0)</f>
        <v>Pimientos</v>
      </c>
      <c r="G2359" s="10">
        <f>VLOOKUP(Tabla4[[#This Row],[Nombre_Producto]],Tabla2[[NomProducto]:[PrecioSinIGV]],3,0)</f>
        <v>0.24199999999999999</v>
      </c>
      <c r="H2359">
        <f>VLOOKUP(Tabla4[[#This Row],[Cod Producto]],Tabla2[#All],3,0)</f>
        <v>3</v>
      </c>
      <c r="I2359" s="10">
        <f>Tabla4[[#This Row],[Kilos]]*Tabla4[[#This Row],[Precio_sin_IGV]]</f>
        <v>532.88400000000001</v>
      </c>
      <c r="J2359" s="10">
        <f>Tabla4[[#This Row],[Ventas sin IGV]]*18%</f>
        <v>95.919119999999992</v>
      </c>
      <c r="K2359" s="10">
        <f>Tabla4[[#This Row],[Ventas sin IGV]]+Tabla4[[#This Row],[IGV]]</f>
        <v>628.80312000000004</v>
      </c>
    </row>
    <row r="2360" spans="1:11" x14ac:dyDescent="0.3">
      <c r="A2360">
        <v>6</v>
      </c>
      <c r="B2360">
        <v>13</v>
      </c>
      <c r="C2360" s="2">
        <v>37959</v>
      </c>
      <c r="D2360">
        <v>2092</v>
      </c>
      <c r="E2360" t="str">
        <f>VLOOKUP(Tabla4[[#This Row],[Cod Vendedor]],Tabla3[[IdVendedor]:[NombreVendedor]],2,0)</f>
        <v>Monica</v>
      </c>
      <c r="F2360" t="str">
        <f>VLOOKUP(Tabla4[[#This Row],[Cod Producto]],Tabla2[[IdProducto]:[NomProducto]],2,0)</f>
        <v>Pimientos</v>
      </c>
      <c r="G2360" s="10">
        <f>VLOOKUP(Tabla4[[#This Row],[Nombre_Producto]],Tabla2[[NomProducto]:[PrecioSinIGV]],3,0)</f>
        <v>0.24199999999999999</v>
      </c>
      <c r="H2360">
        <f>VLOOKUP(Tabla4[[#This Row],[Cod Producto]],Tabla2[#All],3,0)</f>
        <v>3</v>
      </c>
      <c r="I2360" s="10">
        <f>Tabla4[[#This Row],[Kilos]]*Tabla4[[#This Row],[Precio_sin_IGV]]</f>
        <v>506.26400000000001</v>
      </c>
      <c r="J2360" s="10">
        <f>Tabla4[[#This Row],[Ventas sin IGV]]*18%</f>
        <v>91.127520000000004</v>
      </c>
      <c r="K2360" s="10">
        <f>Tabla4[[#This Row],[Ventas sin IGV]]+Tabla4[[#This Row],[IGV]]</f>
        <v>597.39152000000001</v>
      </c>
    </row>
    <row r="2361" spans="1:11" x14ac:dyDescent="0.3">
      <c r="A2361">
        <v>6</v>
      </c>
      <c r="B2361">
        <v>13</v>
      </c>
      <c r="C2361" s="2">
        <v>37750</v>
      </c>
      <c r="D2361">
        <v>1288</v>
      </c>
      <c r="E2361" t="str">
        <f>VLOOKUP(Tabla4[[#This Row],[Cod Vendedor]],Tabla3[[IdVendedor]:[NombreVendedor]],2,0)</f>
        <v>Monica</v>
      </c>
      <c r="F2361" t="str">
        <f>VLOOKUP(Tabla4[[#This Row],[Cod Producto]],Tabla2[[IdProducto]:[NomProducto]],2,0)</f>
        <v>Pimientos</v>
      </c>
      <c r="G2361" s="10">
        <f>VLOOKUP(Tabla4[[#This Row],[Nombre_Producto]],Tabla2[[NomProducto]:[PrecioSinIGV]],3,0)</f>
        <v>0.24199999999999999</v>
      </c>
      <c r="H2361">
        <f>VLOOKUP(Tabla4[[#This Row],[Cod Producto]],Tabla2[#All],3,0)</f>
        <v>3</v>
      </c>
      <c r="I2361" s="10">
        <f>Tabla4[[#This Row],[Kilos]]*Tabla4[[#This Row],[Precio_sin_IGV]]</f>
        <v>311.69599999999997</v>
      </c>
      <c r="J2361" s="10">
        <f>Tabla4[[#This Row],[Ventas sin IGV]]*18%</f>
        <v>56.105279999999993</v>
      </c>
      <c r="K2361" s="10">
        <f>Tabla4[[#This Row],[Ventas sin IGV]]+Tabla4[[#This Row],[IGV]]</f>
        <v>367.80127999999996</v>
      </c>
    </row>
    <row r="2362" spans="1:11" x14ac:dyDescent="0.3">
      <c r="A2362">
        <v>6</v>
      </c>
      <c r="B2362">
        <v>13</v>
      </c>
      <c r="C2362" s="2">
        <v>37894</v>
      </c>
      <c r="D2362">
        <v>1124</v>
      </c>
      <c r="E2362" t="str">
        <f>VLOOKUP(Tabla4[[#This Row],[Cod Vendedor]],Tabla3[[IdVendedor]:[NombreVendedor]],2,0)</f>
        <v>Monica</v>
      </c>
      <c r="F2362" t="str">
        <f>VLOOKUP(Tabla4[[#This Row],[Cod Producto]],Tabla2[[IdProducto]:[NomProducto]],2,0)</f>
        <v>Pimientos</v>
      </c>
      <c r="G2362" s="10">
        <f>VLOOKUP(Tabla4[[#This Row],[Nombre_Producto]],Tabla2[[NomProducto]:[PrecioSinIGV]],3,0)</f>
        <v>0.24199999999999999</v>
      </c>
      <c r="H2362">
        <f>VLOOKUP(Tabla4[[#This Row],[Cod Producto]],Tabla2[#All],3,0)</f>
        <v>3</v>
      </c>
      <c r="I2362" s="10">
        <f>Tabla4[[#This Row],[Kilos]]*Tabla4[[#This Row],[Precio_sin_IGV]]</f>
        <v>272.00799999999998</v>
      </c>
      <c r="J2362" s="10">
        <f>Tabla4[[#This Row],[Ventas sin IGV]]*18%</f>
        <v>48.961439999999996</v>
      </c>
      <c r="K2362" s="10">
        <f>Tabla4[[#This Row],[Ventas sin IGV]]+Tabla4[[#This Row],[IGV]]</f>
        <v>320.96943999999996</v>
      </c>
    </row>
    <row r="2363" spans="1:11" x14ac:dyDescent="0.3">
      <c r="A2363">
        <v>6</v>
      </c>
      <c r="B2363">
        <v>13</v>
      </c>
      <c r="C2363" s="2">
        <v>37935</v>
      </c>
      <c r="D2363">
        <v>836</v>
      </c>
      <c r="E2363" t="str">
        <f>VLOOKUP(Tabla4[[#This Row],[Cod Vendedor]],Tabla3[[IdVendedor]:[NombreVendedor]],2,0)</f>
        <v>Monica</v>
      </c>
      <c r="F2363" t="str">
        <f>VLOOKUP(Tabla4[[#This Row],[Cod Producto]],Tabla2[[IdProducto]:[NomProducto]],2,0)</f>
        <v>Pimientos</v>
      </c>
      <c r="G2363" s="10">
        <f>VLOOKUP(Tabla4[[#This Row],[Nombre_Producto]],Tabla2[[NomProducto]:[PrecioSinIGV]],3,0)</f>
        <v>0.24199999999999999</v>
      </c>
      <c r="H2363">
        <f>VLOOKUP(Tabla4[[#This Row],[Cod Producto]],Tabla2[#All],3,0)</f>
        <v>3</v>
      </c>
      <c r="I2363" s="10">
        <f>Tabla4[[#This Row],[Kilos]]*Tabla4[[#This Row],[Precio_sin_IGV]]</f>
        <v>202.31199999999998</v>
      </c>
      <c r="J2363" s="10">
        <f>Tabla4[[#This Row],[Ventas sin IGV]]*18%</f>
        <v>36.416159999999998</v>
      </c>
      <c r="K2363" s="10">
        <f>Tabla4[[#This Row],[Ventas sin IGV]]+Tabla4[[#This Row],[IGV]]</f>
        <v>238.72815999999997</v>
      </c>
    </row>
    <row r="2364" spans="1:11" x14ac:dyDescent="0.3">
      <c r="A2364">
        <v>6</v>
      </c>
      <c r="B2364">
        <v>2</v>
      </c>
      <c r="C2364" s="2">
        <v>37688</v>
      </c>
      <c r="D2364">
        <v>2335</v>
      </c>
      <c r="E2364" t="str">
        <f>VLOOKUP(Tabla4[[#This Row],[Cod Vendedor]],Tabla3[[IdVendedor]:[NombreVendedor]],2,0)</f>
        <v>Monica</v>
      </c>
      <c r="F2364" t="str">
        <f>VLOOKUP(Tabla4[[#This Row],[Cod Producto]],Tabla2[[IdProducto]:[NomProducto]],2,0)</f>
        <v>Lechugas</v>
      </c>
      <c r="G2364" s="10">
        <f>VLOOKUP(Tabla4[[#This Row],[Nombre_Producto]],Tabla2[[NomProducto]:[PrecioSinIGV]],3,0)</f>
        <v>1.6335</v>
      </c>
      <c r="H2364">
        <f>VLOOKUP(Tabla4[[#This Row],[Cod Producto]],Tabla2[#All],3,0)</f>
        <v>2</v>
      </c>
      <c r="I2364" s="10">
        <f>Tabla4[[#This Row],[Kilos]]*Tabla4[[#This Row],[Precio_sin_IGV]]</f>
        <v>3814.2224999999999</v>
      </c>
      <c r="J2364" s="10">
        <f>Tabla4[[#This Row],[Ventas sin IGV]]*18%</f>
        <v>686.56004999999993</v>
      </c>
      <c r="K2364" s="10">
        <f>Tabla4[[#This Row],[Ventas sin IGV]]+Tabla4[[#This Row],[IGV]]</f>
        <v>4500.7825499999999</v>
      </c>
    </row>
    <row r="2365" spans="1:11" x14ac:dyDescent="0.3">
      <c r="A2365">
        <v>6</v>
      </c>
      <c r="B2365">
        <v>2</v>
      </c>
      <c r="C2365" s="2">
        <v>37687</v>
      </c>
      <c r="D2365">
        <v>2276</v>
      </c>
      <c r="E2365" t="str">
        <f>VLOOKUP(Tabla4[[#This Row],[Cod Vendedor]],Tabla3[[IdVendedor]:[NombreVendedor]],2,0)</f>
        <v>Monica</v>
      </c>
      <c r="F2365" t="str">
        <f>VLOOKUP(Tabla4[[#This Row],[Cod Producto]],Tabla2[[IdProducto]:[NomProducto]],2,0)</f>
        <v>Lechugas</v>
      </c>
      <c r="G2365" s="10">
        <f>VLOOKUP(Tabla4[[#This Row],[Nombre_Producto]],Tabla2[[NomProducto]:[PrecioSinIGV]],3,0)</f>
        <v>1.6335</v>
      </c>
      <c r="H2365">
        <f>VLOOKUP(Tabla4[[#This Row],[Cod Producto]],Tabla2[#All],3,0)</f>
        <v>2</v>
      </c>
      <c r="I2365" s="10">
        <f>Tabla4[[#This Row],[Kilos]]*Tabla4[[#This Row],[Precio_sin_IGV]]</f>
        <v>3717.846</v>
      </c>
      <c r="J2365" s="10">
        <f>Tabla4[[#This Row],[Ventas sin IGV]]*18%</f>
        <v>669.21227999999996</v>
      </c>
      <c r="K2365" s="10">
        <f>Tabla4[[#This Row],[Ventas sin IGV]]+Tabla4[[#This Row],[IGV]]</f>
        <v>4387.0582800000002</v>
      </c>
    </row>
    <row r="2366" spans="1:11" x14ac:dyDescent="0.3">
      <c r="A2366">
        <v>6</v>
      </c>
      <c r="B2366">
        <v>2</v>
      </c>
      <c r="C2366" s="2">
        <v>37916</v>
      </c>
      <c r="D2366">
        <v>2158</v>
      </c>
      <c r="E2366" t="str">
        <f>VLOOKUP(Tabla4[[#This Row],[Cod Vendedor]],Tabla3[[IdVendedor]:[NombreVendedor]],2,0)</f>
        <v>Monica</v>
      </c>
      <c r="F2366" t="str">
        <f>VLOOKUP(Tabla4[[#This Row],[Cod Producto]],Tabla2[[IdProducto]:[NomProducto]],2,0)</f>
        <v>Lechugas</v>
      </c>
      <c r="G2366" s="10">
        <f>VLOOKUP(Tabla4[[#This Row],[Nombre_Producto]],Tabla2[[NomProducto]:[PrecioSinIGV]],3,0)</f>
        <v>1.6335</v>
      </c>
      <c r="H2366">
        <f>VLOOKUP(Tabla4[[#This Row],[Cod Producto]],Tabla2[#All],3,0)</f>
        <v>2</v>
      </c>
      <c r="I2366" s="10">
        <f>Tabla4[[#This Row],[Kilos]]*Tabla4[[#This Row],[Precio_sin_IGV]]</f>
        <v>3525.0929999999998</v>
      </c>
      <c r="J2366" s="10">
        <f>Tabla4[[#This Row],[Ventas sin IGV]]*18%</f>
        <v>634.51673999999991</v>
      </c>
      <c r="K2366" s="10">
        <f>Tabla4[[#This Row],[Ventas sin IGV]]+Tabla4[[#This Row],[IGV]]</f>
        <v>4159.6097399999999</v>
      </c>
    </row>
    <row r="2367" spans="1:11" x14ac:dyDescent="0.3">
      <c r="A2367">
        <v>6</v>
      </c>
      <c r="B2367">
        <v>2</v>
      </c>
      <c r="C2367" s="2">
        <v>37652</v>
      </c>
      <c r="D2367">
        <v>1472</v>
      </c>
      <c r="E2367" t="str">
        <f>VLOOKUP(Tabla4[[#This Row],[Cod Vendedor]],Tabla3[[IdVendedor]:[NombreVendedor]],2,0)</f>
        <v>Monica</v>
      </c>
      <c r="F2367" t="str">
        <f>VLOOKUP(Tabla4[[#This Row],[Cod Producto]],Tabla2[[IdProducto]:[NomProducto]],2,0)</f>
        <v>Lechugas</v>
      </c>
      <c r="G2367" s="10">
        <f>VLOOKUP(Tabla4[[#This Row],[Nombre_Producto]],Tabla2[[NomProducto]:[PrecioSinIGV]],3,0)</f>
        <v>1.6335</v>
      </c>
      <c r="H2367">
        <f>VLOOKUP(Tabla4[[#This Row],[Cod Producto]],Tabla2[#All],3,0)</f>
        <v>2</v>
      </c>
      <c r="I2367" s="10">
        <f>Tabla4[[#This Row],[Kilos]]*Tabla4[[#This Row],[Precio_sin_IGV]]</f>
        <v>2404.5119999999997</v>
      </c>
      <c r="J2367" s="10">
        <f>Tabla4[[#This Row],[Ventas sin IGV]]*18%</f>
        <v>432.81215999999995</v>
      </c>
      <c r="K2367" s="10">
        <f>Tabla4[[#This Row],[Ventas sin IGV]]+Tabla4[[#This Row],[IGV]]</f>
        <v>2837.3241599999997</v>
      </c>
    </row>
    <row r="2368" spans="1:11" x14ac:dyDescent="0.3">
      <c r="A2368">
        <v>6</v>
      </c>
      <c r="B2368">
        <v>2</v>
      </c>
      <c r="C2368" s="2">
        <v>37688</v>
      </c>
      <c r="D2368">
        <v>1113</v>
      </c>
      <c r="E2368" t="str">
        <f>VLOOKUP(Tabla4[[#This Row],[Cod Vendedor]],Tabla3[[IdVendedor]:[NombreVendedor]],2,0)</f>
        <v>Monica</v>
      </c>
      <c r="F2368" t="str">
        <f>VLOOKUP(Tabla4[[#This Row],[Cod Producto]],Tabla2[[IdProducto]:[NomProducto]],2,0)</f>
        <v>Lechugas</v>
      </c>
      <c r="G2368" s="10">
        <f>VLOOKUP(Tabla4[[#This Row],[Nombre_Producto]],Tabla2[[NomProducto]:[PrecioSinIGV]],3,0)</f>
        <v>1.6335</v>
      </c>
      <c r="H2368">
        <f>VLOOKUP(Tabla4[[#This Row],[Cod Producto]],Tabla2[#All],3,0)</f>
        <v>2</v>
      </c>
      <c r="I2368" s="10">
        <f>Tabla4[[#This Row],[Kilos]]*Tabla4[[#This Row],[Precio_sin_IGV]]</f>
        <v>1818.0854999999999</v>
      </c>
      <c r="J2368" s="10">
        <f>Tabla4[[#This Row],[Ventas sin IGV]]*18%</f>
        <v>327.25538999999998</v>
      </c>
      <c r="K2368" s="10">
        <f>Tabla4[[#This Row],[Ventas sin IGV]]+Tabla4[[#This Row],[IGV]]</f>
        <v>2145.3408899999999</v>
      </c>
    </row>
    <row r="2369" spans="1:11" x14ac:dyDescent="0.3">
      <c r="A2369">
        <v>6</v>
      </c>
      <c r="B2369">
        <v>2</v>
      </c>
      <c r="C2369" s="2">
        <v>37967</v>
      </c>
      <c r="D2369">
        <v>505</v>
      </c>
      <c r="E2369" t="str">
        <f>VLOOKUP(Tabla4[[#This Row],[Cod Vendedor]],Tabla3[[IdVendedor]:[NombreVendedor]],2,0)</f>
        <v>Monica</v>
      </c>
      <c r="F2369" t="str">
        <f>VLOOKUP(Tabla4[[#This Row],[Cod Producto]],Tabla2[[IdProducto]:[NomProducto]],2,0)</f>
        <v>Lechugas</v>
      </c>
      <c r="G2369" s="10">
        <f>VLOOKUP(Tabla4[[#This Row],[Nombre_Producto]],Tabla2[[NomProducto]:[PrecioSinIGV]],3,0)</f>
        <v>1.6335</v>
      </c>
      <c r="H2369">
        <f>VLOOKUP(Tabla4[[#This Row],[Cod Producto]],Tabla2[#All],3,0)</f>
        <v>2</v>
      </c>
      <c r="I2369" s="10">
        <f>Tabla4[[#This Row],[Kilos]]*Tabla4[[#This Row],[Precio_sin_IGV]]</f>
        <v>824.91750000000002</v>
      </c>
      <c r="J2369" s="10">
        <f>Tabla4[[#This Row],[Ventas sin IGV]]*18%</f>
        <v>148.48515</v>
      </c>
      <c r="K2369" s="10">
        <f>Tabla4[[#This Row],[Ventas sin IGV]]+Tabla4[[#This Row],[IGV]]</f>
        <v>973.40264999999999</v>
      </c>
    </row>
    <row r="2370" spans="1:11" x14ac:dyDescent="0.3">
      <c r="A2370">
        <v>6</v>
      </c>
      <c r="B2370">
        <v>2</v>
      </c>
      <c r="C2370" s="2">
        <v>37884</v>
      </c>
      <c r="D2370">
        <v>461</v>
      </c>
      <c r="E2370" t="str">
        <f>VLOOKUP(Tabla4[[#This Row],[Cod Vendedor]],Tabla3[[IdVendedor]:[NombreVendedor]],2,0)</f>
        <v>Monica</v>
      </c>
      <c r="F2370" t="str">
        <f>VLOOKUP(Tabla4[[#This Row],[Cod Producto]],Tabla2[[IdProducto]:[NomProducto]],2,0)</f>
        <v>Lechugas</v>
      </c>
      <c r="G2370" s="10">
        <f>VLOOKUP(Tabla4[[#This Row],[Nombre_Producto]],Tabla2[[NomProducto]:[PrecioSinIGV]],3,0)</f>
        <v>1.6335</v>
      </c>
      <c r="H2370">
        <f>VLOOKUP(Tabla4[[#This Row],[Cod Producto]],Tabla2[#All],3,0)</f>
        <v>2</v>
      </c>
      <c r="I2370" s="10">
        <f>Tabla4[[#This Row],[Kilos]]*Tabla4[[#This Row],[Precio_sin_IGV]]</f>
        <v>753.04349999999999</v>
      </c>
      <c r="J2370" s="10">
        <f>Tabla4[[#This Row],[Ventas sin IGV]]*18%</f>
        <v>135.54783</v>
      </c>
      <c r="K2370" s="10">
        <f>Tabla4[[#This Row],[Ventas sin IGV]]+Tabla4[[#This Row],[IGV]]</f>
        <v>888.59132999999997</v>
      </c>
    </row>
    <row r="2371" spans="1:11" x14ac:dyDescent="0.3">
      <c r="A2371">
        <v>6</v>
      </c>
      <c r="B2371">
        <v>2</v>
      </c>
      <c r="C2371" s="2">
        <v>37894</v>
      </c>
      <c r="D2371">
        <v>373</v>
      </c>
      <c r="E2371" t="str">
        <f>VLOOKUP(Tabla4[[#This Row],[Cod Vendedor]],Tabla3[[IdVendedor]:[NombreVendedor]],2,0)</f>
        <v>Monica</v>
      </c>
      <c r="F2371" t="str">
        <f>VLOOKUP(Tabla4[[#This Row],[Cod Producto]],Tabla2[[IdProducto]:[NomProducto]],2,0)</f>
        <v>Lechugas</v>
      </c>
      <c r="G2371" s="10">
        <f>VLOOKUP(Tabla4[[#This Row],[Nombre_Producto]],Tabla2[[NomProducto]:[PrecioSinIGV]],3,0)</f>
        <v>1.6335</v>
      </c>
      <c r="H2371">
        <f>VLOOKUP(Tabla4[[#This Row],[Cod Producto]],Tabla2[#All],3,0)</f>
        <v>2</v>
      </c>
      <c r="I2371" s="10">
        <f>Tabla4[[#This Row],[Kilos]]*Tabla4[[#This Row],[Precio_sin_IGV]]</f>
        <v>609.29549999999995</v>
      </c>
      <c r="J2371" s="10">
        <f>Tabla4[[#This Row],[Ventas sin IGV]]*18%</f>
        <v>109.67318999999999</v>
      </c>
      <c r="K2371" s="10">
        <f>Tabla4[[#This Row],[Ventas sin IGV]]+Tabla4[[#This Row],[IGV]]</f>
        <v>718.96868999999992</v>
      </c>
    </row>
    <row r="2372" spans="1:11" x14ac:dyDescent="0.3">
      <c r="A2372">
        <v>6</v>
      </c>
      <c r="B2372">
        <v>10</v>
      </c>
      <c r="C2372" s="2">
        <v>37702</v>
      </c>
      <c r="D2372">
        <v>2148</v>
      </c>
      <c r="E2372" t="str">
        <f>VLOOKUP(Tabla4[[#This Row],[Cod Vendedor]],Tabla3[[IdVendedor]:[NombreVendedor]],2,0)</f>
        <v>Monica</v>
      </c>
      <c r="F2372" t="str">
        <f>VLOOKUP(Tabla4[[#This Row],[Cod Producto]],Tabla2[[IdProducto]:[NomProducto]],2,0)</f>
        <v>Zanahorias</v>
      </c>
      <c r="G2372" s="10">
        <f>VLOOKUP(Tabla4[[#This Row],[Nombre_Producto]],Tabla2[[NomProducto]:[PrecioSinIGV]],3,0)</f>
        <v>0.60499999999999998</v>
      </c>
      <c r="H2372">
        <f>VLOOKUP(Tabla4[[#This Row],[Cod Producto]],Tabla2[#All],3,0)</f>
        <v>3</v>
      </c>
      <c r="I2372" s="10">
        <f>Tabla4[[#This Row],[Kilos]]*Tabla4[[#This Row],[Precio_sin_IGV]]</f>
        <v>1299.54</v>
      </c>
      <c r="J2372" s="10">
        <f>Tabla4[[#This Row],[Ventas sin IGV]]*18%</f>
        <v>233.91719999999998</v>
      </c>
      <c r="K2372" s="10">
        <f>Tabla4[[#This Row],[Ventas sin IGV]]+Tabla4[[#This Row],[IGV]]</f>
        <v>1533.4571999999998</v>
      </c>
    </row>
    <row r="2373" spans="1:11" x14ac:dyDescent="0.3">
      <c r="A2373">
        <v>6</v>
      </c>
      <c r="B2373">
        <v>10</v>
      </c>
      <c r="C2373" s="2">
        <v>37849</v>
      </c>
      <c r="D2373">
        <v>1141</v>
      </c>
      <c r="E2373" t="str">
        <f>VLOOKUP(Tabla4[[#This Row],[Cod Vendedor]],Tabla3[[IdVendedor]:[NombreVendedor]],2,0)</f>
        <v>Monica</v>
      </c>
      <c r="F2373" t="str">
        <f>VLOOKUP(Tabla4[[#This Row],[Cod Producto]],Tabla2[[IdProducto]:[NomProducto]],2,0)</f>
        <v>Zanahorias</v>
      </c>
      <c r="G2373" s="10">
        <f>VLOOKUP(Tabla4[[#This Row],[Nombre_Producto]],Tabla2[[NomProducto]:[PrecioSinIGV]],3,0)</f>
        <v>0.60499999999999998</v>
      </c>
      <c r="H2373">
        <f>VLOOKUP(Tabla4[[#This Row],[Cod Producto]],Tabla2[#All],3,0)</f>
        <v>3</v>
      </c>
      <c r="I2373" s="10">
        <f>Tabla4[[#This Row],[Kilos]]*Tabla4[[#This Row],[Precio_sin_IGV]]</f>
        <v>690.30499999999995</v>
      </c>
      <c r="J2373" s="10">
        <f>Tabla4[[#This Row],[Ventas sin IGV]]*18%</f>
        <v>124.25489999999999</v>
      </c>
      <c r="K2373" s="10">
        <f>Tabla4[[#This Row],[Ventas sin IGV]]+Tabla4[[#This Row],[IGV]]</f>
        <v>814.55989999999997</v>
      </c>
    </row>
    <row r="2374" spans="1:11" x14ac:dyDescent="0.3">
      <c r="A2374">
        <v>6</v>
      </c>
      <c r="B2374">
        <v>10</v>
      </c>
      <c r="C2374" s="2">
        <v>37630</v>
      </c>
      <c r="D2374">
        <v>1007</v>
      </c>
      <c r="E2374" t="str">
        <f>VLOOKUP(Tabla4[[#This Row],[Cod Vendedor]],Tabla3[[IdVendedor]:[NombreVendedor]],2,0)</f>
        <v>Monica</v>
      </c>
      <c r="F2374" t="str">
        <f>VLOOKUP(Tabla4[[#This Row],[Cod Producto]],Tabla2[[IdProducto]:[NomProducto]],2,0)</f>
        <v>Zanahorias</v>
      </c>
      <c r="G2374" s="10">
        <f>VLOOKUP(Tabla4[[#This Row],[Nombre_Producto]],Tabla2[[NomProducto]:[PrecioSinIGV]],3,0)</f>
        <v>0.60499999999999998</v>
      </c>
      <c r="H2374">
        <f>VLOOKUP(Tabla4[[#This Row],[Cod Producto]],Tabla2[#All],3,0)</f>
        <v>3</v>
      </c>
      <c r="I2374" s="10">
        <f>Tabla4[[#This Row],[Kilos]]*Tabla4[[#This Row],[Precio_sin_IGV]]</f>
        <v>609.23500000000001</v>
      </c>
      <c r="J2374" s="10">
        <f>Tabla4[[#This Row],[Ventas sin IGV]]*18%</f>
        <v>109.6623</v>
      </c>
      <c r="K2374" s="10">
        <f>Tabla4[[#This Row],[Ventas sin IGV]]+Tabla4[[#This Row],[IGV]]</f>
        <v>718.89729999999997</v>
      </c>
    </row>
    <row r="2375" spans="1:11" x14ac:dyDescent="0.3">
      <c r="A2375">
        <v>6</v>
      </c>
      <c r="B2375">
        <v>10</v>
      </c>
      <c r="C2375" s="2">
        <v>37958</v>
      </c>
      <c r="D2375">
        <v>867</v>
      </c>
      <c r="E2375" t="str">
        <f>VLOOKUP(Tabla4[[#This Row],[Cod Vendedor]],Tabla3[[IdVendedor]:[NombreVendedor]],2,0)</f>
        <v>Monica</v>
      </c>
      <c r="F2375" t="str">
        <f>VLOOKUP(Tabla4[[#This Row],[Cod Producto]],Tabla2[[IdProducto]:[NomProducto]],2,0)</f>
        <v>Zanahorias</v>
      </c>
      <c r="G2375" s="10">
        <f>VLOOKUP(Tabla4[[#This Row],[Nombre_Producto]],Tabla2[[NomProducto]:[PrecioSinIGV]],3,0)</f>
        <v>0.60499999999999998</v>
      </c>
      <c r="H2375">
        <f>VLOOKUP(Tabla4[[#This Row],[Cod Producto]],Tabla2[#All],3,0)</f>
        <v>3</v>
      </c>
      <c r="I2375" s="10">
        <f>Tabla4[[#This Row],[Kilos]]*Tabla4[[#This Row],[Precio_sin_IGV]]</f>
        <v>524.53499999999997</v>
      </c>
      <c r="J2375" s="10">
        <f>Tabla4[[#This Row],[Ventas sin IGV]]*18%</f>
        <v>94.416299999999993</v>
      </c>
      <c r="K2375" s="10">
        <f>Tabla4[[#This Row],[Ventas sin IGV]]+Tabla4[[#This Row],[IGV]]</f>
        <v>618.95129999999995</v>
      </c>
    </row>
    <row r="2376" spans="1:11" x14ac:dyDescent="0.3">
      <c r="A2376">
        <v>6</v>
      </c>
      <c r="B2376">
        <v>10</v>
      </c>
      <c r="C2376" s="2">
        <v>37840</v>
      </c>
      <c r="D2376">
        <v>824</v>
      </c>
      <c r="E2376" t="str">
        <f>VLOOKUP(Tabla4[[#This Row],[Cod Vendedor]],Tabla3[[IdVendedor]:[NombreVendedor]],2,0)</f>
        <v>Monica</v>
      </c>
      <c r="F2376" t="str">
        <f>VLOOKUP(Tabla4[[#This Row],[Cod Producto]],Tabla2[[IdProducto]:[NomProducto]],2,0)</f>
        <v>Zanahorias</v>
      </c>
      <c r="G2376" s="10">
        <f>VLOOKUP(Tabla4[[#This Row],[Nombre_Producto]],Tabla2[[NomProducto]:[PrecioSinIGV]],3,0)</f>
        <v>0.60499999999999998</v>
      </c>
      <c r="H2376">
        <f>VLOOKUP(Tabla4[[#This Row],[Cod Producto]],Tabla2[#All],3,0)</f>
        <v>3</v>
      </c>
      <c r="I2376" s="10">
        <f>Tabla4[[#This Row],[Kilos]]*Tabla4[[#This Row],[Precio_sin_IGV]]</f>
        <v>498.52</v>
      </c>
      <c r="J2376" s="10">
        <f>Tabla4[[#This Row],[Ventas sin IGV]]*18%</f>
        <v>89.733599999999996</v>
      </c>
      <c r="K2376" s="10">
        <f>Tabla4[[#This Row],[Ventas sin IGV]]+Tabla4[[#This Row],[IGV]]</f>
        <v>588.25360000000001</v>
      </c>
    </row>
    <row r="2377" spans="1:11" x14ac:dyDescent="0.3">
      <c r="A2377">
        <v>6</v>
      </c>
      <c r="B2377">
        <v>10</v>
      </c>
      <c r="C2377" s="2">
        <v>37716</v>
      </c>
      <c r="D2377">
        <v>745</v>
      </c>
      <c r="E2377" t="str">
        <f>VLOOKUP(Tabla4[[#This Row],[Cod Vendedor]],Tabla3[[IdVendedor]:[NombreVendedor]],2,0)</f>
        <v>Monica</v>
      </c>
      <c r="F2377" t="str">
        <f>VLOOKUP(Tabla4[[#This Row],[Cod Producto]],Tabla2[[IdProducto]:[NomProducto]],2,0)</f>
        <v>Zanahorias</v>
      </c>
      <c r="G2377" s="10">
        <f>VLOOKUP(Tabla4[[#This Row],[Nombre_Producto]],Tabla2[[NomProducto]:[PrecioSinIGV]],3,0)</f>
        <v>0.60499999999999998</v>
      </c>
      <c r="H2377">
        <f>VLOOKUP(Tabla4[[#This Row],[Cod Producto]],Tabla2[#All],3,0)</f>
        <v>3</v>
      </c>
      <c r="I2377" s="10">
        <f>Tabla4[[#This Row],[Kilos]]*Tabla4[[#This Row],[Precio_sin_IGV]]</f>
        <v>450.72499999999997</v>
      </c>
      <c r="J2377" s="10">
        <f>Tabla4[[#This Row],[Ventas sin IGV]]*18%</f>
        <v>81.130499999999998</v>
      </c>
      <c r="K2377" s="10">
        <f>Tabla4[[#This Row],[Ventas sin IGV]]+Tabla4[[#This Row],[IGV]]</f>
        <v>531.85550000000001</v>
      </c>
    </row>
    <row r="2378" spans="1:11" x14ac:dyDescent="0.3">
      <c r="A2378">
        <v>6</v>
      </c>
      <c r="B2378">
        <v>10</v>
      </c>
      <c r="C2378" s="2">
        <v>37797</v>
      </c>
      <c r="D2378">
        <v>319</v>
      </c>
      <c r="E2378" t="str">
        <f>VLOOKUP(Tabla4[[#This Row],[Cod Vendedor]],Tabla3[[IdVendedor]:[NombreVendedor]],2,0)</f>
        <v>Monica</v>
      </c>
      <c r="F2378" t="str">
        <f>VLOOKUP(Tabla4[[#This Row],[Cod Producto]],Tabla2[[IdProducto]:[NomProducto]],2,0)</f>
        <v>Zanahorias</v>
      </c>
      <c r="G2378" s="10">
        <f>VLOOKUP(Tabla4[[#This Row],[Nombre_Producto]],Tabla2[[NomProducto]:[PrecioSinIGV]],3,0)</f>
        <v>0.60499999999999998</v>
      </c>
      <c r="H2378">
        <f>VLOOKUP(Tabla4[[#This Row],[Cod Producto]],Tabla2[#All],3,0)</f>
        <v>3</v>
      </c>
      <c r="I2378" s="10">
        <f>Tabla4[[#This Row],[Kilos]]*Tabla4[[#This Row],[Precio_sin_IGV]]</f>
        <v>192.995</v>
      </c>
      <c r="J2378" s="10">
        <f>Tabla4[[#This Row],[Ventas sin IGV]]*18%</f>
        <v>34.739100000000001</v>
      </c>
      <c r="K2378" s="10">
        <f>Tabla4[[#This Row],[Ventas sin IGV]]+Tabla4[[#This Row],[IGV]]</f>
        <v>227.73410000000001</v>
      </c>
    </row>
    <row r="2379" spans="1:11" x14ac:dyDescent="0.3">
      <c r="A2379">
        <v>6</v>
      </c>
      <c r="B2379">
        <v>14</v>
      </c>
      <c r="C2379" s="2">
        <v>37712</v>
      </c>
      <c r="D2379">
        <v>2320</v>
      </c>
      <c r="E2379" t="str">
        <f>VLOOKUP(Tabla4[[#This Row],[Cod Vendedor]],Tabla3[[IdVendedor]:[NombreVendedor]],2,0)</f>
        <v>Monica</v>
      </c>
      <c r="F2379" t="str">
        <f>VLOOKUP(Tabla4[[#This Row],[Cod Producto]],Tabla2[[IdProducto]:[NomProducto]],2,0)</f>
        <v>Manzana</v>
      </c>
      <c r="G2379" s="10">
        <f>VLOOKUP(Tabla4[[#This Row],[Nombre_Producto]],Tabla2[[NomProducto]:[PrecioSinIGV]],3,0)</f>
        <v>3.63</v>
      </c>
      <c r="H2379">
        <f>VLOOKUP(Tabla4[[#This Row],[Cod Producto]],Tabla2[#All],3,0)</f>
        <v>1</v>
      </c>
      <c r="I2379" s="10">
        <f>Tabla4[[#This Row],[Kilos]]*Tabla4[[#This Row],[Precio_sin_IGV]]</f>
        <v>8421.6</v>
      </c>
      <c r="J2379" s="10">
        <f>Tabla4[[#This Row],[Ventas sin IGV]]*18%</f>
        <v>1515.8879999999999</v>
      </c>
      <c r="K2379" s="10">
        <f>Tabla4[[#This Row],[Ventas sin IGV]]+Tabla4[[#This Row],[IGV]]</f>
        <v>9937.4880000000012</v>
      </c>
    </row>
    <row r="2380" spans="1:11" x14ac:dyDescent="0.3">
      <c r="A2380">
        <v>6</v>
      </c>
      <c r="B2380">
        <v>14</v>
      </c>
      <c r="C2380" s="2">
        <v>37841</v>
      </c>
      <c r="D2380">
        <v>1620</v>
      </c>
      <c r="E2380" t="str">
        <f>VLOOKUP(Tabla4[[#This Row],[Cod Vendedor]],Tabla3[[IdVendedor]:[NombreVendedor]],2,0)</f>
        <v>Monica</v>
      </c>
      <c r="F2380" t="str">
        <f>VLOOKUP(Tabla4[[#This Row],[Cod Producto]],Tabla2[[IdProducto]:[NomProducto]],2,0)</f>
        <v>Manzana</v>
      </c>
      <c r="G2380" s="10">
        <f>VLOOKUP(Tabla4[[#This Row],[Nombre_Producto]],Tabla2[[NomProducto]:[PrecioSinIGV]],3,0)</f>
        <v>3.63</v>
      </c>
      <c r="H2380">
        <f>VLOOKUP(Tabla4[[#This Row],[Cod Producto]],Tabla2[#All],3,0)</f>
        <v>1</v>
      </c>
      <c r="I2380" s="10">
        <f>Tabla4[[#This Row],[Kilos]]*Tabla4[[#This Row],[Precio_sin_IGV]]</f>
        <v>5880.5999999999995</v>
      </c>
      <c r="J2380" s="10">
        <f>Tabla4[[#This Row],[Ventas sin IGV]]*18%</f>
        <v>1058.5079999999998</v>
      </c>
      <c r="K2380" s="10">
        <f>Tabla4[[#This Row],[Ventas sin IGV]]+Tabla4[[#This Row],[IGV]]</f>
        <v>6939.1079999999993</v>
      </c>
    </row>
    <row r="2381" spans="1:11" x14ac:dyDescent="0.3">
      <c r="A2381">
        <v>6</v>
      </c>
      <c r="B2381">
        <v>14</v>
      </c>
      <c r="C2381" s="2">
        <v>37705</v>
      </c>
      <c r="D2381">
        <v>1102</v>
      </c>
      <c r="E2381" t="str">
        <f>VLOOKUP(Tabla4[[#This Row],[Cod Vendedor]],Tabla3[[IdVendedor]:[NombreVendedor]],2,0)</f>
        <v>Monica</v>
      </c>
      <c r="F2381" t="str">
        <f>VLOOKUP(Tabla4[[#This Row],[Cod Producto]],Tabla2[[IdProducto]:[NomProducto]],2,0)</f>
        <v>Manzana</v>
      </c>
      <c r="G2381" s="10">
        <f>VLOOKUP(Tabla4[[#This Row],[Nombre_Producto]],Tabla2[[NomProducto]:[PrecioSinIGV]],3,0)</f>
        <v>3.63</v>
      </c>
      <c r="H2381">
        <f>VLOOKUP(Tabla4[[#This Row],[Cod Producto]],Tabla2[#All],3,0)</f>
        <v>1</v>
      </c>
      <c r="I2381" s="10">
        <f>Tabla4[[#This Row],[Kilos]]*Tabla4[[#This Row],[Precio_sin_IGV]]</f>
        <v>4000.2599999999998</v>
      </c>
      <c r="J2381" s="10">
        <f>Tabla4[[#This Row],[Ventas sin IGV]]*18%</f>
        <v>720.04679999999996</v>
      </c>
      <c r="K2381" s="10">
        <f>Tabla4[[#This Row],[Ventas sin IGV]]+Tabla4[[#This Row],[IGV]]</f>
        <v>4720.3067999999994</v>
      </c>
    </row>
    <row r="2382" spans="1:11" x14ac:dyDescent="0.3">
      <c r="A2382">
        <v>6</v>
      </c>
      <c r="B2382">
        <v>14</v>
      </c>
      <c r="C2382" s="2">
        <v>37895</v>
      </c>
      <c r="D2382">
        <v>827</v>
      </c>
      <c r="E2382" t="str">
        <f>VLOOKUP(Tabla4[[#This Row],[Cod Vendedor]],Tabla3[[IdVendedor]:[NombreVendedor]],2,0)</f>
        <v>Monica</v>
      </c>
      <c r="F2382" t="str">
        <f>VLOOKUP(Tabla4[[#This Row],[Cod Producto]],Tabla2[[IdProducto]:[NomProducto]],2,0)</f>
        <v>Manzana</v>
      </c>
      <c r="G2382" s="10">
        <f>VLOOKUP(Tabla4[[#This Row],[Nombre_Producto]],Tabla2[[NomProducto]:[PrecioSinIGV]],3,0)</f>
        <v>3.63</v>
      </c>
      <c r="H2382">
        <f>VLOOKUP(Tabla4[[#This Row],[Cod Producto]],Tabla2[#All],3,0)</f>
        <v>1</v>
      </c>
      <c r="I2382" s="10">
        <f>Tabla4[[#This Row],[Kilos]]*Tabla4[[#This Row],[Precio_sin_IGV]]</f>
        <v>3002.0099999999998</v>
      </c>
      <c r="J2382" s="10">
        <f>Tabla4[[#This Row],[Ventas sin IGV]]*18%</f>
        <v>540.3617999999999</v>
      </c>
      <c r="K2382" s="10">
        <f>Tabla4[[#This Row],[Ventas sin IGV]]+Tabla4[[#This Row],[IGV]]</f>
        <v>3542.3717999999999</v>
      </c>
    </row>
    <row r="2383" spans="1:11" x14ac:dyDescent="0.3">
      <c r="A2383">
        <v>6</v>
      </c>
      <c r="B2383">
        <v>14</v>
      </c>
      <c r="C2383" s="2">
        <v>37837</v>
      </c>
      <c r="D2383">
        <v>725</v>
      </c>
      <c r="E2383" t="str">
        <f>VLOOKUP(Tabla4[[#This Row],[Cod Vendedor]],Tabla3[[IdVendedor]:[NombreVendedor]],2,0)</f>
        <v>Monica</v>
      </c>
      <c r="F2383" t="str">
        <f>VLOOKUP(Tabla4[[#This Row],[Cod Producto]],Tabla2[[IdProducto]:[NomProducto]],2,0)</f>
        <v>Manzana</v>
      </c>
      <c r="G2383" s="10">
        <f>VLOOKUP(Tabla4[[#This Row],[Nombre_Producto]],Tabla2[[NomProducto]:[PrecioSinIGV]],3,0)</f>
        <v>3.63</v>
      </c>
      <c r="H2383">
        <f>VLOOKUP(Tabla4[[#This Row],[Cod Producto]],Tabla2[#All],3,0)</f>
        <v>1</v>
      </c>
      <c r="I2383" s="10">
        <f>Tabla4[[#This Row],[Kilos]]*Tabla4[[#This Row],[Precio_sin_IGV]]</f>
        <v>2631.75</v>
      </c>
      <c r="J2383" s="10">
        <f>Tabla4[[#This Row],[Ventas sin IGV]]*18%</f>
        <v>473.71499999999997</v>
      </c>
      <c r="K2383" s="10">
        <f>Tabla4[[#This Row],[Ventas sin IGV]]+Tabla4[[#This Row],[IGV]]</f>
        <v>3105.4650000000001</v>
      </c>
    </row>
    <row r="2384" spans="1:11" x14ac:dyDescent="0.3">
      <c r="A2384">
        <v>6</v>
      </c>
      <c r="B2384">
        <v>4</v>
      </c>
      <c r="C2384" s="2">
        <v>37932</v>
      </c>
      <c r="D2384">
        <v>2455</v>
      </c>
      <c r="E2384" t="str">
        <f>VLOOKUP(Tabla4[[#This Row],[Cod Vendedor]],Tabla3[[IdVendedor]:[NombreVendedor]],2,0)</f>
        <v>Monica</v>
      </c>
      <c r="F2384" t="str">
        <f>VLOOKUP(Tabla4[[#This Row],[Cod Producto]],Tabla2[[IdProducto]:[NomProducto]],2,0)</f>
        <v>Coles</v>
      </c>
      <c r="G2384" s="10">
        <f>VLOOKUP(Tabla4[[#This Row],[Nombre_Producto]],Tabla2[[NomProducto]:[PrecioSinIGV]],3,0)</f>
        <v>0.60499999999999998</v>
      </c>
      <c r="H2384">
        <f>VLOOKUP(Tabla4[[#This Row],[Cod Producto]],Tabla2[#All],3,0)</f>
        <v>2</v>
      </c>
      <c r="I2384" s="10">
        <f>Tabla4[[#This Row],[Kilos]]*Tabla4[[#This Row],[Precio_sin_IGV]]</f>
        <v>1485.2749999999999</v>
      </c>
      <c r="J2384" s="10">
        <f>Tabla4[[#This Row],[Ventas sin IGV]]*18%</f>
        <v>267.34949999999998</v>
      </c>
      <c r="K2384" s="10">
        <f>Tabla4[[#This Row],[Ventas sin IGV]]+Tabla4[[#This Row],[IGV]]</f>
        <v>1752.6244999999999</v>
      </c>
    </row>
    <row r="2385" spans="1:11" x14ac:dyDescent="0.3">
      <c r="A2385">
        <v>6</v>
      </c>
      <c r="B2385">
        <v>4</v>
      </c>
      <c r="C2385" s="2">
        <v>37632</v>
      </c>
      <c r="D2385">
        <v>2286</v>
      </c>
      <c r="E2385" t="str">
        <f>VLOOKUP(Tabla4[[#This Row],[Cod Vendedor]],Tabla3[[IdVendedor]:[NombreVendedor]],2,0)</f>
        <v>Monica</v>
      </c>
      <c r="F2385" t="str">
        <f>VLOOKUP(Tabla4[[#This Row],[Cod Producto]],Tabla2[[IdProducto]:[NomProducto]],2,0)</f>
        <v>Coles</v>
      </c>
      <c r="G2385" s="10">
        <f>VLOOKUP(Tabla4[[#This Row],[Nombre_Producto]],Tabla2[[NomProducto]:[PrecioSinIGV]],3,0)</f>
        <v>0.60499999999999998</v>
      </c>
      <c r="H2385">
        <f>VLOOKUP(Tabla4[[#This Row],[Cod Producto]],Tabla2[#All],3,0)</f>
        <v>2</v>
      </c>
      <c r="I2385" s="10">
        <f>Tabla4[[#This Row],[Kilos]]*Tabla4[[#This Row],[Precio_sin_IGV]]</f>
        <v>1383.03</v>
      </c>
      <c r="J2385" s="10">
        <f>Tabla4[[#This Row],[Ventas sin IGV]]*18%</f>
        <v>248.94539999999998</v>
      </c>
      <c r="K2385" s="10">
        <f>Tabla4[[#This Row],[Ventas sin IGV]]+Tabla4[[#This Row],[IGV]]</f>
        <v>1631.9754</v>
      </c>
    </row>
    <row r="2386" spans="1:11" x14ac:dyDescent="0.3">
      <c r="A2386">
        <v>6</v>
      </c>
      <c r="B2386">
        <v>4</v>
      </c>
      <c r="C2386" s="2">
        <v>37692</v>
      </c>
      <c r="D2386">
        <v>2185</v>
      </c>
      <c r="E2386" t="str">
        <f>VLOOKUP(Tabla4[[#This Row],[Cod Vendedor]],Tabla3[[IdVendedor]:[NombreVendedor]],2,0)</f>
        <v>Monica</v>
      </c>
      <c r="F2386" t="str">
        <f>VLOOKUP(Tabla4[[#This Row],[Cod Producto]],Tabla2[[IdProducto]:[NomProducto]],2,0)</f>
        <v>Coles</v>
      </c>
      <c r="G2386" s="10">
        <f>VLOOKUP(Tabla4[[#This Row],[Nombre_Producto]],Tabla2[[NomProducto]:[PrecioSinIGV]],3,0)</f>
        <v>0.60499999999999998</v>
      </c>
      <c r="H2386">
        <f>VLOOKUP(Tabla4[[#This Row],[Cod Producto]],Tabla2[#All],3,0)</f>
        <v>2</v>
      </c>
      <c r="I2386" s="10">
        <f>Tabla4[[#This Row],[Kilos]]*Tabla4[[#This Row],[Precio_sin_IGV]]</f>
        <v>1321.925</v>
      </c>
      <c r="J2386" s="10">
        <f>Tabla4[[#This Row],[Ventas sin IGV]]*18%</f>
        <v>237.94649999999999</v>
      </c>
      <c r="K2386" s="10">
        <f>Tabla4[[#This Row],[Ventas sin IGV]]+Tabla4[[#This Row],[IGV]]</f>
        <v>1559.8715</v>
      </c>
    </row>
    <row r="2387" spans="1:11" x14ac:dyDescent="0.3">
      <c r="A2387">
        <v>6</v>
      </c>
      <c r="B2387">
        <v>4</v>
      </c>
      <c r="C2387" s="2">
        <v>37813</v>
      </c>
      <c r="D2387">
        <v>2141</v>
      </c>
      <c r="E2387" t="str">
        <f>VLOOKUP(Tabla4[[#This Row],[Cod Vendedor]],Tabla3[[IdVendedor]:[NombreVendedor]],2,0)</f>
        <v>Monica</v>
      </c>
      <c r="F2387" t="str">
        <f>VLOOKUP(Tabla4[[#This Row],[Cod Producto]],Tabla2[[IdProducto]:[NomProducto]],2,0)</f>
        <v>Coles</v>
      </c>
      <c r="G2387" s="10">
        <f>VLOOKUP(Tabla4[[#This Row],[Nombre_Producto]],Tabla2[[NomProducto]:[PrecioSinIGV]],3,0)</f>
        <v>0.60499999999999998</v>
      </c>
      <c r="H2387">
        <f>VLOOKUP(Tabla4[[#This Row],[Cod Producto]],Tabla2[#All],3,0)</f>
        <v>2</v>
      </c>
      <c r="I2387" s="10">
        <f>Tabla4[[#This Row],[Kilos]]*Tabla4[[#This Row],[Precio_sin_IGV]]</f>
        <v>1295.3050000000001</v>
      </c>
      <c r="J2387" s="10">
        <f>Tabla4[[#This Row],[Ventas sin IGV]]*18%</f>
        <v>233.1549</v>
      </c>
      <c r="K2387" s="10">
        <f>Tabla4[[#This Row],[Ventas sin IGV]]+Tabla4[[#This Row],[IGV]]</f>
        <v>1528.4599000000001</v>
      </c>
    </row>
    <row r="2388" spans="1:11" x14ac:dyDescent="0.3">
      <c r="A2388">
        <v>6</v>
      </c>
      <c r="B2388">
        <v>4</v>
      </c>
      <c r="C2388" s="2">
        <v>37653</v>
      </c>
      <c r="D2388">
        <v>1132</v>
      </c>
      <c r="E2388" t="str">
        <f>VLOOKUP(Tabla4[[#This Row],[Cod Vendedor]],Tabla3[[IdVendedor]:[NombreVendedor]],2,0)</f>
        <v>Monica</v>
      </c>
      <c r="F2388" t="str">
        <f>VLOOKUP(Tabla4[[#This Row],[Cod Producto]],Tabla2[[IdProducto]:[NomProducto]],2,0)</f>
        <v>Coles</v>
      </c>
      <c r="G2388" s="10">
        <f>VLOOKUP(Tabla4[[#This Row],[Nombre_Producto]],Tabla2[[NomProducto]:[PrecioSinIGV]],3,0)</f>
        <v>0.60499999999999998</v>
      </c>
      <c r="H2388">
        <f>VLOOKUP(Tabla4[[#This Row],[Cod Producto]],Tabla2[#All],3,0)</f>
        <v>2</v>
      </c>
      <c r="I2388" s="10">
        <f>Tabla4[[#This Row],[Kilos]]*Tabla4[[#This Row],[Precio_sin_IGV]]</f>
        <v>684.86</v>
      </c>
      <c r="J2388" s="10">
        <f>Tabla4[[#This Row],[Ventas sin IGV]]*18%</f>
        <v>123.2748</v>
      </c>
      <c r="K2388" s="10">
        <f>Tabla4[[#This Row],[Ventas sin IGV]]+Tabla4[[#This Row],[IGV]]</f>
        <v>808.13480000000004</v>
      </c>
    </row>
    <row r="2389" spans="1:11" x14ac:dyDescent="0.3">
      <c r="A2389">
        <v>6</v>
      </c>
      <c r="B2389">
        <v>4</v>
      </c>
      <c r="C2389" s="2">
        <v>37769</v>
      </c>
      <c r="D2389">
        <v>356</v>
      </c>
      <c r="E2389" t="str">
        <f>VLOOKUP(Tabla4[[#This Row],[Cod Vendedor]],Tabla3[[IdVendedor]:[NombreVendedor]],2,0)</f>
        <v>Monica</v>
      </c>
      <c r="F2389" t="str">
        <f>VLOOKUP(Tabla4[[#This Row],[Cod Producto]],Tabla2[[IdProducto]:[NomProducto]],2,0)</f>
        <v>Coles</v>
      </c>
      <c r="G2389" s="10">
        <f>VLOOKUP(Tabla4[[#This Row],[Nombre_Producto]],Tabla2[[NomProducto]:[PrecioSinIGV]],3,0)</f>
        <v>0.60499999999999998</v>
      </c>
      <c r="H2389">
        <f>VLOOKUP(Tabla4[[#This Row],[Cod Producto]],Tabla2[#All],3,0)</f>
        <v>2</v>
      </c>
      <c r="I2389" s="10">
        <f>Tabla4[[#This Row],[Kilos]]*Tabla4[[#This Row],[Precio_sin_IGV]]</f>
        <v>215.38</v>
      </c>
      <c r="J2389" s="10">
        <f>Tabla4[[#This Row],[Ventas sin IGV]]*18%</f>
        <v>38.7684</v>
      </c>
      <c r="K2389" s="10">
        <f>Tabla4[[#This Row],[Ventas sin IGV]]+Tabla4[[#This Row],[IGV]]</f>
        <v>254.14839999999998</v>
      </c>
    </row>
    <row r="2390" spans="1:11" x14ac:dyDescent="0.3">
      <c r="A2390">
        <v>6</v>
      </c>
      <c r="B2390">
        <v>5</v>
      </c>
      <c r="C2390" s="2">
        <v>37829</v>
      </c>
      <c r="D2390">
        <v>2377</v>
      </c>
      <c r="E2390" t="str">
        <f>VLOOKUP(Tabla4[[#This Row],[Cod Vendedor]],Tabla3[[IdVendedor]:[NombreVendedor]],2,0)</f>
        <v>Monica</v>
      </c>
      <c r="F2390" t="str">
        <f>VLOOKUP(Tabla4[[#This Row],[Cod Producto]],Tabla2[[IdProducto]:[NomProducto]],2,0)</f>
        <v>Berenjenas</v>
      </c>
      <c r="G2390" s="10">
        <f>VLOOKUP(Tabla4[[#This Row],[Nombre_Producto]],Tabla2[[NomProducto]:[PrecioSinIGV]],3,0)</f>
        <v>2.5409999999999999</v>
      </c>
      <c r="H2390">
        <f>VLOOKUP(Tabla4[[#This Row],[Cod Producto]],Tabla2[#All],3,0)</f>
        <v>3</v>
      </c>
      <c r="I2390" s="10">
        <f>Tabla4[[#This Row],[Kilos]]*Tabla4[[#This Row],[Precio_sin_IGV]]</f>
        <v>6039.9569999999994</v>
      </c>
      <c r="J2390" s="10">
        <f>Tabla4[[#This Row],[Ventas sin IGV]]*18%</f>
        <v>1087.1922599999998</v>
      </c>
      <c r="K2390" s="10">
        <f>Tabla4[[#This Row],[Ventas sin IGV]]+Tabla4[[#This Row],[IGV]]</f>
        <v>7127.1492599999992</v>
      </c>
    </row>
    <row r="2391" spans="1:11" x14ac:dyDescent="0.3">
      <c r="A2391">
        <v>6</v>
      </c>
      <c r="B2391">
        <v>5</v>
      </c>
      <c r="C2391" s="2">
        <v>37811</v>
      </c>
      <c r="D2391">
        <v>2195</v>
      </c>
      <c r="E2391" t="str">
        <f>VLOOKUP(Tabla4[[#This Row],[Cod Vendedor]],Tabla3[[IdVendedor]:[NombreVendedor]],2,0)</f>
        <v>Monica</v>
      </c>
      <c r="F2391" t="str">
        <f>VLOOKUP(Tabla4[[#This Row],[Cod Producto]],Tabla2[[IdProducto]:[NomProducto]],2,0)</f>
        <v>Berenjenas</v>
      </c>
      <c r="G2391" s="10">
        <f>VLOOKUP(Tabla4[[#This Row],[Nombre_Producto]],Tabla2[[NomProducto]:[PrecioSinIGV]],3,0)</f>
        <v>2.5409999999999999</v>
      </c>
      <c r="H2391">
        <f>VLOOKUP(Tabla4[[#This Row],[Cod Producto]],Tabla2[#All],3,0)</f>
        <v>3</v>
      </c>
      <c r="I2391" s="10">
        <f>Tabla4[[#This Row],[Kilos]]*Tabla4[[#This Row],[Precio_sin_IGV]]</f>
        <v>5577.4949999999999</v>
      </c>
      <c r="J2391" s="10">
        <f>Tabla4[[#This Row],[Ventas sin IGV]]*18%</f>
        <v>1003.9490999999999</v>
      </c>
      <c r="K2391" s="10">
        <f>Tabla4[[#This Row],[Ventas sin IGV]]+Tabla4[[#This Row],[IGV]]</f>
        <v>6581.4440999999997</v>
      </c>
    </row>
    <row r="2392" spans="1:11" x14ac:dyDescent="0.3">
      <c r="A2392">
        <v>6</v>
      </c>
      <c r="B2392">
        <v>5</v>
      </c>
      <c r="C2392" s="2">
        <v>37953</v>
      </c>
      <c r="D2392">
        <v>419</v>
      </c>
      <c r="E2392" t="str">
        <f>VLOOKUP(Tabla4[[#This Row],[Cod Vendedor]],Tabla3[[IdVendedor]:[NombreVendedor]],2,0)</f>
        <v>Monica</v>
      </c>
      <c r="F2392" t="str">
        <f>VLOOKUP(Tabla4[[#This Row],[Cod Producto]],Tabla2[[IdProducto]:[NomProducto]],2,0)</f>
        <v>Berenjenas</v>
      </c>
      <c r="G2392" s="10">
        <f>VLOOKUP(Tabla4[[#This Row],[Nombre_Producto]],Tabla2[[NomProducto]:[PrecioSinIGV]],3,0)</f>
        <v>2.5409999999999999</v>
      </c>
      <c r="H2392">
        <f>VLOOKUP(Tabla4[[#This Row],[Cod Producto]],Tabla2[#All],3,0)</f>
        <v>3</v>
      </c>
      <c r="I2392" s="10">
        <f>Tabla4[[#This Row],[Kilos]]*Tabla4[[#This Row],[Precio_sin_IGV]]</f>
        <v>1064.6789999999999</v>
      </c>
      <c r="J2392" s="10">
        <f>Tabla4[[#This Row],[Ventas sin IGV]]*18%</f>
        <v>191.64221999999998</v>
      </c>
      <c r="K2392" s="10">
        <f>Tabla4[[#This Row],[Ventas sin IGV]]+Tabla4[[#This Row],[IGV]]</f>
        <v>1256.3212199999998</v>
      </c>
    </row>
    <row r="2393" spans="1:11" x14ac:dyDescent="0.3">
      <c r="A2393">
        <v>6</v>
      </c>
      <c r="B2393">
        <v>5</v>
      </c>
      <c r="C2393" s="2">
        <v>37750</v>
      </c>
      <c r="D2393">
        <v>397</v>
      </c>
      <c r="E2393" t="str">
        <f>VLOOKUP(Tabla4[[#This Row],[Cod Vendedor]],Tabla3[[IdVendedor]:[NombreVendedor]],2,0)</f>
        <v>Monica</v>
      </c>
      <c r="F2393" t="str">
        <f>VLOOKUP(Tabla4[[#This Row],[Cod Producto]],Tabla2[[IdProducto]:[NomProducto]],2,0)</f>
        <v>Berenjenas</v>
      </c>
      <c r="G2393" s="10">
        <f>VLOOKUP(Tabla4[[#This Row],[Nombre_Producto]],Tabla2[[NomProducto]:[PrecioSinIGV]],3,0)</f>
        <v>2.5409999999999999</v>
      </c>
      <c r="H2393">
        <f>VLOOKUP(Tabla4[[#This Row],[Cod Producto]],Tabla2[#All],3,0)</f>
        <v>3</v>
      </c>
      <c r="I2393" s="10">
        <f>Tabla4[[#This Row],[Kilos]]*Tabla4[[#This Row],[Precio_sin_IGV]]</f>
        <v>1008.7769999999999</v>
      </c>
      <c r="J2393" s="10">
        <f>Tabla4[[#This Row],[Ventas sin IGV]]*18%</f>
        <v>181.57985999999997</v>
      </c>
      <c r="K2393" s="10">
        <f>Tabla4[[#This Row],[Ventas sin IGV]]+Tabla4[[#This Row],[IGV]]</f>
        <v>1190.3568599999999</v>
      </c>
    </row>
    <row r="2394" spans="1:11" x14ac:dyDescent="0.3">
      <c r="A2394">
        <v>3</v>
      </c>
      <c r="B2394">
        <v>11</v>
      </c>
      <c r="C2394" s="2">
        <v>36009</v>
      </c>
      <c r="D2394">
        <v>1776</v>
      </c>
      <c r="E2394" t="str">
        <f>VLOOKUP(Tabla4[[#This Row],[Cod Vendedor]],Tabla3[[IdVendedor]:[NombreVendedor]],2,0)</f>
        <v>Rosa</v>
      </c>
      <c r="F2394" t="str">
        <f>VLOOKUP(Tabla4[[#This Row],[Cod Producto]],Tabla2[[IdProducto]:[NomProducto]],2,0)</f>
        <v>Naranjas</v>
      </c>
      <c r="G2394" s="10">
        <f>VLOOKUP(Tabla4[[#This Row],[Nombre_Producto]],Tabla2[[NomProducto]:[PrecioSinIGV]],3,0)</f>
        <v>1.21</v>
      </c>
      <c r="H2394">
        <f>VLOOKUP(Tabla4[[#This Row],[Cod Producto]],Tabla2[#All],3,0)</f>
        <v>1</v>
      </c>
      <c r="I2394" s="10">
        <f>Tabla4[[#This Row],[Kilos]]*Tabla4[[#This Row],[Precio_sin_IGV]]</f>
        <v>2148.96</v>
      </c>
      <c r="J2394" s="10">
        <f>Tabla4[[#This Row],[Ventas sin IGV]]*18%</f>
        <v>386.81279999999998</v>
      </c>
      <c r="K2394" s="10">
        <f>Tabla4[[#This Row],[Ventas sin IGV]]+Tabla4[[#This Row],[IGV]]</f>
        <v>2535.7728000000002</v>
      </c>
    </row>
    <row r="2395" spans="1:11" x14ac:dyDescent="0.3">
      <c r="A2395">
        <v>3</v>
      </c>
      <c r="B2395">
        <v>11</v>
      </c>
      <c r="C2395" s="2">
        <v>36025</v>
      </c>
      <c r="D2395">
        <v>1518</v>
      </c>
      <c r="E2395" t="str">
        <f>VLOOKUP(Tabla4[[#This Row],[Cod Vendedor]],Tabla3[[IdVendedor]:[NombreVendedor]],2,0)</f>
        <v>Rosa</v>
      </c>
      <c r="F2395" t="str">
        <f>VLOOKUP(Tabla4[[#This Row],[Cod Producto]],Tabla2[[IdProducto]:[NomProducto]],2,0)</f>
        <v>Naranjas</v>
      </c>
      <c r="G2395" s="10">
        <f>VLOOKUP(Tabla4[[#This Row],[Nombre_Producto]],Tabla2[[NomProducto]:[PrecioSinIGV]],3,0)</f>
        <v>1.21</v>
      </c>
      <c r="H2395">
        <f>VLOOKUP(Tabla4[[#This Row],[Cod Producto]],Tabla2[#All],3,0)</f>
        <v>1</v>
      </c>
      <c r="I2395" s="10">
        <f>Tabla4[[#This Row],[Kilos]]*Tabla4[[#This Row],[Precio_sin_IGV]]</f>
        <v>1836.78</v>
      </c>
      <c r="J2395" s="10">
        <f>Tabla4[[#This Row],[Ventas sin IGV]]*18%</f>
        <v>330.62039999999996</v>
      </c>
      <c r="K2395" s="10">
        <f>Tabla4[[#This Row],[Ventas sin IGV]]+Tabla4[[#This Row],[IGV]]</f>
        <v>2167.4004</v>
      </c>
    </row>
    <row r="2396" spans="1:11" x14ac:dyDescent="0.3">
      <c r="A2396">
        <v>3</v>
      </c>
      <c r="B2396">
        <v>11</v>
      </c>
      <c r="C2396" s="2">
        <v>35800</v>
      </c>
      <c r="D2396">
        <v>854</v>
      </c>
      <c r="E2396" t="str">
        <f>VLOOKUP(Tabla4[[#This Row],[Cod Vendedor]],Tabla3[[IdVendedor]:[NombreVendedor]],2,0)</f>
        <v>Rosa</v>
      </c>
      <c r="F2396" t="str">
        <f>VLOOKUP(Tabla4[[#This Row],[Cod Producto]],Tabla2[[IdProducto]:[NomProducto]],2,0)</f>
        <v>Naranjas</v>
      </c>
      <c r="G2396" s="10">
        <f>VLOOKUP(Tabla4[[#This Row],[Nombre_Producto]],Tabla2[[NomProducto]:[PrecioSinIGV]],3,0)</f>
        <v>1.21</v>
      </c>
      <c r="H2396">
        <f>VLOOKUP(Tabla4[[#This Row],[Cod Producto]],Tabla2[#All],3,0)</f>
        <v>1</v>
      </c>
      <c r="I2396" s="10">
        <f>Tabla4[[#This Row],[Kilos]]*Tabla4[[#This Row],[Precio_sin_IGV]]</f>
        <v>1033.3399999999999</v>
      </c>
      <c r="J2396" s="10">
        <f>Tabla4[[#This Row],[Ventas sin IGV]]*18%</f>
        <v>186.00119999999998</v>
      </c>
      <c r="K2396" s="10">
        <f>Tabla4[[#This Row],[Ventas sin IGV]]+Tabla4[[#This Row],[IGV]]</f>
        <v>1219.3411999999998</v>
      </c>
    </row>
    <row r="2397" spans="1:11" x14ac:dyDescent="0.3">
      <c r="A2397">
        <v>3</v>
      </c>
      <c r="B2397">
        <v>11</v>
      </c>
      <c r="C2397" s="2">
        <v>35859</v>
      </c>
      <c r="D2397">
        <v>704</v>
      </c>
      <c r="E2397" t="str">
        <f>VLOOKUP(Tabla4[[#This Row],[Cod Vendedor]],Tabla3[[IdVendedor]:[NombreVendedor]],2,0)</f>
        <v>Rosa</v>
      </c>
      <c r="F2397" t="str">
        <f>VLOOKUP(Tabla4[[#This Row],[Cod Producto]],Tabla2[[IdProducto]:[NomProducto]],2,0)</f>
        <v>Naranjas</v>
      </c>
      <c r="G2397" s="10">
        <f>VLOOKUP(Tabla4[[#This Row],[Nombre_Producto]],Tabla2[[NomProducto]:[PrecioSinIGV]],3,0)</f>
        <v>1.21</v>
      </c>
      <c r="H2397">
        <f>VLOOKUP(Tabla4[[#This Row],[Cod Producto]],Tabla2[#All],3,0)</f>
        <v>1</v>
      </c>
      <c r="I2397" s="10">
        <f>Tabla4[[#This Row],[Kilos]]*Tabla4[[#This Row],[Precio_sin_IGV]]</f>
        <v>851.83999999999992</v>
      </c>
      <c r="J2397" s="10">
        <f>Tabla4[[#This Row],[Ventas sin IGV]]*18%</f>
        <v>153.33119999999997</v>
      </c>
      <c r="K2397" s="10">
        <f>Tabla4[[#This Row],[Ventas sin IGV]]+Tabla4[[#This Row],[IGV]]</f>
        <v>1005.1711999999999</v>
      </c>
    </row>
    <row r="2398" spans="1:11" x14ac:dyDescent="0.3">
      <c r="A2398">
        <v>3</v>
      </c>
      <c r="B2398">
        <v>12</v>
      </c>
      <c r="C2398" s="2">
        <v>36160</v>
      </c>
      <c r="D2398">
        <v>1772</v>
      </c>
      <c r="E2398" t="str">
        <f>VLOOKUP(Tabla4[[#This Row],[Cod Vendedor]],Tabla3[[IdVendedor]:[NombreVendedor]],2,0)</f>
        <v>Rosa</v>
      </c>
      <c r="F2398" t="str">
        <f>VLOOKUP(Tabla4[[#This Row],[Cod Producto]],Tabla2[[IdProducto]:[NomProducto]],2,0)</f>
        <v>Malocoton</v>
      </c>
      <c r="G2398" s="10">
        <f>VLOOKUP(Tabla4[[#This Row],[Nombre_Producto]],Tabla2[[NomProducto]:[PrecioSinIGV]],3,0)</f>
        <v>2.42</v>
      </c>
      <c r="H2398">
        <f>VLOOKUP(Tabla4[[#This Row],[Cod Producto]],Tabla2[#All],3,0)</f>
        <v>1</v>
      </c>
      <c r="I2398" s="10">
        <f>Tabla4[[#This Row],[Kilos]]*Tabla4[[#This Row],[Precio_sin_IGV]]</f>
        <v>4288.24</v>
      </c>
      <c r="J2398" s="10">
        <f>Tabla4[[#This Row],[Ventas sin IGV]]*18%</f>
        <v>771.88319999999999</v>
      </c>
      <c r="K2398" s="10">
        <f>Tabla4[[#This Row],[Ventas sin IGV]]+Tabla4[[#This Row],[IGV]]</f>
        <v>5060.1232</v>
      </c>
    </row>
    <row r="2399" spans="1:11" x14ac:dyDescent="0.3">
      <c r="A2399">
        <v>3</v>
      </c>
      <c r="B2399">
        <v>12</v>
      </c>
      <c r="C2399" s="2">
        <v>35823</v>
      </c>
      <c r="D2399">
        <v>1617</v>
      </c>
      <c r="E2399" t="str">
        <f>VLOOKUP(Tabla4[[#This Row],[Cod Vendedor]],Tabla3[[IdVendedor]:[NombreVendedor]],2,0)</f>
        <v>Rosa</v>
      </c>
      <c r="F2399" t="str">
        <f>VLOOKUP(Tabla4[[#This Row],[Cod Producto]],Tabla2[[IdProducto]:[NomProducto]],2,0)</f>
        <v>Malocoton</v>
      </c>
      <c r="G2399" s="10">
        <f>VLOOKUP(Tabla4[[#This Row],[Nombre_Producto]],Tabla2[[NomProducto]:[PrecioSinIGV]],3,0)</f>
        <v>2.42</v>
      </c>
      <c r="H2399">
        <f>VLOOKUP(Tabla4[[#This Row],[Cod Producto]],Tabla2[#All],3,0)</f>
        <v>1</v>
      </c>
      <c r="I2399" s="10">
        <f>Tabla4[[#This Row],[Kilos]]*Tabla4[[#This Row],[Precio_sin_IGV]]</f>
        <v>3913.14</v>
      </c>
      <c r="J2399" s="10">
        <f>Tabla4[[#This Row],[Ventas sin IGV]]*18%</f>
        <v>704.36519999999996</v>
      </c>
      <c r="K2399" s="10">
        <f>Tabla4[[#This Row],[Ventas sin IGV]]+Tabla4[[#This Row],[IGV]]</f>
        <v>4617.5051999999996</v>
      </c>
    </row>
    <row r="2400" spans="1:11" x14ac:dyDescent="0.3">
      <c r="A2400">
        <v>3</v>
      </c>
      <c r="B2400">
        <v>12</v>
      </c>
      <c r="C2400" s="2">
        <v>35803</v>
      </c>
      <c r="D2400">
        <v>1369</v>
      </c>
      <c r="E2400" t="str">
        <f>VLOOKUP(Tabla4[[#This Row],[Cod Vendedor]],Tabla3[[IdVendedor]:[NombreVendedor]],2,0)</f>
        <v>Rosa</v>
      </c>
      <c r="F2400" t="str">
        <f>VLOOKUP(Tabla4[[#This Row],[Cod Producto]],Tabla2[[IdProducto]:[NomProducto]],2,0)</f>
        <v>Malocoton</v>
      </c>
      <c r="G2400" s="10">
        <f>VLOOKUP(Tabla4[[#This Row],[Nombre_Producto]],Tabla2[[NomProducto]:[PrecioSinIGV]],3,0)</f>
        <v>2.42</v>
      </c>
      <c r="H2400">
        <f>VLOOKUP(Tabla4[[#This Row],[Cod Producto]],Tabla2[#All],3,0)</f>
        <v>1</v>
      </c>
      <c r="I2400" s="10">
        <f>Tabla4[[#This Row],[Kilos]]*Tabla4[[#This Row],[Precio_sin_IGV]]</f>
        <v>3312.98</v>
      </c>
      <c r="J2400" s="10">
        <f>Tabla4[[#This Row],[Ventas sin IGV]]*18%</f>
        <v>596.33640000000003</v>
      </c>
      <c r="K2400" s="10">
        <f>Tabla4[[#This Row],[Ventas sin IGV]]+Tabla4[[#This Row],[IGV]]</f>
        <v>3909.3164000000002</v>
      </c>
    </row>
    <row r="2401" spans="1:11" x14ac:dyDescent="0.3">
      <c r="A2401">
        <v>3</v>
      </c>
      <c r="B2401">
        <v>12</v>
      </c>
      <c r="C2401" s="2">
        <v>36104</v>
      </c>
      <c r="D2401">
        <v>1308</v>
      </c>
      <c r="E2401" t="str">
        <f>VLOOKUP(Tabla4[[#This Row],[Cod Vendedor]],Tabla3[[IdVendedor]:[NombreVendedor]],2,0)</f>
        <v>Rosa</v>
      </c>
      <c r="F2401" t="str">
        <f>VLOOKUP(Tabla4[[#This Row],[Cod Producto]],Tabla2[[IdProducto]:[NomProducto]],2,0)</f>
        <v>Malocoton</v>
      </c>
      <c r="G2401" s="10">
        <f>VLOOKUP(Tabla4[[#This Row],[Nombre_Producto]],Tabla2[[NomProducto]:[PrecioSinIGV]],3,0)</f>
        <v>2.42</v>
      </c>
      <c r="H2401">
        <f>VLOOKUP(Tabla4[[#This Row],[Cod Producto]],Tabla2[#All],3,0)</f>
        <v>1</v>
      </c>
      <c r="I2401" s="10">
        <f>Tabla4[[#This Row],[Kilos]]*Tabla4[[#This Row],[Precio_sin_IGV]]</f>
        <v>3165.36</v>
      </c>
      <c r="J2401" s="10">
        <f>Tabla4[[#This Row],[Ventas sin IGV]]*18%</f>
        <v>569.76480000000004</v>
      </c>
      <c r="K2401" s="10">
        <f>Tabla4[[#This Row],[Ventas sin IGV]]+Tabla4[[#This Row],[IGV]]</f>
        <v>3735.1248000000001</v>
      </c>
    </row>
    <row r="2402" spans="1:11" x14ac:dyDescent="0.3">
      <c r="A2402">
        <v>3</v>
      </c>
      <c r="B2402">
        <v>12</v>
      </c>
      <c r="C2402" s="2">
        <v>35870</v>
      </c>
      <c r="D2402">
        <v>1130</v>
      </c>
      <c r="E2402" t="str">
        <f>VLOOKUP(Tabla4[[#This Row],[Cod Vendedor]],Tabla3[[IdVendedor]:[NombreVendedor]],2,0)</f>
        <v>Rosa</v>
      </c>
      <c r="F2402" t="str">
        <f>VLOOKUP(Tabla4[[#This Row],[Cod Producto]],Tabla2[[IdProducto]:[NomProducto]],2,0)</f>
        <v>Malocoton</v>
      </c>
      <c r="G2402" s="10">
        <f>VLOOKUP(Tabla4[[#This Row],[Nombre_Producto]],Tabla2[[NomProducto]:[PrecioSinIGV]],3,0)</f>
        <v>2.42</v>
      </c>
      <c r="H2402">
        <f>VLOOKUP(Tabla4[[#This Row],[Cod Producto]],Tabla2[#All],3,0)</f>
        <v>1</v>
      </c>
      <c r="I2402" s="10">
        <f>Tabla4[[#This Row],[Kilos]]*Tabla4[[#This Row],[Precio_sin_IGV]]</f>
        <v>2734.6</v>
      </c>
      <c r="J2402" s="10">
        <f>Tabla4[[#This Row],[Ventas sin IGV]]*18%</f>
        <v>492.22799999999995</v>
      </c>
      <c r="K2402" s="10">
        <f>Tabla4[[#This Row],[Ventas sin IGV]]+Tabla4[[#This Row],[IGV]]</f>
        <v>3226.828</v>
      </c>
    </row>
    <row r="2403" spans="1:11" x14ac:dyDescent="0.3">
      <c r="A2403">
        <v>3</v>
      </c>
      <c r="B2403">
        <v>12</v>
      </c>
      <c r="C2403" s="2">
        <v>36091</v>
      </c>
      <c r="D2403">
        <v>738</v>
      </c>
      <c r="E2403" t="str">
        <f>VLOOKUP(Tabla4[[#This Row],[Cod Vendedor]],Tabla3[[IdVendedor]:[NombreVendedor]],2,0)</f>
        <v>Rosa</v>
      </c>
      <c r="F2403" t="str">
        <f>VLOOKUP(Tabla4[[#This Row],[Cod Producto]],Tabla2[[IdProducto]:[NomProducto]],2,0)</f>
        <v>Malocoton</v>
      </c>
      <c r="G2403" s="10">
        <f>VLOOKUP(Tabla4[[#This Row],[Nombre_Producto]],Tabla2[[NomProducto]:[PrecioSinIGV]],3,0)</f>
        <v>2.42</v>
      </c>
      <c r="H2403">
        <f>VLOOKUP(Tabla4[[#This Row],[Cod Producto]],Tabla2[#All],3,0)</f>
        <v>1</v>
      </c>
      <c r="I2403" s="10">
        <f>Tabla4[[#This Row],[Kilos]]*Tabla4[[#This Row],[Precio_sin_IGV]]</f>
        <v>1785.96</v>
      </c>
      <c r="J2403" s="10">
        <f>Tabla4[[#This Row],[Ventas sin IGV]]*18%</f>
        <v>321.47280000000001</v>
      </c>
      <c r="K2403" s="10">
        <f>Tabla4[[#This Row],[Ventas sin IGV]]+Tabla4[[#This Row],[IGV]]</f>
        <v>2107.4328</v>
      </c>
    </row>
    <row r="2404" spans="1:11" x14ac:dyDescent="0.3">
      <c r="A2404">
        <v>3</v>
      </c>
      <c r="B2404">
        <v>12</v>
      </c>
      <c r="C2404" s="2">
        <v>35882</v>
      </c>
      <c r="D2404">
        <v>709</v>
      </c>
      <c r="E2404" t="str">
        <f>VLOOKUP(Tabla4[[#This Row],[Cod Vendedor]],Tabla3[[IdVendedor]:[NombreVendedor]],2,0)</f>
        <v>Rosa</v>
      </c>
      <c r="F2404" t="str">
        <f>VLOOKUP(Tabla4[[#This Row],[Cod Producto]],Tabla2[[IdProducto]:[NomProducto]],2,0)</f>
        <v>Malocoton</v>
      </c>
      <c r="G2404" s="10">
        <f>VLOOKUP(Tabla4[[#This Row],[Nombre_Producto]],Tabla2[[NomProducto]:[PrecioSinIGV]],3,0)</f>
        <v>2.42</v>
      </c>
      <c r="H2404">
        <f>VLOOKUP(Tabla4[[#This Row],[Cod Producto]],Tabla2[#All],3,0)</f>
        <v>1</v>
      </c>
      <c r="I2404" s="10">
        <f>Tabla4[[#This Row],[Kilos]]*Tabla4[[#This Row],[Precio_sin_IGV]]</f>
        <v>1715.78</v>
      </c>
      <c r="J2404" s="10">
        <f>Tabla4[[#This Row],[Ventas sin IGV]]*18%</f>
        <v>308.84039999999999</v>
      </c>
      <c r="K2404" s="10">
        <f>Tabla4[[#This Row],[Ventas sin IGV]]+Tabla4[[#This Row],[IGV]]</f>
        <v>2024.6204</v>
      </c>
    </row>
    <row r="2405" spans="1:11" x14ac:dyDescent="0.3">
      <c r="A2405">
        <v>3</v>
      </c>
      <c r="B2405">
        <v>9</v>
      </c>
      <c r="C2405" s="2">
        <v>35927</v>
      </c>
      <c r="D2405">
        <v>2244</v>
      </c>
      <c r="E2405" t="str">
        <f>VLOOKUP(Tabla4[[#This Row],[Cod Vendedor]],Tabla3[[IdVendedor]:[NombreVendedor]],2,0)</f>
        <v>Rosa</v>
      </c>
      <c r="F2405" t="str">
        <f>VLOOKUP(Tabla4[[#This Row],[Cod Producto]],Tabla2[[IdProducto]:[NomProducto]],2,0)</f>
        <v>Esparragos</v>
      </c>
      <c r="G2405" s="10">
        <f>VLOOKUP(Tabla4[[#This Row],[Nombre_Producto]],Tabla2[[NomProducto]:[PrecioSinIGV]],3,0)</f>
        <v>1.21</v>
      </c>
      <c r="H2405">
        <f>VLOOKUP(Tabla4[[#This Row],[Cod Producto]],Tabla2[#All],3,0)</f>
        <v>3</v>
      </c>
      <c r="I2405" s="10">
        <f>Tabla4[[#This Row],[Kilos]]*Tabla4[[#This Row],[Precio_sin_IGV]]</f>
        <v>2715.24</v>
      </c>
      <c r="J2405" s="10">
        <f>Tabla4[[#This Row],[Ventas sin IGV]]*18%</f>
        <v>488.74319999999994</v>
      </c>
      <c r="K2405" s="10">
        <f>Tabla4[[#This Row],[Ventas sin IGV]]+Tabla4[[#This Row],[IGV]]</f>
        <v>3203.9831999999997</v>
      </c>
    </row>
    <row r="2406" spans="1:11" x14ac:dyDescent="0.3">
      <c r="A2406">
        <v>3</v>
      </c>
      <c r="B2406">
        <v>9</v>
      </c>
      <c r="C2406" s="2">
        <v>36021</v>
      </c>
      <c r="D2406">
        <v>1330</v>
      </c>
      <c r="E2406" t="str">
        <f>VLOOKUP(Tabla4[[#This Row],[Cod Vendedor]],Tabla3[[IdVendedor]:[NombreVendedor]],2,0)</f>
        <v>Rosa</v>
      </c>
      <c r="F2406" t="str">
        <f>VLOOKUP(Tabla4[[#This Row],[Cod Producto]],Tabla2[[IdProducto]:[NomProducto]],2,0)</f>
        <v>Esparragos</v>
      </c>
      <c r="G2406" s="10">
        <f>VLOOKUP(Tabla4[[#This Row],[Nombre_Producto]],Tabla2[[NomProducto]:[PrecioSinIGV]],3,0)</f>
        <v>1.21</v>
      </c>
      <c r="H2406">
        <f>VLOOKUP(Tabla4[[#This Row],[Cod Producto]],Tabla2[#All],3,0)</f>
        <v>3</v>
      </c>
      <c r="I2406" s="10">
        <f>Tabla4[[#This Row],[Kilos]]*Tabla4[[#This Row],[Precio_sin_IGV]]</f>
        <v>1609.3</v>
      </c>
      <c r="J2406" s="10">
        <f>Tabla4[[#This Row],[Ventas sin IGV]]*18%</f>
        <v>289.67399999999998</v>
      </c>
      <c r="K2406" s="10">
        <f>Tabla4[[#This Row],[Ventas sin IGV]]+Tabla4[[#This Row],[IGV]]</f>
        <v>1898.9739999999999</v>
      </c>
    </row>
    <row r="2407" spans="1:11" x14ac:dyDescent="0.3">
      <c r="A2407">
        <v>3</v>
      </c>
      <c r="B2407">
        <v>9</v>
      </c>
      <c r="C2407" s="2">
        <v>35912</v>
      </c>
      <c r="D2407">
        <v>489</v>
      </c>
      <c r="E2407" t="str">
        <f>VLOOKUP(Tabla4[[#This Row],[Cod Vendedor]],Tabla3[[IdVendedor]:[NombreVendedor]],2,0)</f>
        <v>Rosa</v>
      </c>
      <c r="F2407" t="str">
        <f>VLOOKUP(Tabla4[[#This Row],[Cod Producto]],Tabla2[[IdProducto]:[NomProducto]],2,0)</f>
        <v>Esparragos</v>
      </c>
      <c r="G2407" s="10">
        <f>VLOOKUP(Tabla4[[#This Row],[Nombre_Producto]],Tabla2[[NomProducto]:[PrecioSinIGV]],3,0)</f>
        <v>1.21</v>
      </c>
      <c r="H2407">
        <f>VLOOKUP(Tabla4[[#This Row],[Cod Producto]],Tabla2[#All],3,0)</f>
        <v>3</v>
      </c>
      <c r="I2407" s="10">
        <f>Tabla4[[#This Row],[Kilos]]*Tabla4[[#This Row],[Precio_sin_IGV]]</f>
        <v>591.68999999999994</v>
      </c>
      <c r="J2407" s="10">
        <f>Tabla4[[#This Row],[Ventas sin IGV]]*18%</f>
        <v>106.50419999999998</v>
      </c>
      <c r="K2407" s="10">
        <f>Tabla4[[#This Row],[Ventas sin IGV]]+Tabla4[[#This Row],[IGV]]</f>
        <v>698.19419999999991</v>
      </c>
    </row>
    <row r="2408" spans="1:11" x14ac:dyDescent="0.3">
      <c r="A2408">
        <v>3</v>
      </c>
      <c r="B2408">
        <v>9</v>
      </c>
      <c r="C2408" s="2">
        <v>35946</v>
      </c>
      <c r="D2408">
        <v>384</v>
      </c>
      <c r="E2408" t="str">
        <f>VLOOKUP(Tabla4[[#This Row],[Cod Vendedor]],Tabla3[[IdVendedor]:[NombreVendedor]],2,0)</f>
        <v>Rosa</v>
      </c>
      <c r="F2408" t="str">
        <f>VLOOKUP(Tabla4[[#This Row],[Cod Producto]],Tabla2[[IdProducto]:[NomProducto]],2,0)</f>
        <v>Esparragos</v>
      </c>
      <c r="G2408" s="10">
        <f>VLOOKUP(Tabla4[[#This Row],[Nombre_Producto]],Tabla2[[NomProducto]:[PrecioSinIGV]],3,0)</f>
        <v>1.21</v>
      </c>
      <c r="H2408">
        <f>VLOOKUP(Tabla4[[#This Row],[Cod Producto]],Tabla2[#All],3,0)</f>
        <v>3</v>
      </c>
      <c r="I2408" s="10">
        <f>Tabla4[[#This Row],[Kilos]]*Tabla4[[#This Row],[Precio_sin_IGV]]</f>
        <v>464.64</v>
      </c>
      <c r="J2408" s="10">
        <f>Tabla4[[#This Row],[Ventas sin IGV]]*18%</f>
        <v>83.635199999999998</v>
      </c>
      <c r="K2408" s="10">
        <f>Tabla4[[#This Row],[Ventas sin IGV]]+Tabla4[[#This Row],[IGV]]</f>
        <v>548.27520000000004</v>
      </c>
    </row>
    <row r="2409" spans="1:11" x14ac:dyDescent="0.3">
      <c r="A2409">
        <v>3</v>
      </c>
      <c r="B2409">
        <v>9</v>
      </c>
      <c r="C2409" s="2">
        <v>35825</v>
      </c>
      <c r="D2409">
        <v>268</v>
      </c>
      <c r="E2409" t="str">
        <f>VLOOKUP(Tabla4[[#This Row],[Cod Vendedor]],Tabla3[[IdVendedor]:[NombreVendedor]],2,0)</f>
        <v>Rosa</v>
      </c>
      <c r="F2409" t="str">
        <f>VLOOKUP(Tabla4[[#This Row],[Cod Producto]],Tabla2[[IdProducto]:[NomProducto]],2,0)</f>
        <v>Esparragos</v>
      </c>
      <c r="G2409" s="10">
        <f>VLOOKUP(Tabla4[[#This Row],[Nombre_Producto]],Tabla2[[NomProducto]:[PrecioSinIGV]],3,0)</f>
        <v>1.21</v>
      </c>
      <c r="H2409">
        <f>VLOOKUP(Tabla4[[#This Row],[Cod Producto]],Tabla2[#All],3,0)</f>
        <v>3</v>
      </c>
      <c r="I2409" s="10">
        <f>Tabla4[[#This Row],[Kilos]]*Tabla4[[#This Row],[Precio_sin_IGV]]</f>
        <v>324.27999999999997</v>
      </c>
      <c r="J2409" s="10">
        <f>Tabla4[[#This Row],[Ventas sin IGV]]*18%</f>
        <v>58.370399999999989</v>
      </c>
      <c r="K2409" s="10">
        <f>Tabla4[[#This Row],[Ventas sin IGV]]+Tabla4[[#This Row],[IGV]]</f>
        <v>382.65039999999999</v>
      </c>
    </row>
    <row r="2410" spans="1:11" x14ac:dyDescent="0.3">
      <c r="A2410">
        <v>3</v>
      </c>
      <c r="B2410">
        <v>3</v>
      </c>
      <c r="C2410" s="2">
        <v>36057</v>
      </c>
      <c r="D2410">
        <v>1743</v>
      </c>
      <c r="E2410" t="str">
        <f>VLOOKUP(Tabla4[[#This Row],[Cod Vendedor]],Tabla3[[IdVendedor]:[NombreVendedor]],2,0)</f>
        <v>Rosa</v>
      </c>
      <c r="F2410" t="str">
        <f>VLOOKUP(Tabla4[[#This Row],[Cod Producto]],Tabla2[[IdProducto]:[NomProducto]],2,0)</f>
        <v>Melones</v>
      </c>
      <c r="G2410" s="10">
        <f>VLOOKUP(Tabla4[[#This Row],[Nombre_Producto]],Tabla2[[NomProducto]:[PrecioSinIGV]],3,0)</f>
        <v>1.9359999999999999</v>
      </c>
      <c r="H2410">
        <f>VLOOKUP(Tabla4[[#This Row],[Cod Producto]],Tabla2[#All],3,0)</f>
        <v>1</v>
      </c>
      <c r="I2410" s="10">
        <f>Tabla4[[#This Row],[Kilos]]*Tabla4[[#This Row],[Precio_sin_IGV]]</f>
        <v>3374.4479999999999</v>
      </c>
      <c r="J2410" s="10">
        <f>Tabla4[[#This Row],[Ventas sin IGV]]*18%</f>
        <v>607.40063999999995</v>
      </c>
      <c r="K2410" s="10">
        <f>Tabla4[[#This Row],[Ventas sin IGV]]+Tabla4[[#This Row],[IGV]]</f>
        <v>3981.8486399999997</v>
      </c>
    </row>
    <row r="2411" spans="1:11" x14ac:dyDescent="0.3">
      <c r="A2411">
        <v>3</v>
      </c>
      <c r="B2411">
        <v>3</v>
      </c>
      <c r="C2411" s="2">
        <v>35974</v>
      </c>
      <c r="D2411">
        <v>1467</v>
      </c>
      <c r="E2411" t="str">
        <f>VLOOKUP(Tabla4[[#This Row],[Cod Vendedor]],Tabla3[[IdVendedor]:[NombreVendedor]],2,0)</f>
        <v>Rosa</v>
      </c>
      <c r="F2411" t="str">
        <f>VLOOKUP(Tabla4[[#This Row],[Cod Producto]],Tabla2[[IdProducto]:[NomProducto]],2,0)</f>
        <v>Melones</v>
      </c>
      <c r="G2411" s="10">
        <f>VLOOKUP(Tabla4[[#This Row],[Nombre_Producto]],Tabla2[[NomProducto]:[PrecioSinIGV]],3,0)</f>
        <v>1.9359999999999999</v>
      </c>
      <c r="H2411">
        <f>VLOOKUP(Tabla4[[#This Row],[Cod Producto]],Tabla2[#All],3,0)</f>
        <v>1</v>
      </c>
      <c r="I2411" s="10">
        <f>Tabla4[[#This Row],[Kilos]]*Tabla4[[#This Row],[Precio_sin_IGV]]</f>
        <v>2840.1120000000001</v>
      </c>
      <c r="J2411" s="10">
        <f>Tabla4[[#This Row],[Ventas sin IGV]]*18%</f>
        <v>511.22016000000002</v>
      </c>
      <c r="K2411" s="10">
        <f>Tabla4[[#This Row],[Ventas sin IGV]]+Tabla4[[#This Row],[IGV]]</f>
        <v>3351.3321599999999</v>
      </c>
    </row>
    <row r="2412" spans="1:11" x14ac:dyDescent="0.3">
      <c r="A2412">
        <v>3</v>
      </c>
      <c r="B2412">
        <v>3</v>
      </c>
      <c r="C2412" s="2">
        <v>36004</v>
      </c>
      <c r="D2412">
        <v>928</v>
      </c>
      <c r="E2412" t="str">
        <f>VLOOKUP(Tabla4[[#This Row],[Cod Vendedor]],Tabla3[[IdVendedor]:[NombreVendedor]],2,0)</f>
        <v>Rosa</v>
      </c>
      <c r="F2412" t="str">
        <f>VLOOKUP(Tabla4[[#This Row],[Cod Producto]],Tabla2[[IdProducto]:[NomProducto]],2,0)</f>
        <v>Melones</v>
      </c>
      <c r="G2412" s="10">
        <f>VLOOKUP(Tabla4[[#This Row],[Nombre_Producto]],Tabla2[[NomProducto]:[PrecioSinIGV]],3,0)</f>
        <v>1.9359999999999999</v>
      </c>
      <c r="H2412">
        <f>VLOOKUP(Tabla4[[#This Row],[Cod Producto]],Tabla2[#All],3,0)</f>
        <v>1</v>
      </c>
      <c r="I2412" s="10">
        <f>Tabla4[[#This Row],[Kilos]]*Tabla4[[#This Row],[Precio_sin_IGV]]</f>
        <v>1796.6079999999999</v>
      </c>
      <c r="J2412" s="10">
        <f>Tabla4[[#This Row],[Ventas sin IGV]]*18%</f>
        <v>323.38943999999998</v>
      </c>
      <c r="K2412" s="10">
        <f>Tabla4[[#This Row],[Ventas sin IGV]]+Tabla4[[#This Row],[IGV]]</f>
        <v>2119.9974400000001</v>
      </c>
    </row>
    <row r="2413" spans="1:11" x14ac:dyDescent="0.3">
      <c r="A2413">
        <v>3</v>
      </c>
      <c r="B2413">
        <v>1</v>
      </c>
      <c r="C2413" s="2">
        <v>36089</v>
      </c>
      <c r="D2413">
        <v>2298</v>
      </c>
      <c r="E2413" t="str">
        <f>VLOOKUP(Tabla4[[#This Row],[Cod Vendedor]],Tabla3[[IdVendedor]:[NombreVendedor]],2,0)</f>
        <v>Rosa</v>
      </c>
      <c r="F2413" t="str">
        <f>VLOOKUP(Tabla4[[#This Row],[Cod Producto]],Tabla2[[IdProducto]:[NomProducto]],2,0)</f>
        <v>Mandarinas</v>
      </c>
      <c r="G2413" s="10">
        <f>VLOOKUP(Tabla4[[#This Row],[Nombre_Producto]],Tabla2[[NomProducto]:[PrecioSinIGV]],3,0)</f>
        <v>3.9325000000000001</v>
      </c>
      <c r="H2413">
        <f>VLOOKUP(Tabla4[[#This Row],[Cod Producto]],Tabla2[#All],3,0)</f>
        <v>1</v>
      </c>
      <c r="I2413" s="10">
        <f>Tabla4[[#This Row],[Kilos]]*Tabla4[[#This Row],[Precio_sin_IGV]]</f>
        <v>9036.8850000000002</v>
      </c>
      <c r="J2413" s="10">
        <f>Tabla4[[#This Row],[Ventas sin IGV]]*18%</f>
        <v>1626.6393</v>
      </c>
      <c r="K2413" s="10">
        <f>Tabla4[[#This Row],[Ventas sin IGV]]+Tabla4[[#This Row],[IGV]]</f>
        <v>10663.524300000001</v>
      </c>
    </row>
    <row r="2414" spans="1:11" x14ac:dyDescent="0.3">
      <c r="A2414">
        <v>3</v>
      </c>
      <c r="B2414">
        <v>1</v>
      </c>
      <c r="C2414" s="2">
        <v>36050</v>
      </c>
      <c r="D2414">
        <v>1151</v>
      </c>
      <c r="E2414" t="str">
        <f>VLOOKUP(Tabla4[[#This Row],[Cod Vendedor]],Tabla3[[IdVendedor]:[NombreVendedor]],2,0)</f>
        <v>Rosa</v>
      </c>
      <c r="F2414" t="str">
        <f>VLOOKUP(Tabla4[[#This Row],[Cod Producto]],Tabla2[[IdProducto]:[NomProducto]],2,0)</f>
        <v>Mandarinas</v>
      </c>
      <c r="G2414" s="10">
        <f>VLOOKUP(Tabla4[[#This Row],[Nombre_Producto]],Tabla2[[NomProducto]:[PrecioSinIGV]],3,0)</f>
        <v>3.9325000000000001</v>
      </c>
      <c r="H2414">
        <f>VLOOKUP(Tabla4[[#This Row],[Cod Producto]],Tabla2[#All],3,0)</f>
        <v>1</v>
      </c>
      <c r="I2414" s="10">
        <f>Tabla4[[#This Row],[Kilos]]*Tabla4[[#This Row],[Precio_sin_IGV]]</f>
        <v>4526.3074999999999</v>
      </c>
      <c r="J2414" s="10">
        <f>Tabla4[[#This Row],[Ventas sin IGV]]*18%</f>
        <v>814.73534999999993</v>
      </c>
      <c r="K2414" s="10">
        <f>Tabla4[[#This Row],[Ventas sin IGV]]+Tabla4[[#This Row],[IGV]]</f>
        <v>5341.0428499999998</v>
      </c>
    </row>
    <row r="2415" spans="1:11" x14ac:dyDescent="0.3">
      <c r="A2415">
        <v>3</v>
      </c>
      <c r="B2415">
        <v>1</v>
      </c>
      <c r="C2415" s="2">
        <v>35971</v>
      </c>
      <c r="D2415">
        <v>804</v>
      </c>
      <c r="E2415" t="str">
        <f>VLOOKUP(Tabla4[[#This Row],[Cod Vendedor]],Tabla3[[IdVendedor]:[NombreVendedor]],2,0)</f>
        <v>Rosa</v>
      </c>
      <c r="F2415" t="str">
        <f>VLOOKUP(Tabla4[[#This Row],[Cod Producto]],Tabla2[[IdProducto]:[NomProducto]],2,0)</f>
        <v>Mandarinas</v>
      </c>
      <c r="G2415" s="10">
        <f>VLOOKUP(Tabla4[[#This Row],[Nombre_Producto]],Tabla2[[NomProducto]:[PrecioSinIGV]],3,0)</f>
        <v>3.9325000000000001</v>
      </c>
      <c r="H2415">
        <f>VLOOKUP(Tabla4[[#This Row],[Cod Producto]],Tabla2[#All],3,0)</f>
        <v>1</v>
      </c>
      <c r="I2415" s="10">
        <f>Tabla4[[#This Row],[Kilos]]*Tabla4[[#This Row],[Precio_sin_IGV]]</f>
        <v>3161.73</v>
      </c>
      <c r="J2415" s="10">
        <f>Tabla4[[#This Row],[Ventas sin IGV]]*18%</f>
        <v>569.1114</v>
      </c>
      <c r="K2415" s="10">
        <f>Tabla4[[#This Row],[Ventas sin IGV]]+Tabla4[[#This Row],[IGV]]</f>
        <v>3730.8414000000002</v>
      </c>
    </row>
    <row r="2416" spans="1:11" x14ac:dyDescent="0.3">
      <c r="A2416">
        <v>3</v>
      </c>
      <c r="B2416">
        <v>8</v>
      </c>
      <c r="C2416" s="2">
        <v>35945</v>
      </c>
      <c r="D2416">
        <v>1993</v>
      </c>
      <c r="E2416" t="str">
        <f>VLOOKUP(Tabla4[[#This Row],[Cod Vendedor]],Tabla3[[IdVendedor]:[NombreVendedor]],2,0)</f>
        <v>Rosa</v>
      </c>
      <c r="F2416" t="str">
        <f>VLOOKUP(Tabla4[[#This Row],[Cod Producto]],Tabla2[[IdProducto]:[NomProducto]],2,0)</f>
        <v>Uvas</v>
      </c>
      <c r="G2416" s="10">
        <f>VLOOKUP(Tabla4[[#This Row],[Nombre_Producto]],Tabla2[[NomProducto]:[PrecioSinIGV]],3,0)</f>
        <v>3.63</v>
      </c>
      <c r="H2416">
        <f>VLOOKUP(Tabla4[[#This Row],[Cod Producto]],Tabla2[#All],3,0)</f>
        <v>1</v>
      </c>
      <c r="I2416" s="10">
        <f>Tabla4[[#This Row],[Kilos]]*Tabla4[[#This Row],[Precio_sin_IGV]]</f>
        <v>7234.59</v>
      </c>
      <c r="J2416" s="10">
        <f>Tabla4[[#This Row],[Ventas sin IGV]]*18%</f>
        <v>1302.2262000000001</v>
      </c>
      <c r="K2416" s="10">
        <f>Tabla4[[#This Row],[Ventas sin IGV]]+Tabla4[[#This Row],[IGV]]</f>
        <v>8536.8162000000011</v>
      </c>
    </row>
    <row r="2417" spans="1:11" x14ac:dyDescent="0.3">
      <c r="A2417">
        <v>3</v>
      </c>
      <c r="B2417">
        <v>8</v>
      </c>
      <c r="C2417" s="2">
        <v>36114</v>
      </c>
      <c r="D2417">
        <v>1637</v>
      </c>
      <c r="E2417" t="str">
        <f>VLOOKUP(Tabla4[[#This Row],[Cod Vendedor]],Tabla3[[IdVendedor]:[NombreVendedor]],2,0)</f>
        <v>Rosa</v>
      </c>
      <c r="F2417" t="str">
        <f>VLOOKUP(Tabla4[[#This Row],[Cod Producto]],Tabla2[[IdProducto]:[NomProducto]],2,0)</f>
        <v>Uvas</v>
      </c>
      <c r="G2417" s="10">
        <f>VLOOKUP(Tabla4[[#This Row],[Nombre_Producto]],Tabla2[[NomProducto]:[PrecioSinIGV]],3,0)</f>
        <v>3.63</v>
      </c>
      <c r="H2417">
        <f>VLOOKUP(Tabla4[[#This Row],[Cod Producto]],Tabla2[#All],3,0)</f>
        <v>1</v>
      </c>
      <c r="I2417" s="10">
        <f>Tabla4[[#This Row],[Kilos]]*Tabla4[[#This Row],[Precio_sin_IGV]]</f>
        <v>5942.3099999999995</v>
      </c>
      <c r="J2417" s="10">
        <f>Tabla4[[#This Row],[Ventas sin IGV]]*18%</f>
        <v>1069.6157999999998</v>
      </c>
      <c r="K2417" s="10">
        <f>Tabla4[[#This Row],[Ventas sin IGV]]+Tabla4[[#This Row],[IGV]]</f>
        <v>7011.9257999999991</v>
      </c>
    </row>
    <row r="2418" spans="1:11" x14ac:dyDescent="0.3">
      <c r="A2418">
        <v>3</v>
      </c>
      <c r="B2418">
        <v>8</v>
      </c>
      <c r="C2418" s="2">
        <v>35911</v>
      </c>
      <c r="D2418">
        <v>1345</v>
      </c>
      <c r="E2418" t="str">
        <f>VLOOKUP(Tabla4[[#This Row],[Cod Vendedor]],Tabla3[[IdVendedor]:[NombreVendedor]],2,0)</f>
        <v>Rosa</v>
      </c>
      <c r="F2418" t="str">
        <f>VLOOKUP(Tabla4[[#This Row],[Cod Producto]],Tabla2[[IdProducto]:[NomProducto]],2,0)</f>
        <v>Uvas</v>
      </c>
      <c r="G2418" s="10">
        <f>VLOOKUP(Tabla4[[#This Row],[Nombre_Producto]],Tabla2[[NomProducto]:[PrecioSinIGV]],3,0)</f>
        <v>3.63</v>
      </c>
      <c r="H2418">
        <f>VLOOKUP(Tabla4[[#This Row],[Cod Producto]],Tabla2[#All],3,0)</f>
        <v>1</v>
      </c>
      <c r="I2418" s="10">
        <f>Tabla4[[#This Row],[Kilos]]*Tabla4[[#This Row],[Precio_sin_IGV]]</f>
        <v>4882.3499999999995</v>
      </c>
      <c r="J2418" s="10">
        <f>Tabla4[[#This Row],[Ventas sin IGV]]*18%</f>
        <v>878.82299999999987</v>
      </c>
      <c r="K2418" s="10">
        <f>Tabla4[[#This Row],[Ventas sin IGV]]+Tabla4[[#This Row],[IGV]]</f>
        <v>5761.1729999999989</v>
      </c>
    </row>
    <row r="2419" spans="1:11" x14ac:dyDescent="0.3">
      <c r="A2419">
        <v>3</v>
      </c>
      <c r="B2419">
        <v>8</v>
      </c>
      <c r="C2419" s="2">
        <v>35830</v>
      </c>
      <c r="D2419">
        <v>1199</v>
      </c>
      <c r="E2419" t="str">
        <f>VLOOKUP(Tabla4[[#This Row],[Cod Vendedor]],Tabla3[[IdVendedor]:[NombreVendedor]],2,0)</f>
        <v>Rosa</v>
      </c>
      <c r="F2419" t="str">
        <f>VLOOKUP(Tabla4[[#This Row],[Cod Producto]],Tabla2[[IdProducto]:[NomProducto]],2,0)</f>
        <v>Uvas</v>
      </c>
      <c r="G2419" s="10">
        <f>VLOOKUP(Tabla4[[#This Row],[Nombre_Producto]],Tabla2[[NomProducto]:[PrecioSinIGV]],3,0)</f>
        <v>3.63</v>
      </c>
      <c r="H2419">
        <f>VLOOKUP(Tabla4[[#This Row],[Cod Producto]],Tabla2[#All],3,0)</f>
        <v>1</v>
      </c>
      <c r="I2419" s="10">
        <f>Tabla4[[#This Row],[Kilos]]*Tabla4[[#This Row],[Precio_sin_IGV]]</f>
        <v>4352.37</v>
      </c>
      <c r="J2419" s="10">
        <f>Tabla4[[#This Row],[Ventas sin IGV]]*18%</f>
        <v>783.42660000000001</v>
      </c>
      <c r="K2419" s="10">
        <f>Tabla4[[#This Row],[Ventas sin IGV]]+Tabla4[[#This Row],[IGV]]</f>
        <v>5135.7965999999997</v>
      </c>
    </row>
    <row r="2420" spans="1:11" x14ac:dyDescent="0.3">
      <c r="A2420">
        <v>3</v>
      </c>
      <c r="B2420">
        <v>8</v>
      </c>
      <c r="C2420" s="2">
        <v>35883</v>
      </c>
      <c r="D2420">
        <v>1142</v>
      </c>
      <c r="E2420" t="str">
        <f>VLOOKUP(Tabla4[[#This Row],[Cod Vendedor]],Tabla3[[IdVendedor]:[NombreVendedor]],2,0)</f>
        <v>Rosa</v>
      </c>
      <c r="F2420" t="str">
        <f>VLOOKUP(Tabla4[[#This Row],[Cod Producto]],Tabla2[[IdProducto]:[NomProducto]],2,0)</f>
        <v>Uvas</v>
      </c>
      <c r="G2420" s="10">
        <f>VLOOKUP(Tabla4[[#This Row],[Nombre_Producto]],Tabla2[[NomProducto]:[PrecioSinIGV]],3,0)</f>
        <v>3.63</v>
      </c>
      <c r="H2420">
        <f>VLOOKUP(Tabla4[[#This Row],[Cod Producto]],Tabla2[#All],3,0)</f>
        <v>1</v>
      </c>
      <c r="I2420" s="10">
        <f>Tabla4[[#This Row],[Kilos]]*Tabla4[[#This Row],[Precio_sin_IGV]]</f>
        <v>4145.46</v>
      </c>
      <c r="J2420" s="10">
        <f>Tabla4[[#This Row],[Ventas sin IGV]]*18%</f>
        <v>746.18279999999993</v>
      </c>
      <c r="K2420" s="10">
        <f>Tabla4[[#This Row],[Ventas sin IGV]]+Tabla4[[#This Row],[IGV]]</f>
        <v>4891.6427999999996</v>
      </c>
    </row>
    <row r="2421" spans="1:11" x14ac:dyDescent="0.3">
      <c r="A2421">
        <v>3</v>
      </c>
      <c r="B2421">
        <v>8</v>
      </c>
      <c r="C2421" s="2">
        <v>35827</v>
      </c>
      <c r="D2421">
        <v>869</v>
      </c>
      <c r="E2421" t="str">
        <f>VLOOKUP(Tabla4[[#This Row],[Cod Vendedor]],Tabla3[[IdVendedor]:[NombreVendedor]],2,0)</f>
        <v>Rosa</v>
      </c>
      <c r="F2421" t="str">
        <f>VLOOKUP(Tabla4[[#This Row],[Cod Producto]],Tabla2[[IdProducto]:[NomProducto]],2,0)</f>
        <v>Uvas</v>
      </c>
      <c r="G2421" s="10">
        <f>VLOOKUP(Tabla4[[#This Row],[Nombre_Producto]],Tabla2[[NomProducto]:[PrecioSinIGV]],3,0)</f>
        <v>3.63</v>
      </c>
      <c r="H2421">
        <f>VLOOKUP(Tabla4[[#This Row],[Cod Producto]],Tabla2[#All],3,0)</f>
        <v>1</v>
      </c>
      <c r="I2421" s="10">
        <f>Tabla4[[#This Row],[Kilos]]*Tabla4[[#This Row],[Precio_sin_IGV]]</f>
        <v>3154.47</v>
      </c>
      <c r="J2421" s="10">
        <f>Tabla4[[#This Row],[Ventas sin IGV]]*18%</f>
        <v>567.80459999999994</v>
      </c>
      <c r="K2421" s="10">
        <f>Tabla4[[#This Row],[Ventas sin IGV]]+Tabla4[[#This Row],[IGV]]</f>
        <v>3722.2745999999997</v>
      </c>
    </row>
    <row r="2422" spans="1:11" x14ac:dyDescent="0.3">
      <c r="A2422">
        <v>3</v>
      </c>
      <c r="B2422">
        <v>8</v>
      </c>
      <c r="C2422" s="2">
        <v>36115</v>
      </c>
      <c r="D2422">
        <v>471</v>
      </c>
      <c r="E2422" t="str">
        <f>VLOOKUP(Tabla4[[#This Row],[Cod Vendedor]],Tabla3[[IdVendedor]:[NombreVendedor]],2,0)</f>
        <v>Rosa</v>
      </c>
      <c r="F2422" t="str">
        <f>VLOOKUP(Tabla4[[#This Row],[Cod Producto]],Tabla2[[IdProducto]:[NomProducto]],2,0)</f>
        <v>Uvas</v>
      </c>
      <c r="G2422" s="10">
        <f>VLOOKUP(Tabla4[[#This Row],[Nombre_Producto]],Tabla2[[NomProducto]:[PrecioSinIGV]],3,0)</f>
        <v>3.63</v>
      </c>
      <c r="H2422">
        <f>VLOOKUP(Tabla4[[#This Row],[Cod Producto]],Tabla2[#All],3,0)</f>
        <v>1</v>
      </c>
      <c r="I2422" s="10">
        <f>Tabla4[[#This Row],[Kilos]]*Tabla4[[#This Row],[Precio_sin_IGV]]</f>
        <v>1709.73</v>
      </c>
      <c r="J2422" s="10">
        <f>Tabla4[[#This Row],[Ventas sin IGV]]*18%</f>
        <v>307.75139999999999</v>
      </c>
      <c r="K2422" s="10">
        <f>Tabla4[[#This Row],[Ventas sin IGV]]+Tabla4[[#This Row],[IGV]]</f>
        <v>2017.4814000000001</v>
      </c>
    </row>
    <row r="2423" spans="1:11" x14ac:dyDescent="0.3">
      <c r="A2423">
        <v>3</v>
      </c>
      <c r="B2423">
        <v>8</v>
      </c>
      <c r="C2423" s="2">
        <v>36156</v>
      </c>
      <c r="D2423">
        <v>312</v>
      </c>
      <c r="E2423" t="str">
        <f>VLOOKUP(Tabla4[[#This Row],[Cod Vendedor]],Tabla3[[IdVendedor]:[NombreVendedor]],2,0)</f>
        <v>Rosa</v>
      </c>
      <c r="F2423" t="str">
        <f>VLOOKUP(Tabla4[[#This Row],[Cod Producto]],Tabla2[[IdProducto]:[NomProducto]],2,0)</f>
        <v>Uvas</v>
      </c>
      <c r="G2423" s="10">
        <f>VLOOKUP(Tabla4[[#This Row],[Nombre_Producto]],Tabla2[[NomProducto]:[PrecioSinIGV]],3,0)</f>
        <v>3.63</v>
      </c>
      <c r="H2423">
        <f>VLOOKUP(Tabla4[[#This Row],[Cod Producto]],Tabla2[#All],3,0)</f>
        <v>1</v>
      </c>
      <c r="I2423" s="10">
        <f>Tabla4[[#This Row],[Kilos]]*Tabla4[[#This Row],[Precio_sin_IGV]]</f>
        <v>1132.56</v>
      </c>
      <c r="J2423" s="10">
        <f>Tabla4[[#This Row],[Ventas sin IGV]]*18%</f>
        <v>203.86079999999998</v>
      </c>
      <c r="K2423" s="10">
        <f>Tabla4[[#This Row],[Ventas sin IGV]]+Tabla4[[#This Row],[IGV]]</f>
        <v>1336.4207999999999</v>
      </c>
    </row>
    <row r="2424" spans="1:11" x14ac:dyDescent="0.3">
      <c r="A2424">
        <v>3</v>
      </c>
      <c r="B2424">
        <v>6</v>
      </c>
      <c r="C2424" s="2">
        <v>36070</v>
      </c>
      <c r="D2424">
        <v>1493</v>
      </c>
      <c r="E2424" t="str">
        <f>VLOOKUP(Tabla4[[#This Row],[Cod Vendedor]],Tabla3[[IdVendedor]:[NombreVendedor]],2,0)</f>
        <v>Rosa</v>
      </c>
      <c r="F2424" t="str">
        <f>VLOOKUP(Tabla4[[#This Row],[Cod Producto]],Tabla2[[IdProducto]:[NomProducto]],2,0)</f>
        <v>Platanos</v>
      </c>
      <c r="G2424" s="10">
        <f>VLOOKUP(Tabla4[[#This Row],[Nombre_Producto]],Tabla2[[NomProducto]:[PrecioSinIGV]],3,0)</f>
        <v>2.42</v>
      </c>
      <c r="H2424">
        <f>VLOOKUP(Tabla4[[#This Row],[Cod Producto]],Tabla2[#All],3,0)</f>
        <v>1</v>
      </c>
      <c r="I2424" s="10">
        <f>Tabla4[[#This Row],[Kilos]]*Tabla4[[#This Row],[Precio_sin_IGV]]</f>
        <v>3613.06</v>
      </c>
      <c r="J2424" s="10">
        <f>Tabla4[[#This Row],[Ventas sin IGV]]*18%</f>
        <v>650.35079999999994</v>
      </c>
      <c r="K2424" s="10">
        <f>Tabla4[[#This Row],[Ventas sin IGV]]+Tabla4[[#This Row],[IGV]]</f>
        <v>4263.4107999999997</v>
      </c>
    </row>
    <row r="2425" spans="1:11" x14ac:dyDescent="0.3">
      <c r="A2425">
        <v>3</v>
      </c>
      <c r="B2425">
        <v>6</v>
      </c>
      <c r="C2425" s="2">
        <v>35953</v>
      </c>
      <c r="D2425">
        <v>806</v>
      </c>
      <c r="E2425" t="str">
        <f>VLOOKUP(Tabla4[[#This Row],[Cod Vendedor]],Tabla3[[IdVendedor]:[NombreVendedor]],2,0)</f>
        <v>Rosa</v>
      </c>
      <c r="F2425" t="str">
        <f>VLOOKUP(Tabla4[[#This Row],[Cod Producto]],Tabla2[[IdProducto]:[NomProducto]],2,0)</f>
        <v>Platanos</v>
      </c>
      <c r="G2425" s="10">
        <f>VLOOKUP(Tabla4[[#This Row],[Nombre_Producto]],Tabla2[[NomProducto]:[PrecioSinIGV]],3,0)</f>
        <v>2.42</v>
      </c>
      <c r="H2425">
        <f>VLOOKUP(Tabla4[[#This Row],[Cod Producto]],Tabla2[#All],3,0)</f>
        <v>1</v>
      </c>
      <c r="I2425" s="10">
        <f>Tabla4[[#This Row],[Kilos]]*Tabla4[[#This Row],[Precio_sin_IGV]]</f>
        <v>1950.52</v>
      </c>
      <c r="J2425" s="10">
        <f>Tabla4[[#This Row],[Ventas sin IGV]]*18%</f>
        <v>351.09359999999998</v>
      </c>
      <c r="K2425" s="10">
        <f>Tabla4[[#This Row],[Ventas sin IGV]]+Tabla4[[#This Row],[IGV]]</f>
        <v>2301.6136000000001</v>
      </c>
    </row>
    <row r="2426" spans="1:11" x14ac:dyDescent="0.3">
      <c r="A2426">
        <v>3</v>
      </c>
      <c r="B2426">
        <v>6</v>
      </c>
      <c r="C2426" s="2">
        <v>35806</v>
      </c>
      <c r="D2426">
        <v>625</v>
      </c>
      <c r="E2426" t="str">
        <f>VLOOKUP(Tabla4[[#This Row],[Cod Vendedor]],Tabla3[[IdVendedor]:[NombreVendedor]],2,0)</f>
        <v>Rosa</v>
      </c>
      <c r="F2426" t="str">
        <f>VLOOKUP(Tabla4[[#This Row],[Cod Producto]],Tabla2[[IdProducto]:[NomProducto]],2,0)</f>
        <v>Platanos</v>
      </c>
      <c r="G2426" s="10">
        <f>VLOOKUP(Tabla4[[#This Row],[Nombre_Producto]],Tabla2[[NomProducto]:[PrecioSinIGV]],3,0)</f>
        <v>2.42</v>
      </c>
      <c r="H2426">
        <f>VLOOKUP(Tabla4[[#This Row],[Cod Producto]],Tabla2[#All],3,0)</f>
        <v>1</v>
      </c>
      <c r="I2426" s="10">
        <f>Tabla4[[#This Row],[Kilos]]*Tabla4[[#This Row],[Precio_sin_IGV]]</f>
        <v>1512.5</v>
      </c>
      <c r="J2426" s="10">
        <f>Tabla4[[#This Row],[Ventas sin IGV]]*18%</f>
        <v>272.25</v>
      </c>
      <c r="K2426" s="10">
        <f>Tabla4[[#This Row],[Ventas sin IGV]]+Tabla4[[#This Row],[IGV]]</f>
        <v>1784.75</v>
      </c>
    </row>
    <row r="2427" spans="1:11" x14ac:dyDescent="0.3">
      <c r="A2427">
        <v>3</v>
      </c>
      <c r="B2427">
        <v>13</v>
      </c>
      <c r="C2427" s="2">
        <v>35826</v>
      </c>
      <c r="D2427">
        <v>1693</v>
      </c>
      <c r="E2427" t="str">
        <f>VLOOKUP(Tabla4[[#This Row],[Cod Vendedor]],Tabla3[[IdVendedor]:[NombreVendedor]],2,0)</f>
        <v>Rosa</v>
      </c>
      <c r="F2427" t="str">
        <f>VLOOKUP(Tabla4[[#This Row],[Cod Producto]],Tabla2[[IdProducto]:[NomProducto]],2,0)</f>
        <v>Pimientos</v>
      </c>
      <c r="G2427" s="10">
        <f>VLOOKUP(Tabla4[[#This Row],[Nombre_Producto]],Tabla2[[NomProducto]:[PrecioSinIGV]],3,0)</f>
        <v>0.24199999999999999</v>
      </c>
      <c r="H2427">
        <f>VLOOKUP(Tabla4[[#This Row],[Cod Producto]],Tabla2[#All],3,0)</f>
        <v>3</v>
      </c>
      <c r="I2427" s="10">
        <f>Tabla4[[#This Row],[Kilos]]*Tabla4[[#This Row],[Precio_sin_IGV]]</f>
        <v>409.70599999999996</v>
      </c>
      <c r="J2427" s="10">
        <f>Tabla4[[#This Row],[Ventas sin IGV]]*18%</f>
        <v>73.747079999999997</v>
      </c>
      <c r="K2427" s="10">
        <f>Tabla4[[#This Row],[Ventas sin IGV]]+Tabla4[[#This Row],[IGV]]</f>
        <v>483.45307999999994</v>
      </c>
    </row>
    <row r="2428" spans="1:11" x14ac:dyDescent="0.3">
      <c r="A2428">
        <v>3</v>
      </c>
      <c r="B2428">
        <v>13</v>
      </c>
      <c r="C2428" s="2">
        <v>35869</v>
      </c>
      <c r="D2428">
        <v>469</v>
      </c>
      <c r="E2428" t="str">
        <f>VLOOKUP(Tabla4[[#This Row],[Cod Vendedor]],Tabla3[[IdVendedor]:[NombreVendedor]],2,0)</f>
        <v>Rosa</v>
      </c>
      <c r="F2428" t="str">
        <f>VLOOKUP(Tabla4[[#This Row],[Cod Producto]],Tabla2[[IdProducto]:[NomProducto]],2,0)</f>
        <v>Pimientos</v>
      </c>
      <c r="G2428" s="10">
        <f>VLOOKUP(Tabla4[[#This Row],[Nombre_Producto]],Tabla2[[NomProducto]:[PrecioSinIGV]],3,0)</f>
        <v>0.24199999999999999</v>
      </c>
      <c r="H2428">
        <f>VLOOKUP(Tabla4[[#This Row],[Cod Producto]],Tabla2[#All],3,0)</f>
        <v>3</v>
      </c>
      <c r="I2428" s="10">
        <f>Tabla4[[#This Row],[Kilos]]*Tabla4[[#This Row],[Precio_sin_IGV]]</f>
        <v>113.49799999999999</v>
      </c>
      <c r="J2428" s="10">
        <f>Tabla4[[#This Row],[Ventas sin IGV]]*18%</f>
        <v>20.429639999999999</v>
      </c>
      <c r="K2428" s="10">
        <f>Tabla4[[#This Row],[Ventas sin IGV]]+Tabla4[[#This Row],[IGV]]</f>
        <v>133.92764</v>
      </c>
    </row>
    <row r="2429" spans="1:11" x14ac:dyDescent="0.3">
      <c r="A2429">
        <v>3</v>
      </c>
      <c r="B2429">
        <v>13</v>
      </c>
      <c r="C2429" s="2">
        <v>35937</v>
      </c>
      <c r="D2429">
        <v>428</v>
      </c>
      <c r="E2429" t="str">
        <f>VLOOKUP(Tabla4[[#This Row],[Cod Vendedor]],Tabla3[[IdVendedor]:[NombreVendedor]],2,0)</f>
        <v>Rosa</v>
      </c>
      <c r="F2429" t="str">
        <f>VLOOKUP(Tabla4[[#This Row],[Cod Producto]],Tabla2[[IdProducto]:[NomProducto]],2,0)</f>
        <v>Pimientos</v>
      </c>
      <c r="G2429" s="10">
        <f>VLOOKUP(Tabla4[[#This Row],[Nombre_Producto]],Tabla2[[NomProducto]:[PrecioSinIGV]],3,0)</f>
        <v>0.24199999999999999</v>
      </c>
      <c r="H2429">
        <f>VLOOKUP(Tabla4[[#This Row],[Cod Producto]],Tabla2[#All],3,0)</f>
        <v>3</v>
      </c>
      <c r="I2429" s="10">
        <f>Tabla4[[#This Row],[Kilos]]*Tabla4[[#This Row],[Precio_sin_IGV]]</f>
        <v>103.57599999999999</v>
      </c>
      <c r="J2429" s="10">
        <f>Tabla4[[#This Row],[Ventas sin IGV]]*18%</f>
        <v>18.64368</v>
      </c>
      <c r="K2429" s="10">
        <f>Tabla4[[#This Row],[Ventas sin IGV]]+Tabla4[[#This Row],[IGV]]</f>
        <v>122.21968</v>
      </c>
    </row>
    <row r="2430" spans="1:11" x14ac:dyDescent="0.3">
      <c r="A2430">
        <v>3</v>
      </c>
      <c r="B2430">
        <v>2</v>
      </c>
      <c r="C2430" s="2">
        <v>35900</v>
      </c>
      <c r="D2430">
        <v>2398</v>
      </c>
      <c r="E2430" t="str">
        <f>VLOOKUP(Tabla4[[#This Row],[Cod Vendedor]],Tabla3[[IdVendedor]:[NombreVendedor]],2,0)</f>
        <v>Rosa</v>
      </c>
      <c r="F2430" t="str">
        <f>VLOOKUP(Tabla4[[#This Row],[Cod Producto]],Tabla2[[IdProducto]:[NomProducto]],2,0)</f>
        <v>Lechugas</v>
      </c>
      <c r="G2430" s="10">
        <f>VLOOKUP(Tabla4[[#This Row],[Nombre_Producto]],Tabla2[[NomProducto]:[PrecioSinIGV]],3,0)</f>
        <v>1.6335</v>
      </c>
      <c r="H2430">
        <f>VLOOKUP(Tabla4[[#This Row],[Cod Producto]],Tabla2[#All],3,0)</f>
        <v>2</v>
      </c>
      <c r="I2430" s="10">
        <f>Tabla4[[#This Row],[Kilos]]*Tabla4[[#This Row],[Precio_sin_IGV]]</f>
        <v>3917.1329999999998</v>
      </c>
      <c r="J2430" s="10">
        <f>Tabla4[[#This Row],[Ventas sin IGV]]*18%</f>
        <v>705.08393999999998</v>
      </c>
      <c r="K2430" s="10">
        <f>Tabla4[[#This Row],[Ventas sin IGV]]+Tabla4[[#This Row],[IGV]]</f>
        <v>4622.2169400000002</v>
      </c>
    </row>
    <row r="2431" spans="1:11" x14ac:dyDescent="0.3">
      <c r="A2431">
        <v>3</v>
      </c>
      <c r="B2431">
        <v>2</v>
      </c>
      <c r="C2431" s="2">
        <v>36117</v>
      </c>
      <c r="D2431">
        <v>1607</v>
      </c>
      <c r="E2431" t="str">
        <f>VLOOKUP(Tabla4[[#This Row],[Cod Vendedor]],Tabla3[[IdVendedor]:[NombreVendedor]],2,0)</f>
        <v>Rosa</v>
      </c>
      <c r="F2431" t="str">
        <f>VLOOKUP(Tabla4[[#This Row],[Cod Producto]],Tabla2[[IdProducto]:[NomProducto]],2,0)</f>
        <v>Lechugas</v>
      </c>
      <c r="G2431" s="10">
        <f>VLOOKUP(Tabla4[[#This Row],[Nombre_Producto]],Tabla2[[NomProducto]:[PrecioSinIGV]],3,0)</f>
        <v>1.6335</v>
      </c>
      <c r="H2431">
        <f>VLOOKUP(Tabla4[[#This Row],[Cod Producto]],Tabla2[#All],3,0)</f>
        <v>2</v>
      </c>
      <c r="I2431" s="10">
        <f>Tabla4[[#This Row],[Kilos]]*Tabla4[[#This Row],[Precio_sin_IGV]]</f>
        <v>2625.0344999999998</v>
      </c>
      <c r="J2431" s="10">
        <f>Tabla4[[#This Row],[Ventas sin IGV]]*18%</f>
        <v>472.50620999999995</v>
      </c>
      <c r="K2431" s="10">
        <f>Tabla4[[#This Row],[Ventas sin IGV]]+Tabla4[[#This Row],[IGV]]</f>
        <v>3097.5407099999998</v>
      </c>
    </row>
    <row r="2432" spans="1:11" x14ac:dyDescent="0.3">
      <c r="A2432">
        <v>3</v>
      </c>
      <c r="B2432">
        <v>2</v>
      </c>
      <c r="C2432" s="2">
        <v>36148</v>
      </c>
      <c r="D2432">
        <v>1499</v>
      </c>
      <c r="E2432" t="str">
        <f>VLOOKUP(Tabla4[[#This Row],[Cod Vendedor]],Tabla3[[IdVendedor]:[NombreVendedor]],2,0)</f>
        <v>Rosa</v>
      </c>
      <c r="F2432" t="str">
        <f>VLOOKUP(Tabla4[[#This Row],[Cod Producto]],Tabla2[[IdProducto]:[NomProducto]],2,0)</f>
        <v>Lechugas</v>
      </c>
      <c r="G2432" s="10">
        <f>VLOOKUP(Tabla4[[#This Row],[Nombre_Producto]],Tabla2[[NomProducto]:[PrecioSinIGV]],3,0)</f>
        <v>1.6335</v>
      </c>
      <c r="H2432">
        <f>VLOOKUP(Tabla4[[#This Row],[Cod Producto]],Tabla2[#All],3,0)</f>
        <v>2</v>
      </c>
      <c r="I2432" s="10">
        <f>Tabla4[[#This Row],[Kilos]]*Tabla4[[#This Row],[Precio_sin_IGV]]</f>
        <v>2448.6165000000001</v>
      </c>
      <c r="J2432" s="10">
        <f>Tabla4[[#This Row],[Ventas sin IGV]]*18%</f>
        <v>440.75097</v>
      </c>
      <c r="K2432" s="10">
        <f>Tabla4[[#This Row],[Ventas sin IGV]]+Tabla4[[#This Row],[IGV]]</f>
        <v>2889.3674700000001</v>
      </c>
    </row>
    <row r="2433" spans="1:11" x14ac:dyDescent="0.3">
      <c r="A2433">
        <v>3</v>
      </c>
      <c r="B2433">
        <v>2</v>
      </c>
      <c r="C2433" s="2">
        <v>35853</v>
      </c>
      <c r="D2433">
        <v>1047</v>
      </c>
      <c r="E2433" t="str">
        <f>VLOOKUP(Tabla4[[#This Row],[Cod Vendedor]],Tabla3[[IdVendedor]:[NombreVendedor]],2,0)</f>
        <v>Rosa</v>
      </c>
      <c r="F2433" t="str">
        <f>VLOOKUP(Tabla4[[#This Row],[Cod Producto]],Tabla2[[IdProducto]:[NomProducto]],2,0)</f>
        <v>Lechugas</v>
      </c>
      <c r="G2433" s="10">
        <f>VLOOKUP(Tabla4[[#This Row],[Nombre_Producto]],Tabla2[[NomProducto]:[PrecioSinIGV]],3,0)</f>
        <v>1.6335</v>
      </c>
      <c r="H2433">
        <f>VLOOKUP(Tabla4[[#This Row],[Cod Producto]],Tabla2[#All],3,0)</f>
        <v>2</v>
      </c>
      <c r="I2433" s="10">
        <f>Tabla4[[#This Row],[Kilos]]*Tabla4[[#This Row],[Precio_sin_IGV]]</f>
        <v>1710.2745</v>
      </c>
      <c r="J2433" s="10">
        <f>Tabla4[[#This Row],[Ventas sin IGV]]*18%</f>
        <v>307.84940999999998</v>
      </c>
      <c r="K2433" s="10">
        <f>Tabla4[[#This Row],[Ventas sin IGV]]+Tabla4[[#This Row],[IGV]]</f>
        <v>2018.12391</v>
      </c>
    </row>
    <row r="2434" spans="1:11" x14ac:dyDescent="0.3">
      <c r="A2434">
        <v>3</v>
      </c>
      <c r="B2434">
        <v>2</v>
      </c>
      <c r="C2434" s="2">
        <v>36027</v>
      </c>
      <c r="D2434">
        <v>522</v>
      </c>
      <c r="E2434" t="str">
        <f>VLOOKUP(Tabla4[[#This Row],[Cod Vendedor]],Tabla3[[IdVendedor]:[NombreVendedor]],2,0)</f>
        <v>Rosa</v>
      </c>
      <c r="F2434" t="str">
        <f>VLOOKUP(Tabla4[[#This Row],[Cod Producto]],Tabla2[[IdProducto]:[NomProducto]],2,0)</f>
        <v>Lechugas</v>
      </c>
      <c r="G2434" s="10">
        <f>VLOOKUP(Tabla4[[#This Row],[Nombre_Producto]],Tabla2[[NomProducto]:[PrecioSinIGV]],3,0)</f>
        <v>1.6335</v>
      </c>
      <c r="H2434">
        <f>VLOOKUP(Tabla4[[#This Row],[Cod Producto]],Tabla2[#All],3,0)</f>
        <v>2</v>
      </c>
      <c r="I2434" s="10">
        <f>Tabla4[[#This Row],[Kilos]]*Tabla4[[#This Row],[Precio_sin_IGV]]</f>
        <v>852.68700000000001</v>
      </c>
      <c r="J2434" s="10">
        <f>Tabla4[[#This Row],[Ventas sin IGV]]*18%</f>
        <v>153.48365999999999</v>
      </c>
      <c r="K2434" s="10">
        <f>Tabla4[[#This Row],[Ventas sin IGV]]+Tabla4[[#This Row],[IGV]]</f>
        <v>1006.17066</v>
      </c>
    </row>
    <row r="2435" spans="1:11" x14ac:dyDescent="0.3">
      <c r="A2435">
        <v>3</v>
      </c>
      <c r="B2435">
        <v>10</v>
      </c>
      <c r="C2435" s="2">
        <v>36138</v>
      </c>
      <c r="D2435">
        <v>1998</v>
      </c>
      <c r="E2435" t="str">
        <f>VLOOKUP(Tabla4[[#This Row],[Cod Vendedor]],Tabla3[[IdVendedor]:[NombreVendedor]],2,0)</f>
        <v>Rosa</v>
      </c>
      <c r="F2435" t="str">
        <f>VLOOKUP(Tabla4[[#This Row],[Cod Producto]],Tabla2[[IdProducto]:[NomProducto]],2,0)</f>
        <v>Zanahorias</v>
      </c>
      <c r="G2435" s="10">
        <f>VLOOKUP(Tabla4[[#This Row],[Nombre_Producto]],Tabla2[[NomProducto]:[PrecioSinIGV]],3,0)</f>
        <v>0.60499999999999998</v>
      </c>
      <c r="H2435">
        <f>VLOOKUP(Tabla4[[#This Row],[Cod Producto]],Tabla2[#All],3,0)</f>
        <v>3</v>
      </c>
      <c r="I2435" s="10">
        <f>Tabla4[[#This Row],[Kilos]]*Tabla4[[#This Row],[Precio_sin_IGV]]</f>
        <v>1208.79</v>
      </c>
      <c r="J2435" s="10">
        <f>Tabla4[[#This Row],[Ventas sin IGV]]*18%</f>
        <v>217.58219999999997</v>
      </c>
      <c r="K2435" s="10">
        <f>Tabla4[[#This Row],[Ventas sin IGV]]+Tabla4[[#This Row],[IGV]]</f>
        <v>1426.3722</v>
      </c>
    </row>
    <row r="2436" spans="1:11" x14ac:dyDescent="0.3">
      <c r="A2436">
        <v>3</v>
      </c>
      <c r="B2436">
        <v>10</v>
      </c>
      <c r="C2436" s="2">
        <v>35849</v>
      </c>
      <c r="D2436">
        <v>1325</v>
      </c>
      <c r="E2436" t="str">
        <f>VLOOKUP(Tabla4[[#This Row],[Cod Vendedor]],Tabla3[[IdVendedor]:[NombreVendedor]],2,0)</f>
        <v>Rosa</v>
      </c>
      <c r="F2436" t="str">
        <f>VLOOKUP(Tabla4[[#This Row],[Cod Producto]],Tabla2[[IdProducto]:[NomProducto]],2,0)</f>
        <v>Zanahorias</v>
      </c>
      <c r="G2436" s="10">
        <f>VLOOKUP(Tabla4[[#This Row],[Nombre_Producto]],Tabla2[[NomProducto]:[PrecioSinIGV]],3,0)</f>
        <v>0.60499999999999998</v>
      </c>
      <c r="H2436">
        <f>VLOOKUP(Tabla4[[#This Row],[Cod Producto]],Tabla2[#All],3,0)</f>
        <v>3</v>
      </c>
      <c r="I2436" s="10">
        <f>Tabla4[[#This Row],[Kilos]]*Tabla4[[#This Row],[Precio_sin_IGV]]</f>
        <v>801.625</v>
      </c>
      <c r="J2436" s="10">
        <f>Tabla4[[#This Row],[Ventas sin IGV]]*18%</f>
        <v>144.29249999999999</v>
      </c>
      <c r="K2436" s="10">
        <f>Tabla4[[#This Row],[Ventas sin IGV]]+Tabla4[[#This Row],[IGV]]</f>
        <v>945.91750000000002</v>
      </c>
    </row>
    <row r="2437" spans="1:11" x14ac:dyDescent="0.3">
      <c r="A2437">
        <v>3</v>
      </c>
      <c r="B2437">
        <v>10</v>
      </c>
      <c r="C2437" s="2">
        <v>36052</v>
      </c>
      <c r="D2437">
        <v>937</v>
      </c>
      <c r="E2437" t="str">
        <f>VLOOKUP(Tabla4[[#This Row],[Cod Vendedor]],Tabla3[[IdVendedor]:[NombreVendedor]],2,0)</f>
        <v>Rosa</v>
      </c>
      <c r="F2437" t="str">
        <f>VLOOKUP(Tabla4[[#This Row],[Cod Producto]],Tabla2[[IdProducto]:[NomProducto]],2,0)</f>
        <v>Zanahorias</v>
      </c>
      <c r="G2437" s="10">
        <f>VLOOKUP(Tabla4[[#This Row],[Nombre_Producto]],Tabla2[[NomProducto]:[PrecioSinIGV]],3,0)</f>
        <v>0.60499999999999998</v>
      </c>
      <c r="H2437">
        <f>VLOOKUP(Tabla4[[#This Row],[Cod Producto]],Tabla2[#All],3,0)</f>
        <v>3</v>
      </c>
      <c r="I2437" s="10">
        <f>Tabla4[[#This Row],[Kilos]]*Tabla4[[#This Row],[Precio_sin_IGV]]</f>
        <v>566.88499999999999</v>
      </c>
      <c r="J2437" s="10">
        <f>Tabla4[[#This Row],[Ventas sin IGV]]*18%</f>
        <v>102.0393</v>
      </c>
      <c r="K2437" s="10">
        <f>Tabla4[[#This Row],[Ventas sin IGV]]+Tabla4[[#This Row],[IGV]]</f>
        <v>668.92430000000002</v>
      </c>
    </row>
    <row r="2438" spans="1:11" x14ac:dyDescent="0.3">
      <c r="A2438">
        <v>3</v>
      </c>
      <c r="B2438">
        <v>10</v>
      </c>
      <c r="C2438" s="2">
        <v>35889</v>
      </c>
      <c r="D2438">
        <v>750</v>
      </c>
      <c r="E2438" t="str">
        <f>VLOOKUP(Tabla4[[#This Row],[Cod Vendedor]],Tabla3[[IdVendedor]:[NombreVendedor]],2,0)</f>
        <v>Rosa</v>
      </c>
      <c r="F2438" t="str">
        <f>VLOOKUP(Tabla4[[#This Row],[Cod Producto]],Tabla2[[IdProducto]:[NomProducto]],2,0)</f>
        <v>Zanahorias</v>
      </c>
      <c r="G2438" s="10">
        <f>VLOOKUP(Tabla4[[#This Row],[Nombre_Producto]],Tabla2[[NomProducto]:[PrecioSinIGV]],3,0)</f>
        <v>0.60499999999999998</v>
      </c>
      <c r="H2438">
        <f>VLOOKUP(Tabla4[[#This Row],[Cod Producto]],Tabla2[#All],3,0)</f>
        <v>3</v>
      </c>
      <c r="I2438" s="10">
        <f>Tabla4[[#This Row],[Kilos]]*Tabla4[[#This Row],[Precio_sin_IGV]]</f>
        <v>453.75</v>
      </c>
      <c r="J2438" s="10">
        <f>Tabla4[[#This Row],[Ventas sin IGV]]*18%</f>
        <v>81.674999999999997</v>
      </c>
      <c r="K2438" s="10">
        <f>Tabla4[[#This Row],[Ventas sin IGV]]+Tabla4[[#This Row],[IGV]]</f>
        <v>535.42499999999995</v>
      </c>
    </row>
    <row r="2439" spans="1:11" x14ac:dyDescent="0.3">
      <c r="A2439">
        <v>3</v>
      </c>
      <c r="B2439">
        <v>10</v>
      </c>
      <c r="C2439" s="2">
        <v>36146</v>
      </c>
      <c r="D2439">
        <v>646</v>
      </c>
      <c r="E2439" t="str">
        <f>VLOOKUP(Tabla4[[#This Row],[Cod Vendedor]],Tabla3[[IdVendedor]:[NombreVendedor]],2,0)</f>
        <v>Rosa</v>
      </c>
      <c r="F2439" t="str">
        <f>VLOOKUP(Tabla4[[#This Row],[Cod Producto]],Tabla2[[IdProducto]:[NomProducto]],2,0)</f>
        <v>Zanahorias</v>
      </c>
      <c r="G2439" s="10">
        <f>VLOOKUP(Tabla4[[#This Row],[Nombre_Producto]],Tabla2[[NomProducto]:[PrecioSinIGV]],3,0)</f>
        <v>0.60499999999999998</v>
      </c>
      <c r="H2439">
        <f>VLOOKUP(Tabla4[[#This Row],[Cod Producto]],Tabla2[#All],3,0)</f>
        <v>3</v>
      </c>
      <c r="I2439" s="10">
        <f>Tabla4[[#This Row],[Kilos]]*Tabla4[[#This Row],[Precio_sin_IGV]]</f>
        <v>390.83</v>
      </c>
      <c r="J2439" s="10">
        <f>Tabla4[[#This Row],[Ventas sin IGV]]*18%</f>
        <v>70.349399999999989</v>
      </c>
      <c r="K2439" s="10">
        <f>Tabla4[[#This Row],[Ventas sin IGV]]+Tabla4[[#This Row],[IGV]]</f>
        <v>461.17939999999999</v>
      </c>
    </row>
    <row r="2440" spans="1:11" x14ac:dyDescent="0.3">
      <c r="A2440">
        <v>3</v>
      </c>
      <c r="B2440">
        <v>14</v>
      </c>
      <c r="C2440" s="2">
        <v>35850</v>
      </c>
      <c r="D2440">
        <v>2039</v>
      </c>
      <c r="E2440" t="str">
        <f>VLOOKUP(Tabla4[[#This Row],[Cod Vendedor]],Tabla3[[IdVendedor]:[NombreVendedor]],2,0)</f>
        <v>Rosa</v>
      </c>
      <c r="F2440" t="str">
        <f>VLOOKUP(Tabla4[[#This Row],[Cod Producto]],Tabla2[[IdProducto]:[NomProducto]],2,0)</f>
        <v>Manzana</v>
      </c>
      <c r="G2440" s="10">
        <f>VLOOKUP(Tabla4[[#This Row],[Nombre_Producto]],Tabla2[[NomProducto]:[PrecioSinIGV]],3,0)</f>
        <v>3.63</v>
      </c>
      <c r="H2440">
        <f>VLOOKUP(Tabla4[[#This Row],[Cod Producto]],Tabla2[#All],3,0)</f>
        <v>1</v>
      </c>
      <c r="I2440" s="10">
        <f>Tabla4[[#This Row],[Kilos]]*Tabla4[[#This Row],[Precio_sin_IGV]]</f>
        <v>7401.57</v>
      </c>
      <c r="J2440" s="10">
        <f>Tabla4[[#This Row],[Ventas sin IGV]]*18%</f>
        <v>1332.2826</v>
      </c>
      <c r="K2440" s="10">
        <f>Tabla4[[#This Row],[Ventas sin IGV]]+Tabla4[[#This Row],[IGV]]</f>
        <v>8733.8526000000002</v>
      </c>
    </row>
    <row r="2441" spans="1:11" x14ac:dyDescent="0.3">
      <c r="A2441">
        <v>3</v>
      </c>
      <c r="B2441">
        <v>14</v>
      </c>
      <c r="C2441" s="2">
        <v>35969</v>
      </c>
      <c r="D2441">
        <v>1733</v>
      </c>
      <c r="E2441" t="str">
        <f>VLOOKUP(Tabla4[[#This Row],[Cod Vendedor]],Tabla3[[IdVendedor]:[NombreVendedor]],2,0)</f>
        <v>Rosa</v>
      </c>
      <c r="F2441" t="str">
        <f>VLOOKUP(Tabla4[[#This Row],[Cod Producto]],Tabla2[[IdProducto]:[NomProducto]],2,0)</f>
        <v>Manzana</v>
      </c>
      <c r="G2441" s="10">
        <f>VLOOKUP(Tabla4[[#This Row],[Nombre_Producto]],Tabla2[[NomProducto]:[PrecioSinIGV]],3,0)</f>
        <v>3.63</v>
      </c>
      <c r="H2441">
        <f>VLOOKUP(Tabla4[[#This Row],[Cod Producto]],Tabla2[#All],3,0)</f>
        <v>1</v>
      </c>
      <c r="I2441" s="10">
        <f>Tabla4[[#This Row],[Kilos]]*Tabla4[[#This Row],[Precio_sin_IGV]]</f>
        <v>6290.79</v>
      </c>
      <c r="J2441" s="10">
        <f>Tabla4[[#This Row],[Ventas sin IGV]]*18%</f>
        <v>1132.3422</v>
      </c>
      <c r="K2441" s="10">
        <f>Tabla4[[#This Row],[Ventas sin IGV]]+Tabla4[[#This Row],[IGV]]</f>
        <v>7423.1322</v>
      </c>
    </row>
    <row r="2442" spans="1:11" x14ac:dyDescent="0.3">
      <c r="A2442">
        <v>3</v>
      </c>
      <c r="B2442">
        <v>14</v>
      </c>
      <c r="C2442" s="2">
        <v>35901</v>
      </c>
      <c r="D2442">
        <v>1357</v>
      </c>
      <c r="E2442" t="str">
        <f>VLOOKUP(Tabla4[[#This Row],[Cod Vendedor]],Tabla3[[IdVendedor]:[NombreVendedor]],2,0)</f>
        <v>Rosa</v>
      </c>
      <c r="F2442" t="str">
        <f>VLOOKUP(Tabla4[[#This Row],[Cod Producto]],Tabla2[[IdProducto]:[NomProducto]],2,0)</f>
        <v>Manzana</v>
      </c>
      <c r="G2442" s="10">
        <f>VLOOKUP(Tabla4[[#This Row],[Nombre_Producto]],Tabla2[[NomProducto]:[PrecioSinIGV]],3,0)</f>
        <v>3.63</v>
      </c>
      <c r="H2442">
        <f>VLOOKUP(Tabla4[[#This Row],[Cod Producto]],Tabla2[#All],3,0)</f>
        <v>1</v>
      </c>
      <c r="I2442" s="10">
        <f>Tabla4[[#This Row],[Kilos]]*Tabla4[[#This Row],[Precio_sin_IGV]]</f>
        <v>4925.91</v>
      </c>
      <c r="J2442" s="10">
        <f>Tabla4[[#This Row],[Ventas sin IGV]]*18%</f>
        <v>886.66379999999992</v>
      </c>
      <c r="K2442" s="10">
        <f>Tabla4[[#This Row],[Ventas sin IGV]]+Tabla4[[#This Row],[IGV]]</f>
        <v>5812.5738000000001</v>
      </c>
    </row>
    <row r="2443" spans="1:11" x14ac:dyDescent="0.3">
      <c r="A2443">
        <v>3</v>
      </c>
      <c r="B2443">
        <v>14</v>
      </c>
      <c r="C2443" s="2">
        <v>35874</v>
      </c>
      <c r="D2443">
        <v>1323</v>
      </c>
      <c r="E2443" t="str">
        <f>VLOOKUP(Tabla4[[#This Row],[Cod Vendedor]],Tabla3[[IdVendedor]:[NombreVendedor]],2,0)</f>
        <v>Rosa</v>
      </c>
      <c r="F2443" t="str">
        <f>VLOOKUP(Tabla4[[#This Row],[Cod Producto]],Tabla2[[IdProducto]:[NomProducto]],2,0)</f>
        <v>Manzana</v>
      </c>
      <c r="G2443" s="10">
        <f>VLOOKUP(Tabla4[[#This Row],[Nombre_Producto]],Tabla2[[NomProducto]:[PrecioSinIGV]],3,0)</f>
        <v>3.63</v>
      </c>
      <c r="H2443">
        <f>VLOOKUP(Tabla4[[#This Row],[Cod Producto]],Tabla2[#All],3,0)</f>
        <v>1</v>
      </c>
      <c r="I2443" s="10">
        <f>Tabla4[[#This Row],[Kilos]]*Tabla4[[#This Row],[Precio_sin_IGV]]</f>
        <v>4802.49</v>
      </c>
      <c r="J2443" s="10">
        <f>Tabla4[[#This Row],[Ventas sin IGV]]*18%</f>
        <v>864.44819999999993</v>
      </c>
      <c r="K2443" s="10">
        <f>Tabla4[[#This Row],[Ventas sin IGV]]+Tabla4[[#This Row],[IGV]]</f>
        <v>5666.9381999999996</v>
      </c>
    </row>
    <row r="2444" spans="1:11" x14ac:dyDescent="0.3">
      <c r="A2444">
        <v>3</v>
      </c>
      <c r="B2444">
        <v>14</v>
      </c>
      <c r="C2444" s="2">
        <v>36153</v>
      </c>
      <c r="D2444">
        <v>976</v>
      </c>
      <c r="E2444" t="str">
        <f>VLOOKUP(Tabla4[[#This Row],[Cod Vendedor]],Tabla3[[IdVendedor]:[NombreVendedor]],2,0)</f>
        <v>Rosa</v>
      </c>
      <c r="F2444" t="str">
        <f>VLOOKUP(Tabla4[[#This Row],[Cod Producto]],Tabla2[[IdProducto]:[NomProducto]],2,0)</f>
        <v>Manzana</v>
      </c>
      <c r="G2444" s="10">
        <f>VLOOKUP(Tabla4[[#This Row],[Nombre_Producto]],Tabla2[[NomProducto]:[PrecioSinIGV]],3,0)</f>
        <v>3.63</v>
      </c>
      <c r="H2444">
        <f>VLOOKUP(Tabla4[[#This Row],[Cod Producto]],Tabla2[#All],3,0)</f>
        <v>1</v>
      </c>
      <c r="I2444" s="10">
        <f>Tabla4[[#This Row],[Kilos]]*Tabla4[[#This Row],[Precio_sin_IGV]]</f>
        <v>3542.88</v>
      </c>
      <c r="J2444" s="10">
        <f>Tabla4[[#This Row],[Ventas sin IGV]]*18%</f>
        <v>637.71839999999997</v>
      </c>
      <c r="K2444" s="10">
        <f>Tabla4[[#This Row],[Ventas sin IGV]]+Tabla4[[#This Row],[IGV]]</f>
        <v>4180.5983999999999</v>
      </c>
    </row>
    <row r="2445" spans="1:11" x14ac:dyDescent="0.3">
      <c r="A2445">
        <v>3</v>
      </c>
      <c r="B2445">
        <v>14</v>
      </c>
      <c r="C2445" s="2">
        <v>36133</v>
      </c>
      <c r="D2445">
        <v>657</v>
      </c>
      <c r="E2445" t="str">
        <f>VLOOKUP(Tabla4[[#This Row],[Cod Vendedor]],Tabla3[[IdVendedor]:[NombreVendedor]],2,0)</f>
        <v>Rosa</v>
      </c>
      <c r="F2445" t="str">
        <f>VLOOKUP(Tabla4[[#This Row],[Cod Producto]],Tabla2[[IdProducto]:[NomProducto]],2,0)</f>
        <v>Manzana</v>
      </c>
      <c r="G2445" s="10">
        <f>VLOOKUP(Tabla4[[#This Row],[Nombre_Producto]],Tabla2[[NomProducto]:[PrecioSinIGV]],3,0)</f>
        <v>3.63</v>
      </c>
      <c r="H2445">
        <f>VLOOKUP(Tabla4[[#This Row],[Cod Producto]],Tabla2[#All],3,0)</f>
        <v>1</v>
      </c>
      <c r="I2445" s="10">
        <f>Tabla4[[#This Row],[Kilos]]*Tabla4[[#This Row],[Precio_sin_IGV]]</f>
        <v>2384.91</v>
      </c>
      <c r="J2445" s="10">
        <f>Tabla4[[#This Row],[Ventas sin IGV]]*18%</f>
        <v>429.28379999999999</v>
      </c>
      <c r="K2445" s="10">
        <f>Tabla4[[#This Row],[Ventas sin IGV]]+Tabla4[[#This Row],[IGV]]</f>
        <v>2814.1938</v>
      </c>
    </row>
    <row r="2446" spans="1:11" x14ac:dyDescent="0.3">
      <c r="A2446">
        <v>3</v>
      </c>
      <c r="B2446">
        <v>4</v>
      </c>
      <c r="C2446" s="2">
        <v>35798</v>
      </c>
      <c r="D2446">
        <v>1987</v>
      </c>
      <c r="E2446" t="str">
        <f>VLOOKUP(Tabla4[[#This Row],[Cod Vendedor]],Tabla3[[IdVendedor]:[NombreVendedor]],2,0)</f>
        <v>Rosa</v>
      </c>
      <c r="F2446" t="str">
        <f>VLOOKUP(Tabla4[[#This Row],[Cod Producto]],Tabla2[[IdProducto]:[NomProducto]],2,0)</f>
        <v>Coles</v>
      </c>
      <c r="G2446" s="10">
        <f>VLOOKUP(Tabla4[[#This Row],[Nombre_Producto]],Tabla2[[NomProducto]:[PrecioSinIGV]],3,0)</f>
        <v>0.60499999999999998</v>
      </c>
      <c r="H2446">
        <f>VLOOKUP(Tabla4[[#This Row],[Cod Producto]],Tabla2[#All],3,0)</f>
        <v>2</v>
      </c>
      <c r="I2446" s="10">
        <f>Tabla4[[#This Row],[Kilos]]*Tabla4[[#This Row],[Precio_sin_IGV]]</f>
        <v>1202.135</v>
      </c>
      <c r="J2446" s="10">
        <f>Tabla4[[#This Row],[Ventas sin IGV]]*18%</f>
        <v>216.3843</v>
      </c>
      <c r="K2446" s="10">
        <f>Tabla4[[#This Row],[Ventas sin IGV]]+Tabla4[[#This Row],[IGV]]</f>
        <v>1418.5192999999999</v>
      </c>
    </row>
    <row r="2447" spans="1:11" x14ac:dyDescent="0.3">
      <c r="A2447">
        <v>3</v>
      </c>
      <c r="B2447">
        <v>4</v>
      </c>
      <c r="C2447" s="2">
        <v>36053</v>
      </c>
      <c r="D2447">
        <v>1693</v>
      </c>
      <c r="E2447" t="str">
        <f>VLOOKUP(Tabla4[[#This Row],[Cod Vendedor]],Tabla3[[IdVendedor]:[NombreVendedor]],2,0)</f>
        <v>Rosa</v>
      </c>
      <c r="F2447" t="str">
        <f>VLOOKUP(Tabla4[[#This Row],[Cod Producto]],Tabla2[[IdProducto]:[NomProducto]],2,0)</f>
        <v>Coles</v>
      </c>
      <c r="G2447" s="10">
        <f>VLOOKUP(Tabla4[[#This Row],[Nombre_Producto]],Tabla2[[NomProducto]:[PrecioSinIGV]],3,0)</f>
        <v>0.60499999999999998</v>
      </c>
      <c r="H2447">
        <f>VLOOKUP(Tabla4[[#This Row],[Cod Producto]],Tabla2[#All],3,0)</f>
        <v>2</v>
      </c>
      <c r="I2447" s="10">
        <f>Tabla4[[#This Row],[Kilos]]*Tabla4[[#This Row],[Precio_sin_IGV]]</f>
        <v>1024.2649999999999</v>
      </c>
      <c r="J2447" s="10">
        <f>Tabla4[[#This Row],[Ventas sin IGV]]*18%</f>
        <v>184.36769999999996</v>
      </c>
      <c r="K2447" s="10">
        <f>Tabla4[[#This Row],[Ventas sin IGV]]+Tabla4[[#This Row],[IGV]]</f>
        <v>1208.6326999999999</v>
      </c>
    </row>
    <row r="2448" spans="1:11" x14ac:dyDescent="0.3">
      <c r="A2448">
        <v>3</v>
      </c>
      <c r="B2448">
        <v>4</v>
      </c>
      <c r="C2448" s="2">
        <v>35930</v>
      </c>
      <c r="D2448">
        <v>1593</v>
      </c>
      <c r="E2448" t="str">
        <f>VLOOKUP(Tabla4[[#This Row],[Cod Vendedor]],Tabla3[[IdVendedor]:[NombreVendedor]],2,0)</f>
        <v>Rosa</v>
      </c>
      <c r="F2448" t="str">
        <f>VLOOKUP(Tabla4[[#This Row],[Cod Producto]],Tabla2[[IdProducto]:[NomProducto]],2,0)</f>
        <v>Coles</v>
      </c>
      <c r="G2448" s="10">
        <f>VLOOKUP(Tabla4[[#This Row],[Nombre_Producto]],Tabla2[[NomProducto]:[PrecioSinIGV]],3,0)</f>
        <v>0.60499999999999998</v>
      </c>
      <c r="H2448">
        <f>VLOOKUP(Tabla4[[#This Row],[Cod Producto]],Tabla2[#All],3,0)</f>
        <v>2</v>
      </c>
      <c r="I2448" s="10">
        <f>Tabla4[[#This Row],[Kilos]]*Tabla4[[#This Row],[Precio_sin_IGV]]</f>
        <v>963.76499999999999</v>
      </c>
      <c r="J2448" s="10">
        <f>Tabla4[[#This Row],[Ventas sin IGV]]*18%</f>
        <v>173.4777</v>
      </c>
      <c r="K2448" s="10">
        <f>Tabla4[[#This Row],[Ventas sin IGV]]+Tabla4[[#This Row],[IGV]]</f>
        <v>1137.2427</v>
      </c>
    </row>
    <row r="2449" spans="1:11" x14ac:dyDescent="0.3">
      <c r="A2449">
        <v>3</v>
      </c>
      <c r="B2449">
        <v>4</v>
      </c>
      <c r="C2449" s="2">
        <v>36107</v>
      </c>
      <c r="D2449">
        <v>1023</v>
      </c>
      <c r="E2449" t="str">
        <f>VLOOKUP(Tabla4[[#This Row],[Cod Vendedor]],Tabla3[[IdVendedor]:[NombreVendedor]],2,0)</f>
        <v>Rosa</v>
      </c>
      <c r="F2449" t="str">
        <f>VLOOKUP(Tabla4[[#This Row],[Cod Producto]],Tabla2[[IdProducto]:[NomProducto]],2,0)</f>
        <v>Coles</v>
      </c>
      <c r="G2449" s="10">
        <f>VLOOKUP(Tabla4[[#This Row],[Nombre_Producto]],Tabla2[[NomProducto]:[PrecioSinIGV]],3,0)</f>
        <v>0.60499999999999998</v>
      </c>
      <c r="H2449">
        <f>VLOOKUP(Tabla4[[#This Row],[Cod Producto]],Tabla2[#All],3,0)</f>
        <v>2</v>
      </c>
      <c r="I2449" s="10">
        <f>Tabla4[[#This Row],[Kilos]]*Tabla4[[#This Row],[Precio_sin_IGV]]</f>
        <v>618.91499999999996</v>
      </c>
      <c r="J2449" s="10">
        <f>Tabla4[[#This Row],[Ventas sin IGV]]*18%</f>
        <v>111.40469999999999</v>
      </c>
      <c r="K2449" s="10">
        <f>Tabla4[[#This Row],[Ventas sin IGV]]+Tabla4[[#This Row],[IGV]]</f>
        <v>730.31970000000001</v>
      </c>
    </row>
    <row r="2450" spans="1:11" x14ac:dyDescent="0.3">
      <c r="A2450">
        <v>3</v>
      </c>
      <c r="B2450">
        <v>4</v>
      </c>
      <c r="C2450" s="2">
        <v>36092</v>
      </c>
      <c r="D2450">
        <v>846</v>
      </c>
      <c r="E2450" t="str">
        <f>VLOOKUP(Tabla4[[#This Row],[Cod Vendedor]],Tabla3[[IdVendedor]:[NombreVendedor]],2,0)</f>
        <v>Rosa</v>
      </c>
      <c r="F2450" t="str">
        <f>VLOOKUP(Tabla4[[#This Row],[Cod Producto]],Tabla2[[IdProducto]:[NomProducto]],2,0)</f>
        <v>Coles</v>
      </c>
      <c r="G2450" s="10">
        <f>VLOOKUP(Tabla4[[#This Row],[Nombre_Producto]],Tabla2[[NomProducto]:[PrecioSinIGV]],3,0)</f>
        <v>0.60499999999999998</v>
      </c>
      <c r="H2450">
        <f>VLOOKUP(Tabla4[[#This Row],[Cod Producto]],Tabla2[#All],3,0)</f>
        <v>2</v>
      </c>
      <c r="I2450" s="10">
        <f>Tabla4[[#This Row],[Kilos]]*Tabla4[[#This Row],[Precio_sin_IGV]]</f>
        <v>511.83</v>
      </c>
      <c r="J2450" s="10">
        <f>Tabla4[[#This Row],[Ventas sin IGV]]*18%</f>
        <v>92.12939999999999</v>
      </c>
      <c r="K2450" s="10">
        <f>Tabla4[[#This Row],[Ventas sin IGV]]+Tabla4[[#This Row],[IGV]]</f>
        <v>603.95939999999996</v>
      </c>
    </row>
    <row r="2451" spans="1:11" x14ac:dyDescent="0.3">
      <c r="A2451">
        <v>3</v>
      </c>
      <c r="B2451">
        <v>4</v>
      </c>
      <c r="C2451" s="2">
        <v>36029</v>
      </c>
      <c r="D2451">
        <v>764</v>
      </c>
      <c r="E2451" t="str">
        <f>VLOOKUP(Tabla4[[#This Row],[Cod Vendedor]],Tabla3[[IdVendedor]:[NombreVendedor]],2,0)</f>
        <v>Rosa</v>
      </c>
      <c r="F2451" t="str">
        <f>VLOOKUP(Tabla4[[#This Row],[Cod Producto]],Tabla2[[IdProducto]:[NomProducto]],2,0)</f>
        <v>Coles</v>
      </c>
      <c r="G2451" s="10">
        <f>VLOOKUP(Tabla4[[#This Row],[Nombre_Producto]],Tabla2[[NomProducto]:[PrecioSinIGV]],3,0)</f>
        <v>0.60499999999999998</v>
      </c>
      <c r="H2451">
        <f>VLOOKUP(Tabla4[[#This Row],[Cod Producto]],Tabla2[#All],3,0)</f>
        <v>2</v>
      </c>
      <c r="I2451" s="10">
        <f>Tabla4[[#This Row],[Kilos]]*Tabla4[[#This Row],[Precio_sin_IGV]]</f>
        <v>462.21999999999997</v>
      </c>
      <c r="J2451" s="10">
        <f>Tabla4[[#This Row],[Ventas sin IGV]]*18%</f>
        <v>83.19959999999999</v>
      </c>
      <c r="K2451" s="10">
        <f>Tabla4[[#This Row],[Ventas sin IGV]]+Tabla4[[#This Row],[IGV]]</f>
        <v>545.41959999999995</v>
      </c>
    </row>
    <row r="2452" spans="1:11" x14ac:dyDescent="0.3">
      <c r="A2452">
        <v>3</v>
      </c>
      <c r="B2452">
        <v>4</v>
      </c>
      <c r="C2452" s="2">
        <v>36014</v>
      </c>
      <c r="D2452">
        <v>453</v>
      </c>
      <c r="E2452" t="str">
        <f>VLOOKUP(Tabla4[[#This Row],[Cod Vendedor]],Tabla3[[IdVendedor]:[NombreVendedor]],2,0)</f>
        <v>Rosa</v>
      </c>
      <c r="F2452" t="str">
        <f>VLOOKUP(Tabla4[[#This Row],[Cod Producto]],Tabla2[[IdProducto]:[NomProducto]],2,0)</f>
        <v>Coles</v>
      </c>
      <c r="G2452" s="10">
        <f>VLOOKUP(Tabla4[[#This Row],[Nombre_Producto]],Tabla2[[NomProducto]:[PrecioSinIGV]],3,0)</f>
        <v>0.60499999999999998</v>
      </c>
      <c r="H2452">
        <f>VLOOKUP(Tabla4[[#This Row],[Cod Producto]],Tabla2[#All],3,0)</f>
        <v>2</v>
      </c>
      <c r="I2452" s="10">
        <f>Tabla4[[#This Row],[Kilos]]*Tabla4[[#This Row],[Precio_sin_IGV]]</f>
        <v>274.065</v>
      </c>
      <c r="J2452" s="10">
        <f>Tabla4[[#This Row],[Ventas sin IGV]]*18%</f>
        <v>49.331699999999998</v>
      </c>
      <c r="K2452" s="10">
        <f>Tabla4[[#This Row],[Ventas sin IGV]]+Tabla4[[#This Row],[IGV]]</f>
        <v>323.39670000000001</v>
      </c>
    </row>
    <row r="2453" spans="1:11" x14ac:dyDescent="0.3">
      <c r="A2453">
        <v>3</v>
      </c>
      <c r="B2453">
        <v>5</v>
      </c>
      <c r="C2453" s="2">
        <v>35832</v>
      </c>
      <c r="D2453">
        <v>2256</v>
      </c>
      <c r="E2453" t="str">
        <f>VLOOKUP(Tabla4[[#This Row],[Cod Vendedor]],Tabla3[[IdVendedor]:[NombreVendedor]],2,0)</f>
        <v>Rosa</v>
      </c>
      <c r="F2453" t="str">
        <f>VLOOKUP(Tabla4[[#This Row],[Cod Producto]],Tabla2[[IdProducto]:[NomProducto]],2,0)</f>
        <v>Berenjenas</v>
      </c>
      <c r="G2453" s="10">
        <f>VLOOKUP(Tabla4[[#This Row],[Nombre_Producto]],Tabla2[[NomProducto]:[PrecioSinIGV]],3,0)</f>
        <v>2.5409999999999999</v>
      </c>
      <c r="H2453">
        <f>VLOOKUP(Tabla4[[#This Row],[Cod Producto]],Tabla2[#All],3,0)</f>
        <v>3</v>
      </c>
      <c r="I2453" s="10">
        <f>Tabla4[[#This Row],[Kilos]]*Tabla4[[#This Row],[Precio_sin_IGV]]</f>
        <v>5732.4960000000001</v>
      </c>
      <c r="J2453" s="10">
        <f>Tabla4[[#This Row],[Ventas sin IGV]]*18%</f>
        <v>1031.8492799999999</v>
      </c>
      <c r="K2453" s="10">
        <f>Tabla4[[#This Row],[Ventas sin IGV]]+Tabla4[[#This Row],[IGV]]</f>
        <v>6764.3452799999995</v>
      </c>
    </row>
    <row r="2454" spans="1:11" x14ac:dyDescent="0.3">
      <c r="A2454">
        <v>3</v>
      </c>
      <c r="B2454">
        <v>5</v>
      </c>
      <c r="C2454" s="2">
        <v>35874</v>
      </c>
      <c r="D2454">
        <v>1886</v>
      </c>
      <c r="E2454" t="str">
        <f>VLOOKUP(Tabla4[[#This Row],[Cod Vendedor]],Tabla3[[IdVendedor]:[NombreVendedor]],2,0)</f>
        <v>Rosa</v>
      </c>
      <c r="F2454" t="str">
        <f>VLOOKUP(Tabla4[[#This Row],[Cod Producto]],Tabla2[[IdProducto]:[NomProducto]],2,0)</f>
        <v>Berenjenas</v>
      </c>
      <c r="G2454" s="10">
        <f>VLOOKUP(Tabla4[[#This Row],[Nombre_Producto]],Tabla2[[NomProducto]:[PrecioSinIGV]],3,0)</f>
        <v>2.5409999999999999</v>
      </c>
      <c r="H2454">
        <f>VLOOKUP(Tabla4[[#This Row],[Cod Producto]],Tabla2[#All],3,0)</f>
        <v>3</v>
      </c>
      <c r="I2454" s="10">
        <f>Tabla4[[#This Row],[Kilos]]*Tabla4[[#This Row],[Precio_sin_IGV]]</f>
        <v>4792.326</v>
      </c>
      <c r="J2454" s="10">
        <f>Tabla4[[#This Row],[Ventas sin IGV]]*18%</f>
        <v>862.61867999999993</v>
      </c>
      <c r="K2454" s="10">
        <f>Tabla4[[#This Row],[Ventas sin IGV]]+Tabla4[[#This Row],[IGV]]</f>
        <v>5654.9446799999996</v>
      </c>
    </row>
    <row r="2455" spans="1:11" x14ac:dyDescent="0.3">
      <c r="A2455">
        <v>3</v>
      </c>
      <c r="B2455">
        <v>5</v>
      </c>
      <c r="C2455" s="2">
        <v>36011</v>
      </c>
      <c r="D2455">
        <v>1210</v>
      </c>
      <c r="E2455" t="str">
        <f>VLOOKUP(Tabla4[[#This Row],[Cod Vendedor]],Tabla3[[IdVendedor]:[NombreVendedor]],2,0)</f>
        <v>Rosa</v>
      </c>
      <c r="F2455" t="str">
        <f>VLOOKUP(Tabla4[[#This Row],[Cod Producto]],Tabla2[[IdProducto]:[NomProducto]],2,0)</f>
        <v>Berenjenas</v>
      </c>
      <c r="G2455" s="10">
        <f>VLOOKUP(Tabla4[[#This Row],[Nombre_Producto]],Tabla2[[NomProducto]:[PrecioSinIGV]],3,0)</f>
        <v>2.5409999999999999</v>
      </c>
      <c r="H2455">
        <f>VLOOKUP(Tabla4[[#This Row],[Cod Producto]],Tabla2[#All],3,0)</f>
        <v>3</v>
      </c>
      <c r="I2455" s="10">
        <f>Tabla4[[#This Row],[Kilos]]*Tabla4[[#This Row],[Precio_sin_IGV]]</f>
        <v>3074.61</v>
      </c>
      <c r="J2455" s="10">
        <f>Tabla4[[#This Row],[Ventas sin IGV]]*18%</f>
        <v>553.4298</v>
      </c>
      <c r="K2455" s="10">
        <f>Tabla4[[#This Row],[Ventas sin IGV]]+Tabla4[[#This Row],[IGV]]</f>
        <v>3628.0398</v>
      </c>
    </row>
    <row r="2456" spans="1:11" x14ac:dyDescent="0.3">
      <c r="A2456">
        <v>3</v>
      </c>
      <c r="B2456">
        <v>5</v>
      </c>
      <c r="C2456" s="2">
        <v>36132</v>
      </c>
      <c r="D2456">
        <v>1108</v>
      </c>
      <c r="E2456" t="str">
        <f>VLOOKUP(Tabla4[[#This Row],[Cod Vendedor]],Tabla3[[IdVendedor]:[NombreVendedor]],2,0)</f>
        <v>Rosa</v>
      </c>
      <c r="F2456" t="str">
        <f>VLOOKUP(Tabla4[[#This Row],[Cod Producto]],Tabla2[[IdProducto]:[NomProducto]],2,0)</f>
        <v>Berenjenas</v>
      </c>
      <c r="G2456" s="10">
        <f>VLOOKUP(Tabla4[[#This Row],[Nombre_Producto]],Tabla2[[NomProducto]:[PrecioSinIGV]],3,0)</f>
        <v>2.5409999999999999</v>
      </c>
      <c r="H2456">
        <f>VLOOKUP(Tabla4[[#This Row],[Cod Producto]],Tabla2[#All],3,0)</f>
        <v>3</v>
      </c>
      <c r="I2456" s="10">
        <f>Tabla4[[#This Row],[Kilos]]*Tabla4[[#This Row],[Precio_sin_IGV]]</f>
        <v>2815.4279999999999</v>
      </c>
      <c r="J2456" s="10">
        <f>Tabla4[[#This Row],[Ventas sin IGV]]*18%</f>
        <v>506.77703999999994</v>
      </c>
      <c r="K2456" s="10">
        <f>Tabla4[[#This Row],[Ventas sin IGV]]+Tabla4[[#This Row],[IGV]]</f>
        <v>3322.2050399999998</v>
      </c>
    </row>
    <row r="2457" spans="1:11" x14ac:dyDescent="0.3">
      <c r="A2457">
        <v>3</v>
      </c>
      <c r="B2457">
        <v>5</v>
      </c>
      <c r="C2457" s="2">
        <v>36137</v>
      </c>
      <c r="D2457">
        <v>935</v>
      </c>
      <c r="E2457" t="str">
        <f>VLOOKUP(Tabla4[[#This Row],[Cod Vendedor]],Tabla3[[IdVendedor]:[NombreVendedor]],2,0)</f>
        <v>Rosa</v>
      </c>
      <c r="F2457" t="str">
        <f>VLOOKUP(Tabla4[[#This Row],[Cod Producto]],Tabla2[[IdProducto]:[NomProducto]],2,0)</f>
        <v>Berenjenas</v>
      </c>
      <c r="G2457" s="10">
        <f>VLOOKUP(Tabla4[[#This Row],[Nombre_Producto]],Tabla2[[NomProducto]:[PrecioSinIGV]],3,0)</f>
        <v>2.5409999999999999</v>
      </c>
      <c r="H2457">
        <f>VLOOKUP(Tabla4[[#This Row],[Cod Producto]],Tabla2[#All],3,0)</f>
        <v>3</v>
      </c>
      <c r="I2457" s="10">
        <f>Tabla4[[#This Row],[Kilos]]*Tabla4[[#This Row],[Precio_sin_IGV]]</f>
        <v>2375.835</v>
      </c>
      <c r="J2457" s="10">
        <f>Tabla4[[#This Row],[Ventas sin IGV]]*18%</f>
        <v>427.65030000000002</v>
      </c>
      <c r="K2457" s="10">
        <f>Tabla4[[#This Row],[Ventas sin IGV]]+Tabla4[[#This Row],[IGV]]</f>
        <v>2803.4853000000003</v>
      </c>
    </row>
    <row r="2458" spans="1:11" x14ac:dyDescent="0.3">
      <c r="A2458">
        <v>3</v>
      </c>
      <c r="B2458">
        <v>5</v>
      </c>
      <c r="C2458" s="2">
        <v>36128</v>
      </c>
      <c r="D2458">
        <v>495</v>
      </c>
      <c r="E2458" t="str">
        <f>VLOOKUP(Tabla4[[#This Row],[Cod Vendedor]],Tabla3[[IdVendedor]:[NombreVendedor]],2,0)</f>
        <v>Rosa</v>
      </c>
      <c r="F2458" t="str">
        <f>VLOOKUP(Tabla4[[#This Row],[Cod Producto]],Tabla2[[IdProducto]:[NomProducto]],2,0)</f>
        <v>Berenjenas</v>
      </c>
      <c r="G2458" s="10">
        <f>VLOOKUP(Tabla4[[#This Row],[Nombre_Producto]],Tabla2[[NomProducto]:[PrecioSinIGV]],3,0)</f>
        <v>2.5409999999999999</v>
      </c>
      <c r="H2458">
        <f>VLOOKUP(Tabla4[[#This Row],[Cod Producto]],Tabla2[#All],3,0)</f>
        <v>3</v>
      </c>
      <c r="I2458" s="10">
        <f>Tabla4[[#This Row],[Kilos]]*Tabla4[[#This Row],[Precio_sin_IGV]]</f>
        <v>1257.7950000000001</v>
      </c>
      <c r="J2458" s="10">
        <f>Tabla4[[#This Row],[Ventas sin IGV]]*18%</f>
        <v>226.40309999999999</v>
      </c>
      <c r="K2458" s="10">
        <f>Tabla4[[#This Row],[Ventas sin IGV]]+Tabla4[[#This Row],[IGV]]</f>
        <v>1484.1981000000001</v>
      </c>
    </row>
    <row r="2459" spans="1:11" x14ac:dyDescent="0.3">
      <c r="A2459">
        <v>3</v>
      </c>
      <c r="B2459">
        <v>11</v>
      </c>
      <c r="C2459" s="2">
        <v>36510</v>
      </c>
      <c r="D2459">
        <v>2247</v>
      </c>
      <c r="E2459" t="str">
        <f>VLOOKUP(Tabla4[[#This Row],[Cod Vendedor]],Tabla3[[IdVendedor]:[NombreVendedor]],2,0)</f>
        <v>Rosa</v>
      </c>
      <c r="F2459" t="str">
        <f>VLOOKUP(Tabla4[[#This Row],[Cod Producto]],Tabla2[[IdProducto]:[NomProducto]],2,0)</f>
        <v>Naranjas</v>
      </c>
      <c r="G2459" s="10">
        <f>VLOOKUP(Tabla4[[#This Row],[Nombre_Producto]],Tabla2[[NomProducto]:[PrecioSinIGV]],3,0)</f>
        <v>1.21</v>
      </c>
      <c r="H2459">
        <f>VLOOKUP(Tabla4[[#This Row],[Cod Producto]],Tabla2[#All],3,0)</f>
        <v>1</v>
      </c>
      <c r="I2459" s="10">
        <f>Tabla4[[#This Row],[Kilos]]*Tabla4[[#This Row],[Precio_sin_IGV]]</f>
        <v>2718.87</v>
      </c>
      <c r="J2459" s="10">
        <f>Tabla4[[#This Row],[Ventas sin IGV]]*18%</f>
        <v>489.39659999999998</v>
      </c>
      <c r="K2459" s="10">
        <f>Tabla4[[#This Row],[Ventas sin IGV]]+Tabla4[[#This Row],[IGV]]</f>
        <v>3208.2665999999999</v>
      </c>
    </row>
    <row r="2460" spans="1:11" x14ac:dyDescent="0.3">
      <c r="A2460">
        <v>3</v>
      </c>
      <c r="B2460">
        <v>11</v>
      </c>
      <c r="C2460" s="2">
        <v>36254</v>
      </c>
      <c r="D2460">
        <v>1937</v>
      </c>
      <c r="E2460" t="str">
        <f>VLOOKUP(Tabla4[[#This Row],[Cod Vendedor]],Tabla3[[IdVendedor]:[NombreVendedor]],2,0)</f>
        <v>Rosa</v>
      </c>
      <c r="F2460" t="str">
        <f>VLOOKUP(Tabla4[[#This Row],[Cod Producto]],Tabla2[[IdProducto]:[NomProducto]],2,0)</f>
        <v>Naranjas</v>
      </c>
      <c r="G2460" s="10">
        <f>VLOOKUP(Tabla4[[#This Row],[Nombre_Producto]],Tabla2[[NomProducto]:[PrecioSinIGV]],3,0)</f>
        <v>1.21</v>
      </c>
      <c r="H2460">
        <f>VLOOKUP(Tabla4[[#This Row],[Cod Producto]],Tabla2[#All],3,0)</f>
        <v>1</v>
      </c>
      <c r="I2460" s="10">
        <f>Tabla4[[#This Row],[Kilos]]*Tabla4[[#This Row],[Precio_sin_IGV]]</f>
        <v>2343.77</v>
      </c>
      <c r="J2460" s="10">
        <f>Tabla4[[#This Row],[Ventas sin IGV]]*18%</f>
        <v>421.87860000000001</v>
      </c>
      <c r="K2460" s="10">
        <f>Tabla4[[#This Row],[Ventas sin IGV]]+Tabla4[[#This Row],[IGV]]</f>
        <v>2765.6486</v>
      </c>
    </row>
    <row r="2461" spans="1:11" x14ac:dyDescent="0.3">
      <c r="A2461">
        <v>3</v>
      </c>
      <c r="B2461">
        <v>11</v>
      </c>
      <c r="C2461" s="2">
        <v>36468</v>
      </c>
      <c r="D2461">
        <v>1317</v>
      </c>
      <c r="E2461" t="str">
        <f>VLOOKUP(Tabla4[[#This Row],[Cod Vendedor]],Tabla3[[IdVendedor]:[NombreVendedor]],2,0)</f>
        <v>Rosa</v>
      </c>
      <c r="F2461" t="str">
        <f>VLOOKUP(Tabla4[[#This Row],[Cod Producto]],Tabla2[[IdProducto]:[NomProducto]],2,0)</f>
        <v>Naranjas</v>
      </c>
      <c r="G2461" s="10">
        <f>VLOOKUP(Tabla4[[#This Row],[Nombre_Producto]],Tabla2[[NomProducto]:[PrecioSinIGV]],3,0)</f>
        <v>1.21</v>
      </c>
      <c r="H2461">
        <f>VLOOKUP(Tabla4[[#This Row],[Cod Producto]],Tabla2[#All],3,0)</f>
        <v>1</v>
      </c>
      <c r="I2461" s="10">
        <f>Tabla4[[#This Row],[Kilos]]*Tabla4[[#This Row],[Precio_sin_IGV]]</f>
        <v>1593.57</v>
      </c>
      <c r="J2461" s="10">
        <f>Tabla4[[#This Row],[Ventas sin IGV]]*18%</f>
        <v>286.8426</v>
      </c>
      <c r="K2461" s="10">
        <f>Tabla4[[#This Row],[Ventas sin IGV]]+Tabla4[[#This Row],[IGV]]</f>
        <v>1880.4125999999999</v>
      </c>
    </row>
    <row r="2462" spans="1:11" x14ac:dyDescent="0.3">
      <c r="A2462">
        <v>3</v>
      </c>
      <c r="B2462">
        <v>11</v>
      </c>
      <c r="C2462" s="2">
        <v>36191</v>
      </c>
      <c r="D2462">
        <v>1023</v>
      </c>
      <c r="E2462" t="str">
        <f>VLOOKUP(Tabla4[[#This Row],[Cod Vendedor]],Tabla3[[IdVendedor]:[NombreVendedor]],2,0)</f>
        <v>Rosa</v>
      </c>
      <c r="F2462" t="str">
        <f>VLOOKUP(Tabla4[[#This Row],[Cod Producto]],Tabla2[[IdProducto]:[NomProducto]],2,0)</f>
        <v>Naranjas</v>
      </c>
      <c r="G2462" s="10">
        <f>VLOOKUP(Tabla4[[#This Row],[Nombre_Producto]],Tabla2[[NomProducto]:[PrecioSinIGV]],3,0)</f>
        <v>1.21</v>
      </c>
      <c r="H2462">
        <f>VLOOKUP(Tabla4[[#This Row],[Cod Producto]],Tabla2[#All],3,0)</f>
        <v>1</v>
      </c>
      <c r="I2462" s="10">
        <f>Tabla4[[#This Row],[Kilos]]*Tabla4[[#This Row],[Precio_sin_IGV]]</f>
        <v>1237.83</v>
      </c>
      <c r="J2462" s="10">
        <f>Tabla4[[#This Row],[Ventas sin IGV]]*18%</f>
        <v>222.80939999999998</v>
      </c>
      <c r="K2462" s="10">
        <f>Tabla4[[#This Row],[Ventas sin IGV]]+Tabla4[[#This Row],[IGV]]</f>
        <v>1460.6394</v>
      </c>
    </row>
    <row r="2463" spans="1:11" x14ac:dyDescent="0.3">
      <c r="A2463">
        <v>3</v>
      </c>
      <c r="B2463">
        <v>11</v>
      </c>
      <c r="C2463" s="2">
        <v>36477</v>
      </c>
      <c r="D2463">
        <v>672</v>
      </c>
      <c r="E2463" t="str">
        <f>VLOOKUP(Tabla4[[#This Row],[Cod Vendedor]],Tabla3[[IdVendedor]:[NombreVendedor]],2,0)</f>
        <v>Rosa</v>
      </c>
      <c r="F2463" t="str">
        <f>VLOOKUP(Tabla4[[#This Row],[Cod Producto]],Tabla2[[IdProducto]:[NomProducto]],2,0)</f>
        <v>Naranjas</v>
      </c>
      <c r="G2463" s="10">
        <f>VLOOKUP(Tabla4[[#This Row],[Nombre_Producto]],Tabla2[[NomProducto]:[PrecioSinIGV]],3,0)</f>
        <v>1.21</v>
      </c>
      <c r="H2463">
        <f>VLOOKUP(Tabla4[[#This Row],[Cod Producto]],Tabla2[#All],3,0)</f>
        <v>1</v>
      </c>
      <c r="I2463" s="10">
        <f>Tabla4[[#This Row],[Kilos]]*Tabla4[[#This Row],[Precio_sin_IGV]]</f>
        <v>813.12</v>
      </c>
      <c r="J2463" s="10">
        <f>Tabla4[[#This Row],[Ventas sin IGV]]*18%</f>
        <v>146.36159999999998</v>
      </c>
      <c r="K2463" s="10">
        <f>Tabla4[[#This Row],[Ventas sin IGV]]+Tabla4[[#This Row],[IGV]]</f>
        <v>959.48159999999996</v>
      </c>
    </row>
    <row r="2464" spans="1:11" x14ac:dyDescent="0.3">
      <c r="A2464">
        <v>3</v>
      </c>
      <c r="B2464">
        <v>11</v>
      </c>
      <c r="C2464" s="2">
        <v>36506</v>
      </c>
      <c r="D2464">
        <v>257</v>
      </c>
      <c r="E2464" t="str">
        <f>VLOOKUP(Tabla4[[#This Row],[Cod Vendedor]],Tabla3[[IdVendedor]:[NombreVendedor]],2,0)</f>
        <v>Rosa</v>
      </c>
      <c r="F2464" t="str">
        <f>VLOOKUP(Tabla4[[#This Row],[Cod Producto]],Tabla2[[IdProducto]:[NomProducto]],2,0)</f>
        <v>Naranjas</v>
      </c>
      <c r="G2464" s="10">
        <f>VLOOKUP(Tabla4[[#This Row],[Nombre_Producto]],Tabla2[[NomProducto]:[PrecioSinIGV]],3,0)</f>
        <v>1.21</v>
      </c>
      <c r="H2464">
        <f>VLOOKUP(Tabla4[[#This Row],[Cod Producto]],Tabla2[#All],3,0)</f>
        <v>1</v>
      </c>
      <c r="I2464" s="10">
        <f>Tabla4[[#This Row],[Kilos]]*Tabla4[[#This Row],[Precio_sin_IGV]]</f>
        <v>310.96999999999997</v>
      </c>
      <c r="J2464" s="10">
        <f>Tabla4[[#This Row],[Ventas sin IGV]]*18%</f>
        <v>55.974599999999995</v>
      </c>
      <c r="K2464" s="10">
        <f>Tabla4[[#This Row],[Ventas sin IGV]]+Tabla4[[#This Row],[IGV]]</f>
        <v>366.94459999999998</v>
      </c>
    </row>
    <row r="2465" spans="1:11" x14ac:dyDescent="0.3">
      <c r="A2465">
        <v>3</v>
      </c>
      <c r="B2465">
        <v>12</v>
      </c>
      <c r="C2465" s="2">
        <v>36357</v>
      </c>
      <c r="D2465">
        <v>1901</v>
      </c>
      <c r="E2465" t="str">
        <f>VLOOKUP(Tabla4[[#This Row],[Cod Vendedor]],Tabla3[[IdVendedor]:[NombreVendedor]],2,0)</f>
        <v>Rosa</v>
      </c>
      <c r="F2465" t="str">
        <f>VLOOKUP(Tabla4[[#This Row],[Cod Producto]],Tabla2[[IdProducto]:[NomProducto]],2,0)</f>
        <v>Malocoton</v>
      </c>
      <c r="G2465" s="10">
        <f>VLOOKUP(Tabla4[[#This Row],[Nombre_Producto]],Tabla2[[NomProducto]:[PrecioSinIGV]],3,0)</f>
        <v>2.42</v>
      </c>
      <c r="H2465">
        <f>VLOOKUP(Tabla4[[#This Row],[Cod Producto]],Tabla2[#All],3,0)</f>
        <v>1</v>
      </c>
      <c r="I2465" s="10">
        <f>Tabla4[[#This Row],[Kilos]]*Tabla4[[#This Row],[Precio_sin_IGV]]</f>
        <v>4600.42</v>
      </c>
      <c r="J2465" s="10">
        <f>Tabla4[[#This Row],[Ventas sin IGV]]*18%</f>
        <v>828.07560000000001</v>
      </c>
      <c r="K2465" s="10">
        <f>Tabla4[[#This Row],[Ventas sin IGV]]+Tabla4[[#This Row],[IGV]]</f>
        <v>5428.4956000000002</v>
      </c>
    </row>
    <row r="2466" spans="1:11" x14ac:dyDescent="0.3">
      <c r="A2466">
        <v>3</v>
      </c>
      <c r="B2466">
        <v>12</v>
      </c>
      <c r="C2466" s="2">
        <v>36249</v>
      </c>
      <c r="D2466">
        <v>1515</v>
      </c>
      <c r="E2466" t="str">
        <f>VLOOKUP(Tabla4[[#This Row],[Cod Vendedor]],Tabla3[[IdVendedor]:[NombreVendedor]],2,0)</f>
        <v>Rosa</v>
      </c>
      <c r="F2466" t="str">
        <f>VLOOKUP(Tabla4[[#This Row],[Cod Producto]],Tabla2[[IdProducto]:[NomProducto]],2,0)</f>
        <v>Malocoton</v>
      </c>
      <c r="G2466" s="10">
        <f>VLOOKUP(Tabla4[[#This Row],[Nombre_Producto]],Tabla2[[NomProducto]:[PrecioSinIGV]],3,0)</f>
        <v>2.42</v>
      </c>
      <c r="H2466">
        <f>VLOOKUP(Tabla4[[#This Row],[Cod Producto]],Tabla2[#All],3,0)</f>
        <v>1</v>
      </c>
      <c r="I2466" s="10">
        <f>Tabla4[[#This Row],[Kilos]]*Tabla4[[#This Row],[Precio_sin_IGV]]</f>
        <v>3666.2999999999997</v>
      </c>
      <c r="J2466" s="10">
        <f>Tabla4[[#This Row],[Ventas sin IGV]]*18%</f>
        <v>659.93399999999997</v>
      </c>
      <c r="K2466" s="10">
        <f>Tabla4[[#This Row],[Ventas sin IGV]]+Tabla4[[#This Row],[IGV]]</f>
        <v>4326.2339999999995</v>
      </c>
    </row>
    <row r="2467" spans="1:11" x14ac:dyDescent="0.3">
      <c r="A2467">
        <v>3</v>
      </c>
      <c r="B2467">
        <v>12</v>
      </c>
      <c r="C2467" s="2">
        <v>36288</v>
      </c>
      <c r="D2467">
        <v>1287</v>
      </c>
      <c r="E2467" t="str">
        <f>VLOOKUP(Tabla4[[#This Row],[Cod Vendedor]],Tabla3[[IdVendedor]:[NombreVendedor]],2,0)</f>
        <v>Rosa</v>
      </c>
      <c r="F2467" t="str">
        <f>VLOOKUP(Tabla4[[#This Row],[Cod Producto]],Tabla2[[IdProducto]:[NomProducto]],2,0)</f>
        <v>Malocoton</v>
      </c>
      <c r="G2467" s="10">
        <f>VLOOKUP(Tabla4[[#This Row],[Nombre_Producto]],Tabla2[[NomProducto]:[PrecioSinIGV]],3,0)</f>
        <v>2.42</v>
      </c>
      <c r="H2467">
        <f>VLOOKUP(Tabla4[[#This Row],[Cod Producto]],Tabla2[#All],3,0)</f>
        <v>1</v>
      </c>
      <c r="I2467" s="10">
        <f>Tabla4[[#This Row],[Kilos]]*Tabla4[[#This Row],[Precio_sin_IGV]]</f>
        <v>3114.54</v>
      </c>
      <c r="J2467" s="10">
        <f>Tabla4[[#This Row],[Ventas sin IGV]]*18%</f>
        <v>560.61720000000003</v>
      </c>
      <c r="K2467" s="10">
        <f>Tabla4[[#This Row],[Ventas sin IGV]]+Tabla4[[#This Row],[IGV]]</f>
        <v>3675.1572000000001</v>
      </c>
    </row>
    <row r="2468" spans="1:11" x14ac:dyDescent="0.3">
      <c r="A2468">
        <v>3</v>
      </c>
      <c r="B2468">
        <v>12</v>
      </c>
      <c r="C2468" s="2">
        <v>36163</v>
      </c>
      <c r="D2468">
        <v>1253</v>
      </c>
      <c r="E2468" t="str">
        <f>VLOOKUP(Tabla4[[#This Row],[Cod Vendedor]],Tabla3[[IdVendedor]:[NombreVendedor]],2,0)</f>
        <v>Rosa</v>
      </c>
      <c r="F2468" t="str">
        <f>VLOOKUP(Tabla4[[#This Row],[Cod Producto]],Tabla2[[IdProducto]:[NomProducto]],2,0)</f>
        <v>Malocoton</v>
      </c>
      <c r="G2468" s="10">
        <f>VLOOKUP(Tabla4[[#This Row],[Nombre_Producto]],Tabla2[[NomProducto]:[PrecioSinIGV]],3,0)</f>
        <v>2.42</v>
      </c>
      <c r="H2468">
        <f>VLOOKUP(Tabla4[[#This Row],[Cod Producto]],Tabla2[#All],3,0)</f>
        <v>1</v>
      </c>
      <c r="I2468" s="10">
        <f>Tabla4[[#This Row],[Kilos]]*Tabla4[[#This Row],[Precio_sin_IGV]]</f>
        <v>3032.2599999999998</v>
      </c>
      <c r="J2468" s="10">
        <f>Tabla4[[#This Row],[Ventas sin IGV]]*18%</f>
        <v>545.80679999999995</v>
      </c>
      <c r="K2468" s="10">
        <f>Tabla4[[#This Row],[Ventas sin IGV]]+Tabla4[[#This Row],[IGV]]</f>
        <v>3578.0667999999996</v>
      </c>
    </row>
    <row r="2469" spans="1:11" x14ac:dyDescent="0.3">
      <c r="A2469">
        <v>3</v>
      </c>
      <c r="B2469">
        <v>12</v>
      </c>
      <c r="C2469" s="2">
        <v>36327</v>
      </c>
      <c r="D2469">
        <v>1173</v>
      </c>
      <c r="E2469" t="str">
        <f>VLOOKUP(Tabla4[[#This Row],[Cod Vendedor]],Tabla3[[IdVendedor]:[NombreVendedor]],2,0)</f>
        <v>Rosa</v>
      </c>
      <c r="F2469" t="str">
        <f>VLOOKUP(Tabla4[[#This Row],[Cod Producto]],Tabla2[[IdProducto]:[NomProducto]],2,0)</f>
        <v>Malocoton</v>
      </c>
      <c r="G2469" s="10">
        <f>VLOOKUP(Tabla4[[#This Row],[Nombre_Producto]],Tabla2[[NomProducto]:[PrecioSinIGV]],3,0)</f>
        <v>2.42</v>
      </c>
      <c r="H2469">
        <f>VLOOKUP(Tabla4[[#This Row],[Cod Producto]],Tabla2[#All],3,0)</f>
        <v>1</v>
      </c>
      <c r="I2469" s="10">
        <f>Tabla4[[#This Row],[Kilos]]*Tabla4[[#This Row],[Precio_sin_IGV]]</f>
        <v>2838.66</v>
      </c>
      <c r="J2469" s="10">
        <f>Tabla4[[#This Row],[Ventas sin IGV]]*18%</f>
        <v>510.95879999999994</v>
      </c>
      <c r="K2469" s="10">
        <f>Tabla4[[#This Row],[Ventas sin IGV]]+Tabla4[[#This Row],[IGV]]</f>
        <v>3349.6187999999997</v>
      </c>
    </row>
    <row r="2470" spans="1:11" x14ac:dyDescent="0.3">
      <c r="A2470">
        <v>3</v>
      </c>
      <c r="B2470">
        <v>12</v>
      </c>
      <c r="C2470" s="2">
        <v>36477</v>
      </c>
      <c r="D2470">
        <v>1025</v>
      </c>
      <c r="E2470" t="str">
        <f>VLOOKUP(Tabla4[[#This Row],[Cod Vendedor]],Tabla3[[IdVendedor]:[NombreVendedor]],2,0)</f>
        <v>Rosa</v>
      </c>
      <c r="F2470" t="str">
        <f>VLOOKUP(Tabla4[[#This Row],[Cod Producto]],Tabla2[[IdProducto]:[NomProducto]],2,0)</f>
        <v>Malocoton</v>
      </c>
      <c r="G2470" s="10">
        <f>VLOOKUP(Tabla4[[#This Row],[Nombre_Producto]],Tabla2[[NomProducto]:[PrecioSinIGV]],3,0)</f>
        <v>2.42</v>
      </c>
      <c r="H2470">
        <f>VLOOKUP(Tabla4[[#This Row],[Cod Producto]],Tabla2[#All],3,0)</f>
        <v>1</v>
      </c>
      <c r="I2470" s="10">
        <f>Tabla4[[#This Row],[Kilos]]*Tabla4[[#This Row],[Precio_sin_IGV]]</f>
        <v>2480.5</v>
      </c>
      <c r="J2470" s="10">
        <f>Tabla4[[#This Row],[Ventas sin IGV]]*18%</f>
        <v>446.49</v>
      </c>
      <c r="K2470" s="10">
        <f>Tabla4[[#This Row],[Ventas sin IGV]]+Tabla4[[#This Row],[IGV]]</f>
        <v>2926.99</v>
      </c>
    </row>
    <row r="2471" spans="1:11" x14ac:dyDescent="0.3">
      <c r="A2471">
        <v>3</v>
      </c>
      <c r="B2471">
        <v>12</v>
      </c>
      <c r="C2471" s="2">
        <v>36392</v>
      </c>
      <c r="D2471">
        <v>1024</v>
      </c>
      <c r="E2471" t="str">
        <f>VLOOKUP(Tabla4[[#This Row],[Cod Vendedor]],Tabla3[[IdVendedor]:[NombreVendedor]],2,0)</f>
        <v>Rosa</v>
      </c>
      <c r="F2471" t="str">
        <f>VLOOKUP(Tabla4[[#This Row],[Cod Producto]],Tabla2[[IdProducto]:[NomProducto]],2,0)</f>
        <v>Malocoton</v>
      </c>
      <c r="G2471" s="10">
        <f>VLOOKUP(Tabla4[[#This Row],[Nombre_Producto]],Tabla2[[NomProducto]:[PrecioSinIGV]],3,0)</f>
        <v>2.42</v>
      </c>
      <c r="H2471">
        <f>VLOOKUP(Tabla4[[#This Row],[Cod Producto]],Tabla2[#All],3,0)</f>
        <v>1</v>
      </c>
      <c r="I2471" s="10">
        <f>Tabla4[[#This Row],[Kilos]]*Tabla4[[#This Row],[Precio_sin_IGV]]</f>
        <v>2478.08</v>
      </c>
      <c r="J2471" s="10">
        <f>Tabla4[[#This Row],[Ventas sin IGV]]*18%</f>
        <v>446.05439999999999</v>
      </c>
      <c r="K2471" s="10">
        <f>Tabla4[[#This Row],[Ventas sin IGV]]+Tabla4[[#This Row],[IGV]]</f>
        <v>2924.1343999999999</v>
      </c>
    </row>
    <row r="2472" spans="1:11" x14ac:dyDescent="0.3">
      <c r="A2472">
        <v>3</v>
      </c>
      <c r="B2472">
        <v>12</v>
      </c>
      <c r="C2472" s="2">
        <v>36175</v>
      </c>
      <c r="D2472">
        <v>970</v>
      </c>
      <c r="E2472" t="str">
        <f>VLOOKUP(Tabla4[[#This Row],[Cod Vendedor]],Tabla3[[IdVendedor]:[NombreVendedor]],2,0)</f>
        <v>Rosa</v>
      </c>
      <c r="F2472" t="str">
        <f>VLOOKUP(Tabla4[[#This Row],[Cod Producto]],Tabla2[[IdProducto]:[NomProducto]],2,0)</f>
        <v>Malocoton</v>
      </c>
      <c r="G2472" s="10">
        <f>VLOOKUP(Tabla4[[#This Row],[Nombre_Producto]],Tabla2[[NomProducto]:[PrecioSinIGV]],3,0)</f>
        <v>2.42</v>
      </c>
      <c r="H2472">
        <f>VLOOKUP(Tabla4[[#This Row],[Cod Producto]],Tabla2[#All],3,0)</f>
        <v>1</v>
      </c>
      <c r="I2472" s="10">
        <f>Tabla4[[#This Row],[Kilos]]*Tabla4[[#This Row],[Precio_sin_IGV]]</f>
        <v>2347.4</v>
      </c>
      <c r="J2472" s="10">
        <f>Tabla4[[#This Row],[Ventas sin IGV]]*18%</f>
        <v>422.53199999999998</v>
      </c>
      <c r="K2472" s="10">
        <f>Tabla4[[#This Row],[Ventas sin IGV]]+Tabla4[[#This Row],[IGV]]</f>
        <v>2769.9320000000002</v>
      </c>
    </row>
    <row r="2473" spans="1:11" x14ac:dyDescent="0.3">
      <c r="A2473">
        <v>3</v>
      </c>
      <c r="B2473">
        <v>9</v>
      </c>
      <c r="C2473" s="2">
        <v>36245</v>
      </c>
      <c r="D2473">
        <v>2428</v>
      </c>
      <c r="E2473" t="str">
        <f>VLOOKUP(Tabla4[[#This Row],[Cod Vendedor]],Tabla3[[IdVendedor]:[NombreVendedor]],2,0)</f>
        <v>Rosa</v>
      </c>
      <c r="F2473" t="str">
        <f>VLOOKUP(Tabla4[[#This Row],[Cod Producto]],Tabla2[[IdProducto]:[NomProducto]],2,0)</f>
        <v>Esparragos</v>
      </c>
      <c r="G2473" s="10">
        <f>VLOOKUP(Tabla4[[#This Row],[Nombre_Producto]],Tabla2[[NomProducto]:[PrecioSinIGV]],3,0)</f>
        <v>1.21</v>
      </c>
      <c r="H2473">
        <f>VLOOKUP(Tabla4[[#This Row],[Cod Producto]],Tabla2[#All],3,0)</f>
        <v>3</v>
      </c>
      <c r="I2473" s="10">
        <f>Tabla4[[#This Row],[Kilos]]*Tabla4[[#This Row],[Precio_sin_IGV]]</f>
        <v>2937.88</v>
      </c>
      <c r="J2473" s="10">
        <f>Tabla4[[#This Row],[Ventas sin IGV]]*18%</f>
        <v>528.8184</v>
      </c>
      <c r="K2473" s="10">
        <f>Tabla4[[#This Row],[Ventas sin IGV]]+Tabla4[[#This Row],[IGV]]</f>
        <v>3466.6984000000002</v>
      </c>
    </row>
    <row r="2474" spans="1:11" x14ac:dyDescent="0.3">
      <c r="A2474">
        <v>3</v>
      </c>
      <c r="B2474">
        <v>9</v>
      </c>
      <c r="C2474" s="2">
        <v>36265</v>
      </c>
      <c r="D2474">
        <v>1770</v>
      </c>
      <c r="E2474" t="str">
        <f>VLOOKUP(Tabla4[[#This Row],[Cod Vendedor]],Tabla3[[IdVendedor]:[NombreVendedor]],2,0)</f>
        <v>Rosa</v>
      </c>
      <c r="F2474" t="str">
        <f>VLOOKUP(Tabla4[[#This Row],[Cod Producto]],Tabla2[[IdProducto]:[NomProducto]],2,0)</f>
        <v>Esparragos</v>
      </c>
      <c r="G2474" s="10">
        <f>VLOOKUP(Tabla4[[#This Row],[Nombre_Producto]],Tabla2[[NomProducto]:[PrecioSinIGV]],3,0)</f>
        <v>1.21</v>
      </c>
      <c r="H2474">
        <f>VLOOKUP(Tabla4[[#This Row],[Cod Producto]],Tabla2[#All],3,0)</f>
        <v>3</v>
      </c>
      <c r="I2474" s="10">
        <f>Tabla4[[#This Row],[Kilos]]*Tabla4[[#This Row],[Precio_sin_IGV]]</f>
        <v>2141.6999999999998</v>
      </c>
      <c r="J2474" s="10">
        <f>Tabla4[[#This Row],[Ventas sin IGV]]*18%</f>
        <v>385.50599999999997</v>
      </c>
      <c r="K2474" s="10">
        <f>Tabla4[[#This Row],[Ventas sin IGV]]+Tabla4[[#This Row],[IGV]]</f>
        <v>2527.2059999999997</v>
      </c>
    </row>
    <row r="2475" spans="1:11" x14ac:dyDescent="0.3">
      <c r="A2475">
        <v>3</v>
      </c>
      <c r="B2475">
        <v>9</v>
      </c>
      <c r="C2475" s="2">
        <v>36445</v>
      </c>
      <c r="D2475">
        <v>1453</v>
      </c>
      <c r="E2475" t="str">
        <f>VLOOKUP(Tabla4[[#This Row],[Cod Vendedor]],Tabla3[[IdVendedor]:[NombreVendedor]],2,0)</f>
        <v>Rosa</v>
      </c>
      <c r="F2475" t="str">
        <f>VLOOKUP(Tabla4[[#This Row],[Cod Producto]],Tabla2[[IdProducto]:[NomProducto]],2,0)</f>
        <v>Esparragos</v>
      </c>
      <c r="G2475" s="10">
        <f>VLOOKUP(Tabla4[[#This Row],[Nombre_Producto]],Tabla2[[NomProducto]:[PrecioSinIGV]],3,0)</f>
        <v>1.21</v>
      </c>
      <c r="H2475">
        <f>VLOOKUP(Tabla4[[#This Row],[Cod Producto]],Tabla2[#All],3,0)</f>
        <v>3</v>
      </c>
      <c r="I2475" s="10">
        <f>Tabla4[[#This Row],[Kilos]]*Tabla4[[#This Row],[Precio_sin_IGV]]</f>
        <v>1758.1299999999999</v>
      </c>
      <c r="J2475" s="10">
        <f>Tabla4[[#This Row],[Ventas sin IGV]]*18%</f>
        <v>316.46339999999998</v>
      </c>
      <c r="K2475" s="10">
        <f>Tabla4[[#This Row],[Ventas sin IGV]]+Tabla4[[#This Row],[IGV]]</f>
        <v>2074.5933999999997</v>
      </c>
    </row>
    <row r="2476" spans="1:11" x14ac:dyDescent="0.3">
      <c r="A2476">
        <v>3</v>
      </c>
      <c r="B2476">
        <v>9</v>
      </c>
      <c r="C2476" s="2">
        <v>36180</v>
      </c>
      <c r="D2476">
        <v>1162</v>
      </c>
      <c r="E2476" t="str">
        <f>VLOOKUP(Tabla4[[#This Row],[Cod Vendedor]],Tabla3[[IdVendedor]:[NombreVendedor]],2,0)</f>
        <v>Rosa</v>
      </c>
      <c r="F2476" t="str">
        <f>VLOOKUP(Tabla4[[#This Row],[Cod Producto]],Tabla2[[IdProducto]:[NomProducto]],2,0)</f>
        <v>Esparragos</v>
      </c>
      <c r="G2476" s="10">
        <f>VLOOKUP(Tabla4[[#This Row],[Nombre_Producto]],Tabla2[[NomProducto]:[PrecioSinIGV]],3,0)</f>
        <v>1.21</v>
      </c>
      <c r="H2476">
        <f>VLOOKUP(Tabla4[[#This Row],[Cod Producto]],Tabla2[#All],3,0)</f>
        <v>3</v>
      </c>
      <c r="I2476" s="10">
        <f>Tabla4[[#This Row],[Kilos]]*Tabla4[[#This Row],[Precio_sin_IGV]]</f>
        <v>1406.02</v>
      </c>
      <c r="J2476" s="10">
        <f>Tabla4[[#This Row],[Ventas sin IGV]]*18%</f>
        <v>253.08359999999999</v>
      </c>
      <c r="K2476" s="10">
        <f>Tabla4[[#This Row],[Ventas sin IGV]]+Tabla4[[#This Row],[IGV]]</f>
        <v>1659.1035999999999</v>
      </c>
    </row>
    <row r="2477" spans="1:11" x14ac:dyDescent="0.3">
      <c r="A2477">
        <v>3</v>
      </c>
      <c r="B2477">
        <v>7</v>
      </c>
      <c r="C2477" s="2">
        <v>36277</v>
      </c>
      <c r="D2477">
        <v>2412</v>
      </c>
      <c r="E2477" t="str">
        <f>VLOOKUP(Tabla4[[#This Row],[Cod Vendedor]],Tabla3[[IdVendedor]:[NombreVendedor]],2,0)</f>
        <v>Rosa</v>
      </c>
      <c r="F2477" t="str">
        <f>VLOOKUP(Tabla4[[#This Row],[Cod Producto]],Tabla2[[IdProducto]:[NomProducto]],2,0)</f>
        <v>Tomates</v>
      </c>
      <c r="G2477" s="10">
        <f>VLOOKUP(Tabla4[[#This Row],[Nombre_Producto]],Tabla2[[NomProducto]:[PrecioSinIGV]],3,0)</f>
        <v>0.96799999999999997</v>
      </c>
      <c r="H2477">
        <f>VLOOKUP(Tabla4[[#This Row],[Cod Producto]],Tabla2[#All],3,0)</f>
        <v>2</v>
      </c>
      <c r="I2477" s="10">
        <f>Tabla4[[#This Row],[Kilos]]*Tabla4[[#This Row],[Precio_sin_IGV]]</f>
        <v>2334.8159999999998</v>
      </c>
      <c r="J2477" s="10">
        <f>Tabla4[[#This Row],[Ventas sin IGV]]*18%</f>
        <v>420.26687999999996</v>
      </c>
      <c r="K2477" s="10">
        <f>Tabla4[[#This Row],[Ventas sin IGV]]+Tabla4[[#This Row],[IGV]]</f>
        <v>2755.0828799999999</v>
      </c>
    </row>
    <row r="2478" spans="1:11" x14ac:dyDescent="0.3">
      <c r="A2478">
        <v>3</v>
      </c>
      <c r="B2478">
        <v>7</v>
      </c>
      <c r="C2478" s="2">
        <v>36463</v>
      </c>
      <c r="D2478">
        <v>1552</v>
      </c>
      <c r="E2478" t="str">
        <f>VLOOKUP(Tabla4[[#This Row],[Cod Vendedor]],Tabla3[[IdVendedor]:[NombreVendedor]],2,0)</f>
        <v>Rosa</v>
      </c>
      <c r="F2478" t="str">
        <f>VLOOKUP(Tabla4[[#This Row],[Cod Producto]],Tabla2[[IdProducto]:[NomProducto]],2,0)</f>
        <v>Tomates</v>
      </c>
      <c r="G2478" s="10">
        <f>VLOOKUP(Tabla4[[#This Row],[Nombre_Producto]],Tabla2[[NomProducto]:[PrecioSinIGV]],3,0)</f>
        <v>0.96799999999999997</v>
      </c>
      <c r="H2478">
        <f>VLOOKUP(Tabla4[[#This Row],[Cod Producto]],Tabla2[#All],3,0)</f>
        <v>2</v>
      </c>
      <c r="I2478" s="10">
        <f>Tabla4[[#This Row],[Kilos]]*Tabla4[[#This Row],[Precio_sin_IGV]]</f>
        <v>1502.336</v>
      </c>
      <c r="J2478" s="10">
        <f>Tabla4[[#This Row],[Ventas sin IGV]]*18%</f>
        <v>270.42048</v>
      </c>
      <c r="K2478" s="10">
        <f>Tabla4[[#This Row],[Ventas sin IGV]]+Tabla4[[#This Row],[IGV]]</f>
        <v>1772.75648</v>
      </c>
    </row>
    <row r="2479" spans="1:11" x14ac:dyDescent="0.3">
      <c r="A2479">
        <v>3</v>
      </c>
      <c r="B2479">
        <v>3</v>
      </c>
      <c r="C2479" s="2">
        <v>36324</v>
      </c>
      <c r="D2479">
        <v>2351</v>
      </c>
      <c r="E2479" t="str">
        <f>VLOOKUP(Tabla4[[#This Row],[Cod Vendedor]],Tabla3[[IdVendedor]:[NombreVendedor]],2,0)</f>
        <v>Rosa</v>
      </c>
      <c r="F2479" t="str">
        <f>VLOOKUP(Tabla4[[#This Row],[Cod Producto]],Tabla2[[IdProducto]:[NomProducto]],2,0)</f>
        <v>Melones</v>
      </c>
      <c r="G2479" s="10">
        <f>VLOOKUP(Tabla4[[#This Row],[Nombre_Producto]],Tabla2[[NomProducto]:[PrecioSinIGV]],3,0)</f>
        <v>1.9359999999999999</v>
      </c>
      <c r="H2479">
        <f>VLOOKUP(Tabla4[[#This Row],[Cod Producto]],Tabla2[#All],3,0)</f>
        <v>1</v>
      </c>
      <c r="I2479" s="10">
        <f>Tabla4[[#This Row],[Kilos]]*Tabla4[[#This Row],[Precio_sin_IGV]]</f>
        <v>4551.5360000000001</v>
      </c>
      <c r="J2479" s="10">
        <f>Tabla4[[#This Row],[Ventas sin IGV]]*18%</f>
        <v>819.27647999999999</v>
      </c>
      <c r="K2479" s="10">
        <f>Tabla4[[#This Row],[Ventas sin IGV]]+Tabla4[[#This Row],[IGV]]</f>
        <v>5370.8124800000005</v>
      </c>
    </row>
    <row r="2480" spans="1:11" x14ac:dyDescent="0.3">
      <c r="A2480">
        <v>3</v>
      </c>
      <c r="B2480">
        <v>3</v>
      </c>
      <c r="C2480" s="2">
        <v>36315</v>
      </c>
      <c r="D2480">
        <v>1602</v>
      </c>
      <c r="E2480" t="str">
        <f>VLOOKUP(Tabla4[[#This Row],[Cod Vendedor]],Tabla3[[IdVendedor]:[NombreVendedor]],2,0)</f>
        <v>Rosa</v>
      </c>
      <c r="F2480" t="str">
        <f>VLOOKUP(Tabla4[[#This Row],[Cod Producto]],Tabla2[[IdProducto]:[NomProducto]],2,0)</f>
        <v>Melones</v>
      </c>
      <c r="G2480" s="10">
        <f>VLOOKUP(Tabla4[[#This Row],[Nombre_Producto]],Tabla2[[NomProducto]:[PrecioSinIGV]],3,0)</f>
        <v>1.9359999999999999</v>
      </c>
      <c r="H2480">
        <f>VLOOKUP(Tabla4[[#This Row],[Cod Producto]],Tabla2[#All],3,0)</f>
        <v>1</v>
      </c>
      <c r="I2480" s="10">
        <f>Tabla4[[#This Row],[Kilos]]*Tabla4[[#This Row],[Precio_sin_IGV]]</f>
        <v>3101.4719999999998</v>
      </c>
      <c r="J2480" s="10">
        <f>Tabla4[[#This Row],[Ventas sin IGV]]*18%</f>
        <v>558.26495999999997</v>
      </c>
      <c r="K2480" s="10">
        <f>Tabla4[[#This Row],[Ventas sin IGV]]+Tabla4[[#This Row],[IGV]]</f>
        <v>3659.7369599999997</v>
      </c>
    </row>
    <row r="2481" spans="1:11" x14ac:dyDescent="0.3">
      <c r="A2481">
        <v>3</v>
      </c>
      <c r="B2481">
        <v>3</v>
      </c>
      <c r="C2481" s="2">
        <v>36166</v>
      </c>
      <c r="D2481">
        <v>1187</v>
      </c>
      <c r="E2481" t="str">
        <f>VLOOKUP(Tabla4[[#This Row],[Cod Vendedor]],Tabla3[[IdVendedor]:[NombreVendedor]],2,0)</f>
        <v>Rosa</v>
      </c>
      <c r="F2481" t="str">
        <f>VLOOKUP(Tabla4[[#This Row],[Cod Producto]],Tabla2[[IdProducto]:[NomProducto]],2,0)</f>
        <v>Melones</v>
      </c>
      <c r="G2481" s="10">
        <f>VLOOKUP(Tabla4[[#This Row],[Nombre_Producto]],Tabla2[[NomProducto]:[PrecioSinIGV]],3,0)</f>
        <v>1.9359999999999999</v>
      </c>
      <c r="H2481">
        <f>VLOOKUP(Tabla4[[#This Row],[Cod Producto]],Tabla2[#All],3,0)</f>
        <v>1</v>
      </c>
      <c r="I2481" s="10">
        <f>Tabla4[[#This Row],[Kilos]]*Tabla4[[#This Row],[Precio_sin_IGV]]</f>
        <v>2298.0320000000002</v>
      </c>
      <c r="J2481" s="10">
        <f>Tabla4[[#This Row],[Ventas sin IGV]]*18%</f>
        <v>413.64576</v>
      </c>
      <c r="K2481" s="10">
        <f>Tabla4[[#This Row],[Ventas sin IGV]]+Tabla4[[#This Row],[IGV]]</f>
        <v>2711.67776</v>
      </c>
    </row>
    <row r="2482" spans="1:11" x14ac:dyDescent="0.3">
      <c r="A2482">
        <v>3</v>
      </c>
      <c r="B2482">
        <v>3</v>
      </c>
      <c r="C2482" s="2">
        <v>36333</v>
      </c>
      <c r="D2482">
        <v>995</v>
      </c>
      <c r="E2482" t="str">
        <f>VLOOKUP(Tabla4[[#This Row],[Cod Vendedor]],Tabla3[[IdVendedor]:[NombreVendedor]],2,0)</f>
        <v>Rosa</v>
      </c>
      <c r="F2482" t="str">
        <f>VLOOKUP(Tabla4[[#This Row],[Cod Producto]],Tabla2[[IdProducto]:[NomProducto]],2,0)</f>
        <v>Melones</v>
      </c>
      <c r="G2482" s="10">
        <f>VLOOKUP(Tabla4[[#This Row],[Nombre_Producto]],Tabla2[[NomProducto]:[PrecioSinIGV]],3,0)</f>
        <v>1.9359999999999999</v>
      </c>
      <c r="H2482">
        <f>VLOOKUP(Tabla4[[#This Row],[Cod Producto]],Tabla2[#All],3,0)</f>
        <v>1</v>
      </c>
      <c r="I2482" s="10">
        <f>Tabla4[[#This Row],[Kilos]]*Tabla4[[#This Row],[Precio_sin_IGV]]</f>
        <v>1926.32</v>
      </c>
      <c r="J2482" s="10">
        <f>Tabla4[[#This Row],[Ventas sin IGV]]*18%</f>
        <v>346.73759999999999</v>
      </c>
      <c r="K2482" s="10">
        <f>Tabla4[[#This Row],[Ventas sin IGV]]+Tabla4[[#This Row],[IGV]]</f>
        <v>2273.0576000000001</v>
      </c>
    </row>
    <row r="2483" spans="1:11" x14ac:dyDescent="0.3">
      <c r="A2483">
        <v>3</v>
      </c>
      <c r="B2483">
        <v>3</v>
      </c>
      <c r="C2483" s="2">
        <v>36355</v>
      </c>
      <c r="D2483">
        <v>892</v>
      </c>
      <c r="E2483" t="str">
        <f>VLOOKUP(Tabla4[[#This Row],[Cod Vendedor]],Tabla3[[IdVendedor]:[NombreVendedor]],2,0)</f>
        <v>Rosa</v>
      </c>
      <c r="F2483" t="str">
        <f>VLOOKUP(Tabla4[[#This Row],[Cod Producto]],Tabla2[[IdProducto]:[NomProducto]],2,0)</f>
        <v>Melones</v>
      </c>
      <c r="G2483" s="10">
        <f>VLOOKUP(Tabla4[[#This Row],[Nombre_Producto]],Tabla2[[NomProducto]:[PrecioSinIGV]],3,0)</f>
        <v>1.9359999999999999</v>
      </c>
      <c r="H2483">
        <f>VLOOKUP(Tabla4[[#This Row],[Cod Producto]],Tabla2[#All],3,0)</f>
        <v>1</v>
      </c>
      <c r="I2483" s="10">
        <f>Tabla4[[#This Row],[Kilos]]*Tabla4[[#This Row],[Precio_sin_IGV]]</f>
        <v>1726.912</v>
      </c>
      <c r="J2483" s="10">
        <f>Tabla4[[#This Row],[Ventas sin IGV]]*18%</f>
        <v>310.84415999999999</v>
      </c>
      <c r="K2483" s="10">
        <f>Tabla4[[#This Row],[Ventas sin IGV]]+Tabla4[[#This Row],[IGV]]</f>
        <v>2037.7561599999999</v>
      </c>
    </row>
    <row r="2484" spans="1:11" x14ac:dyDescent="0.3">
      <c r="A2484">
        <v>3</v>
      </c>
      <c r="B2484">
        <v>3</v>
      </c>
      <c r="C2484" s="2">
        <v>36240</v>
      </c>
      <c r="D2484">
        <v>586</v>
      </c>
      <c r="E2484" t="str">
        <f>VLOOKUP(Tabla4[[#This Row],[Cod Vendedor]],Tabla3[[IdVendedor]:[NombreVendedor]],2,0)</f>
        <v>Rosa</v>
      </c>
      <c r="F2484" t="str">
        <f>VLOOKUP(Tabla4[[#This Row],[Cod Producto]],Tabla2[[IdProducto]:[NomProducto]],2,0)</f>
        <v>Melones</v>
      </c>
      <c r="G2484" s="10">
        <f>VLOOKUP(Tabla4[[#This Row],[Nombre_Producto]],Tabla2[[NomProducto]:[PrecioSinIGV]],3,0)</f>
        <v>1.9359999999999999</v>
      </c>
      <c r="H2484">
        <f>VLOOKUP(Tabla4[[#This Row],[Cod Producto]],Tabla2[#All],3,0)</f>
        <v>1</v>
      </c>
      <c r="I2484" s="10">
        <f>Tabla4[[#This Row],[Kilos]]*Tabla4[[#This Row],[Precio_sin_IGV]]</f>
        <v>1134.4959999999999</v>
      </c>
      <c r="J2484" s="10">
        <f>Tabla4[[#This Row],[Ventas sin IGV]]*18%</f>
        <v>204.20927999999998</v>
      </c>
      <c r="K2484" s="10">
        <f>Tabla4[[#This Row],[Ventas sin IGV]]+Tabla4[[#This Row],[IGV]]</f>
        <v>1338.7052799999999</v>
      </c>
    </row>
    <row r="2485" spans="1:11" x14ac:dyDescent="0.3">
      <c r="A2485">
        <v>3</v>
      </c>
      <c r="B2485">
        <v>1</v>
      </c>
      <c r="C2485" s="2">
        <v>36276</v>
      </c>
      <c r="D2485">
        <v>2403</v>
      </c>
      <c r="E2485" t="str">
        <f>VLOOKUP(Tabla4[[#This Row],[Cod Vendedor]],Tabla3[[IdVendedor]:[NombreVendedor]],2,0)</f>
        <v>Rosa</v>
      </c>
      <c r="F2485" t="str">
        <f>VLOOKUP(Tabla4[[#This Row],[Cod Producto]],Tabla2[[IdProducto]:[NomProducto]],2,0)</f>
        <v>Mandarinas</v>
      </c>
      <c r="G2485" s="10">
        <f>VLOOKUP(Tabla4[[#This Row],[Nombre_Producto]],Tabla2[[NomProducto]:[PrecioSinIGV]],3,0)</f>
        <v>3.9325000000000001</v>
      </c>
      <c r="H2485">
        <f>VLOOKUP(Tabla4[[#This Row],[Cod Producto]],Tabla2[#All],3,0)</f>
        <v>1</v>
      </c>
      <c r="I2485" s="10">
        <f>Tabla4[[#This Row],[Kilos]]*Tabla4[[#This Row],[Precio_sin_IGV]]</f>
        <v>9449.7975000000006</v>
      </c>
      <c r="J2485" s="10">
        <f>Tabla4[[#This Row],[Ventas sin IGV]]*18%</f>
        <v>1700.9635499999999</v>
      </c>
      <c r="K2485" s="10">
        <f>Tabla4[[#This Row],[Ventas sin IGV]]+Tabla4[[#This Row],[IGV]]</f>
        <v>11150.761050000001</v>
      </c>
    </row>
    <row r="2486" spans="1:11" x14ac:dyDescent="0.3">
      <c r="A2486">
        <v>3</v>
      </c>
      <c r="B2486">
        <v>1</v>
      </c>
      <c r="C2486" s="2">
        <v>36297</v>
      </c>
      <c r="D2486">
        <v>2074</v>
      </c>
      <c r="E2486" t="str">
        <f>VLOOKUP(Tabla4[[#This Row],[Cod Vendedor]],Tabla3[[IdVendedor]:[NombreVendedor]],2,0)</f>
        <v>Rosa</v>
      </c>
      <c r="F2486" t="str">
        <f>VLOOKUP(Tabla4[[#This Row],[Cod Producto]],Tabla2[[IdProducto]:[NomProducto]],2,0)</f>
        <v>Mandarinas</v>
      </c>
      <c r="G2486" s="10">
        <f>VLOOKUP(Tabla4[[#This Row],[Nombre_Producto]],Tabla2[[NomProducto]:[PrecioSinIGV]],3,0)</f>
        <v>3.9325000000000001</v>
      </c>
      <c r="H2486">
        <f>VLOOKUP(Tabla4[[#This Row],[Cod Producto]],Tabla2[#All],3,0)</f>
        <v>1</v>
      </c>
      <c r="I2486" s="10">
        <f>Tabla4[[#This Row],[Kilos]]*Tabla4[[#This Row],[Precio_sin_IGV]]</f>
        <v>8156.0050000000001</v>
      </c>
      <c r="J2486" s="10">
        <f>Tabla4[[#This Row],[Ventas sin IGV]]*18%</f>
        <v>1468.0808999999999</v>
      </c>
      <c r="K2486" s="10">
        <f>Tabla4[[#This Row],[Ventas sin IGV]]+Tabla4[[#This Row],[IGV]]</f>
        <v>9624.0859</v>
      </c>
    </row>
    <row r="2487" spans="1:11" x14ac:dyDescent="0.3">
      <c r="A2487">
        <v>3</v>
      </c>
      <c r="B2487">
        <v>8</v>
      </c>
      <c r="C2487" s="2">
        <v>36267</v>
      </c>
      <c r="D2487">
        <v>2358</v>
      </c>
      <c r="E2487" t="str">
        <f>VLOOKUP(Tabla4[[#This Row],[Cod Vendedor]],Tabla3[[IdVendedor]:[NombreVendedor]],2,0)</f>
        <v>Rosa</v>
      </c>
      <c r="F2487" t="str">
        <f>VLOOKUP(Tabla4[[#This Row],[Cod Producto]],Tabla2[[IdProducto]:[NomProducto]],2,0)</f>
        <v>Uvas</v>
      </c>
      <c r="G2487" s="10">
        <f>VLOOKUP(Tabla4[[#This Row],[Nombre_Producto]],Tabla2[[NomProducto]:[PrecioSinIGV]],3,0)</f>
        <v>3.63</v>
      </c>
      <c r="H2487">
        <f>VLOOKUP(Tabla4[[#This Row],[Cod Producto]],Tabla2[#All],3,0)</f>
        <v>1</v>
      </c>
      <c r="I2487" s="10">
        <f>Tabla4[[#This Row],[Kilos]]*Tabla4[[#This Row],[Precio_sin_IGV]]</f>
        <v>8559.5399999999991</v>
      </c>
      <c r="J2487" s="10">
        <f>Tabla4[[#This Row],[Ventas sin IGV]]*18%</f>
        <v>1540.7171999999998</v>
      </c>
      <c r="K2487" s="10">
        <f>Tabla4[[#This Row],[Ventas sin IGV]]+Tabla4[[#This Row],[IGV]]</f>
        <v>10100.257199999998</v>
      </c>
    </row>
    <row r="2488" spans="1:11" x14ac:dyDescent="0.3">
      <c r="A2488">
        <v>3</v>
      </c>
      <c r="B2488">
        <v>8</v>
      </c>
      <c r="C2488" s="2">
        <v>36240</v>
      </c>
      <c r="D2488">
        <v>2260</v>
      </c>
      <c r="E2488" t="str">
        <f>VLOOKUP(Tabla4[[#This Row],[Cod Vendedor]],Tabla3[[IdVendedor]:[NombreVendedor]],2,0)</f>
        <v>Rosa</v>
      </c>
      <c r="F2488" t="str">
        <f>VLOOKUP(Tabla4[[#This Row],[Cod Producto]],Tabla2[[IdProducto]:[NomProducto]],2,0)</f>
        <v>Uvas</v>
      </c>
      <c r="G2488" s="10">
        <f>VLOOKUP(Tabla4[[#This Row],[Nombre_Producto]],Tabla2[[NomProducto]:[PrecioSinIGV]],3,0)</f>
        <v>3.63</v>
      </c>
      <c r="H2488">
        <f>VLOOKUP(Tabla4[[#This Row],[Cod Producto]],Tabla2[#All],3,0)</f>
        <v>1</v>
      </c>
      <c r="I2488" s="10">
        <f>Tabla4[[#This Row],[Kilos]]*Tabla4[[#This Row],[Precio_sin_IGV]]</f>
        <v>8203.7999999999993</v>
      </c>
      <c r="J2488" s="10">
        <f>Tabla4[[#This Row],[Ventas sin IGV]]*18%</f>
        <v>1476.6839999999997</v>
      </c>
      <c r="K2488" s="10">
        <f>Tabla4[[#This Row],[Ventas sin IGV]]+Tabla4[[#This Row],[IGV]]</f>
        <v>9680.4839999999986</v>
      </c>
    </row>
    <row r="2489" spans="1:11" x14ac:dyDescent="0.3">
      <c r="A2489">
        <v>3</v>
      </c>
      <c r="B2489">
        <v>8</v>
      </c>
      <c r="C2489" s="2">
        <v>36464</v>
      </c>
      <c r="D2489">
        <v>673</v>
      </c>
      <c r="E2489" t="str">
        <f>VLOOKUP(Tabla4[[#This Row],[Cod Vendedor]],Tabla3[[IdVendedor]:[NombreVendedor]],2,0)</f>
        <v>Rosa</v>
      </c>
      <c r="F2489" t="str">
        <f>VLOOKUP(Tabla4[[#This Row],[Cod Producto]],Tabla2[[IdProducto]:[NomProducto]],2,0)</f>
        <v>Uvas</v>
      </c>
      <c r="G2489" s="10">
        <f>VLOOKUP(Tabla4[[#This Row],[Nombre_Producto]],Tabla2[[NomProducto]:[PrecioSinIGV]],3,0)</f>
        <v>3.63</v>
      </c>
      <c r="H2489">
        <f>VLOOKUP(Tabla4[[#This Row],[Cod Producto]],Tabla2[#All],3,0)</f>
        <v>1</v>
      </c>
      <c r="I2489" s="10">
        <f>Tabla4[[#This Row],[Kilos]]*Tabla4[[#This Row],[Precio_sin_IGV]]</f>
        <v>2442.9899999999998</v>
      </c>
      <c r="J2489" s="10">
        <f>Tabla4[[#This Row],[Ventas sin IGV]]*18%</f>
        <v>439.73819999999995</v>
      </c>
      <c r="K2489" s="10">
        <f>Tabla4[[#This Row],[Ventas sin IGV]]+Tabla4[[#This Row],[IGV]]</f>
        <v>2882.7281999999996</v>
      </c>
    </row>
    <row r="2490" spans="1:11" x14ac:dyDescent="0.3">
      <c r="A2490">
        <v>3</v>
      </c>
      <c r="B2490">
        <v>8</v>
      </c>
      <c r="C2490" s="2">
        <v>36401</v>
      </c>
      <c r="D2490">
        <v>522</v>
      </c>
      <c r="E2490" t="str">
        <f>VLOOKUP(Tabla4[[#This Row],[Cod Vendedor]],Tabla3[[IdVendedor]:[NombreVendedor]],2,0)</f>
        <v>Rosa</v>
      </c>
      <c r="F2490" t="str">
        <f>VLOOKUP(Tabla4[[#This Row],[Cod Producto]],Tabla2[[IdProducto]:[NomProducto]],2,0)</f>
        <v>Uvas</v>
      </c>
      <c r="G2490" s="10">
        <f>VLOOKUP(Tabla4[[#This Row],[Nombre_Producto]],Tabla2[[NomProducto]:[PrecioSinIGV]],3,0)</f>
        <v>3.63</v>
      </c>
      <c r="H2490">
        <f>VLOOKUP(Tabla4[[#This Row],[Cod Producto]],Tabla2[#All],3,0)</f>
        <v>1</v>
      </c>
      <c r="I2490" s="10">
        <f>Tabla4[[#This Row],[Kilos]]*Tabla4[[#This Row],[Precio_sin_IGV]]</f>
        <v>1894.86</v>
      </c>
      <c r="J2490" s="10">
        <f>Tabla4[[#This Row],[Ventas sin IGV]]*18%</f>
        <v>341.07479999999998</v>
      </c>
      <c r="K2490" s="10">
        <f>Tabla4[[#This Row],[Ventas sin IGV]]+Tabla4[[#This Row],[IGV]]</f>
        <v>2235.9348</v>
      </c>
    </row>
    <row r="2491" spans="1:11" x14ac:dyDescent="0.3">
      <c r="A2491">
        <v>3</v>
      </c>
      <c r="B2491">
        <v>6</v>
      </c>
      <c r="C2491" s="2">
        <v>36468</v>
      </c>
      <c r="D2491">
        <v>2268</v>
      </c>
      <c r="E2491" t="str">
        <f>VLOOKUP(Tabla4[[#This Row],[Cod Vendedor]],Tabla3[[IdVendedor]:[NombreVendedor]],2,0)</f>
        <v>Rosa</v>
      </c>
      <c r="F2491" t="str">
        <f>VLOOKUP(Tabla4[[#This Row],[Cod Producto]],Tabla2[[IdProducto]:[NomProducto]],2,0)</f>
        <v>Platanos</v>
      </c>
      <c r="G2491" s="10">
        <f>VLOOKUP(Tabla4[[#This Row],[Nombre_Producto]],Tabla2[[NomProducto]:[PrecioSinIGV]],3,0)</f>
        <v>2.42</v>
      </c>
      <c r="H2491">
        <f>VLOOKUP(Tabla4[[#This Row],[Cod Producto]],Tabla2[#All],3,0)</f>
        <v>1</v>
      </c>
      <c r="I2491" s="10">
        <f>Tabla4[[#This Row],[Kilos]]*Tabla4[[#This Row],[Precio_sin_IGV]]</f>
        <v>5488.5599999999995</v>
      </c>
      <c r="J2491" s="10">
        <f>Tabla4[[#This Row],[Ventas sin IGV]]*18%</f>
        <v>987.94079999999985</v>
      </c>
      <c r="K2491" s="10">
        <f>Tabla4[[#This Row],[Ventas sin IGV]]+Tabla4[[#This Row],[IGV]]</f>
        <v>6476.5007999999998</v>
      </c>
    </row>
    <row r="2492" spans="1:11" x14ac:dyDescent="0.3">
      <c r="A2492">
        <v>3</v>
      </c>
      <c r="B2492">
        <v>6</v>
      </c>
      <c r="C2492" s="2">
        <v>36488</v>
      </c>
      <c r="D2492">
        <v>2074</v>
      </c>
      <c r="E2492" t="str">
        <f>VLOOKUP(Tabla4[[#This Row],[Cod Vendedor]],Tabla3[[IdVendedor]:[NombreVendedor]],2,0)</f>
        <v>Rosa</v>
      </c>
      <c r="F2492" t="str">
        <f>VLOOKUP(Tabla4[[#This Row],[Cod Producto]],Tabla2[[IdProducto]:[NomProducto]],2,0)</f>
        <v>Platanos</v>
      </c>
      <c r="G2492" s="10">
        <f>VLOOKUP(Tabla4[[#This Row],[Nombre_Producto]],Tabla2[[NomProducto]:[PrecioSinIGV]],3,0)</f>
        <v>2.42</v>
      </c>
      <c r="H2492">
        <f>VLOOKUP(Tabla4[[#This Row],[Cod Producto]],Tabla2[#All],3,0)</f>
        <v>1</v>
      </c>
      <c r="I2492" s="10">
        <f>Tabla4[[#This Row],[Kilos]]*Tabla4[[#This Row],[Precio_sin_IGV]]</f>
        <v>5019.08</v>
      </c>
      <c r="J2492" s="10">
        <f>Tabla4[[#This Row],[Ventas sin IGV]]*18%</f>
        <v>903.43439999999998</v>
      </c>
      <c r="K2492" s="10">
        <f>Tabla4[[#This Row],[Ventas sin IGV]]+Tabla4[[#This Row],[IGV]]</f>
        <v>5922.5144</v>
      </c>
    </row>
    <row r="2493" spans="1:11" x14ac:dyDescent="0.3">
      <c r="A2493">
        <v>3</v>
      </c>
      <c r="B2493">
        <v>6</v>
      </c>
      <c r="C2493" s="2">
        <v>36262</v>
      </c>
      <c r="D2493">
        <v>1455</v>
      </c>
      <c r="E2493" t="str">
        <f>VLOOKUP(Tabla4[[#This Row],[Cod Vendedor]],Tabla3[[IdVendedor]:[NombreVendedor]],2,0)</f>
        <v>Rosa</v>
      </c>
      <c r="F2493" t="str">
        <f>VLOOKUP(Tabla4[[#This Row],[Cod Producto]],Tabla2[[IdProducto]:[NomProducto]],2,0)</f>
        <v>Platanos</v>
      </c>
      <c r="G2493" s="10">
        <f>VLOOKUP(Tabla4[[#This Row],[Nombre_Producto]],Tabla2[[NomProducto]:[PrecioSinIGV]],3,0)</f>
        <v>2.42</v>
      </c>
      <c r="H2493">
        <f>VLOOKUP(Tabla4[[#This Row],[Cod Producto]],Tabla2[#All],3,0)</f>
        <v>1</v>
      </c>
      <c r="I2493" s="10">
        <f>Tabla4[[#This Row],[Kilos]]*Tabla4[[#This Row],[Precio_sin_IGV]]</f>
        <v>3521.1</v>
      </c>
      <c r="J2493" s="10">
        <f>Tabla4[[#This Row],[Ventas sin IGV]]*18%</f>
        <v>633.798</v>
      </c>
      <c r="K2493" s="10">
        <f>Tabla4[[#This Row],[Ventas sin IGV]]+Tabla4[[#This Row],[IGV]]</f>
        <v>4154.8980000000001</v>
      </c>
    </row>
    <row r="2494" spans="1:11" x14ac:dyDescent="0.3">
      <c r="A2494">
        <v>3</v>
      </c>
      <c r="B2494">
        <v>6</v>
      </c>
      <c r="C2494" s="2">
        <v>36355</v>
      </c>
      <c r="D2494">
        <v>738</v>
      </c>
      <c r="E2494" t="str">
        <f>VLOOKUP(Tabla4[[#This Row],[Cod Vendedor]],Tabla3[[IdVendedor]:[NombreVendedor]],2,0)</f>
        <v>Rosa</v>
      </c>
      <c r="F2494" t="str">
        <f>VLOOKUP(Tabla4[[#This Row],[Cod Producto]],Tabla2[[IdProducto]:[NomProducto]],2,0)</f>
        <v>Platanos</v>
      </c>
      <c r="G2494" s="10">
        <f>VLOOKUP(Tabla4[[#This Row],[Nombre_Producto]],Tabla2[[NomProducto]:[PrecioSinIGV]],3,0)</f>
        <v>2.42</v>
      </c>
      <c r="H2494">
        <f>VLOOKUP(Tabla4[[#This Row],[Cod Producto]],Tabla2[#All],3,0)</f>
        <v>1</v>
      </c>
      <c r="I2494" s="10">
        <f>Tabla4[[#This Row],[Kilos]]*Tabla4[[#This Row],[Precio_sin_IGV]]</f>
        <v>1785.96</v>
      </c>
      <c r="J2494" s="10">
        <f>Tabla4[[#This Row],[Ventas sin IGV]]*18%</f>
        <v>321.47280000000001</v>
      </c>
      <c r="K2494" s="10">
        <f>Tabla4[[#This Row],[Ventas sin IGV]]+Tabla4[[#This Row],[IGV]]</f>
        <v>2107.4328</v>
      </c>
    </row>
    <row r="2495" spans="1:11" x14ac:dyDescent="0.3">
      <c r="A2495">
        <v>3</v>
      </c>
      <c r="B2495">
        <v>13</v>
      </c>
      <c r="C2495" s="2">
        <v>36170</v>
      </c>
      <c r="D2495">
        <v>648</v>
      </c>
      <c r="E2495" t="str">
        <f>VLOOKUP(Tabla4[[#This Row],[Cod Vendedor]],Tabla3[[IdVendedor]:[NombreVendedor]],2,0)</f>
        <v>Rosa</v>
      </c>
      <c r="F2495" t="str">
        <f>VLOOKUP(Tabla4[[#This Row],[Cod Producto]],Tabla2[[IdProducto]:[NomProducto]],2,0)</f>
        <v>Pimientos</v>
      </c>
      <c r="G2495" s="10">
        <f>VLOOKUP(Tabla4[[#This Row],[Nombre_Producto]],Tabla2[[NomProducto]:[PrecioSinIGV]],3,0)</f>
        <v>0.24199999999999999</v>
      </c>
      <c r="H2495">
        <f>VLOOKUP(Tabla4[[#This Row],[Cod Producto]],Tabla2[#All],3,0)</f>
        <v>3</v>
      </c>
      <c r="I2495" s="10">
        <f>Tabla4[[#This Row],[Kilos]]*Tabla4[[#This Row],[Precio_sin_IGV]]</f>
        <v>156.816</v>
      </c>
      <c r="J2495" s="10">
        <f>Tabla4[[#This Row],[Ventas sin IGV]]*18%</f>
        <v>28.226879999999998</v>
      </c>
      <c r="K2495" s="10">
        <f>Tabla4[[#This Row],[Ventas sin IGV]]+Tabla4[[#This Row],[IGV]]</f>
        <v>185.04288</v>
      </c>
    </row>
    <row r="2496" spans="1:11" x14ac:dyDescent="0.3">
      <c r="A2496">
        <v>3</v>
      </c>
      <c r="B2496">
        <v>2</v>
      </c>
      <c r="C2496" s="2">
        <v>36476</v>
      </c>
      <c r="D2496">
        <v>2209</v>
      </c>
      <c r="E2496" t="str">
        <f>VLOOKUP(Tabla4[[#This Row],[Cod Vendedor]],Tabla3[[IdVendedor]:[NombreVendedor]],2,0)</f>
        <v>Rosa</v>
      </c>
      <c r="F2496" t="str">
        <f>VLOOKUP(Tabla4[[#This Row],[Cod Producto]],Tabla2[[IdProducto]:[NomProducto]],2,0)</f>
        <v>Lechugas</v>
      </c>
      <c r="G2496" s="10">
        <f>VLOOKUP(Tabla4[[#This Row],[Nombre_Producto]],Tabla2[[NomProducto]:[PrecioSinIGV]],3,0)</f>
        <v>1.6335</v>
      </c>
      <c r="H2496">
        <f>VLOOKUP(Tabla4[[#This Row],[Cod Producto]],Tabla2[#All],3,0)</f>
        <v>2</v>
      </c>
      <c r="I2496" s="10">
        <f>Tabla4[[#This Row],[Kilos]]*Tabla4[[#This Row],[Precio_sin_IGV]]</f>
        <v>3608.4014999999999</v>
      </c>
      <c r="J2496" s="10">
        <f>Tabla4[[#This Row],[Ventas sin IGV]]*18%</f>
        <v>649.51226999999994</v>
      </c>
      <c r="K2496" s="10">
        <f>Tabla4[[#This Row],[Ventas sin IGV]]+Tabla4[[#This Row],[IGV]]</f>
        <v>4257.9137700000001</v>
      </c>
    </row>
    <row r="2497" spans="1:11" x14ac:dyDescent="0.3">
      <c r="A2497">
        <v>3</v>
      </c>
      <c r="B2497">
        <v>2</v>
      </c>
      <c r="C2497" s="2">
        <v>36507</v>
      </c>
      <c r="D2497">
        <v>1938</v>
      </c>
      <c r="E2497" t="str">
        <f>VLOOKUP(Tabla4[[#This Row],[Cod Vendedor]],Tabla3[[IdVendedor]:[NombreVendedor]],2,0)</f>
        <v>Rosa</v>
      </c>
      <c r="F2497" t="str">
        <f>VLOOKUP(Tabla4[[#This Row],[Cod Producto]],Tabla2[[IdProducto]:[NomProducto]],2,0)</f>
        <v>Lechugas</v>
      </c>
      <c r="G2497" s="10">
        <f>VLOOKUP(Tabla4[[#This Row],[Nombre_Producto]],Tabla2[[NomProducto]:[PrecioSinIGV]],3,0)</f>
        <v>1.6335</v>
      </c>
      <c r="H2497">
        <f>VLOOKUP(Tabla4[[#This Row],[Cod Producto]],Tabla2[#All],3,0)</f>
        <v>2</v>
      </c>
      <c r="I2497" s="10">
        <f>Tabla4[[#This Row],[Kilos]]*Tabla4[[#This Row],[Precio_sin_IGV]]</f>
        <v>3165.723</v>
      </c>
      <c r="J2497" s="10">
        <f>Tabla4[[#This Row],[Ventas sin IGV]]*18%</f>
        <v>569.83013999999991</v>
      </c>
      <c r="K2497" s="10">
        <f>Tabla4[[#This Row],[Ventas sin IGV]]+Tabla4[[#This Row],[IGV]]</f>
        <v>3735.55314</v>
      </c>
    </row>
    <row r="2498" spans="1:11" x14ac:dyDescent="0.3">
      <c r="A2498">
        <v>3</v>
      </c>
      <c r="B2498">
        <v>2</v>
      </c>
      <c r="C2498" s="2">
        <v>36245</v>
      </c>
      <c r="D2498">
        <v>487</v>
      </c>
      <c r="E2498" t="str">
        <f>VLOOKUP(Tabla4[[#This Row],[Cod Vendedor]],Tabla3[[IdVendedor]:[NombreVendedor]],2,0)</f>
        <v>Rosa</v>
      </c>
      <c r="F2498" t="str">
        <f>VLOOKUP(Tabla4[[#This Row],[Cod Producto]],Tabla2[[IdProducto]:[NomProducto]],2,0)</f>
        <v>Lechugas</v>
      </c>
      <c r="G2498" s="10">
        <f>VLOOKUP(Tabla4[[#This Row],[Nombre_Producto]],Tabla2[[NomProducto]:[PrecioSinIGV]],3,0)</f>
        <v>1.6335</v>
      </c>
      <c r="H2498">
        <f>VLOOKUP(Tabla4[[#This Row],[Cod Producto]],Tabla2[#All],3,0)</f>
        <v>2</v>
      </c>
      <c r="I2498" s="10">
        <f>Tabla4[[#This Row],[Kilos]]*Tabla4[[#This Row],[Precio_sin_IGV]]</f>
        <v>795.5145</v>
      </c>
      <c r="J2498" s="10">
        <f>Tabla4[[#This Row],[Ventas sin IGV]]*18%</f>
        <v>143.19261</v>
      </c>
      <c r="K2498" s="10">
        <f>Tabla4[[#This Row],[Ventas sin IGV]]+Tabla4[[#This Row],[IGV]]</f>
        <v>938.70711000000006</v>
      </c>
    </row>
    <row r="2499" spans="1:11" x14ac:dyDescent="0.3">
      <c r="A2499">
        <v>3</v>
      </c>
      <c r="B2499">
        <v>10</v>
      </c>
      <c r="C2499" s="2">
        <v>36376</v>
      </c>
      <c r="D2499">
        <v>1359</v>
      </c>
      <c r="E2499" t="str">
        <f>VLOOKUP(Tabla4[[#This Row],[Cod Vendedor]],Tabla3[[IdVendedor]:[NombreVendedor]],2,0)</f>
        <v>Rosa</v>
      </c>
      <c r="F2499" t="str">
        <f>VLOOKUP(Tabla4[[#This Row],[Cod Producto]],Tabla2[[IdProducto]:[NomProducto]],2,0)</f>
        <v>Zanahorias</v>
      </c>
      <c r="G2499" s="10">
        <f>VLOOKUP(Tabla4[[#This Row],[Nombre_Producto]],Tabla2[[NomProducto]:[PrecioSinIGV]],3,0)</f>
        <v>0.60499999999999998</v>
      </c>
      <c r="H2499">
        <f>VLOOKUP(Tabla4[[#This Row],[Cod Producto]],Tabla2[#All],3,0)</f>
        <v>3</v>
      </c>
      <c r="I2499" s="10">
        <f>Tabla4[[#This Row],[Kilos]]*Tabla4[[#This Row],[Precio_sin_IGV]]</f>
        <v>822.19499999999994</v>
      </c>
      <c r="J2499" s="10">
        <f>Tabla4[[#This Row],[Ventas sin IGV]]*18%</f>
        <v>147.99509999999998</v>
      </c>
      <c r="K2499" s="10">
        <f>Tabla4[[#This Row],[Ventas sin IGV]]+Tabla4[[#This Row],[IGV]]</f>
        <v>970.19009999999992</v>
      </c>
    </row>
    <row r="2500" spans="1:11" x14ac:dyDescent="0.3">
      <c r="A2500">
        <v>3</v>
      </c>
      <c r="B2500">
        <v>10</v>
      </c>
      <c r="C2500" s="2">
        <v>36315</v>
      </c>
      <c r="D2500">
        <v>1004</v>
      </c>
      <c r="E2500" t="str">
        <f>VLOOKUP(Tabla4[[#This Row],[Cod Vendedor]],Tabla3[[IdVendedor]:[NombreVendedor]],2,0)</f>
        <v>Rosa</v>
      </c>
      <c r="F2500" t="str">
        <f>VLOOKUP(Tabla4[[#This Row],[Cod Producto]],Tabla2[[IdProducto]:[NomProducto]],2,0)</f>
        <v>Zanahorias</v>
      </c>
      <c r="G2500" s="10">
        <f>VLOOKUP(Tabla4[[#This Row],[Nombre_Producto]],Tabla2[[NomProducto]:[PrecioSinIGV]],3,0)</f>
        <v>0.60499999999999998</v>
      </c>
      <c r="H2500">
        <f>VLOOKUP(Tabla4[[#This Row],[Cod Producto]],Tabla2[#All],3,0)</f>
        <v>3</v>
      </c>
      <c r="I2500" s="10">
        <f>Tabla4[[#This Row],[Kilos]]*Tabla4[[#This Row],[Precio_sin_IGV]]</f>
        <v>607.41999999999996</v>
      </c>
      <c r="J2500" s="10">
        <f>Tabla4[[#This Row],[Ventas sin IGV]]*18%</f>
        <v>109.33559999999999</v>
      </c>
      <c r="K2500" s="10">
        <f>Tabla4[[#This Row],[Ventas sin IGV]]+Tabla4[[#This Row],[IGV]]</f>
        <v>716.75559999999996</v>
      </c>
    </row>
    <row r="2501" spans="1:11" x14ac:dyDescent="0.3">
      <c r="A2501">
        <v>3</v>
      </c>
      <c r="B2501">
        <v>10</v>
      </c>
      <c r="C2501" s="2">
        <v>36331</v>
      </c>
      <c r="D2501">
        <v>619</v>
      </c>
      <c r="E2501" t="str">
        <f>VLOOKUP(Tabla4[[#This Row],[Cod Vendedor]],Tabla3[[IdVendedor]:[NombreVendedor]],2,0)</f>
        <v>Rosa</v>
      </c>
      <c r="F2501" t="str">
        <f>VLOOKUP(Tabla4[[#This Row],[Cod Producto]],Tabla2[[IdProducto]:[NomProducto]],2,0)</f>
        <v>Zanahorias</v>
      </c>
      <c r="G2501" s="10">
        <f>VLOOKUP(Tabla4[[#This Row],[Nombre_Producto]],Tabla2[[NomProducto]:[PrecioSinIGV]],3,0)</f>
        <v>0.60499999999999998</v>
      </c>
      <c r="H2501">
        <f>VLOOKUP(Tabla4[[#This Row],[Cod Producto]],Tabla2[#All],3,0)</f>
        <v>3</v>
      </c>
      <c r="I2501" s="10">
        <f>Tabla4[[#This Row],[Kilos]]*Tabla4[[#This Row],[Precio_sin_IGV]]</f>
        <v>374.495</v>
      </c>
      <c r="J2501" s="10">
        <f>Tabla4[[#This Row],[Ventas sin IGV]]*18%</f>
        <v>67.409099999999995</v>
      </c>
      <c r="K2501" s="10">
        <f>Tabla4[[#This Row],[Ventas sin IGV]]+Tabla4[[#This Row],[IGV]]</f>
        <v>441.90409999999997</v>
      </c>
    </row>
    <row r="2502" spans="1:11" x14ac:dyDescent="0.3">
      <c r="A2502">
        <v>3</v>
      </c>
      <c r="B2502">
        <v>10</v>
      </c>
      <c r="C2502" s="2">
        <v>36395</v>
      </c>
      <c r="D2502">
        <v>610</v>
      </c>
      <c r="E2502" t="str">
        <f>VLOOKUP(Tabla4[[#This Row],[Cod Vendedor]],Tabla3[[IdVendedor]:[NombreVendedor]],2,0)</f>
        <v>Rosa</v>
      </c>
      <c r="F2502" t="str">
        <f>VLOOKUP(Tabla4[[#This Row],[Cod Producto]],Tabla2[[IdProducto]:[NomProducto]],2,0)</f>
        <v>Zanahorias</v>
      </c>
      <c r="G2502" s="10">
        <f>VLOOKUP(Tabla4[[#This Row],[Nombre_Producto]],Tabla2[[NomProducto]:[PrecioSinIGV]],3,0)</f>
        <v>0.60499999999999998</v>
      </c>
      <c r="H2502">
        <f>VLOOKUP(Tabla4[[#This Row],[Cod Producto]],Tabla2[#All],3,0)</f>
        <v>3</v>
      </c>
      <c r="I2502" s="10">
        <f>Tabla4[[#This Row],[Kilos]]*Tabla4[[#This Row],[Precio_sin_IGV]]</f>
        <v>369.05</v>
      </c>
      <c r="J2502" s="10">
        <f>Tabla4[[#This Row],[Ventas sin IGV]]*18%</f>
        <v>66.429000000000002</v>
      </c>
      <c r="K2502" s="10">
        <f>Tabla4[[#This Row],[Ventas sin IGV]]+Tabla4[[#This Row],[IGV]]</f>
        <v>435.47900000000004</v>
      </c>
    </row>
    <row r="2503" spans="1:11" x14ac:dyDescent="0.3">
      <c r="A2503">
        <v>3</v>
      </c>
      <c r="B2503">
        <v>14</v>
      </c>
      <c r="C2503" s="2">
        <v>36344</v>
      </c>
      <c r="D2503">
        <v>2282</v>
      </c>
      <c r="E2503" t="str">
        <f>VLOOKUP(Tabla4[[#This Row],[Cod Vendedor]],Tabla3[[IdVendedor]:[NombreVendedor]],2,0)</f>
        <v>Rosa</v>
      </c>
      <c r="F2503" t="str">
        <f>VLOOKUP(Tabla4[[#This Row],[Cod Producto]],Tabla2[[IdProducto]:[NomProducto]],2,0)</f>
        <v>Manzana</v>
      </c>
      <c r="G2503" s="10">
        <f>VLOOKUP(Tabla4[[#This Row],[Nombre_Producto]],Tabla2[[NomProducto]:[PrecioSinIGV]],3,0)</f>
        <v>3.63</v>
      </c>
      <c r="H2503">
        <f>VLOOKUP(Tabla4[[#This Row],[Cod Producto]],Tabla2[#All],3,0)</f>
        <v>1</v>
      </c>
      <c r="I2503" s="10">
        <f>Tabla4[[#This Row],[Kilos]]*Tabla4[[#This Row],[Precio_sin_IGV]]</f>
        <v>8283.66</v>
      </c>
      <c r="J2503" s="10">
        <f>Tabla4[[#This Row],[Ventas sin IGV]]*18%</f>
        <v>1491.0588</v>
      </c>
      <c r="K2503" s="10">
        <f>Tabla4[[#This Row],[Ventas sin IGV]]+Tabla4[[#This Row],[IGV]]</f>
        <v>9774.7188000000006</v>
      </c>
    </row>
    <row r="2504" spans="1:11" x14ac:dyDescent="0.3">
      <c r="A2504">
        <v>3</v>
      </c>
      <c r="B2504">
        <v>14</v>
      </c>
      <c r="C2504" s="2">
        <v>36318</v>
      </c>
      <c r="D2504">
        <v>1268</v>
      </c>
      <c r="E2504" t="str">
        <f>VLOOKUP(Tabla4[[#This Row],[Cod Vendedor]],Tabla3[[IdVendedor]:[NombreVendedor]],2,0)</f>
        <v>Rosa</v>
      </c>
      <c r="F2504" t="str">
        <f>VLOOKUP(Tabla4[[#This Row],[Cod Producto]],Tabla2[[IdProducto]:[NomProducto]],2,0)</f>
        <v>Manzana</v>
      </c>
      <c r="G2504" s="10">
        <f>VLOOKUP(Tabla4[[#This Row],[Nombre_Producto]],Tabla2[[NomProducto]:[PrecioSinIGV]],3,0)</f>
        <v>3.63</v>
      </c>
      <c r="H2504">
        <f>VLOOKUP(Tabla4[[#This Row],[Cod Producto]],Tabla2[#All],3,0)</f>
        <v>1</v>
      </c>
      <c r="I2504" s="10">
        <f>Tabla4[[#This Row],[Kilos]]*Tabla4[[#This Row],[Precio_sin_IGV]]</f>
        <v>4602.84</v>
      </c>
      <c r="J2504" s="10">
        <f>Tabla4[[#This Row],[Ventas sin IGV]]*18%</f>
        <v>828.51120000000003</v>
      </c>
      <c r="K2504" s="10">
        <f>Tabla4[[#This Row],[Ventas sin IGV]]+Tabla4[[#This Row],[IGV]]</f>
        <v>5431.3512000000001</v>
      </c>
    </row>
    <row r="2505" spans="1:11" x14ac:dyDescent="0.3">
      <c r="A2505">
        <v>3</v>
      </c>
      <c r="B2505">
        <v>14</v>
      </c>
      <c r="C2505" s="2">
        <v>36257</v>
      </c>
      <c r="D2505">
        <v>410</v>
      </c>
      <c r="E2505" t="str">
        <f>VLOOKUP(Tabla4[[#This Row],[Cod Vendedor]],Tabla3[[IdVendedor]:[NombreVendedor]],2,0)</f>
        <v>Rosa</v>
      </c>
      <c r="F2505" t="str">
        <f>VLOOKUP(Tabla4[[#This Row],[Cod Producto]],Tabla2[[IdProducto]:[NomProducto]],2,0)</f>
        <v>Manzana</v>
      </c>
      <c r="G2505" s="10">
        <f>VLOOKUP(Tabla4[[#This Row],[Nombre_Producto]],Tabla2[[NomProducto]:[PrecioSinIGV]],3,0)</f>
        <v>3.63</v>
      </c>
      <c r="H2505">
        <f>VLOOKUP(Tabla4[[#This Row],[Cod Producto]],Tabla2[#All],3,0)</f>
        <v>1</v>
      </c>
      <c r="I2505" s="10">
        <f>Tabla4[[#This Row],[Kilos]]*Tabla4[[#This Row],[Precio_sin_IGV]]</f>
        <v>1488.3</v>
      </c>
      <c r="J2505" s="10">
        <f>Tabla4[[#This Row],[Ventas sin IGV]]*18%</f>
        <v>267.89400000000001</v>
      </c>
      <c r="K2505" s="10">
        <f>Tabla4[[#This Row],[Ventas sin IGV]]+Tabla4[[#This Row],[IGV]]</f>
        <v>1756.194</v>
      </c>
    </row>
    <row r="2506" spans="1:11" x14ac:dyDescent="0.3">
      <c r="A2506">
        <v>3</v>
      </c>
      <c r="B2506">
        <v>4</v>
      </c>
      <c r="C2506" s="2">
        <v>36269</v>
      </c>
      <c r="D2506">
        <v>2420</v>
      </c>
      <c r="E2506" t="str">
        <f>VLOOKUP(Tabla4[[#This Row],[Cod Vendedor]],Tabla3[[IdVendedor]:[NombreVendedor]],2,0)</f>
        <v>Rosa</v>
      </c>
      <c r="F2506" t="str">
        <f>VLOOKUP(Tabla4[[#This Row],[Cod Producto]],Tabla2[[IdProducto]:[NomProducto]],2,0)</f>
        <v>Coles</v>
      </c>
      <c r="G2506" s="10">
        <f>VLOOKUP(Tabla4[[#This Row],[Nombre_Producto]],Tabla2[[NomProducto]:[PrecioSinIGV]],3,0)</f>
        <v>0.60499999999999998</v>
      </c>
      <c r="H2506">
        <f>VLOOKUP(Tabla4[[#This Row],[Cod Producto]],Tabla2[#All],3,0)</f>
        <v>2</v>
      </c>
      <c r="I2506" s="10">
        <f>Tabla4[[#This Row],[Kilos]]*Tabla4[[#This Row],[Precio_sin_IGV]]</f>
        <v>1464.1</v>
      </c>
      <c r="J2506" s="10">
        <f>Tabla4[[#This Row],[Ventas sin IGV]]*18%</f>
        <v>263.53799999999995</v>
      </c>
      <c r="K2506" s="10">
        <f>Tabla4[[#This Row],[Ventas sin IGV]]+Tabla4[[#This Row],[IGV]]</f>
        <v>1727.6379999999999</v>
      </c>
    </row>
    <row r="2507" spans="1:11" x14ac:dyDescent="0.3">
      <c r="A2507">
        <v>3</v>
      </c>
      <c r="B2507">
        <v>4</v>
      </c>
      <c r="C2507" s="2">
        <v>36206</v>
      </c>
      <c r="D2507">
        <v>2146</v>
      </c>
      <c r="E2507" t="str">
        <f>VLOOKUP(Tabla4[[#This Row],[Cod Vendedor]],Tabla3[[IdVendedor]:[NombreVendedor]],2,0)</f>
        <v>Rosa</v>
      </c>
      <c r="F2507" t="str">
        <f>VLOOKUP(Tabla4[[#This Row],[Cod Producto]],Tabla2[[IdProducto]:[NomProducto]],2,0)</f>
        <v>Coles</v>
      </c>
      <c r="G2507" s="10">
        <f>VLOOKUP(Tabla4[[#This Row],[Nombre_Producto]],Tabla2[[NomProducto]:[PrecioSinIGV]],3,0)</f>
        <v>0.60499999999999998</v>
      </c>
      <c r="H2507">
        <f>VLOOKUP(Tabla4[[#This Row],[Cod Producto]],Tabla2[#All],3,0)</f>
        <v>2</v>
      </c>
      <c r="I2507" s="10">
        <f>Tabla4[[#This Row],[Kilos]]*Tabla4[[#This Row],[Precio_sin_IGV]]</f>
        <v>1298.33</v>
      </c>
      <c r="J2507" s="10">
        <f>Tabla4[[#This Row],[Ventas sin IGV]]*18%</f>
        <v>233.69939999999997</v>
      </c>
      <c r="K2507" s="10">
        <f>Tabla4[[#This Row],[Ventas sin IGV]]+Tabla4[[#This Row],[IGV]]</f>
        <v>1532.0293999999999</v>
      </c>
    </row>
    <row r="2508" spans="1:11" x14ac:dyDescent="0.3">
      <c r="A2508">
        <v>3</v>
      </c>
      <c r="B2508">
        <v>4</v>
      </c>
      <c r="C2508" s="2">
        <v>36252</v>
      </c>
      <c r="D2508">
        <v>1802</v>
      </c>
      <c r="E2508" t="str">
        <f>VLOOKUP(Tabla4[[#This Row],[Cod Vendedor]],Tabla3[[IdVendedor]:[NombreVendedor]],2,0)</f>
        <v>Rosa</v>
      </c>
      <c r="F2508" t="str">
        <f>VLOOKUP(Tabla4[[#This Row],[Cod Producto]],Tabla2[[IdProducto]:[NomProducto]],2,0)</f>
        <v>Coles</v>
      </c>
      <c r="G2508" s="10">
        <f>VLOOKUP(Tabla4[[#This Row],[Nombre_Producto]],Tabla2[[NomProducto]:[PrecioSinIGV]],3,0)</f>
        <v>0.60499999999999998</v>
      </c>
      <c r="H2508">
        <f>VLOOKUP(Tabla4[[#This Row],[Cod Producto]],Tabla2[#All],3,0)</f>
        <v>2</v>
      </c>
      <c r="I2508" s="10">
        <f>Tabla4[[#This Row],[Kilos]]*Tabla4[[#This Row],[Precio_sin_IGV]]</f>
        <v>1090.21</v>
      </c>
      <c r="J2508" s="10">
        <f>Tabla4[[#This Row],[Ventas sin IGV]]*18%</f>
        <v>196.23779999999999</v>
      </c>
      <c r="K2508" s="10">
        <f>Tabla4[[#This Row],[Ventas sin IGV]]+Tabla4[[#This Row],[IGV]]</f>
        <v>1286.4477999999999</v>
      </c>
    </row>
    <row r="2509" spans="1:11" x14ac:dyDescent="0.3">
      <c r="A2509">
        <v>3</v>
      </c>
      <c r="B2509">
        <v>4</v>
      </c>
      <c r="C2509" s="2">
        <v>36168</v>
      </c>
      <c r="D2509">
        <v>1691</v>
      </c>
      <c r="E2509" t="str">
        <f>VLOOKUP(Tabla4[[#This Row],[Cod Vendedor]],Tabla3[[IdVendedor]:[NombreVendedor]],2,0)</f>
        <v>Rosa</v>
      </c>
      <c r="F2509" t="str">
        <f>VLOOKUP(Tabla4[[#This Row],[Cod Producto]],Tabla2[[IdProducto]:[NomProducto]],2,0)</f>
        <v>Coles</v>
      </c>
      <c r="G2509" s="10">
        <f>VLOOKUP(Tabla4[[#This Row],[Nombre_Producto]],Tabla2[[NomProducto]:[PrecioSinIGV]],3,0)</f>
        <v>0.60499999999999998</v>
      </c>
      <c r="H2509">
        <f>VLOOKUP(Tabla4[[#This Row],[Cod Producto]],Tabla2[#All],3,0)</f>
        <v>2</v>
      </c>
      <c r="I2509" s="10">
        <f>Tabla4[[#This Row],[Kilos]]*Tabla4[[#This Row],[Precio_sin_IGV]]</f>
        <v>1023.0549999999999</v>
      </c>
      <c r="J2509" s="10">
        <f>Tabla4[[#This Row],[Ventas sin IGV]]*18%</f>
        <v>184.14989999999997</v>
      </c>
      <c r="K2509" s="10">
        <f>Tabla4[[#This Row],[Ventas sin IGV]]+Tabla4[[#This Row],[IGV]]</f>
        <v>1207.2049</v>
      </c>
    </row>
    <row r="2510" spans="1:11" x14ac:dyDescent="0.3">
      <c r="A2510">
        <v>3</v>
      </c>
      <c r="B2510">
        <v>4</v>
      </c>
      <c r="C2510" s="2">
        <v>36228</v>
      </c>
      <c r="D2510">
        <v>1684</v>
      </c>
      <c r="E2510" t="str">
        <f>VLOOKUP(Tabla4[[#This Row],[Cod Vendedor]],Tabla3[[IdVendedor]:[NombreVendedor]],2,0)</f>
        <v>Rosa</v>
      </c>
      <c r="F2510" t="str">
        <f>VLOOKUP(Tabla4[[#This Row],[Cod Producto]],Tabla2[[IdProducto]:[NomProducto]],2,0)</f>
        <v>Coles</v>
      </c>
      <c r="G2510" s="10">
        <f>VLOOKUP(Tabla4[[#This Row],[Nombre_Producto]],Tabla2[[NomProducto]:[PrecioSinIGV]],3,0)</f>
        <v>0.60499999999999998</v>
      </c>
      <c r="H2510">
        <f>VLOOKUP(Tabla4[[#This Row],[Cod Producto]],Tabla2[#All],3,0)</f>
        <v>2</v>
      </c>
      <c r="I2510" s="10">
        <f>Tabla4[[#This Row],[Kilos]]*Tabla4[[#This Row],[Precio_sin_IGV]]</f>
        <v>1018.8199999999999</v>
      </c>
      <c r="J2510" s="10">
        <f>Tabla4[[#This Row],[Ventas sin IGV]]*18%</f>
        <v>183.38759999999999</v>
      </c>
      <c r="K2510" s="10">
        <f>Tabla4[[#This Row],[Ventas sin IGV]]+Tabla4[[#This Row],[IGV]]</f>
        <v>1202.2076</v>
      </c>
    </row>
    <row r="2511" spans="1:11" x14ac:dyDescent="0.3">
      <c r="A2511">
        <v>3</v>
      </c>
      <c r="B2511">
        <v>4</v>
      </c>
      <c r="C2511" s="2">
        <v>36340</v>
      </c>
      <c r="D2511">
        <v>1580</v>
      </c>
      <c r="E2511" t="str">
        <f>VLOOKUP(Tabla4[[#This Row],[Cod Vendedor]],Tabla3[[IdVendedor]:[NombreVendedor]],2,0)</f>
        <v>Rosa</v>
      </c>
      <c r="F2511" t="str">
        <f>VLOOKUP(Tabla4[[#This Row],[Cod Producto]],Tabla2[[IdProducto]:[NomProducto]],2,0)</f>
        <v>Coles</v>
      </c>
      <c r="G2511" s="10">
        <f>VLOOKUP(Tabla4[[#This Row],[Nombre_Producto]],Tabla2[[NomProducto]:[PrecioSinIGV]],3,0)</f>
        <v>0.60499999999999998</v>
      </c>
      <c r="H2511">
        <f>VLOOKUP(Tabla4[[#This Row],[Cod Producto]],Tabla2[#All],3,0)</f>
        <v>2</v>
      </c>
      <c r="I2511" s="10">
        <f>Tabla4[[#This Row],[Kilos]]*Tabla4[[#This Row],[Precio_sin_IGV]]</f>
        <v>955.9</v>
      </c>
      <c r="J2511" s="10">
        <f>Tabla4[[#This Row],[Ventas sin IGV]]*18%</f>
        <v>172.06199999999998</v>
      </c>
      <c r="K2511" s="10">
        <f>Tabla4[[#This Row],[Ventas sin IGV]]+Tabla4[[#This Row],[IGV]]</f>
        <v>1127.962</v>
      </c>
    </row>
    <row r="2512" spans="1:11" x14ac:dyDescent="0.3">
      <c r="A2512">
        <v>3</v>
      </c>
      <c r="B2512">
        <v>5</v>
      </c>
      <c r="C2512" s="2">
        <v>36349</v>
      </c>
      <c r="D2512">
        <v>2323</v>
      </c>
      <c r="E2512" t="str">
        <f>VLOOKUP(Tabla4[[#This Row],[Cod Vendedor]],Tabla3[[IdVendedor]:[NombreVendedor]],2,0)</f>
        <v>Rosa</v>
      </c>
      <c r="F2512" t="str">
        <f>VLOOKUP(Tabla4[[#This Row],[Cod Producto]],Tabla2[[IdProducto]:[NomProducto]],2,0)</f>
        <v>Berenjenas</v>
      </c>
      <c r="G2512" s="10">
        <f>VLOOKUP(Tabla4[[#This Row],[Nombre_Producto]],Tabla2[[NomProducto]:[PrecioSinIGV]],3,0)</f>
        <v>2.5409999999999999</v>
      </c>
      <c r="H2512">
        <f>VLOOKUP(Tabla4[[#This Row],[Cod Producto]],Tabla2[#All],3,0)</f>
        <v>3</v>
      </c>
      <c r="I2512" s="10">
        <f>Tabla4[[#This Row],[Kilos]]*Tabla4[[#This Row],[Precio_sin_IGV]]</f>
        <v>5902.7429999999995</v>
      </c>
      <c r="J2512" s="10">
        <f>Tabla4[[#This Row],[Ventas sin IGV]]*18%</f>
        <v>1062.4937399999999</v>
      </c>
      <c r="K2512" s="10">
        <f>Tabla4[[#This Row],[Ventas sin IGV]]+Tabla4[[#This Row],[IGV]]</f>
        <v>6965.2367399999994</v>
      </c>
    </row>
    <row r="2513" spans="1:11" x14ac:dyDescent="0.3">
      <c r="A2513">
        <v>3</v>
      </c>
      <c r="B2513">
        <v>5</v>
      </c>
      <c r="C2513" s="2">
        <v>36507</v>
      </c>
      <c r="D2513">
        <v>2205</v>
      </c>
      <c r="E2513" t="str">
        <f>VLOOKUP(Tabla4[[#This Row],[Cod Vendedor]],Tabla3[[IdVendedor]:[NombreVendedor]],2,0)</f>
        <v>Rosa</v>
      </c>
      <c r="F2513" t="str">
        <f>VLOOKUP(Tabla4[[#This Row],[Cod Producto]],Tabla2[[IdProducto]:[NomProducto]],2,0)</f>
        <v>Berenjenas</v>
      </c>
      <c r="G2513" s="10">
        <f>VLOOKUP(Tabla4[[#This Row],[Nombre_Producto]],Tabla2[[NomProducto]:[PrecioSinIGV]],3,0)</f>
        <v>2.5409999999999999</v>
      </c>
      <c r="H2513">
        <f>VLOOKUP(Tabla4[[#This Row],[Cod Producto]],Tabla2[#All],3,0)</f>
        <v>3</v>
      </c>
      <c r="I2513" s="10">
        <f>Tabla4[[#This Row],[Kilos]]*Tabla4[[#This Row],[Precio_sin_IGV]]</f>
        <v>5602.9049999999997</v>
      </c>
      <c r="J2513" s="10">
        <f>Tabla4[[#This Row],[Ventas sin IGV]]*18%</f>
        <v>1008.5228999999999</v>
      </c>
      <c r="K2513" s="10">
        <f>Tabla4[[#This Row],[Ventas sin IGV]]+Tabla4[[#This Row],[IGV]]</f>
        <v>6611.4278999999997</v>
      </c>
    </row>
    <row r="2514" spans="1:11" x14ac:dyDescent="0.3">
      <c r="A2514">
        <v>3</v>
      </c>
      <c r="B2514">
        <v>5</v>
      </c>
      <c r="C2514" s="2">
        <v>36391</v>
      </c>
      <c r="D2514">
        <v>1519</v>
      </c>
      <c r="E2514" t="str">
        <f>VLOOKUP(Tabla4[[#This Row],[Cod Vendedor]],Tabla3[[IdVendedor]:[NombreVendedor]],2,0)</f>
        <v>Rosa</v>
      </c>
      <c r="F2514" t="str">
        <f>VLOOKUP(Tabla4[[#This Row],[Cod Producto]],Tabla2[[IdProducto]:[NomProducto]],2,0)</f>
        <v>Berenjenas</v>
      </c>
      <c r="G2514" s="10">
        <f>VLOOKUP(Tabla4[[#This Row],[Nombre_Producto]],Tabla2[[NomProducto]:[PrecioSinIGV]],3,0)</f>
        <v>2.5409999999999999</v>
      </c>
      <c r="H2514">
        <f>VLOOKUP(Tabla4[[#This Row],[Cod Producto]],Tabla2[#All],3,0)</f>
        <v>3</v>
      </c>
      <c r="I2514" s="10">
        <f>Tabla4[[#This Row],[Kilos]]*Tabla4[[#This Row],[Precio_sin_IGV]]</f>
        <v>3859.779</v>
      </c>
      <c r="J2514" s="10">
        <f>Tabla4[[#This Row],[Ventas sin IGV]]*18%</f>
        <v>694.76022</v>
      </c>
      <c r="K2514" s="10">
        <f>Tabla4[[#This Row],[Ventas sin IGV]]+Tabla4[[#This Row],[IGV]]</f>
        <v>4554.5392199999997</v>
      </c>
    </row>
    <row r="2515" spans="1:11" x14ac:dyDescent="0.3">
      <c r="A2515">
        <v>3</v>
      </c>
      <c r="B2515">
        <v>5</v>
      </c>
      <c r="C2515" s="2">
        <v>36389</v>
      </c>
      <c r="D2515">
        <v>622</v>
      </c>
      <c r="E2515" t="str">
        <f>VLOOKUP(Tabla4[[#This Row],[Cod Vendedor]],Tabla3[[IdVendedor]:[NombreVendedor]],2,0)</f>
        <v>Rosa</v>
      </c>
      <c r="F2515" t="str">
        <f>VLOOKUP(Tabla4[[#This Row],[Cod Producto]],Tabla2[[IdProducto]:[NomProducto]],2,0)</f>
        <v>Berenjenas</v>
      </c>
      <c r="G2515" s="10">
        <f>VLOOKUP(Tabla4[[#This Row],[Nombre_Producto]],Tabla2[[NomProducto]:[PrecioSinIGV]],3,0)</f>
        <v>2.5409999999999999</v>
      </c>
      <c r="H2515">
        <f>VLOOKUP(Tabla4[[#This Row],[Cod Producto]],Tabla2[#All],3,0)</f>
        <v>3</v>
      </c>
      <c r="I2515" s="10">
        <f>Tabla4[[#This Row],[Kilos]]*Tabla4[[#This Row],[Precio_sin_IGV]]</f>
        <v>1580.502</v>
      </c>
      <c r="J2515" s="10">
        <f>Tabla4[[#This Row],[Ventas sin IGV]]*18%</f>
        <v>284.49035999999995</v>
      </c>
      <c r="K2515" s="10">
        <f>Tabla4[[#This Row],[Ventas sin IGV]]+Tabla4[[#This Row],[IGV]]</f>
        <v>1864.99236</v>
      </c>
    </row>
    <row r="2516" spans="1:11" x14ac:dyDescent="0.3">
      <c r="A2516">
        <v>3</v>
      </c>
      <c r="B2516">
        <v>5</v>
      </c>
      <c r="C2516" s="2">
        <v>36437</v>
      </c>
      <c r="D2516">
        <v>505</v>
      </c>
      <c r="E2516" t="str">
        <f>VLOOKUP(Tabla4[[#This Row],[Cod Vendedor]],Tabla3[[IdVendedor]:[NombreVendedor]],2,0)</f>
        <v>Rosa</v>
      </c>
      <c r="F2516" t="str">
        <f>VLOOKUP(Tabla4[[#This Row],[Cod Producto]],Tabla2[[IdProducto]:[NomProducto]],2,0)</f>
        <v>Berenjenas</v>
      </c>
      <c r="G2516" s="10">
        <f>VLOOKUP(Tabla4[[#This Row],[Nombre_Producto]],Tabla2[[NomProducto]:[PrecioSinIGV]],3,0)</f>
        <v>2.5409999999999999</v>
      </c>
      <c r="H2516">
        <f>VLOOKUP(Tabla4[[#This Row],[Cod Producto]],Tabla2[#All],3,0)</f>
        <v>3</v>
      </c>
      <c r="I2516" s="10">
        <f>Tabla4[[#This Row],[Kilos]]*Tabla4[[#This Row],[Precio_sin_IGV]]</f>
        <v>1283.2049999999999</v>
      </c>
      <c r="J2516" s="10">
        <f>Tabla4[[#This Row],[Ventas sin IGV]]*18%</f>
        <v>230.97689999999997</v>
      </c>
      <c r="K2516" s="10">
        <f>Tabla4[[#This Row],[Ventas sin IGV]]+Tabla4[[#This Row],[IGV]]</f>
        <v>1514.1818999999998</v>
      </c>
    </row>
    <row r="2517" spans="1:11" x14ac:dyDescent="0.3">
      <c r="A2517">
        <v>3</v>
      </c>
      <c r="B2517">
        <v>5</v>
      </c>
      <c r="C2517" s="2">
        <v>36351</v>
      </c>
      <c r="D2517">
        <v>483</v>
      </c>
      <c r="E2517" t="str">
        <f>VLOOKUP(Tabla4[[#This Row],[Cod Vendedor]],Tabla3[[IdVendedor]:[NombreVendedor]],2,0)</f>
        <v>Rosa</v>
      </c>
      <c r="F2517" t="str">
        <f>VLOOKUP(Tabla4[[#This Row],[Cod Producto]],Tabla2[[IdProducto]:[NomProducto]],2,0)</f>
        <v>Berenjenas</v>
      </c>
      <c r="G2517" s="10">
        <f>VLOOKUP(Tabla4[[#This Row],[Nombre_Producto]],Tabla2[[NomProducto]:[PrecioSinIGV]],3,0)</f>
        <v>2.5409999999999999</v>
      </c>
      <c r="H2517">
        <f>VLOOKUP(Tabla4[[#This Row],[Cod Producto]],Tabla2[#All],3,0)</f>
        <v>3</v>
      </c>
      <c r="I2517" s="10">
        <f>Tabla4[[#This Row],[Kilos]]*Tabla4[[#This Row],[Precio_sin_IGV]]</f>
        <v>1227.3029999999999</v>
      </c>
      <c r="J2517" s="10">
        <f>Tabla4[[#This Row],[Ventas sin IGV]]*18%</f>
        <v>220.91453999999996</v>
      </c>
      <c r="K2517" s="10">
        <f>Tabla4[[#This Row],[Ventas sin IGV]]+Tabla4[[#This Row],[IGV]]</f>
        <v>1448.2175399999999</v>
      </c>
    </row>
    <row r="2518" spans="1:11" x14ac:dyDescent="0.3">
      <c r="A2518">
        <v>3</v>
      </c>
      <c r="B2518">
        <v>5</v>
      </c>
      <c r="C2518" s="2">
        <v>36248</v>
      </c>
      <c r="D2518">
        <v>288</v>
      </c>
      <c r="E2518" t="str">
        <f>VLOOKUP(Tabla4[[#This Row],[Cod Vendedor]],Tabla3[[IdVendedor]:[NombreVendedor]],2,0)</f>
        <v>Rosa</v>
      </c>
      <c r="F2518" t="str">
        <f>VLOOKUP(Tabla4[[#This Row],[Cod Producto]],Tabla2[[IdProducto]:[NomProducto]],2,0)</f>
        <v>Berenjenas</v>
      </c>
      <c r="G2518" s="10">
        <f>VLOOKUP(Tabla4[[#This Row],[Nombre_Producto]],Tabla2[[NomProducto]:[PrecioSinIGV]],3,0)</f>
        <v>2.5409999999999999</v>
      </c>
      <c r="H2518">
        <f>VLOOKUP(Tabla4[[#This Row],[Cod Producto]],Tabla2[#All],3,0)</f>
        <v>3</v>
      </c>
      <c r="I2518" s="10">
        <f>Tabla4[[#This Row],[Kilos]]*Tabla4[[#This Row],[Precio_sin_IGV]]</f>
        <v>731.80799999999999</v>
      </c>
      <c r="J2518" s="10">
        <f>Tabla4[[#This Row],[Ventas sin IGV]]*18%</f>
        <v>131.72543999999999</v>
      </c>
      <c r="K2518" s="10">
        <f>Tabla4[[#This Row],[Ventas sin IGV]]+Tabla4[[#This Row],[IGV]]</f>
        <v>863.53343999999993</v>
      </c>
    </row>
    <row r="2519" spans="1:11" x14ac:dyDescent="0.3">
      <c r="A2519">
        <v>3</v>
      </c>
      <c r="B2519">
        <v>11</v>
      </c>
      <c r="C2519" s="2">
        <v>36643</v>
      </c>
      <c r="D2519">
        <v>2225</v>
      </c>
      <c r="E2519" t="str">
        <f>VLOOKUP(Tabla4[[#This Row],[Cod Vendedor]],Tabla3[[IdVendedor]:[NombreVendedor]],2,0)</f>
        <v>Rosa</v>
      </c>
      <c r="F2519" t="str">
        <f>VLOOKUP(Tabla4[[#This Row],[Cod Producto]],Tabla2[[IdProducto]:[NomProducto]],2,0)</f>
        <v>Naranjas</v>
      </c>
      <c r="G2519" s="10">
        <f>VLOOKUP(Tabla4[[#This Row],[Nombre_Producto]],Tabla2[[NomProducto]:[PrecioSinIGV]],3,0)</f>
        <v>1.21</v>
      </c>
      <c r="H2519">
        <f>VLOOKUP(Tabla4[[#This Row],[Cod Producto]],Tabla2[#All],3,0)</f>
        <v>1</v>
      </c>
      <c r="I2519" s="10">
        <f>Tabla4[[#This Row],[Kilos]]*Tabla4[[#This Row],[Precio_sin_IGV]]</f>
        <v>2692.25</v>
      </c>
      <c r="J2519" s="10">
        <f>Tabla4[[#This Row],[Ventas sin IGV]]*18%</f>
        <v>484.60499999999996</v>
      </c>
      <c r="K2519" s="10">
        <f>Tabla4[[#This Row],[Ventas sin IGV]]+Tabla4[[#This Row],[IGV]]</f>
        <v>3176.855</v>
      </c>
    </row>
    <row r="2520" spans="1:11" x14ac:dyDescent="0.3">
      <c r="A2520">
        <v>3</v>
      </c>
      <c r="B2520">
        <v>11</v>
      </c>
      <c r="C2520" s="2">
        <v>36708</v>
      </c>
      <c r="D2520">
        <v>1657</v>
      </c>
      <c r="E2520" t="str">
        <f>VLOOKUP(Tabla4[[#This Row],[Cod Vendedor]],Tabla3[[IdVendedor]:[NombreVendedor]],2,0)</f>
        <v>Rosa</v>
      </c>
      <c r="F2520" t="str">
        <f>VLOOKUP(Tabla4[[#This Row],[Cod Producto]],Tabla2[[IdProducto]:[NomProducto]],2,0)</f>
        <v>Naranjas</v>
      </c>
      <c r="G2520" s="10">
        <f>VLOOKUP(Tabla4[[#This Row],[Nombre_Producto]],Tabla2[[NomProducto]:[PrecioSinIGV]],3,0)</f>
        <v>1.21</v>
      </c>
      <c r="H2520">
        <f>VLOOKUP(Tabla4[[#This Row],[Cod Producto]],Tabla2[#All],3,0)</f>
        <v>1</v>
      </c>
      <c r="I2520" s="10">
        <f>Tabla4[[#This Row],[Kilos]]*Tabla4[[#This Row],[Precio_sin_IGV]]</f>
        <v>2004.97</v>
      </c>
      <c r="J2520" s="10">
        <f>Tabla4[[#This Row],[Ventas sin IGV]]*18%</f>
        <v>360.89459999999997</v>
      </c>
      <c r="K2520" s="10">
        <f>Tabla4[[#This Row],[Ventas sin IGV]]+Tabla4[[#This Row],[IGV]]</f>
        <v>2365.8645999999999</v>
      </c>
    </row>
    <row r="2521" spans="1:11" x14ac:dyDescent="0.3">
      <c r="A2521">
        <v>3</v>
      </c>
      <c r="B2521">
        <v>11</v>
      </c>
      <c r="C2521" s="2">
        <v>36872</v>
      </c>
      <c r="D2521">
        <v>1498</v>
      </c>
      <c r="E2521" t="str">
        <f>VLOOKUP(Tabla4[[#This Row],[Cod Vendedor]],Tabla3[[IdVendedor]:[NombreVendedor]],2,0)</f>
        <v>Rosa</v>
      </c>
      <c r="F2521" t="str">
        <f>VLOOKUP(Tabla4[[#This Row],[Cod Producto]],Tabla2[[IdProducto]:[NomProducto]],2,0)</f>
        <v>Naranjas</v>
      </c>
      <c r="G2521" s="10">
        <f>VLOOKUP(Tabla4[[#This Row],[Nombre_Producto]],Tabla2[[NomProducto]:[PrecioSinIGV]],3,0)</f>
        <v>1.21</v>
      </c>
      <c r="H2521">
        <f>VLOOKUP(Tabla4[[#This Row],[Cod Producto]],Tabla2[#All],3,0)</f>
        <v>1</v>
      </c>
      <c r="I2521" s="10">
        <f>Tabla4[[#This Row],[Kilos]]*Tabla4[[#This Row],[Precio_sin_IGV]]</f>
        <v>1812.58</v>
      </c>
      <c r="J2521" s="10">
        <f>Tabla4[[#This Row],[Ventas sin IGV]]*18%</f>
        <v>326.26439999999997</v>
      </c>
      <c r="K2521" s="10">
        <f>Tabla4[[#This Row],[Ventas sin IGV]]+Tabla4[[#This Row],[IGV]]</f>
        <v>2138.8444</v>
      </c>
    </row>
    <row r="2522" spans="1:11" x14ac:dyDescent="0.3">
      <c r="A2522">
        <v>3</v>
      </c>
      <c r="B2522">
        <v>12</v>
      </c>
      <c r="C2522" s="2">
        <v>36580</v>
      </c>
      <c r="D2522">
        <v>2381</v>
      </c>
      <c r="E2522" t="str">
        <f>VLOOKUP(Tabla4[[#This Row],[Cod Vendedor]],Tabla3[[IdVendedor]:[NombreVendedor]],2,0)</f>
        <v>Rosa</v>
      </c>
      <c r="F2522" t="str">
        <f>VLOOKUP(Tabla4[[#This Row],[Cod Producto]],Tabla2[[IdProducto]:[NomProducto]],2,0)</f>
        <v>Malocoton</v>
      </c>
      <c r="G2522" s="10">
        <f>VLOOKUP(Tabla4[[#This Row],[Nombre_Producto]],Tabla2[[NomProducto]:[PrecioSinIGV]],3,0)</f>
        <v>2.42</v>
      </c>
      <c r="H2522">
        <f>VLOOKUP(Tabla4[[#This Row],[Cod Producto]],Tabla2[#All],3,0)</f>
        <v>1</v>
      </c>
      <c r="I2522" s="10">
        <f>Tabla4[[#This Row],[Kilos]]*Tabla4[[#This Row],[Precio_sin_IGV]]</f>
        <v>5762.0199999999995</v>
      </c>
      <c r="J2522" s="10">
        <f>Tabla4[[#This Row],[Ventas sin IGV]]*18%</f>
        <v>1037.1635999999999</v>
      </c>
      <c r="K2522" s="10">
        <f>Tabla4[[#This Row],[Ventas sin IGV]]+Tabla4[[#This Row],[IGV]]</f>
        <v>6799.1835999999994</v>
      </c>
    </row>
    <row r="2523" spans="1:11" x14ac:dyDescent="0.3">
      <c r="A2523">
        <v>3</v>
      </c>
      <c r="B2523">
        <v>12</v>
      </c>
      <c r="C2523" s="2">
        <v>36559</v>
      </c>
      <c r="D2523">
        <v>2233</v>
      </c>
      <c r="E2523" t="str">
        <f>VLOOKUP(Tabla4[[#This Row],[Cod Vendedor]],Tabla3[[IdVendedor]:[NombreVendedor]],2,0)</f>
        <v>Rosa</v>
      </c>
      <c r="F2523" t="str">
        <f>VLOOKUP(Tabla4[[#This Row],[Cod Producto]],Tabla2[[IdProducto]:[NomProducto]],2,0)</f>
        <v>Malocoton</v>
      </c>
      <c r="G2523" s="10">
        <f>VLOOKUP(Tabla4[[#This Row],[Nombre_Producto]],Tabla2[[NomProducto]:[PrecioSinIGV]],3,0)</f>
        <v>2.42</v>
      </c>
      <c r="H2523">
        <f>VLOOKUP(Tabla4[[#This Row],[Cod Producto]],Tabla2[#All],3,0)</f>
        <v>1</v>
      </c>
      <c r="I2523" s="10">
        <f>Tabla4[[#This Row],[Kilos]]*Tabla4[[#This Row],[Precio_sin_IGV]]</f>
        <v>5403.86</v>
      </c>
      <c r="J2523" s="10">
        <f>Tabla4[[#This Row],[Ventas sin IGV]]*18%</f>
        <v>972.69479999999987</v>
      </c>
      <c r="K2523" s="10">
        <f>Tabla4[[#This Row],[Ventas sin IGV]]+Tabla4[[#This Row],[IGV]]</f>
        <v>6376.5547999999999</v>
      </c>
    </row>
    <row r="2524" spans="1:11" x14ac:dyDescent="0.3">
      <c r="A2524">
        <v>3</v>
      </c>
      <c r="B2524">
        <v>12</v>
      </c>
      <c r="C2524" s="2">
        <v>36725</v>
      </c>
      <c r="D2524">
        <v>1371</v>
      </c>
      <c r="E2524" t="str">
        <f>VLOOKUP(Tabla4[[#This Row],[Cod Vendedor]],Tabla3[[IdVendedor]:[NombreVendedor]],2,0)</f>
        <v>Rosa</v>
      </c>
      <c r="F2524" t="str">
        <f>VLOOKUP(Tabla4[[#This Row],[Cod Producto]],Tabla2[[IdProducto]:[NomProducto]],2,0)</f>
        <v>Malocoton</v>
      </c>
      <c r="G2524" s="10">
        <f>VLOOKUP(Tabla4[[#This Row],[Nombre_Producto]],Tabla2[[NomProducto]:[PrecioSinIGV]],3,0)</f>
        <v>2.42</v>
      </c>
      <c r="H2524">
        <f>VLOOKUP(Tabla4[[#This Row],[Cod Producto]],Tabla2[#All],3,0)</f>
        <v>1</v>
      </c>
      <c r="I2524" s="10">
        <f>Tabla4[[#This Row],[Kilos]]*Tabla4[[#This Row],[Precio_sin_IGV]]</f>
        <v>3317.8199999999997</v>
      </c>
      <c r="J2524" s="10">
        <f>Tabla4[[#This Row],[Ventas sin IGV]]*18%</f>
        <v>597.20759999999996</v>
      </c>
      <c r="K2524" s="10">
        <f>Tabla4[[#This Row],[Ventas sin IGV]]+Tabla4[[#This Row],[IGV]]</f>
        <v>3915.0275999999994</v>
      </c>
    </row>
    <row r="2525" spans="1:11" x14ac:dyDescent="0.3">
      <c r="A2525">
        <v>3</v>
      </c>
      <c r="B2525">
        <v>12</v>
      </c>
      <c r="C2525" s="2">
        <v>36830</v>
      </c>
      <c r="D2525">
        <v>766</v>
      </c>
      <c r="E2525" t="str">
        <f>VLOOKUP(Tabla4[[#This Row],[Cod Vendedor]],Tabla3[[IdVendedor]:[NombreVendedor]],2,0)</f>
        <v>Rosa</v>
      </c>
      <c r="F2525" t="str">
        <f>VLOOKUP(Tabla4[[#This Row],[Cod Producto]],Tabla2[[IdProducto]:[NomProducto]],2,0)</f>
        <v>Malocoton</v>
      </c>
      <c r="G2525" s="10">
        <f>VLOOKUP(Tabla4[[#This Row],[Nombre_Producto]],Tabla2[[NomProducto]:[PrecioSinIGV]],3,0)</f>
        <v>2.42</v>
      </c>
      <c r="H2525">
        <f>VLOOKUP(Tabla4[[#This Row],[Cod Producto]],Tabla2[#All],3,0)</f>
        <v>1</v>
      </c>
      <c r="I2525" s="10">
        <f>Tabla4[[#This Row],[Kilos]]*Tabla4[[#This Row],[Precio_sin_IGV]]</f>
        <v>1853.72</v>
      </c>
      <c r="J2525" s="10">
        <f>Tabla4[[#This Row],[Ventas sin IGV]]*18%</f>
        <v>333.6696</v>
      </c>
      <c r="K2525" s="10">
        <f>Tabla4[[#This Row],[Ventas sin IGV]]+Tabla4[[#This Row],[IGV]]</f>
        <v>2187.3896</v>
      </c>
    </row>
    <row r="2526" spans="1:11" x14ac:dyDescent="0.3">
      <c r="A2526">
        <v>3</v>
      </c>
      <c r="B2526">
        <v>12</v>
      </c>
      <c r="C2526" s="2">
        <v>36621</v>
      </c>
      <c r="D2526">
        <v>446</v>
      </c>
      <c r="E2526" t="str">
        <f>VLOOKUP(Tabla4[[#This Row],[Cod Vendedor]],Tabla3[[IdVendedor]:[NombreVendedor]],2,0)</f>
        <v>Rosa</v>
      </c>
      <c r="F2526" t="str">
        <f>VLOOKUP(Tabla4[[#This Row],[Cod Producto]],Tabla2[[IdProducto]:[NomProducto]],2,0)</f>
        <v>Malocoton</v>
      </c>
      <c r="G2526" s="10">
        <f>VLOOKUP(Tabla4[[#This Row],[Nombre_Producto]],Tabla2[[NomProducto]:[PrecioSinIGV]],3,0)</f>
        <v>2.42</v>
      </c>
      <c r="H2526">
        <f>VLOOKUP(Tabla4[[#This Row],[Cod Producto]],Tabla2[#All],3,0)</f>
        <v>1</v>
      </c>
      <c r="I2526" s="10">
        <f>Tabla4[[#This Row],[Kilos]]*Tabla4[[#This Row],[Precio_sin_IGV]]</f>
        <v>1079.32</v>
      </c>
      <c r="J2526" s="10">
        <f>Tabla4[[#This Row],[Ventas sin IGV]]*18%</f>
        <v>194.27759999999998</v>
      </c>
      <c r="K2526" s="10">
        <f>Tabla4[[#This Row],[Ventas sin IGV]]+Tabla4[[#This Row],[IGV]]</f>
        <v>1273.5975999999998</v>
      </c>
    </row>
    <row r="2527" spans="1:11" x14ac:dyDescent="0.3">
      <c r="A2527">
        <v>3</v>
      </c>
      <c r="B2527">
        <v>9</v>
      </c>
      <c r="C2527" s="2">
        <v>36624</v>
      </c>
      <c r="D2527">
        <v>1550</v>
      </c>
      <c r="E2527" t="str">
        <f>VLOOKUP(Tabla4[[#This Row],[Cod Vendedor]],Tabla3[[IdVendedor]:[NombreVendedor]],2,0)</f>
        <v>Rosa</v>
      </c>
      <c r="F2527" t="str">
        <f>VLOOKUP(Tabla4[[#This Row],[Cod Producto]],Tabla2[[IdProducto]:[NomProducto]],2,0)</f>
        <v>Esparragos</v>
      </c>
      <c r="G2527" s="10">
        <f>VLOOKUP(Tabla4[[#This Row],[Nombre_Producto]],Tabla2[[NomProducto]:[PrecioSinIGV]],3,0)</f>
        <v>1.21</v>
      </c>
      <c r="H2527">
        <f>VLOOKUP(Tabla4[[#This Row],[Cod Producto]],Tabla2[#All],3,0)</f>
        <v>3</v>
      </c>
      <c r="I2527" s="10">
        <f>Tabla4[[#This Row],[Kilos]]*Tabla4[[#This Row],[Precio_sin_IGV]]</f>
        <v>1875.5</v>
      </c>
      <c r="J2527" s="10">
        <f>Tabla4[[#This Row],[Ventas sin IGV]]*18%</f>
        <v>337.59</v>
      </c>
      <c r="K2527" s="10">
        <f>Tabla4[[#This Row],[Ventas sin IGV]]+Tabla4[[#This Row],[IGV]]</f>
        <v>2213.09</v>
      </c>
    </row>
    <row r="2528" spans="1:11" x14ac:dyDescent="0.3">
      <c r="A2528">
        <v>3</v>
      </c>
      <c r="B2528">
        <v>7</v>
      </c>
      <c r="C2528" s="2">
        <v>36568</v>
      </c>
      <c r="D2528">
        <v>2421</v>
      </c>
      <c r="E2528" t="str">
        <f>VLOOKUP(Tabla4[[#This Row],[Cod Vendedor]],Tabla3[[IdVendedor]:[NombreVendedor]],2,0)</f>
        <v>Rosa</v>
      </c>
      <c r="F2528" t="str">
        <f>VLOOKUP(Tabla4[[#This Row],[Cod Producto]],Tabla2[[IdProducto]:[NomProducto]],2,0)</f>
        <v>Tomates</v>
      </c>
      <c r="G2528" s="10">
        <f>VLOOKUP(Tabla4[[#This Row],[Nombre_Producto]],Tabla2[[NomProducto]:[PrecioSinIGV]],3,0)</f>
        <v>0.96799999999999997</v>
      </c>
      <c r="H2528">
        <f>VLOOKUP(Tabla4[[#This Row],[Cod Producto]],Tabla2[#All],3,0)</f>
        <v>2</v>
      </c>
      <c r="I2528" s="10">
        <f>Tabla4[[#This Row],[Kilos]]*Tabla4[[#This Row],[Precio_sin_IGV]]</f>
        <v>2343.5279999999998</v>
      </c>
      <c r="J2528" s="10">
        <f>Tabla4[[#This Row],[Ventas sin IGV]]*18%</f>
        <v>421.83503999999994</v>
      </c>
      <c r="K2528" s="10">
        <f>Tabla4[[#This Row],[Ventas sin IGV]]+Tabla4[[#This Row],[IGV]]</f>
        <v>2765.3630399999997</v>
      </c>
    </row>
    <row r="2529" spans="1:11" x14ac:dyDescent="0.3">
      <c r="A2529">
        <v>3</v>
      </c>
      <c r="B2529">
        <v>7</v>
      </c>
      <c r="C2529" s="2">
        <v>36710</v>
      </c>
      <c r="D2529">
        <v>2243</v>
      </c>
      <c r="E2529" t="str">
        <f>VLOOKUP(Tabla4[[#This Row],[Cod Vendedor]],Tabla3[[IdVendedor]:[NombreVendedor]],2,0)</f>
        <v>Rosa</v>
      </c>
      <c r="F2529" t="str">
        <f>VLOOKUP(Tabla4[[#This Row],[Cod Producto]],Tabla2[[IdProducto]:[NomProducto]],2,0)</f>
        <v>Tomates</v>
      </c>
      <c r="G2529" s="10">
        <f>VLOOKUP(Tabla4[[#This Row],[Nombre_Producto]],Tabla2[[NomProducto]:[PrecioSinIGV]],3,0)</f>
        <v>0.96799999999999997</v>
      </c>
      <c r="H2529">
        <f>VLOOKUP(Tabla4[[#This Row],[Cod Producto]],Tabla2[#All],3,0)</f>
        <v>2</v>
      </c>
      <c r="I2529" s="10">
        <f>Tabla4[[#This Row],[Kilos]]*Tabla4[[#This Row],[Precio_sin_IGV]]</f>
        <v>2171.2240000000002</v>
      </c>
      <c r="J2529" s="10">
        <f>Tabla4[[#This Row],[Ventas sin IGV]]*18%</f>
        <v>390.82032000000004</v>
      </c>
      <c r="K2529" s="10">
        <f>Tabla4[[#This Row],[Ventas sin IGV]]+Tabla4[[#This Row],[IGV]]</f>
        <v>2562.04432</v>
      </c>
    </row>
    <row r="2530" spans="1:11" x14ac:dyDescent="0.3">
      <c r="A2530">
        <v>3</v>
      </c>
      <c r="B2530">
        <v>7</v>
      </c>
      <c r="C2530" s="2">
        <v>36821</v>
      </c>
      <c r="D2530">
        <v>1461</v>
      </c>
      <c r="E2530" t="str">
        <f>VLOOKUP(Tabla4[[#This Row],[Cod Vendedor]],Tabla3[[IdVendedor]:[NombreVendedor]],2,0)</f>
        <v>Rosa</v>
      </c>
      <c r="F2530" t="str">
        <f>VLOOKUP(Tabla4[[#This Row],[Cod Producto]],Tabla2[[IdProducto]:[NomProducto]],2,0)</f>
        <v>Tomates</v>
      </c>
      <c r="G2530" s="10">
        <f>VLOOKUP(Tabla4[[#This Row],[Nombre_Producto]],Tabla2[[NomProducto]:[PrecioSinIGV]],3,0)</f>
        <v>0.96799999999999997</v>
      </c>
      <c r="H2530">
        <f>VLOOKUP(Tabla4[[#This Row],[Cod Producto]],Tabla2[#All],3,0)</f>
        <v>2</v>
      </c>
      <c r="I2530" s="10">
        <f>Tabla4[[#This Row],[Kilos]]*Tabla4[[#This Row],[Precio_sin_IGV]]</f>
        <v>1414.248</v>
      </c>
      <c r="J2530" s="10">
        <f>Tabla4[[#This Row],[Ventas sin IGV]]*18%</f>
        <v>254.56464</v>
      </c>
      <c r="K2530" s="10">
        <f>Tabla4[[#This Row],[Ventas sin IGV]]+Tabla4[[#This Row],[IGV]]</f>
        <v>1668.8126400000001</v>
      </c>
    </row>
    <row r="2531" spans="1:11" x14ac:dyDescent="0.3">
      <c r="A2531">
        <v>3</v>
      </c>
      <c r="B2531">
        <v>7</v>
      </c>
      <c r="C2531" s="2">
        <v>36636</v>
      </c>
      <c r="D2531">
        <v>1079</v>
      </c>
      <c r="E2531" t="str">
        <f>VLOOKUP(Tabla4[[#This Row],[Cod Vendedor]],Tabla3[[IdVendedor]:[NombreVendedor]],2,0)</f>
        <v>Rosa</v>
      </c>
      <c r="F2531" t="str">
        <f>VLOOKUP(Tabla4[[#This Row],[Cod Producto]],Tabla2[[IdProducto]:[NomProducto]],2,0)</f>
        <v>Tomates</v>
      </c>
      <c r="G2531" s="10">
        <f>VLOOKUP(Tabla4[[#This Row],[Nombre_Producto]],Tabla2[[NomProducto]:[PrecioSinIGV]],3,0)</f>
        <v>0.96799999999999997</v>
      </c>
      <c r="H2531">
        <f>VLOOKUP(Tabla4[[#This Row],[Cod Producto]],Tabla2[#All],3,0)</f>
        <v>2</v>
      </c>
      <c r="I2531" s="10">
        <f>Tabla4[[#This Row],[Kilos]]*Tabla4[[#This Row],[Precio_sin_IGV]]</f>
        <v>1044.472</v>
      </c>
      <c r="J2531" s="10">
        <f>Tabla4[[#This Row],[Ventas sin IGV]]*18%</f>
        <v>188.00495999999998</v>
      </c>
      <c r="K2531" s="10">
        <f>Tabla4[[#This Row],[Ventas sin IGV]]+Tabla4[[#This Row],[IGV]]</f>
        <v>1232.47696</v>
      </c>
    </row>
    <row r="2532" spans="1:11" x14ac:dyDescent="0.3">
      <c r="A2532">
        <v>3</v>
      </c>
      <c r="B2532">
        <v>7</v>
      </c>
      <c r="C2532" s="2">
        <v>36606</v>
      </c>
      <c r="D2532">
        <v>401</v>
      </c>
      <c r="E2532" t="str">
        <f>VLOOKUP(Tabla4[[#This Row],[Cod Vendedor]],Tabla3[[IdVendedor]:[NombreVendedor]],2,0)</f>
        <v>Rosa</v>
      </c>
      <c r="F2532" t="str">
        <f>VLOOKUP(Tabla4[[#This Row],[Cod Producto]],Tabla2[[IdProducto]:[NomProducto]],2,0)</f>
        <v>Tomates</v>
      </c>
      <c r="G2532" s="10">
        <f>VLOOKUP(Tabla4[[#This Row],[Nombre_Producto]],Tabla2[[NomProducto]:[PrecioSinIGV]],3,0)</f>
        <v>0.96799999999999997</v>
      </c>
      <c r="H2532">
        <f>VLOOKUP(Tabla4[[#This Row],[Cod Producto]],Tabla2[#All],3,0)</f>
        <v>2</v>
      </c>
      <c r="I2532" s="10">
        <f>Tabla4[[#This Row],[Kilos]]*Tabla4[[#This Row],[Precio_sin_IGV]]</f>
        <v>388.16800000000001</v>
      </c>
      <c r="J2532" s="10">
        <f>Tabla4[[#This Row],[Ventas sin IGV]]*18%</f>
        <v>69.870239999999995</v>
      </c>
      <c r="K2532" s="10">
        <f>Tabla4[[#This Row],[Ventas sin IGV]]+Tabla4[[#This Row],[IGV]]</f>
        <v>458.03823999999997</v>
      </c>
    </row>
    <row r="2533" spans="1:11" x14ac:dyDescent="0.3">
      <c r="A2533">
        <v>3</v>
      </c>
      <c r="B2533">
        <v>7</v>
      </c>
      <c r="C2533" s="2">
        <v>36666</v>
      </c>
      <c r="D2533">
        <v>323</v>
      </c>
      <c r="E2533" t="str">
        <f>VLOOKUP(Tabla4[[#This Row],[Cod Vendedor]],Tabla3[[IdVendedor]:[NombreVendedor]],2,0)</f>
        <v>Rosa</v>
      </c>
      <c r="F2533" t="str">
        <f>VLOOKUP(Tabla4[[#This Row],[Cod Producto]],Tabla2[[IdProducto]:[NomProducto]],2,0)</f>
        <v>Tomates</v>
      </c>
      <c r="G2533" s="10">
        <f>VLOOKUP(Tabla4[[#This Row],[Nombre_Producto]],Tabla2[[NomProducto]:[PrecioSinIGV]],3,0)</f>
        <v>0.96799999999999997</v>
      </c>
      <c r="H2533">
        <f>VLOOKUP(Tabla4[[#This Row],[Cod Producto]],Tabla2[#All],3,0)</f>
        <v>2</v>
      </c>
      <c r="I2533" s="10">
        <f>Tabla4[[#This Row],[Kilos]]*Tabla4[[#This Row],[Precio_sin_IGV]]</f>
        <v>312.66399999999999</v>
      </c>
      <c r="J2533" s="10">
        <f>Tabla4[[#This Row],[Ventas sin IGV]]*18%</f>
        <v>56.279519999999998</v>
      </c>
      <c r="K2533" s="10">
        <f>Tabla4[[#This Row],[Ventas sin IGV]]+Tabla4[[#This Row],[IGV]]</f>
        <v>368.94351999999998</v>
      </c>
    </row>
    <row r="2534" spans="1:11" x14ac:dyDescent="0.3">
      <c r="A2534">
        <v>3</v>
      </c>
      <c r="B2534">
        <v>3</v>
      </c>
      <c r="C2534" s="2">
        <v>36624</v>
      </c>
      <c r="D2534">
        <v>1958</v>
      </c>
      <c r="E2534" t="str">
        <f>VLOOKUP(Tabla4[[#This Row],[Cod Vendedor]],Tabla3[[IdVendedor]:[NombreVendedor]],2,0)</f>
        <v>Rosa</v>
      </c>
      <c r="F2534" t="str">
        <f>VLOOKUP(Tabla4[[#This Row],[Cod Producto]],Tabla2[[IdProducto]:[NomProducto]],2,0)</f>
        <v>Melones</v>
      </c>
      <c r="G2534" s="10">
        <f>VLOOKUP(Tabla4[[#This Row],[Nombre_Producto]],Tabla2[[NomProducto]:[PrecioSinIGV]],3,0)</f>
        <v>1.9359999999999999</v>
      </c>
      <c r="H2534">
        <f>VLOOKUP(Tabla4[[#This Row],[Cod Producto]],Tabla2[#All],3,0)</f>
        <v>1</v>
      </c>
      <c r="I2534" s="10">
        <f>Tabla4[[#This Row],[Kilos]]*Tabla4[[#This Row],[Precio_sin_IGV]]</f>
        <v>3790.6880000000001</v>
      </c>
      <c r="J2534" s="10">
        <f>Tabla4[[#This Row],[Ventas sin IGV]]*18%</f>
        <v>682.32384000000002</v>
      </c>
      <c r="K2534" s="10">
        <f>Tabla4[[#This Row],[Ventas sin IGV]]+Tabla4[[#This Row],[IGV]]</f>
        <v>4473.0118400000001</v>
      </c>
    </row>
    <row r="2535" spans="1:11" x14ac:dyDescent="0.3">
      <c r="A2535">
        <v>3</v>
      </c>
      <c r="B2535">
        <v>3</v>
      </c>
      <c r="C2535" s="2">
        <v>36776</v>
      </c>
      <c r="D2535">
        <v>1742</v>
      </c>
      <c r="E2535" t="str">
        <f>VLOOKUP(Tabla4[[#This Row],[Cod Vendedor]],Tabla3[[IdVendedor]:[NombreVendedor]],2,0)</f>
        <v>Rosa</v>
      </c>
      <c r="F2535" t="str">
        <f>VLOOKUP(Tabla4[[#This Row],[Cod Producto]],Tabla2[[IdProducto]:[NomProducto]],2,0)</f>
        <v>Melones</v>
      </c>
      <c r="G2535" s="10">
        <f>VLOOKUP(Tabla4[[#This Row],[Nombre_Producto]],Tabla2[[NomProducto]:[PrecioSinIGV]],3,0)</f>
        <v>1.9359999999999999</v>
      </c>
      <c r="H2535">
        <f>VLOOKUP(Tabla4[[#This Row],[Cod Producto]],Tabla2[#All],3,0)</f>
        <v>1</v>
      </c>
      <c r="I2535" s="10">
        <f>Tabla4[[#This Row],[Kilos]]*Tabla4[[#This Row],[Precio_sin_IGV]]</f>
        <v>3372.5119999999997</v>
      </c>
      <c r="J2535" s="10">
        <f>Tabla4[[#This Row],[Ventas sin IGV]]*18%</f>
        <v>607.05215999999996</v>
      </c>
      <c r="K2535" s="10">
        <f>Tabla4[[#This Row],[Ventas sin IGV]]+Tabla4[[#This Row],[IGV]]</f>
        <v>3979.5641599999999</v>
      </c>
    </row>
    <row r="2536" spans="1:11" x14ac:dyDescent="0.3">
      <c r="A2536">
        <v>3</v>
      </c>
      <c r="B2536">
        <v>3</v>
      </c>
      <c r="C2536" s="2">
        <v>36654</v>
      </c>
      <c r="D2536">
        <v>1240</v>
      </c>
      <c r="E2536" t="str">
        <f>VLOOKUP(Tabla4[[#This Row],[Cod Vendedor]],Tabla3[[IdVendedor]:[NombreVendedor]],2,0)</f>
        <v>Rosa</v>
      </c>
      <c r="F2536" t="str">
        <f>VLOOKUP(Tabla4[[#This Row],[Cod Producto]],Tabla2[[IdProducto]:[NomProducto]],2,0)</f>
        <v>Melones</v>
      </c>
      <c r="G2536" s="10">
        <f>VLOOKUP(Tabla4[[#This Row],[Nombre_Producto]],Tabla2[[NomProducto]:[PrecioSinIGV]],3,0)</f>
        <v>1.9359999999999999</v>
      </c>
      <c r="H2536">
        <f>VLOOKUP(Tabla4[[#This Row],[Cod Producto]],Tabla2[#All],3,0)</f>
        <v>1</v>
      </c>
      <c r="I2536" s="10">
        <f>Tabla4[[#This Row],[Kilos]]*Tabla4[[#This Row],[Precio_sin_IGV]]</f>
        <v>2400.64</v>
      </c>
      <c r="J2536" s="10">
        <f>Tabla4[[#This Row],[Ventas sin IGV]]*18%</f>
        <v>432.11519999999996</v>
      </c>
      <c r="K2536" s="10">
        <f>Tabla4[[#This Row],[Ventas sin IGV]]+Tabla4[[#This Row],[IGV]]</f>
        <v>2832.7551999999996</v>
      </c>
    </row>
    <row r="2537" spans="1:11" x14ac:dyDescent="0.3">
      <c r="A2537">
        <v>3</v>
      </c>
      <c r="B2537">
        <v>3</v>
      </c>
      <c r="C2537" s="2">
        <v>36601</v>
      </c>
      <c r="D2537">
        <v>738</v>
      </c>
      <c r="E2537" t="str">
        <f>VLOOKUP(Tabla4[[#This Row],[Cod Vendedor]],Tabla3[[IdVendedor]:[NombreVendedor]],2,0)</f>
        <v>Rosa</v>
      </c>
      <c r="F2537" t="str">
        <f>VLOOKUP(Tabla4[[#This Row],[Cod Producto]],Tabla2[[IdProducto]:[NomProducto]],2,0)</f>
        <v>Melones</v>
      </c>
      <c r="G2537" s="10">
        <f>VLOOKUP(Tabla4[[#This Row],[Nombre_Producto]],Tabla2[[NomProducto]:[PrecioSinIGV]],3,0)</f>
        <v>1.9359999999999999</v>
      </c>
      <c r="H2537">
        <f>VLOOKUP(Tabla4[[#This Row],[Cod Producto]],Tabla2[#All],3,0)</f>
        <v>1</v>
      </c>
      <c r="I2537" s="10">
        <f>Tabla4[[#This Row],[Kilos]]*Tabla4[[#This Row],[Precio_sin_IGV]]</f>
        <v>1428.768</v>
      </c>
      <c r="J2537" s="10">
        <f>Tabla4[[#This Row],[Ventas sin IGV]]*18%</f>
        <v>257.17824000000002</v>
      </c>
      <c r="K2537" s="10">
        <f>Tabla4[[#This Row],[Ventas sin IGV]]+Tabla4[[#This Row],[IGV]]</f>
        <v>1685.94624</v>
      </c>
    </row>
    <row r="2538" spans="1:11" x14ac:dyDescent="0.3">
      <c r="A2538">
        <v>3</v>
      </c>
      <c r="B2538">
        <v>3</v>
      </c>
      <c r="C2538" s="2">
        <v>36876</v>
      </c>
      <c r="D2538">
        <v>710</v>
      </c>
      <c r="E2538" t="str">
        <f>VLOOKUP(Tabla4[[#This Row],[Cod Vendedor]],Tabla3[[IdVendedor]:[NombreVendedor]],2,0)</f>
        <v>Rosa</v>
      </c>
      <c r="F2538" t="str">
        <f>VLOOKUP(Tabla4[[#This Row],[Cod Producto]],Tabla2[[IdProducto]:[NomProducto]],2,0)</f>
        <v>Melones</v>
      </c>
      <c r="G2538" s="10">
        <f>VLOOKUP(Tabla4[[#This Row],[Nombre_Producto]],Tabla2[[NomProducto]:[PrecioSinIGV]],3,0)</f>
        <v>1.9359999999999999</v>
      </c>
      <c r="H2538">
        <f>VLOOKUP(Tabla4[[#This Row],[Cod Producto]],Tabla2[#All],3,0)</f>
        <v>1</v>
      </c>
      <c r="I2538" s="10">
        <f>Tabla4[[#This Row],[Kilos]]*Tabla4[[#This Row],[Precio_sin_IGV]]</f>
        <v>1374.56</v>
      </c>
      <c r="J2538" s="10">
        <f>Tabla4[[#This Row],[Ventas sin IGV]]*18%</f>
        <v>247.42079999999999</v>
      </c>
      <c r="K2538" s="10">
        <f>Tabla4[[#This Row],[Ventas sin IGV]]+Tabla4[[#This Row],[IGV]]</f>
        <v>1621.9807999999998</v>
      </c>
    </row>
    <row r="2539" spans="1:11" x14ac:dyDescent="0.3">
      <c r="A2539">
        <v>3</v>
      </c>
      <c r="B2539">
        <v>3</v>
      </c>
      <c r="C2539" s="2">
        <v>36740</v>
      </c>
      <c r="D2539">
        <v>381</v>
      </c>
      <c r="E2539" t="str">
        <f>VLOOKUP(Tabla4[[#This Row],[Cod Vendedor]],Tabla3[[IdVendedor]:[NombreVendedor]],2,0)</f>
        <v>Rosa</v>
      </c>
      <c r="F2539" t="str">
        <f>VLOOKUP(Tabla4[[#This Row],[Cod Producto]],Tabla2[[IdProducto]:[NomProducto]],2,0)</f>
        <v>Melones</v>
      </c>
      <c r="G2539" s="10">
        <f>VLOOKUP(Tabla4[[#This Row],[Nombre_Producto]],Tabla2[[NomProducto]:[PrecioSinIGV]],3,0)</f>
        <v>1.9359999999999999</v>
      </c>
      <c r="H2539">
        <f>VLOOKUP(Tabla4[[#This Row],[Cod Producto]],Tabla2[#All],3,0)</f>
        <v>1</v>
      </c>
      <c r="I2539" s="10">
        <f>Tabla4[[#This Row],[Kilos]]*Tabla4[[#This Row],[Precio_sin_IGV]]</f>
        <v>737.61599999999999</v>
      </c>
      <c r="J2539" s="10">
        <f>Tabla4[[#This Row],[Ventas sin IGV]]*18%</f>
        <v>132.77088000000001</v>
      </c>
      <c r="K2539" s="10">
        <f>Tabla4[[#This Row],[Ventas sin IGV]]+Tabla4[[#This Row],[IGV]]</f>
        <v>870.38688000000002</v>
      </c>
    </row>
    <row r="2540" spans="1:11" x14ac:dyDescent="0.3">
      <c r="A2540">
        <v>3</v>
      </c>
      <c r="B2540">
        <v>1</v>
      </c>
      <c r="C2540" s="2">
        <v>36761</v>
      </c>
      <c r="D2540">
        <v>1873</v>
      </c>
      <c r="E2540" t="str">
        <f>VLOOKUP(Tabla4[[#This Row],[Cod Vendedor]],Tabla3[[IdVendedor]:[NombreVendedor]],2,0)</f>
        <v>Rosa</v>
      </c>
      <c r="F2540" t="str">
        <f>VLOOKUP(Tabla4[[#This Row],[Cod Producto]],Tabla2[[IdProducto]:[NomProducto]],2,0)</f>
        <v>Mandarinas</v>
      </c>
      <c r="G2540" s="10">
        <f>VLOOKUP(Tabla4[[#This Row],[Nombre_Producto]],Tabla2[[NomProducto]:[PrecioSinIGV]],3,0)</f>
        <v>3.9325000000000001</v>
      </c>
      <c r="H2540">
        <f>VLOOKUP(Tabla4[[#This Row],[Cod Producto]],Tabla2[#All],3,0)</f>
        <v>1</v>
      </c>
      <c r="I2540" s="10">
        <f>Tabla4[[#This Row],[Kilos]]*Tabla4[[#This Row],[Precio_sin_IGV]]</f>
        <v>7365.5725000000002</v>
      </c>
      <c r="J2540" s="10">
        <f>Tabla4[[#This Row],[Ventas sin IGV]]*18%</f>
        <v>1325.80305</v>
      </c>
      <c r="K2540" s="10">
        <f>Tabla4[[#This Row],[Ventas sin IGV]]+Tabla4[[#This Row],[IGV]]</f>
        <v>8691.3755500000007</v>
      </c>
    </row>
    <row r="2541" spans="1:11" x14ac:dyDescent="0.3">
      <c r="A2541">
        <v>3</v>
      </c>
      <c r="B2541">
        <v>1</v>
      </c>
      <c r="C2541" s="2">
        <v>36813</v>
      </c>
      <c r="D2541">
        <v>554</v>
      </c>
      <c r="E2541" t="str">
        <f>VLOOKUP(Tabla4[[#This Row],[Cod Vendedor]],Tabla3[[IdVendedor]:[NombreVendedor]],2,0)</f>
        <v>Rosa</v>
      </c>
      <c r="F2541" t="str">
        <f>VLOOKUP(Tabla4[[#This Row],[Cod Producto]],Tabla2[[IdProducto]:[NomProducto]],2,0)</f>
        <v>Mandarinas</v>
      </c>
      <c r="G2541" s="10">
        <f>VLOOKUP(Tabla4[[#This Row],[Nombre_Producto]],Tabla2[[NomProducto]:[PrecioSinIGV]],3,0)</f>
        <v>3.9325000000000001</v>
      </c>
      <c r="H2541">
        <f>VLOOKUP(Tabla4[[#This Row],[Cod Producto]],Tabla2[#All],3,0)</f>
        <v>1</v>
      </c>
      <c r="I2541" s="10">
        <f>Tabla4[[#This Row],[Kilos]]*Tabla4[[#This Row],[Precio_sin_IGV]]</f>
        <v>2178.605</v>
      </c>
      <c r="J2541" s="10">
        <f>Tabla4[[#This Row],[Ventas sin IGV]]*18%</f>
        <v>392.14889999999997</v>
      </c>
      <c r="K2541" s="10">
        <f>Tabla4[[#This Row],[Ventas sin IGV]]+Tabla4[[#This Row],[IGV]]</f>
        <v>2570.7539000000002</v>
      </c>
    </row>
    <row r="2542" spans="1:11" x14ac:dyDescent="0.3">
      <c r="A2542">
        <v>3</v>
      </c>
      <c r="B2542">
        <v>8</v>
      </c>
      <c r="C2542" s="2">
        <v>36661</v>
      </c>
      <c r="D2542">
        <v>1721</v>
      </c>
      <c r="E2542" t="str">
        <f>VLOOKUP(Tabla4[[#This Row],[Cod Vendedor]],Tabla3[[IdVendedor]:[NombreVendedor]],2,0)</f>
        <v>Rosa</v>
      </c>
      <c r="F2542" t="str">
        <f>VLOOKUP(Tabla4[[#This Row],[Cod Producto]],Tabla2[[IdProducto]:[NomProducto]],2,0)</f>
        <v>Uvas</v>
      </c>
      <c r="G2542" s="10">
        <f>VLOOKUP(Tabla4[[#This Row],[Nombre_Producto]],Tabla2[[NomProducto]:[PrecioSinIGV]],3,0)</f>
        <v>3.63</v>
      </c>
      <c r="H2542">
        <f>VLOOKUP(Tabla4[[#This Row],[Cod Producto]],Tabla2[#All],3,0)</f>
        <v>1</v>
      </c>
      <c r="I2542" s="10">
        <f>Tabla4[[#This Row],[Kilos]]*Tabla4[[#This Row],[Precio_sin_IGV]]</f>
        <v>6247.23</v>
      </c>
      <c r="J2542" s="10">
        <f>Tabla4[[#This Row],[Ventas sin IGV]]*18%</f>
        <v>1124.5013999999999</v>
      </c>
      <c r="K2542" s="10">
        <f>Tabla4[[#This Row],[Ventas sin IGV]]+Tabla4[[#This Row],[IGV]]</f>
        <v>7371.7313999999997</v>
      </c>
    </row>
    <row r="2543" spans="1:11" x14ac:dyDescent="0.3">
      <c r="A2543">
        <v>3</v>
      </c>
      <c r="B2543">
        <v>8</v>
      </c>
      <c r="C2543" s="2">
        <v>36559</v>
      </c>
      <c r="D2543">
        <v>1628</v>
      </c>
      <c r="E2543" t="str">
        <f>VLOOKUP(Tabla4[[#This Row],[Cod Vendedor]],Tabla3[[IdVendedor]:[NombreVendedor]],2,0)</f>
        <v>Rosa</v>
      </c>
      <c r="F2543" t="str">
        <f>VLOOKUP(Tabla4[[#This Row],[Cod Producto]],Tabla2[[IdProducto]:[NomProducto]],2,0)</f>
        <v>Uvas</v>
      </c>
      <c r="G2543" s="10">
        <f>VLOOKUP(Tabla4[[#This Row],[Nombre_Producto]],Tabla2[[NomProducto]:[PrecioSinIGV]],3,0)</f>
        <v>3.63</v>
      </c>
      <c r="H2543">
        <f>VLOOKUP(Tabla4[[#This Row],[Cod Producto]],Tabla2[#All],3,0)</f>
        <v>1</v>
      </c>
      <c r="I2543" s="10">
        <f>Tabla4[[#This Row],[Kilos]]*Tabla4[[#This Row],[Precio_sin_IGV]]</f>
        <v>5909.6399999999994</v>
      </c>
      <c r="J2543" s="10">
        <f>Tabla4[[#This Row],[Ventas sin IGV]]*18%</f>
        <v>1063.7351999999998</v>
      </c>
      <c r="K2543" s="10">
        <f>Tabla4[[#This Row],[Ventas sin IGV]]+Tabla4[[#This Row],[IGV]]</f>
        <v>6973.3751999999995</v>
      </c>
    </row>
    <row r="2544" spans="1:11" x14ac:dyDescent="0.3">
      <c r="A2544">
        <v>3</v>
      </c>
      <c r="B2544">
        <v>8</v>
      </c>
      <c r="C2544" s="2">
        <v>36588</v>
      </c>
      <c r="D2544">
        <v>1551</v>
      </c>
      <c r="E2544" t="str">
        <f>VLOOKUP(Tabla4[[#This Row],[Cod Vendedor]],Tabla3[[IdVendedor]:[NombreVendedor]],2,0)</f>
        <v>Rosa</v>
      </c>
      <c r="F2544" t="str">
        <f>VLOOKUP(Tabla4[[#This Row],[Cod Producto]],Tabla2[[IdProducto]:[NomProducto]],2,0)</f>
        <v>Uvas</v>
      </c>
      <c r="G2544" s="10">
        <f>VLOOKUP(Tabla4[[#This Row],[Nombre_Producto]],Tabla2[[NomProducto]:[PrecioSinIGV]],3,0)</f>
        <v>3.63</v>
      </c>
      <c r="H2544">
        <f>VLOOKUP(Tabla4[[#This Row],[Cod Producto]],Tabla2[#All],3,0)</f>
        <v>1</v>
      </c>
      <c r="I2544" s="10">
        <f>Tabla4[[#This Row],[Kilos]]*Tabla4[[#This Row],[Precio_sin_IGV]]</f>
        <v>5630.13</v>
      </c>
      <c r="J2544" s="10">
        <f>Tabla4[[#This Row],[Ventas sin IGV]]*18%</f>
        <v>1013.4234</v>
      </c>
      <c r="K2544" s="10">
        <f>Tabla4[[#This Row],[Ventas sin IGV]]+Tabla4[[#This Row],[IGV]]</f>
        <v>6643.5533999999998</v>
      </c>
    </row>
    <row r="2545" spans="1:11" x14ac:dyDescent="0.3">
      <c r="A2545">
        <v>3</v>
      </c>
      <c r="B2545">
        <v>8</v>
      </c>
      <c r="C2545" s="2">
        <v>36726</v>
      </c>
      <c r="D2545">
        <v>720</v>
      </c>
      <c r="E2545" t="str">
        <f>VLOOKUP(Tabla4[[#This Row],[Cod Vendedor]],Tabla3[[IdVendedor]:[NombreVendedor]],2,0)</f>
        <v>Rosa</v>
      </c>
      <c r="F2545" t="str">
        <f>VLOOKUP(Tabla4[[#This Row],[Cod Producto]],Tabla2[[IdProducto]:[NomProducto]],2,0)</f>
        <v>Uvas</v>
      </c>
      <c r="G2545" s="10">
        <f>VLOOKUP(Tabla4[[#This Row],[Nombre_Producto]],Tabla2[[NomProducto]:[PrecioSinIGV]],3,0)</f>
        <v>3.63</v>
      </c>
      <c r="H2545">
        <f>VLOOKUP(Tabla4[[#This Row],[Cod Producto]],Tabla2[#All],3,0)</f>
        <v>1</v>
      </c>
      <c r="I2545" s="10">
        <f>Tabla4[[#This Row],[Kilos]]*Tabla4[[#This Row],[Precio_sin_IGV]]</f>
        <v>2613.6</v>
      </c>
      <c r="J2545" s="10">
        <f>Tabla4[[#This Row],[Ventas sin IGV]]*18%</f>
        <v>470.44799999999998</v>
      </c>
      <c r="K2545" s="10">
        <f>Tabla4[[#This Row],[Ventas sin IGV]]+Tabla4[[#This Row],[IGV]]</f>
        <v>3084.0479999999998</v>
      </c>
    </row>
    <row r="2546" spans="1:11" x14ac:dyDescent="0.3">
      <c r="A2546">
        <v>3</v>
      </c>
      <c r="B2546">
        <v>8</v>
      </c>
      <c r="C2546" s="2">
        <v>36708</v>
      </c>
      <c r="D2546">
        <v>682</v>
      </c>
      <c r="E2546" t="str">
        <f>VLOOKUP(Tabla4[[#This Row],[Cod Vendedor]],Tabla3[[IdVendedor]:[NombreVendedor]],2,0)</f>
        <v>Rosa</v>
      </c>
      <c r="F2546" t="str">
        <f>VLOOKUP(Tabla4[[#This Row],[Cod Producto]],Tabla2[[IdProducto]:[NomProducto]],2,0)</f>
        <v>Uvas</v>
      </c>
      <c r="G2546" s="10">
        <f>VLOOKUP(Tabla4[[#This Row],[Nombre_Producto]],Tabla2[[NomProducto]:[PrecioSinIGV]],3,0)</f>
        <v>3.63</v>
      </c>
      <c r="H2546">
        <f>VLOOKUP(Tabla4[[#This Row],[Cod Producto]],Tabla2[#All],3,0)</f>
        <v>1</v>
      </c>
      <c r="I2546" s="10">
        <f>Tabla4[[#This Row],[Kilos]]*Tabla4[[#This Row],[Precio_sin_IGV]]</f>
        <v>2475.66</v>
      </c>
      <c r="J2546" s="10">
        <f>Tabla4[[#This Row],[Ventas sin IGV]]*18%</f>
        <v>445.61879999999996</v>
      </c>
      <c r="K2546" s="10">
        <f>Tabla4[[#This Row],[Ventas sin IGV]]+Tabla4[[#This Row],[IGV]]</f>
        <v>2921.2788</v>
      </c>
    </row>
    <row r="2547" spans="1:11" x14ac:dyDescent="0.3">
      <c r="A2547">
        <v>3</v>
      </c>
      <c r="B2547">
        <v>8</v>
      </c>
      <c r="C2547" s="2">
        <v>36739</v>
      </c>
      <c r="D2547">
        <v>652</v>
      </c>
      <c r="E2547" t="str">
        <f>VLOOKUP(Tabla4[[#This Row],[Cod Vendedor]],Tabla3[[IdVendedor]:[NombreVendedor]],2,0)</f>
        <v>Rosa</v>
      </c>
      <c r="F2547" t="str">
        <f>VLOOKUP(Tabla4[[#This Row],[Cod Producto]],Tabla2[[IdProducto]:[NomProducto]],2,0)</f>
        <v>Uvas</v>
      </c>
      <c r="G2547" s="10">
        <f>VLOOKUP(Tabla4[[#This Row],[Nombre_Producto]],Tabla2[[NomProducto]:[PrecioSinIGV]],3,0)</f>
        <v>3.63</v>
      </c>
      <c r="H2547">
        <f>VLOOKUP(Tabla4[[#This Row],[Cod Producto]],Tabla2[#All],3,0)</f>
        <v>1</v>
      </c>
      <c r="I2547" s="10">
        <f>Tabla4[[#This Row],[Kilos]]*Tabla4[[#This Row],[Precio_sin_IGV]]</f>
        <v>2366.7599999999998</v>
      </c>
      <c r="J2547" s="10">
        <f>Tabla4[[#This Row],[Ventas sin IGV]]*18%</f>
        <v>426.01679999999993</v>
      </c>
      <c r="K2547" s="10">
        <f>Tabla4[[#This Row],[Ventas sin IGV]]+Tabla4[[#This Row],[IGV]]</f>
        <v>2792.7767999999996</v>
      </c>
    </row>
    <row r="2548" spans="1:11" x14ac:dyDescent="0.3">
      <c r="A2548">
        <v>3</v>
      </c>
      <c r="B2548">
        <v>8</v>
      </c>
      <c r="C2548" s="2">
        <v>36855</v>
      </c>
      <c r="D2548">
        <v>614</v>
      </c>
      <c r="E2548" t="str">
        <f>VLOOKUP(Tabla4[[#This Row],[Cod Vendedor]],Tabla3[[IdVendedor]:[NombreVendedor]],2,0)</f>
        <v>Rosa</v>
      </c>
      <c r="F2548" t="str">
        <f>VLOOKUP(Tabla4[[#This Row],[Cod Producto]],Tabla2[[IdProducto]:[NomProducto]],2,0)</f>
        <v>Uvas</v>
      </c>
      <c r="G2548" s="10">
        <f>VLOOKUP(Tabla4[[#This Row],[Nombre_Producto]],Tabla2[[NomProducto]:[PrecioSinIGV]],3,0)</f>
        <v>3.63</v>
      </c>
      <c r="H2548">
        <f>VLOOKUP(Tabla4[[#This Row],[Cod Producto]],Tabla2[#All],3,0)</f>
        <v>1</v>
      </c>
      <c r="I2548" s="10">
        <f>Tabla4[[#This Row],[Kilos]]*Tabla4[[#This Row],[Precio_sin_IGV]]</f>
        <v>2228.8199999999997</v>
      </c>
      <c r="J2548" s="10">
        <f>Tabla4[[#This Row],[Ventas sin IGV]]*18%</f>
        <v>401.18759999999992</v>
      </c>
      <c r="K2548" s="10">
        <f>Tabla4[[#This Row],[Ventas sin IGV]]+Tabla4[[#This Row],[IGV]]</f>
        <v>2630.0075999999995</v>
      </c>
    </row>
    <row r="2549" spans="1:11" x14ac:dyDescent="0.3">
      <c r="A2549">
        <v>3</v>
      </c>
      <c r="B2549">
        <v>8</v>
      </c>
      <c r="C2549" s="2">
        <v>36890</v>
      </c>
      <c r="D2549">
        <v>460</v>
      </c>
      <c r="E2549" t="str">
        <f>VLOOKUP(Tabla4[[#This Row],[Cod Vendedor]],Tabla3[[IdVendedor]:[NombreVendedor]],2,0)</f>
        <v>Rosa</v>
      </c>
      <c r="F2549" t="str">
        <f>VLOOKUP(Tabla4[[#This Row],[Cod Producto]],Tabla2[[IdProducto]:[NomProducto]],2,0)</f>
        <v>Uvas</v>
      </c>
      <c r="G2549" s="10">
        <f>VLOOKUP(Tabla4[[#This Row],[Nombre_Producto]],Tabla2[[NomProducto]:[PrecioSinIGV]],3,0)</f>
        <v>3.63</v>
      </c>
      <c r="H2549">
        <f>VLOOKUP(Tabla4[[#This Row],[Cod Producto]],Tabla2[#All],3,0)</f>
        <v>1</v>
      </c>
      <c r="I2549" s="10">
        <f>Tabla4[[#This Row],[Kilos]]*Tabla4[[#This Row],[Precio_sin_IGV]]</f>
        <v>1669.8</v>
      </c>
      <c r="J2549" s="10">
        <f>Tabla4[[#This Row],[Ventas sin IGV]]*18%</f>
        <v>300.56399999999996</v>
      </c>
      <c r="K2549" s="10">
        <f>Tabla4[[#This Row],[Ventas sin IGV]]+Tabla4[[#This Row],[IGV]]</f>
        <v>1970.364</v>
      </c>
    </row>
    <row r="2550" spans="1:11" x14ac:dyDescent="0.3">
      <c r="A2550">
        <v>3</v>
      </c>
      <c r="B2550">
        <v>8</v>
      </c>
      <c r="C2550" s="2">
        <v>36737</v>
      </c>
      <c r="D2550">
        <v>302</v>
      </c>
      <c r="E2550" t="str">
        <f>VLOOKUP(Tabla4[[#This Row],[Cod Vendedor]],Tabla3[[IdVendedor]:[NombreVendedor]],2,0)</f>
        <v>Rosa</v>
      </c>
      <c r="F2550" t="str">
        <f>VLOOKUP(Tabla4[[#This Row],[Cod Producto]],Tabla2[[IdProducto]:[NomProducto]],2,0)</f>
        <v>Uvas</v>
      </c>
      <c r="G2550" s="10">
        <f>VLOOKUP(Tabla4[[#This Row],[Nombre_Producto]],Tabla2[[NomProducto]:[PrecioSinIGV]],3,0)</f>
        <v>3.63</v>
      </c>
      <c r="H2550">
        <f>VLOOKUP(Tabla4[[#This Row],[Cod Producto]],Tabla2[#All],3,0)</f>
        <v>1</v>
      </c>
      <c r="I2550" s="10">
        <f>Tabla4[[#This Row],[Kilos]]*Tabla4[[#This Row],[Precio_sin_IGV]]</f>
        <v>1096.26</v>
      </c>
      <c r="J2550" s="10">
        <f>Tabla4[[#This Row],[Ventas sin IGV]]*18%</f>
        <v>197.32679999999999</v>
      </c>
      <c r="K2550" s="10">
        <f>Tabla4[[#This Row],[Ventas sin IGV]]+Tabla4[[#This Row],[IGV]]</f>
        <v>1293.5868</v>
      </c>
    </row>
    <row r="2551" spans="1:11" x14ac:dyDescent="0.3">
      <c r="A2551">
        <v>3</v>
      </c>
      <c r="B2551">
        <v>6</v>
      </c>
      <c r="C2551" s="2">
        <v>36809</v>
      </c>
      <c r="D2551">
        <v>2086</v>
      </c>
      <c r="E2551" t="str">
        <f>VLOOKUP(Tabla4[[#This Row],[Cod Vendedor]],Tabla3[[IdVendedor]:[NombreVendedor]],2,0)</f>
        <v>Rosa</v>
      </c>
      <c r="F2551" t="str">
        <f>VLOOKUP(Tabla4[[#This Row],[Cod Producto]],Tabla2[[IdProducto]:[NomProducto]],2,0)</f>
        <v>Platanos</v>
      </c>
      <c r="G2551" s="10">
        <f>VLOOKUP(Tabla4[[#This Row],[Nombre_Producto]],Tabla2[[NomProducto]:[PrecioSinIGV]],3,0)</f>
        <v>2.42</v>
      </c>
      <c r="H2551">
        <f>VLOOKUP(Tabla4[[#This Row],[Cod Producto]],Tabla2[#All],3,0)</f>
        <v>1</v>
      </c>
      <c r="I2551" s="10">
        <f>Tabla4[[#This Row],[Kilos]]*Tabla4[[#This Row],[Precio_sin_IGV]]</f>
        <v>5048.12</v>
      </c>
      <c r="J2551" s="10">
        <f>Tabla4[[#This Row],[Ventas sin IGV]]*18%</f>
        <v>908.66159999999991</v>
      </c>
      <c r="K2551" s="10">
        <f>Tabla4[[#This Row],[Ventas sin IGV]]+Tabla4[[#This Row],[IGV]]</f>
        <v>5956.7816000000003</v>
      </c>
    </row>
    <row r="2552" spans="1:11" x14ac:dyDescent="0.3">
      <c r="A2552">
        <v>3</v>
      </c>
      <c r="B2552">
        <v>6</v>
      </c>
      <c r="C2552" s="2">
        <v>36704</v>
      </c>
      <c r="D2552">
        <v>2071</v>
      </c>
      <c r="E2552" t="str">
        <f>VLOOKUP(Tabla4[[#This Row],[Cod Vendedor]],Tabla3[[IdVendedor]:[NombreVendedor]],2,0)</f>
        <v>Rosa</v>
      </c>
      <c r="F2552" t="str">
        <f>VLOOKUP(Tabla4[[#This Row],[Cod Producto]],Tabla2[[IdProducto]:[NomProducto]],2,0)</f>
        <v>Platanos</v>
      </c>
      <c r="G2552" s="10">
        <f>VLOOKUP(Tabla4[[#This Row],[Nombre_Producto]],Tabla2[[NomProducto]:[PrecioSinIGV]],3,0)</f>
        <v>2.42</v>
      </c>
      <c r="H2552">
        <f>VLOOKUP(Tabla4[[#This Row],[Cod Producto]],Tabla2[#All],3,0)</f>
        <v>1</v>
      </c>
      <c r="I2552" s="10">
        <f>Tabla4[[#This Row],[Kilos]]*Tabla4[[#This Row],[Precio_sin_IGV]]</f>
        <v>5011.82</v>
      </c>
      <c r="J2552" s="10">
        <f>Tabla4[[#This Row],[Ventas sin IGV]]*18%</f>
        <v>902.12759999999992</v>
      </c>
      <c r="K2552" s="10">
        <f>Tabla4[[#This Row],[Ventas sin IGV]]+Tabla4[[#This Row],[IGV]]</f>
        <v>5913.9475999999995</v>
      </c>
    </row>
    <row r="2553" spans="1:11" x14ac:dyDescent="0.3">
      <c r="A2553">
        <v>3</v>
      </c>
      <c r="B2553">
        <v>6</v>
      </c>
      <c r="C2553" s="2">
        <v>36889</v>
      </c>
      <c r="D2553">
        <v>1872</v>
      </c>
      <c r="E2553" t="str">
        <f>VLOOKUP(Tabla4[[#This Row],[Cod Vendedor]],Tabla3[[IdVendedor]:[NombreVendedor]],2,0)</f>
        <v>Rosa</v>
      </c>
      <c r="F2553" t="str">
        <f>VLOOKUP(Tabla4[[#This Row],[Cod Producto]],Tabla2[[IdProducto]:[NomProducto]],2,0)</f>
        <v>Platanos</v>
      </c>
      <c r="G2553" s="10">
        <f>VLOOKUP(Tabla4[[#This Row],[Nombre_Producto]],Tabla2[[NomProducto]:[PrecioSinIGV]],3,0)</f>
        <v>2.42</v>
      </c>
      <c r="H2553">
        <f>VLOOKUP(Tabla4[[#This Row],[Cod Producto]],Tabla2[#All],3,0)</f>
        <v>1</v>
      </c>
      <c r="I2553" s="10">
        <f>Tabla4[[#This Row],[Kilos]]*Tabla4[[#This Row],[Precio_sin_IGV]]</f>
        <v>4530.24</v>
      </c>
      <c r="J2553" s="10">
        <f>Tabla4[[#This Row],[Ventas sin IGV]]*18%</f>
        <v>815.44319999999993</v>
      </c>
      <c r="K2553" s="10">
        <f>Tabla4[[#This Row],[Ventas sin IGV]]+Tabla4[[#This Row],[IGV]]</f>
        <v>5345.6831999999995</v>
      </c>
    </row>
    <row r="2554" spans="1:11" x14ac:dyDescent="0.3">
      <c r="A2554">
        <v>3</v>
      </c>
      <c r="B2554">
        <v>6</v>
      </c>
      <c r="C2554" s="2">
        <v>36723</v>
      </c>
      <c r="D2554">
        <v>1646</v>
      </c>
      <c r="E2554" t="str">
        <f>VLOOKUP(Tabla4[[#This Row],[Cod Vendedor]],Tabla3[[IdVendedor]:[NombreVendedor]],2,0)</f>
        <v>Rosa</v>
      </c>
      <c r="F2554" t="str">
        <f>VLOOKUP(Tabla4[[#This Row],[Cod Producto]],Tabla2[[IdProducto]:[NomProducto]],2,0)</f>
        <v>Platanos</v>
      </c>
      <c r="G2554" s="10">
        <f>VLOOKUP(Tabla4[[#This Row],[Nombre_Producto]],Tabla2[[NomProducto]:[PrecioSinIGV]],3,0)</f>
        <v>2.42</v>
      </c>
      <c r="H2554">
        <f>VLOOKUP(Tabla4[[#This Row],[Cod Producto]],Tabla2[#All],3,0)</f>
        <v>1</v>
      </c>
      <c r="I2554" s="10">
        <f>Tabla4[[#This Row],[Kilos]]*Tabla4[[#This Row],[Precio_sin_IGV]]</f>
        <v>3983.3199999999997</v>
      </c>
      <c r="J2554" s="10">
        <f>Tabla4[[#This Row],[Ventas sin IGV]]*18%</f>
        <v>716.99759999999992</v>
      </c>
      <c r="K2554" s="10">
        <f>Tabla4[[#This Row],[Ventas sin IGV]]+Tabla4[[#This Row],[IGV]]</f>
        <v>4700.3175999999994</v>
      </c>
    </row>
    <row r="2555" spans="1:11" x14ac:dyDescent="0.3">
      <c r="A2555">
        <v>3</v>
      </c>
      <c r="B2555">
        <v>6</v>
      </c>
      <c r="C2555" s="2">
        <v>36548</v>
      </c>
      <c r="D2555">
        <v>1246</v>
      </c>
      <c r="E2555" t="str">
        <f>VLOOKUP(Tabla4[[#This Row],[Cod Vendedor]],Tabla3[[IdVendedor]:[NombreVendedor]],2,0)</f>
        <v>Rosa</v>
      </c>
      <c r="F2555" t="str">
        <f>VLOOKUP(Tabla4[[#This Row],[Cod Producto]],Tabla2[[IdProducto]:[NomProducto]],2,0)</f>
        <v>Platanos</v>
      </c>
      <c r="G2555" s="10">
        <f>VLOOKUP(Tabla4[[#This Row],[Nombre_Producto]],Tabla2[[NomProducto]:[PrecioSinIGV]],3,0)</f>
        <v>2.42</v>
      </c>
      <c r="H2555">
        <f>VLOOKUP(Tabla4[[#This Row],[Cod Producto]],Tabla2[#All],3,0)</f>
        <v>1</v>
      </c>
      <c r="I2555" s="10">
        <f>Tabla4[[#This Row],[Kilos]]*Tabla4[[#This Row],[Precio_sin_IGV]]</f>
        <v>3015.3199999999997</v>
      </c>
      <c r="J2555" s="10">
        <f>Tabla4[[#This Row],[Ventas sin IGV]]*18%</f>
        <v>542.75759999999991</v>
      </c>
      <c r="K2555" s="10">
        <f>Tabla4[[#This Row],[Ventas sin IGV]]+Tabla4[[#This Row],[IGV]]</f>
        <v>3558.0775999999996</v>
      </c>
    </row>
    <row r="2556" spans="1:11" x14ac:dyDescent="0.3">
      <c r="A2556">
        <v>3</v>
      </c>
      <c r="B2556">
        <v>6</v>
      </c>
      <c r="C2556" s="2">
        <v>36567</v>
      </c>
      <c r="D2556">
        <v>1080</v>
      </c>
      <c r="E2556" t="str">
        <f>VLOOKUP(Tabla4[[#This Row],[Cod Vendedor]],Tabla3[[IdVendedor]:[NombreVendedor]],2,0)</f>
        <v>Rosa</v>
      </c>
      <c r="F2556" t="str">
        <f>VLOOKUP(Tabla4[[#This Row],[Cod Producto]],Tabla2[[IdProducto]:[NomProducto]],2,0)</f>
        <v>Platanos</v>
      </c>
      <c r="G2556" s="10">
        <f>VLOOKUP(Tabla4[[#This Row],[Nombre_Producto]],Tabla2[[NomProducto]:[PrecioSinIGV]],3,0)</f>
        <v>2.42</v>
      </c>
      <c r="H2556">
        <f>VLOOKUP(Tabla4[[#This Row],[Cod Producto]],Tabla2[#All],3,0)</f>
        <v>1</v>
      </c>
      <c r="I2556" s="10">
        <f>Tabla4[[#This Row],[Kilos]]*Tabla4[[#This Row],[Precio_sin_IGV]]</f>
        <v>2613.6</v>
      </c>
      <c r="J2556" s="10">
        <f>Tabla4[[#This Row],[Ventas sin IGV]]*18%</f>
        <v>470.44799999999998</v>
      </c>
      <c r="K2556" s="10">
        <f>Tabla4[[#This Row],[Ventas sin IGV]]+Tabla4[[#This Row],[IGV]]</f>
        <v>3084.0479999999998</v>
      </c>
    </row>
    <row r="2557" spans="1:11" x14ac:dyDescent="0.3">
      <c r="A2557">
        <v>3</v>
      </c>
      <c r="B2557">
        <v>13</v>
      </c>
      <c r="C2557" s="2">
        <v>36556</v>
      </c>
      <c r="D2557">
        <v>2292</v>
      </c>
      <c r="E2557" t="str">
        <f>VLOOKUP(Tabla4[[#This Row],[Cod Vendedor]],Tabla3[[IdVendedor]:[NombreVendedor]],2,0)</f>
        <v>Rosa</v>
      </c>
      <c r="F2557" t="str">
        <f>VLOOKUP(Tabla4[[#This Row],[Cod Producto]],Tabla2[[IdProducto]:[NomProducto]],2,0)</f>
        <v>Pimientos</v>
      </c>
      <c r="G2557" s="10">
        <f>VLOOKUP(Tabla4[[#This Row],[Nombre_Producto]],Tabla2[[NomProducto]:[PrecioSinIGV]],3,0)</f>
        <v>0.24199999999999999</v>
      </c>
      <c r="H2557">
        <f>VLOOKUP(Tabla4[[#This Row],[Cod Producto]],Tabla2[#All],3,0)</f>
        <v>3</v>
      </c>
      <c r="I2557" s="10">
        <f>Tabla4[[#This Row],[Kilos]]*Tabla4[[#This Row],[Precio_sin_IGV]]</f>
        <v>554.66399999999999</v>
      </c>
      <c r="J2557" s="10">
        <f>Tabla4[[#This Row],[Ventas sin IGV]]*18%</f>
        <v>99.839519999999993</v>
      </c>
      <c r="K2557" s="10">
        <f>Tabla4[[#This Row],[Ventas sin IGV]]+Tabla4[[#This Row],[IGV]]</f>
        <v>654.50351999999998</v>
      </c>
    </row>
    <row r="2558" spans="1:11" x14ac:dyDescent="0.3">
      <c r="A2558">
        <v>3</v>
      </c>
      <c r="B2558">
        <v>13</v>
      </c>
      <c r="C2558" s="2">
        <v>36805</v>
      </c>
      <c r="D2558">
        <v>1807</v>
      </c>
      <c r="E2558" t="str">
        <f>VLOOKUP(Tabla4[[#This Row],[Cod Vendedor]],Tabla3[[IdVendedor]:[NombreVendedor]],2,0)</f>
        <v>Rosa</v>
      </c>
      <c r="F2558" t="str">
        <f>VLOOKUP(Tabla4[[#This Row],[Cod Producto]],Tabla2[[IdProducto]:[NomProducto]],2,0)</f>
        <v>Pimientos</v>
      </c>
      <c r="G2558" s="10">
        <f>VLOOKUP(Tabla4[[#This Row],[Nombre_Producto]],Tabla2[[NomProducto]:[PrecioSinIGV]],3,0)</f>
        <v>0.24199999999999999</v>
      </c>
      <c r="H2558">
        <f>VLOOKUP(Tabla4[[#This Row],[Cod Producto]],Tabla2[#All],3,0)</f>
        <v>3</v>
      </c>
      <c r="I2558" s="10">
        <f>Tabla4[[#This Row],[Kilos]]*Tabla4[[#This Row],[Precio_sin_IGV]]</f>
        <v>437.29399999999998</v>
      </c>
      <c r="J2558" s="10">
        <f>Tabla4[[#This Row],[Ventas sin IGV]]*18%</f>
        <v>78.712919999999997</v>
      </c>
      <c r="K2558" s="10">
        <f>Tabla4[[#This Row],[Ventas sin IGV]]+Tabla4[[#This Row],[IGV]]</f>
        <v>516.00692000000004</v>
      </c>
    </row>
    <row r="2559" spans="1:11" x14ac:dyDescent="0.3">
      <c r="A2559">
        <v>3</v>
      </c>
      <c r="B2559">
        <v>13</v>
      </c>
      <c r="C2559" s="2">
        <v>36840</v>
      </c>
      <c r="D2559">
        <v>1708</v>
      </c>
      <c r="E2559" t="str">
        <f>VLOOKUP(Tabla4[[#This Row],[Cod Vendedor]],Tabla3[[IdVendedor]:[NombreVendedor]],2,0)</f>
        <v>Rosa</v>
      </c>
      <c r="F2559" t="str">
        <f>VLOOKUP(Tabla4[[#This Row],[Cod Producto]],Tabla2[[IdProducto]:[NomProducto]],2,0)</f>
        <v>Pimientos</v>
      </c>
      <c r="G2559" s="10">
        <f>VLOOKUP(Tabla4[[#This Row],[Nombre_Producto]],Tabla2[[NomProducto]:[PrecioSinIGV]],3,0)</f>
        <v>0.24199999999999999</v>
      </c>
      <c r="H2559">
        <f>VLOOKUP(Tabla4[[#This Row],[Cod Producto]],Tabla2[#All],3,0)</f>
        <v>3</v>
      </c>
      <c r="I2559" s="10">
        <f>Tabla4[[#This Row],[Kilos]]*Tabla4[[#This Row],[Precio_sin_IGV]]</f>
        <v>413.33600000000001</v>
      </c>
      <c r="J2559" s="10">
        <f>Tabla4[[#This Row],[Ventas sin IGV]]*18%</f>
        <v>74.400480000000002</v>
      </c>
      <c r="K2559" s="10">
        <f>Tabla4[[#This Row],[Ventas sin IGV]]+Tabla4[[#This Row],[IGV]]</f>
        <v>487.73648000000003</v>
      </c>
    </row>
    <row r="2560" spans="1:11" x14ac:dyDescent="0.3">
      <c r="A2560">
        <v>3</v>
      </c>
      <c r="B2560">
        <v>2</v>
      </c>
      <c r="C2560" s="2">
        <v>36754</v>
      </c>
      <c r="D2560">
        <v>2233</v>
      </c>
      <c r="E2560" t="str">
        <f>VLOOKUP(Tabla4[[#This Row],[Cod Vendedor]],Tabla3[[IdVendedor]:[NombreVendedor]],2,0)</f>
        <v>Rosa</v>
      </c>
      <c r="F2560" t="str">
        <f>VLOOKUP(Tabla4[[#This Row],[Cod Producto]],Tabla2[[IdProducto]:[NomProducto]],2,0)</f>
        <v>Lechugas</v>
      </c>
      <c r="G2560" s="10">
        <f>VLOOKUP(Tabla4[[#This Row],[Nombre_Producto]],Tabla2[[NomProducto]:[PrecioSinIGV]],3,0)</f>
        <v>1.6335</v>
      </c>
      <c r="H2560">
        <f>VLOOKUP(Tabla4[[#This Row],[Cod Producto]],Tabla2[#All],3,0)</f>
        <v>2</v>
      </c>
      <c r="I2560" s="10">
        <f>Tabla4[[#This Row],[Kilos]]*Tabla4[[#This Row],[Precio_sin_IGV]]</f>
        <v>3647.6055000000001</v>
      </c>
      <c r="J2560" s="10">
        <f>Tabla4[[#This Row],[Ventas sin IGV]]*18%</f>
        <v>656.56898999999999</v>
      </c>
      <c r="K2560" s="10">
        <f>Tabla4[[#This Row],[Ventas sin IGV]]+Tabla4[[#This Row],[IGV]]</f>
        <v>4304.1744900000003</v>
      </c>
    </row>
    <row r="2561" spans="1:11" x14ac:dyDescent="0.3">
      <c r="A2561">
        <v>3</v>
      </c>
      <c r="B2561">
        <v>2</v>
      </c>
      <c r="C2561" s="2">
        <v>36580</v>
      </c>
      <c r="D2561">
        <v>1580</v>
      </c>
      <c r="E2561" t="str">
        <f>VLOOKUP(Tabla4[[#This Row],[Cod Vendedor]],Tabla3[[IdVendedor]:[NombreVendedor]],2,0)</f>
        <v>Rosa</v>
      </c>
      <c r="F2561" t="str">
        <f>VLOOKUP(Tabla4[[#This Row],[Cod Producto]],Tabla2[[IdProducto]:[NomProducto]],2,0)</f>
        <v>Lechugas</v>
      </c>
      <c r="G2561" s="10">
        <f>VLOOKUP(Tabla4[[#This Row],[Nombre_Producto]],Tabla2[[NomProducto]:[PrecioSinIGV]],3,0)</f>
        <v>1.6335</v>
      </c>
      <c r="H2561">
        <f>VLOOKUP(Tabla4[[#This Row],[Cod Producto]],Tabla2[#All],3,0)</f>
        <v>2</v>
      </c>
      <c r="I2561" s="10">
        <f>Tabla4[[#This Row],[Kilos]]*Tabla4[[#This Row],[Precio_sin_IGV]]</f>
        <v>2580.9299999999998</v>
      </c>
      <c r="J2561" s="10">
        <f>Tabla4[[#This Row],[Ventas sin IGV]]*18%</f>
        <v>464.56739999999996</v>
      </c>
      <c r="K2561" s="10">
        <f>Tabla4[[#This Row],[Ventas sin IGV]]+Tabla4[[#This Row],[IGV]]</f>
        <v>3045.4973999999997</v>
      </c>
    </row>
    <row r="2562" spans="1:11" x14ac:dyDescent="0.3">
      <c r="A2562">
        <v>3</v>
      </c>
      <c r="B2562">
        <v>2</v>
      </c>
      <c r="C2562" s="2">
        <v>36838</v>
      </c>
      <c r="D2562">
        <v>1338</v>
      </c>
      <c r="E2562" t="str">
        <f>VLOOKUP(Tabla4[[#This Row],[Cod Vendedor]],Tabla3[[IdVendedor]:[NombreVendedor]],2,0)</f>
        <v>Rosa</v>
      </c>
      <c r="F2562" t="str">
        <f>VLOOKUP(Tabla4[[#This Row],[Cod Producto]],Tabla2[[IdProducto]:[NomProducto]],2,0)</f>
        <v>Lechugas</v>
      </c>
      <c r="G2562" s="10">
        <f>VLOOKUP(Tabla4[[#This Row],[Nombre_Producto]],Tabla2[[NomProducto]:[PrecioSinIGV]],3,0)</f>
        <v>1.6335</v>
      </c>
      <c r="H2562">
        <f>VLOOKUP(Tabla4[[#This Row],[Cod Producto]],Tabla2[#All],3,0)</f>
        <v>2</v>
      </c>
      <c r="I2562" s="10">
        <f>Tabla4[[#This Row],[Kilos]]*Tabla4[[#This Row],[Precio_sin_IGV]]</f>
        <v>2185.623</v>
      </c>
      <c r="J2562" s="10">
        <f>Tabla4[[#This Row],[Ventas sin IGV]]*18%</f>
        <v>393.41214000000002</v>
      </c>
      <c r="K2562" s="10">
        <f>Tabla4[[#This Row],[Ventas sin IGV]]+Tabla4[[#This Row],[IGV]]</f>
        <v>2579.03514</v>
      </c>
    </row>
    <row r="2563" spans="1:11" x14ac:dyDescent="0.3">
      <c r="A2563">
        <v>3</v>
      </c>
      <c r="B2563">
        <v>2</v>
      </c>
      <c r="C2563" s="2">
        <v>36563</v>
      </c>
      <c r="D2563">
        <v>1022</v>
      </c>
      <c r="E2563" t="str">
        <f>VLOOKUP(Tabla4[[#This Row],[Cod Vendedor]],Tabla3[[IdVendedor]:[NombreVendedor]],2,0)</f>
        <v>Rosa</v>
      </c>
      <c r="F2563" t="str">
        <f>VLOOKUP(Tabla4[[#This Row],[Cod Producto]],Tabla2[[IdProducto]:[NomProducto]],2,0)</f>
        <v>Lechugas</v>
      </c>
      <c r="G2563" s="10">
        <f>VLOOKUP(Tabla4[[#This Row],[Nombre_Producto]],Tabla2[[NomProducto]:[PrecioSinIGV]],3,0)</f>
        <v>1.6335</v>
      </c>
      <c r="H2563">
        <f>VLOOKUP(Tabla4[[#This Row],[Cod Producto]],Tabla2[#All],3,0)</f>
        <v>2</v>
      </c>
      <c r="I2563" s="10">
        <f>Tabla4[[#This Row],[Kilos]]*Tabla4[[#This Row],[Precio_sin_IGV]]</f>
        <v>1669.4369999999999</v>
      </c>
      <c r="J2563" s="10">
        <f>Tabla4[[#This Row],[Ventas sin IGV]]*18%</f>
        <v>300.49865999999997</v>
      </c>
      <c r="K2563" s="10">
        <f>Tabla4[[#This Row],[Ventas sin IGV]]+Tabla4[[#This Row],[IGV]]</f>
        <v>1969.9356599999999</v>
      </c>
    </row>
    <row r="2564" spans="1:11" x14ac:dyDescent="0.3">
      <c r="A2564">
        <v>3</v>
      </c>
      <c r="B2564">
        <v>2</v>
      </c>
      <c r="C2564" s="2">
        <v>36788</v>
      </c>
      <c r="D2564">
        <v>1003</v>
      </c>
      <c r="E2564" t="str">
        <f>VLOOKUP(Tabla4[[#This Row],[Cod Vendedor]],Tabla3[[IdVendedor]:[NombreVendedor]],2,0)</f>
        <v>Rosa</v>
      </c>
      <c r="F2564" t="str">
        <f>VLOOKUP(Tabla4[[#This Row],[Cod Producto]],Tabla2[[IdProducto]:[NomProducto]],2,0)</f>
        <v>Lechugas</v>
      </c>
      <c r="G2564" s="10">
        <f>VLOOKUP(Tabla4[[#This Row],[Nombre_Producto]],Tabla2[[NomProducto]:[PrecioSinIGV]],3,0)</f>
        <v>1.6335</v>
      </c>
      <c r="H2564">
        <f>VLOOKUP(Tabla4[[#This Row],[Cod Producto]],Tabla2[#All],3,0)</f>
        <v>2</v>
      </c>
      <c r="I2564" s="10">
        <f>Tabla4[[#This Row],[Kilos]]*Tabla4[[#This Row],[Precio_sin_IGV]]</f>
        <v>1638.4005</v>
      </c>
      <c r="J2564" s="10">
        <f>Tabla4[[#This Row],[Ventas sin IGV]]*18%</f>
        <v>294.91208999999998</v>
      </c>
      <c r="K2564" s="10">
        <f>Tabla4[[#This Row],[Ventas sin IGV]]+Tabla4[[#This Row],[IGV]]</f>
        <v>1933.31259</v>
      </c>
    </row>
    <row r="2565" spans="1:11" x14ac:dyDescent="0.3">
      <c r="A2565">
        <v>3</v>
      </c>
      <c r="B2565">
        <v>10</v>
      </c>
      <c r="C2565" s="2">
        <v>36741</v>
      </c>
      <c r="D2565">
        <v>2260</v>
      </c>
      <c r="E2565" t="str">
        <f>VLOOKUP(Tabla4[[#This Row],[Cod Vendedor]],Tabla3[[IdVendedor]:[NombreVendedor]],2,0)</f>
        <v>Rosa</v>
      </c>
      <c r="F2565" t="str">
        <f>VLOOKUP(Tabla4[[#This Row],[Cod Producto]],Tabla2[[IdProducto]:[NomProducto]],2,0)</f>
        <v>Zanahorias</v>
      </c>
      <c r="G2565" s="10">
        <f>VLOOKUP(Tabla4[[#This Row],[Nombre_Producto]],Tabla2[[NomProducto]:[PrecioSinIGV]],3,0)</f>
        <v>0.60499999999999998</v>
      </c>
      <c r="H2565">
        <f>VLOOKUP(Tabla4[[#This Row],[Cod Producto]],Tabla2[#All],3,0)</f>
        <v>3</v>
      </c>
      <c r="I2565" s="10">
        <f>Tabla4[[#This Row],[Kilos]]*Tabla4[[#This Row],[Precio_sin_IGV]]</f>
        <v>1367.3</v>
      </c>
      <c r="J2565" s="10">
        <f>Tabla4[[#This Row],[Ventas sin IGV]]*18%</f>
        <v>246.11399999999998</v>
      </c>
      <c r="K2565" s="10">
        <f>Tabla4[[#This Row],[Ventas sin IGV]]+Tabla4[[#This Row],[IGV]]</f>
        <v>1613.414</v>
      </c>
    </row>
    <row r="2566" spans="1:11" x14ac:dyDescent="0.3">
      <c r="A2566">
        <v>3</v>
      </c>
      <c r="B2566">
        <v>10</v>
      </c>
      <c r="C2566" s="2">
        <v>36741</v>
      </c>
      <c r="D2566">
        <v>1786</v>
      </c>
      <c r="E2566" t="str">
        <f>VLOOKUP(Tabla4[[#This Row],[Cod Vendedor]],Tabla3[[IdVendedor]:[NombreVendedor]],2,0)</f>
        <v>Rosa</v>
      </c>
      <c r="F2566" t="str">
        <f>VLOOKUP(Tabla4[[#This Row],[Cod Producto]],Tabla2[[IdProducto]:[NomProducto]],2,0)</f>
        <v>Zanahorias</v>
      </c>
      <c r="G2566" s="10">
        <f>VLOOKUP(Tabla4[[#This Row],[Nombre_Producto]],Tabla2[[NomProducto]:[PrecioSinIGV]],3,0)</f>
        <v>0.60499999999999998</v>
      </c>
      <c r="H2566">
        <f>VLOOKUP(Tabla4[[#This Row],[Cod Producto]],Tabla2[#All],3,0)</f>
        <v>3</v>
      </c>
      <c r="I2566" s="10">
        <f>Tabla4[[#This Row],[Kilos]]*Tabla4[[#This Row],[Precio_sin_IGV]]</f>
        <v>1080.53</v>
      </c>
      <c r="J2566" s="10">
        <f>Tabla4[[#This Row],[Ventas sin IGV]]*18%</f>
        <v>194.49539999999999</v>
      </c>
      <c r="K2566" s="10">
        <f>Tabla4[[#This Row],[Ventas sin IGV]]+Tabla4[[#This Row],[IGV]]</f>
        <v>1275.0254</v>
      </c>
    </row>
    <row r="2567" spans="1:11" x14ac:dyDescent="0.3">
      <c r="A2567">
        <v>3</v>
      </c>
      <c r="B2567">
        <v>10</v>
      </c>
      <c r="C2567" s="2">
        <v>36820</v>
      </c>
      <c r="D2567">
        <v>1050</v>
      </c>
      <c r="E2567" t="str">
        <f>VLOOKUP(Tabla4[[#This Row],[Cod Vendedor]],Tabla3[[IdVendedor]:[NombreVendedor]],2,0)</f>
        <v>Rosa</v>
      </c>
      <c r="F2567" t="str">
        <f>VLOOKUP(Tabla4[[#This Row],[Cod Producto]],Tabla2[[IdProducto]:[NomProducto]],2,0)</f>
        <v>Zanahorias</v>
      </c>
      <c r="G2567" s="10">
        <f>VLOOKUP(Tabla4[[#This Row],[Nombre_Producto]],Tabla2[[NomProducto]:[PrecioSinIGV]],3,0)</f>
        <v>0.60499999999999998</v>
      </c>
      <c r="H2567">
        <f>VLOOKUP(Tabla4[[#This Row],[Cod Producto]],Tabla2[#All],3,0)</f>
        <v>3</v>
      </c>
      <c r="I2567" s="10">
        <f>Tabla4[[#This Row],[Kilos]]*Tabla4[[#This Row],[Precio_sin_IGV]]</f>
        <v>635.25</v>
      </c>
      <c r="J2567" s="10">
        <f>Tabla4[[#This Row],[Ventas sin IGV]]*18%</f>
        <v>114.345</v>
      </c>
      <c r="K2567" s="10">
        <f>Tabla4[[#This Row],[Ventas sin IGV]]+Tabla4[[#This Row],[IGV]]</f>
        <v>749.59500000000003</v>
      </c>
    </row>
    <row r="2568" spans="1:11" x14ac:dyDescent="0.3">
      <c r="A2568">
        <v>3</v>
      </c>
      <c r="B2568">
        <v>10</v>
      </c>
      <c r="C2568" s="2">
        <v>36634</v>
      </c>
      <c r="D2568">
        <v>977</v>
      </c>
      <c r="E2568" t="str">
        <f>VLOOKUP(Tabla4[[#This Row],[Cod Vendedor]],Tabla3[[IdVendedor]:[NombreVendedor]],2,0)</f>
        <v>Rosa</v>
      </c>
      <c r="F2568" t="str">
        <f>VLOOKUP(Tabla4[[#This Row],[Cod Producto]],Tabla2[[IdProducto]:[NomProducto]],2,0)</f>
        <v>Zanahorias</v>
      </c>
      <c r="G2568" s="10">
        <f>VLOOKUP(Tabla4[[#This Row],[Nombre_Producto]],Tabla2[[NomProducto]:[PrecioSinIGV]],3,0)</f>
        <v>0.60499999999999998</v>
      </c>
      <c r="H2568">
        <f>VLOOKUP(Tabla4[[#This Row],[Cod Producto]],Tabla2[#All],3,0)</f>
        <v>3</v>
      </c>
      <c r="I2568" s="10">
        <f>Tabla4[[#This Row],[Kilos]]*Tabla4[[#This Row],[Precio_sin_IGV]]</f>
        <v>591.08500000000004</v>
      </c>
      <c r="J2568" s="10">
        <f>Tabla4[[#This Row],[Ventas sin IGV]]*18%</f>
        <v>106.39530000000001</v>
      </c>
      <c r="K2568" s="10">
        <f>Tabla4[[#This Row],[Ventas sin IGV]]+Tabla4[[#This Row],[IGV]]</f>
        <v>697.48030000000006</v>
      </c>
    </row>
    <row r="2569" spans="1:11" x14ac:dyDescent="0.3">
      <c r="A2569">
        <v>3</v>
      </c>
      <c r="B2569">
        <v>10</v>
      </c>
      <c r="C2569" s="2">
        <v>36830</v>
      </c>
      <c r="D2569">
        <v>331</v>
      </c>
      <c r="E2569" t="str">
        <f>VLOOKUP(Tabla4[[#This Row],[Cod Vendedor]],Tabla3[[IdVendedor]:[NombreVendedor]],2,0)</f>
        <v>Rosa</v>
      </c>
      <c r="F2569" t="str">
        <f>VLOOKUP(Tabla4[[#This Row],[Cod Producto]],Tabla2[[IdProducto]:[NomProducto]],2,0)</f>
        <v>Zanahorias</v>
      </c>
      <c r="G2569" s="10">
        <f>VLOOKUP(Tabla4[[#This Row],[Nombre_Producto]],Tabla2[[NomProducto]:[PrecioSinIGV]],3,0)</f>
        <v>0.60499999999999998</v>
      </c>
      <c r="H2569">
        <f>VLOOKUP(Tabla4[[#This Row],[Cod Producto]],Tabla2[#All],3,0)</f>
        <v>3</v>
      </c>
      <c r="I2569" s="10">
        <f>Tabla4[[#This Row],[Kilos]]*Tabla4[[#This Row],[Precio_sin_IGV]]</f>
        <v>200.255</v>
      </c>
      <c r="J2569" s="10">
        <f>Tabla4[[#This Row],[Ventas sin IGV]]*18%</f>
        <v>36.045899999999996</v>
      </c>
      <c r="K2569" s="10">
        <f>Tabla4[[#This Row],[Ventas sin IGV]]+Tabla4[[#This Row],[IGV]]</f>
        <v>236.30089999999998</v>
      </c>
    </row>
    <row r="2570" spans="1:11" x14ac:dyDescent="0.3">
      <c r="A2570">
        <v>3</v>
      </c>
      <c r="B2570">
        <v>14</v>
      </c>
      <c r="C2570" s="2">
        <v>36530</v>
      </c>
      <c r="D2570">
        <v>2379</v>
      </c>
      <c r="E2570" t="str">
        <f>VLOOKUP(Tabla4[[#This Row],[Cod Vendedor]],Tabla3[[IdVendedor]:[NombreVendedor]],2,0)</f>
        <v>Rosa</v>
      </c>
      <c r="F2570" t="str">
        <f>VLOOKUP(Tabla4[[#This Row],[Cod Producto]],Tabla2[[IdProducto]:[NomProducto]],2,0)</f>
        <v>Manzana</v>
      </c>
      <c r="G2570" s="10">
        <f>VLOOKUP(Tabla4[[#This Row],[Nombre_Producto]],Tabla2[[NomProducto]:[PrecioSinIGV]],3,0)</f>
        <v>3.63</v>
      </c>
      <c r="H2570">
        <f>VLOOKUP(Tabla4[[#This Row],[Cod Producto]],Tabla2[#All],3,0)</f>
        <v>1</v>
      </c>
      <c r="I2570" s="10">
        <f>Tabla4[[#This Row],[Kilos]]*Tabla4[[#This Row],[Precio_sin_IGV]]</f>
        <v>8635.77</v>
      </c>
      <c r="J2570" s="10">
        <f>Tabla4[[#This Row],[Ventas sin IGV]]*18%</f>
        <v>1554.4386</v>
      </c>
      <c r="K2570" s="10">
        <f>Tabla4[[#This Row],[Ventas sin IGV]]+Tabla4[[#This Row],[IGV]]</f>
        <v>10190.2086</v>
      </c>
    </row>
    <row r="2571" spans="1:11" x14ac:dyDescent="0.3">
      <c r="A2571">
        <v>3</v>
      </c>
      <c r="B2571">
        <v>14</v>
      </c>
      <c r="C2571" s="2">
        <v>36826</v>
      </c>
      <c r="D2571">
        <v>1909</v>
      </c>
      <c r="E2571" t="str">
        <f>VLOOKUP(Tabla4[[#This Row],[Cod Vendedor]],Tabla3[[IdVendedor]:[NombreVendedor]],2,0)</f>
        <v>Rosa</v>
      </c>
      <c r="F2571" t="str">
        <f>VLOOKUP(Tabla4[[#This Row],[Cod Producto]],Tabla2[[IdProducto]:[NomProducto]],2,0)</f>
        <v>Manzana</v>
      </c>
      <c r="G2571" s="10">
        <f>VLOOKUP(Tabla4[[#This Row],[Nombre_Producto]],Tabla2[[NomProducto]:[PrecioSinIGV]],3,0)</f>
        <v>3.63</v>
      </c>
      <c r="H2571">
        <f>VLOOKUP(Tabla4[[#This Row],[Cod Producto]],Tabla2[#All],3,0)</f>
        <v>1</v>
      </c>
      <c r="I2571" s="10">
        <f>Tabla4[[#This Row],[Kilos]]*Tabla4[[#This Row],[Precio_sin_IGV]]</f>
        <v>6929.67</v>
      </c>
      <c r="J2571" s="10">
        <f>Tabla4[[#This Row],[Ventas sin IGV]]*18%</f>
        <v>1247.3406</v>
      </c>
      <c r="K2571" s="10">
        <f>Tabla4[[#This Row],[Ventas sin IGV]]+Tabla4[[#This Row],[IGV]]</f>
        <v>8177.0105999999996</v>
      </c>
    </row>
    <row r="2572" spans="1:11" x14ac:dyDescent="0.3">
      <c r="A2572">
        <v>3</v>
      </c>
      <c r="B2572">
        <v>14</v>
      </c>
      <c r="C2572" s="2">
        <v>36802</v>
      </c>
      <c r="D2572">
        <v>1677</v>
      </c>
      <c r="E2572" t="str">
        <f>VLOOKUP(Tabla4[[#This Row],[Cod Vendedor]],Tabla3[[IdVendedor]:[NombreVendedor]],2,0)</f>
        <v>Rosa</v>
      </c>
      <c r="F2572" t="str">
        <f>VLOOKUP(Tabla4[[#This Row],[Cod Producto]],Tabla2[[IdProducto]:[NomProducto]],2,0)</f>
        <v>Manzana</v>
      </c>
      <c r="G2572" s="10">
        <f>VLOOKUP(Tabla4[[#This Row],[Nombre_Producto]],Tabla2[[NomProducto]:[PrecioSinIGV]],3,0)</f>
        <v>3.63</v>
      </c>
      <c r="H2572">
        <f>VLOOKUP(Tabla4[[#This Row],[Cod Producto]],Tabla2[#All],3,0)</f>
        <v>1</v>
      </c>
      <c r="I2572" s="10">
        <f>Tabla4[[#This Row],[Kilos]]*Tabla4[[#This Row],[Precio_sin_IGV]]</f>
        <v>6087.51</v>
      </c>
      <c r="J2572" s="10">
        <f>Tabla4[[#This Row],[Ventas sin IGV]]*18%</f>
        <v>1095.7518</v>
      </c>
      <c r="K2572" s="10">
        <f>Tabla4[[#This Row],[Ventas sin IGV]]+Tabla4[[#This Row],[IGV]]</f>
        <v>7183.2618000000002</v>
      </c>
    </row>
    <row r="2573" spans="1:11" x14ac:dyDescent="0.3">
      <c r="A2573">
        <v>3</v>
      </c>
      <c r="B2573">
        <v>14</v>
      </c>
      <c r="C2573" s="2">
        <v>36728</v>
      </c>
      <c r="D2573">
        <v>1649</v>
      </c>
      <c r="E2573" t="str">
        <f>VLOOKUP(Tabla4[[#This Row],[Cod Vendedor]],Tabla3[[IdVendedor]:[NombreVendedor]],2,0)</f>
        <v>Rosa</v>
      </c>
      <c r="F2573" t="str">
        <f>VLOOKUP(Tabla4[[#This Row],[Cod Producto]],Tabla2[[IdProducto]:[NomProducto]],2,0)</f>
        <v>Manzana</v>
      </c>
      <c r="G2573" s="10">
        <f>VLOOKUP(Tabla4[[#This Row],[Nombre_Producto]],Tabla2[[NomProducto]:[PrecioSinIGV]],3,0)</f>
        <v>3.63</v>
      </c>
      <c r="H2573">
        <f>VLOOKUP(Tabla4[[#This Row],[Cod Producto]],Tabla2[#All],3,0)</f>
        <v>1</v>
      </c>
      <c r="I2573" s="10">
        <f>Tabla4[[#This Row],[Kilos]]*Tabla4[[#This Row],[Precio_sin_IGV]]</f>
        <v>5985.87</v>
      </c>
      <c r="J2573" s="10">
        <f>Tabla4[[#This Row],[Ventas sin IGV]]*18%</f>
        <v>1077.4566</v>
      </c>
      <c r="K2573" s="10">
        <f>Tabla4[[#This Row],[Ventas sin IGV]]+Tabla4[[#This Row],[IGV]]</f>
        <v>7063.3266000000003</v>
      </c>
    </row>
    <row r="2574" spans="1:11" x14ac:dyDescent="0.3">
      <c r="A2574">
        <v>3</v>
      </c>
      <c r="B2574">
        <v>14</v>
      </c>
      <c r="C2574" s="2">
        <v>36701</v>
      </c>
      <c r="D2574">
        <v>1028</v>
      </c>
      <c r="E2574" t="str">
        <f>VLOOKUP(Tabla4[[#This Row],[Cod Vendedor]],Tabla3[[IdVendedor]:[NombreVendedor]],2,0)</f>
        <v>Rosa</v>
      </c>
      <c r="F2574" t="str">
        <f>VLOOKUP(Tabla4[[#This Row],[Cod Producto]],Tabla2[[IdProducto]:[NomProducto]],2,0)</f>
        <v>Manzana</v>
      </c>
      <c r="G2574" s="10">
        <f>VLOOKUP(Tabla4[[#This Row],[Nombre_Producto]],Tabla2[[NomProducto]:[PrecioSinIGV]],3,0)</f>
        <v>3.63</v>
      </c>
      <c r="H2574">
        <f>VLOOKUP(Tabla4[[#This Row],[Cod Producto]],Tabla2[#All],3,0)</f>
        <v>1</v>
      </c>
      <c r="I2574" s="10">
        <f>Tabla4[[#This Row],[Kilos]]*Tabla4[[#This Row],[Precio_sin_IGV]]</f>
        <v>3731.64</v>
      </c>
      <c r="J2574" s="10">
        <f>Tabla4[[#This Row],[Ventas sin IGV]]*18%</f>
        <v>671.6952</v>
      </c>
      <c r="K2574" s="10">
        <f>Tabla4[[#This Row],[Ventas sin IGV]]+Tabla4[[#This Row],[IGV]]</f>
        <v>4403.3351999999995</v>
      </c>
    </row>
    <row r="2575" spans="1:11" x14ac:dyDescent="0.3">
      <c r="A2575">
        <v>3</v>
      </c>
      <c r="B2575">
        <v>4</v>
      </c>
      <c r="C2575" s="2">
        <v>36634</v>
      </c>
      <c r="D2575">
        <v>1061</v>
      </c>
      <c r="E2575" t="str">
        <f>VLOOKUP(Tabla4[[#This Row],[Cod Vendedor]],Tabla3[[IdVendedor]:[NombreVendedor]],2,0)</f>
        <v>Rosa</v>
      </c>
      <c r="F2575" t="str">
        <f>VLOOKUP(Tabla4[[#This Row],[Cod Producto]],Tabla2[[IdProducto]:[NomProducto]],2,0)</f>
        <v>Coles</v>
      </c>
      <c r="G2575" s="10">
        <f>VLOOKUP(Tabla4[[#This Row],[Nombre_Producto]],Tabla2[[NomProducto]:[PrecioSinIGV]],3,0)</f>
        <v>0.60499999999999998</v>
      </c>
      <c r="H2575">
        <f>VLOOKUP(Tabla4[[#This Row],[Cod Producto]],Tabla2[#All],3,0)</f>
        <v>2</v>
      </c>
      <c r="I2575" s="10">
        <f>Tabla4[[#This Row],[Kilos]]*Tabla4[[#This Row],[Precio_sin_IGV]]</f>
        <v>641.90499999999997</v>
      </c>
      <c r="J2575" s="10">
        <f>Tabla4[[#This Row],[Ventas sin IGV]]*18%</f>
        <v>115.54289999999999</v>
      </c>
      <c r="K2575" s="10">
        <f>Tabla4[[#This Row],[Ventas sin IGV]]+Tabla4[[#This Row],[IGV]]</f>
        <v>757.4479</v>
      </c>
    </row>
    <row r="2576" spans="1:11" x14ac:dyDescent="0.3">
      <c r="A2576">
        <v>3</v>
      </c>
      <c r="B2576">
        <v>4</v>
      </c>
      <c r="C2576" s="2">
        <v>36726</v>
      </c>
      <c r="D2576">
        <v>927</v>
      </c>
      <c r="E2576" t="str">
        <f>VLOOKUP(Tabla4[[#This Row],[Cod Vendedor]],Tabla3[[IdVendedor]:[NombreVendedor]],2,0)</f>
        <v>Rosa</v>
      </c>
      <c r="F2576" t="str">
        <f>VLOOKUP(Tabla4[[#This Row],[Cod Producto]],Tabla2[[IdProducto]:[NomProducto]],2,0)</f>
        <v>Coles</v>
      </c>
      <c r="G2576" s="10">
        <f>VLOOKUP(Tabla4[[#This Row],[Nombre_Producto]],Tabla2[[NomProducto]:[PrecioSinIGV]],3,0)</f>
        <v>0.60499999999999998</v>
      </c>
      <c r="H2576">
        <f>VLOOKUP(Tabla4[[#This Row],[Cod Producto]],Tabla2[#All],3,0)</f>
        <v>2</v>
      </c>
      <c r="I2576" s="10">
        <f>Tabla4[[#This Row],[Kilos]]*Tabla4[[#This Row],[Precio_sin_IGV]]</f>
        <v>560.83500000000004</v>
      </c>
      <c r="J2576" s="10">
        <f>Tabla4[[#This Row],[Ventas sin IGV]]*18%</f>
        <v>100.9503</v>
      </c>
      <c r="K2576" s="10">
        <f>Tabla4[[#This Row],[Ventas sin IGV]]+Tabla4[[#This Row],[IGV]]</f>
        <v>661.78530000000001</v>
      </c>
    </row>
    <row r="2577" spans="1:11" x14ac:dyDescent="0.3">
      <c r="A2577">
        <v>3</v>
      </c>
      <c r="B2577">
        <v>5</v>
      </c>
      <c r="C2577" s="2">
        <v>36620</v>
      </c>
      <c r="D2577">
        <v>1933</v>
      </c>
      <c r="E2577" t="str">
        <f>VLOOKUP(Tabla4[[#This Row],[Cod Vendedor]],Tabla3[[IdVendedor]:[NombreVendedor]],2,0)</f>
        <v>Rosa</v>
      </c>
      <c r="F2577" t="str">
        <f>VLOOKUP(Tabla4[[#This Row],[Cod Producto]],Tabla2[[IdProducto]:[NomProducto]],2,0)</f>
        <v>Berenjenas</v>
      </c>
      <c r="G2577" s="10">
        <f>VLOOKUP(Tabla4[[#This Row],[Nombre_Producto]],Tabla2[[NomProducto]:[PrecioSinIGV]],3,0)</f>
        <v>2.5409999999999999</v>
      </c>
      <c r="H2577">
        <f>VLOOKUP(Tabla4[[#This Row],[Cod Producto]],Tabla2[#All],3,0)</f>
        <v>3</v>
      </c>
      <c r="I2577" s="10">
        <f>Tabla4[[#This Row],[Kilos]]*Tabla4[[#This Row],[Precio_sin_IGV]]</f>
        <v>4911.7529999999997</v>
      </c>
      <c r="J2577" s="10">
        <f>Tabla4[[#This Row],[Ventas sin IGV]]*18%</f>
        <v>884.1155399999999</v>
      </c>
      <c r="K2577" s="10">
        <f>Tabla4[[#This Row],[Ventas sin IGV]]+Tabla4[[#This Row],[IGV]]</f>
        <v>5795.8685399999995</v>
      </c>
    </row>
    <row r="2578" spans="1:11" x14ac:dyDescent="0.3">
      <c r="A2578">
        <v>3</v>
      </c>
      <c r="B2578">
        <v>5</v>
      </c>
      <c r="C2578" s="2">
        <v>36777</v>
      </c>
      <c r="D2578">
        <v>1681</v>
      </c>
      <c r="E2578" t="str">
        <f>VLOOKUP(Tabla4[[#This Row],[Cod Vendedor]],Tabla3[[IdVendedor]:[NombreVendedor]],2,0)</f>
        <v>Rosa</v>
      </c>
      <c r="F2578" t="str">
        <f>VLOOKUP(Tabla4[[#This Row],[Cod Producto]],Tabla2[[IdProducto]:[NomProducto]],2,0)</f>
        <v>Berenjenas</v>
      </c>
      <c r="G2578" s="10">
        <f>VLOOKUP(Tabla4[[#This Row],[Nombre_Producto]],Tabla2[[NomProducto]:[PrecioSinIGV]],3,0)</f>
        <v>2.5409999999999999</v>
      </c>
      <c r="H2578">
        <f>VLOOKUP(Tabla4[[#This Row],[Cod Producto]],Tabla2[#All],3,0)</f>
        <v>3</v>
      </c>
      <c r="I2578" s="10">
        <f>Tabla4[[#This Row],[Kilos]]*Tabla4[[#This Row],[Precio_sin_IGV]]</f>
        <v>4271.4210000000003</v>
      </c>
      <c r="J2578" s="10">
        <f>Tabla4[[#This Row],[Ventas sin IGV]]*18%</f>
        <v>768.85577999999998</v>
      </c>
      <c r="K2578" s="10">
        <f>Tabla4[[#This Row],[Ventas sin IGV]]+Tabla4[[#This Row],[IGV]]</f>
        <v>5040.2767800000001</v>
      </c>
    </row>
    <row r="2579" spans="1:11" x14ac:dyDescent="0.3">
      <c r="A2579">
        <v>3</v>
      </c>
      <c r="B2579">
        <v>5</v>
      </c>
      <c r="C2579" s="2">
        <v>36823</v>
      </c>
      <c r="D2579">
        <v>1636</v>
      </c>
      <c r="E2579" t="str">
        <f>VLOOKUP(Tabla4[[#This Row],[Cod Vendedor]],Tabla3[[IdVendedor]:[NombreVendedor]],2,0)</f>
        <v>Rosa</v>
      </c>
      <c r="F2579" t="str">
        <f>VLOOKUP(Tabla4[[#This Row],[Cod Producto]],Tabla2[[IdProducto]:[NomProducto]],2,0)</f>
        <v>Berenjenas</v>
      </c>
      <c r="G2579" s="10">
        <f>VLOOKUP(Tabla4[[#This Row],[Nombre_Producto]],Tabla2[[NomProducto]:[PrecioSinIGV]],3,0)</f>
        <v>2.5409999999999999</v>
      </c>
      <c r="H2579">
        <f>VLOOKUP(Tabla4[[#This Row],[Cod Producto]],Tabla2[#All],3,0)</f>
        <v>3</v>
      </c>
      <c r="I2579" s="10">
        <f>Tabla4[[#This Row],[Kilos]]*Tabla4[[#This Row],[Precio_sin_IGV]]</f>
        <v>4157.076</v>
      </c>
      <c r="J2579" s="10">
        <f>Tabla4[[#This Row],[Ventas sin IGV]]*18%</f>
        <v>748.27368000000001</v>
      </c>
      <c r="K2579" s="10">
        <f>Tabla4[[#This Row],[Ventas sin IGV]]+Tabla4[[#This Row],[IGV]]</f>
        <v>4905.3496800000003</v>
      </c>
    </row>
    <row r="2580" spans="1:11" x14ac:dyDescent="0.3">
      <c r="A2580">
        <v>3</v>
      </c>
      <c r="B2580">
        <v>5</v>
      </c>
      <c r="C2580" s="2">
        <v>36695</v>
      </c>
      <c r="D2580">
        <v>767</v>
      </c>
      <c r="E2580" t="str">
        <f>VLOOKUP(Tabla4[[#This Row],[Cod Vendedor]],Tabla3[[IdVendedor]:[NombreVendedor]],2,0)</f>
        <v>Rosa</v>
      </c>
      <c r="F2580" t="str">
        <f>VLOOKUP(Tabla4[[#This Row],[Cod Producto]],Tabla2[[IdProducto]:[NomProducto]],2,0)</f>
        <v>Berenjenas</v>
      </c>
      <c r="G2580" s="10">
        <f>VLOOKUP(Tabla4[[#This Row],[Nombre_Producto]],Tabla2[[NomProducto]:[PrecioSinIGV]],3,0)</f>
        <v>2.5409999999999999</v>
      </c>
      <c r="H2580">
        <f>VLOOKUP(Tabla4[[#This Row],[Cod Producto]],Tabla2[#All],3,0)</f>
        <v>3</v>
      </c>
      <c r="I2580" s="10">
        <f>Tabla4[[#This Row],[Kilos]]*Tabla4[[#This Row],[Precio_sin_IGV]]</f>
        <v>1948.9469999999999</v>
      </c>
      <c r="J2580" s="10">
        <f>Tabla4[[#This Row],[Ventas sin IGV]]*18%</f>
        <v>350.81045999999998</v>
      </c>
      <c r="K2580" s="10">
        <f>Tabla4[[#This Row],[Ventas sin IGV]]+Tabla4[[#This Row],[IGV]]</f>
        <v>2299.7574599999998</v>
      </c>
    </row>
    <row r="2581" spans="1:11" x14ac:dyDescent="0.3">
      <c r="A2581">
        <v>3</v>
      </c>
      <c r="B2581">
        <v>11</v>
      </c>
      <c r="C2581" s="2">
        <v>37023</v>
      </c>
      <c r="D2581">
        <v>1589</v>
      </c>
      <c r="E2581" t="str">
        <f>VLOOKUP(Tabla4[[#This Row],[Cod Vendedor]],Tabla3[[IdVendedor]:[NombreVendedor]],2,0)</f>
        <v>Rosa</v>
      </c>
      <c r="F2581" t="str">
        <f>VLOOKUP(Tabla4[[#This Row],[Cod Producto]],Tabla2[[IdProducto]:[NomProducto]],2,0)</f>
        <v>Naranjas</v>
      </c>
      <c r="G2581" s="10">
        <f>VLOOKUP(Tabla4[[#This Row],[Nombre_Producto]],Tabla2[[NomProducto]:[PrecioSinIGV]],3,0)</f>
        <v>1.21</v>
      </c>
      <c r="H2581">
        <f>VLOOKUP(Tabla4[[#This Row],[Cod Producto]],Tabla2[#All],3,0)</f>
        <v>1</v>
      </c>
      <c r="I2581" s="10">
        <f>Tabla4[[#This Row],[Kilos]]*Tabla4[[#This Row],[Precio_sin_IGV]]</f>
        <v>1922.69</v>
      </c>
      <c r="J2581" s="10">
        <f>Tabla4[[#This Row],[Ventas sin IGV]]*18%</f>
        <v>346.08420000000001</v>
      </c>
      <c r="K2581" s="10">
        <f>Tabla4[[#This Row],[Ventas sin IGV]]+Tabla4[[#This Row],[IGV]]</f>
        <v>2268.7741999999998</v>
      </c>
    </row>
    <row r="2582" spans="1:11" x14ac:dyDescent="0.3">
      <c r="A2582">
        <v>3</v>
      </c>
      <c r="B2582">
        <v>11</v>
      </c>
      <c r="C2582" s="2">
        <v>36909</v>
      </c>
      <c r="D2582">
        <v>924</v>
      </c>
      <c r="E2582" t="str">
        <f>VLOOKUP(Tabla4[[#This Row],[Cod Vendedor]],Tabla3[[IdVendedor]:[NombreVendedor]],2,0)</f>
        <v>Rosa</v>
      </c>
      <c r="F2582" t="str">
        <f>VLOOKUP(Tabla4[[#This Row],[Cod Producto]],Tabla2[[IdProducto]:[NomProducto]],2,0)</f>
        <v>Naranjas</v>
      </c>
      <c r="G2582" s="10">
        <f>VLOOKUP(Tabla4[[#This Row],[Nombre_Producto]],Tabla2[[NomProducto]:[PrecioSinIGV]],3,0)</f>
        <v>1.21</v>
      </c>
      <c r="H2582">
        <f>VLOOKUP(Tabla4[[#This Row],[Cod Producto]],Tabla2[#All],3,0)</f>
        <v>1</v>
      </c>
      <c r="I2582" s="10">
        <f>Tabla4[[#This Row],[Kilos]]*Tabla4[[#This Row],[Precio_sin_IGV]]</f>
        <v>1118.04</v>
      </c>
      <c r="J2582" s="10">
        <f>Tabla4[[#This Row],[Ventas sin IGV]]*18%</f>
        <v>201.24719999999999</v>
      </c>
      <c r="K2582" s="10">
        <f>Tabla4[[#This Row],[Ventas sin IGV]]+Tabla4[[#This Row],[IGV]]</f>
        <v>1319.2872</v>
      </c>
    </row>
    <row r="2583" spans="1:11" x14ac:dyDescent="0.3">
      <c r="A2583">
        <v>3</v>
      </c>
      <c r="B2583">
        <v>12</v>
      </c>
      <c r="C2583" s="2">
        <v>37228</v>
      </c>
      <c r="D2583">
        <v>1600</v>
      </c>
      <c r="E2583" t="str">
        <f>VLOOKUP(Tabla4[[#This Row],[Cod Vendedor]],Tabla3[[IdVendedor]:[NombreVendedor]],2,0)</f>
        <v>Rosa</v>
      </c>
      <c r="F2583" t="str">
        <f>VLOOKUP(Tabla4[[#This Row],[Cod Producto]],Tabla2[[IdProducto]:[NomProducto]],2,0)</f>
        <v>Malocoton</v>
      </c>
      <c r="G2583" s="10">
        <f>VLOOKUP(Tabla4[[#This Row],[Nombre_Producto]],Tabla2[[NomProducto]:[PrecioSinIGV]],3,0)</f>
        <v>2.42</v>
      </c>
      <c r="H2583">
        <f>VLOOKUP(Tabla4[[#This Row],[Cod Producto]],Tabla2[#All],3,0)</f>
        <v>1</v>
      </c>
      <c r="I2583" s="10">
        <f>Tabla4[[#This Row],[Kilos]]*Tabla4[[#This Row],[Precio_sin_IGV]]</f>
        <v>3872</v>
      </c>
      <c r="J2583" s="10">
        <f>Tabla4[[#This Row],[Ventas sin IGV]]*18%</f>
        <v>696.95999999999992</v>
      </c>
      <c r="K2583" s="10">
        <f>Tabla4[[#This Row],[Ventas sin IGV]]+Tabla4[[#This Row],[IGV]]</f>
        <v>4568.96</v>
      </c>
    </row>
    <row r="2584" spans="1:11" x14ac:dyDescent="0.3">
      <c r="A2584">
        <v>3</v>
      </c>
      <c r="B2584">
        <v>12</v>
      </c>
      <c r="C2584" s="2">
        <v>36981</v>
      </c>
      <c r="D2584">
        <v>1550</v>
      </c>
      <c r="E2584" t="str">
        <f>VLOOKUP(Tabla4[[#This Row],[Cod Vendedor]],Tabla3[[IdVendedor]:[NombreVendedor]],2,0)</f>
        <v>Rosa</v>
      </c>
      <c r="F2584" t="str">
        <f>VLOOKUP(Tabla4[[#This Row],[Cod Producto]],Tabla2[[IdProducto]:[NomProducto]],2,0)</f>
        <v>Malocoton</v>
      </c>
      <c r="G2584" s="10">
        <f>VLOOKUP(Tabla4[[#This Row],[Nombre_Producto]],Tabla2[[NomProducto]:[PrecioSinIGV]],3,0)</f>
        <v>2.42</v>
      </c>
      <c r="H2584">
        <f>VLOOKUP(Tabla4[[#This Row],[Cod Producto]],Tabla2[#All],3,0)</f>
        <v>1</v>
      </c>
      <c r="I2584" s="10">
        <f>Tabla4[[#This Row],[Kilos]]*Tabla4[[#This Row],[Precio_sin_IGV]]</f>
        <v>3751</v>
      </c>
      <c r="J2584" s="10">
        <f>Tabla4[[#This Row],[Ventas sin IGV]]*18%</f>
        <v>675.18</v>
      </c>
      <c r="K2584" s="10">
        <f>Tabla4[[#This Row],[Ventas sin IGV]]+Tabla4[[#This Row],[IGV]]</f>
        <v>4426.18</v>
      </c>
    </row>
    <row r="2585" spans="1:11" x14ac:dyDescent="0.3">
      <c r="A2585">
        <v>3</v>
      </c>
      <c r="B2585">
        <v>12</v>
      </c>
      <c r="C2585" s="2">
        <v>37149</v>
      </c>
      <c r="D2585">
        <v>1346</v>
      </c>
      <c r="E2585" t="str">
        <f>VLOOKUP(Tabla4[[#This Row],[Cod Vendedor]],Tabla3[[IdVendedor]:[NombreVendedor]],2,0)</f>
        <v>Rosa</v>
      </c>
      <c r="F2585" t="str">
        <f>VLOOKUP(Tabla4[[#This Row],[Cod Producto]],Tabla2[[IdProducto]:[NomProducto]],2,0)</f>
        <v>Malocoton</v>
      </c>
      <c r="G2585" s="10">
        <f>VLOOKUP(Tabla4[[#This Row],[Nombre_Producto]],Tabla2[[NomProducto]:[PrecioSinIGV]],3,0)</f>
        <v>2.42</v>
      </c>
      <c r="H2585">
        <f>VLOOKUP(Tabla4[[#This Row],[Cod Producto]],Tabla2[#All],3,0)</f>
        <v>1</v>
      </c>
      <c r="I2585" s="10">
        <f>Tabla4[[#This Row],[Kilos]]*Tabla4[[#This Row],[Precio_sin_IGV]]</f>
        <v>3257.3199999999997</v>
      </c>
      <c r="J2585" s="10">
        <f>Tabla4[[#This Row],[Ventas sin IGV]]*18%</f>
        <v>586.31759999999997</v>
      </c>
      <c r="K2585" s="10">
        <f>Tabla4[[#This Row],[Ventas sin IGV]]+Tabla4[[#This Row],[IGV]]</f>
        <v>3843.6375999999996</v>
      </c>
    </row>
    <row r="2586" spans="1:11" x14ac:dyDescent="0.3">
      <c r="A2586">
        <v>3</v>
      </c>
      <c r="B2586">
        <v>12</v>
      </c>
      <c r="C2586" s="2">
        <v>37027</v>
      </c>
      <c r="D2586">
        <v>980</v>
      </c>
      <c r="E2586" t="str">
        <f>VLOOKUP(Tabla4[[#This Row],[Cod Vendedor]],Tabla3[[IdVendedor]:[NombreVendedor]],2,0)</f>
        <v>Rosa</v>
      </c>
      <c r="F2586" t="str">
        <f>VLOOKUP(Tabla4[[#This Row],[Cod Producto]],Tabla2[[IdProducto]:[NomProducto]],2,0)</f>
        <v>Malocoton</v>
      </c>
      <c r="G2586" s="10">
        <f>VLOOKUP(Tabla4[[#This Row],[Nombre_Producto]],Tabla2[[NomProducto]:[PrecioSinIGV]],3,0)</f>
        <v>2.42</v>
      </c>
      <c r="H2586">
        <f>VLOOKUP(Tabla4[[#This Row],[Cod Producto]],Tabla2[#All],3,0)</f>
        <v>1</v>
      </c>
      <c r="I2586" s="10">
        <f>Tabla4[[#This Row],[Kilos]]*Tabla4[[#This Row],[Precio_sin_IGV]]</f>
        <v>2371.6</v>
      </c>
      <c r="J2586" s="10">
        <f>Tabla4[[#This Row],[Ventas sin IGV]]*18%</f>
        <v>426.88799999999998</v>
      </c>
      <c r="K2586" s="10">
        <f>Tabla4[[#This Row],[Ventas sin IGV]]+Tabla4[[#This Row],[IGV]]</f>
        <v>2798.4879999999998</v>
      </c>
    </row>
    <row r="2587" spans="1:11" x14ac:dyDescent="0.3">
      <c r="A2587">
        <v>3</v>
      </c>
      <c r="B2587">
        <v>12</v>
      </c>
      <c r="C2587" s="2">
        <v>37070</v>
      </c>
      <c r="D2587">
        <v>898</v>
      </c>
      <c r="E2587" t="str">
        <f>VLOOKUP(Tabla4[[#This Row],[Cod Vendedor]],Tabla3[[IdVendedor]:[NombreVendedor]],2,0)</f>
        <v>Rosa</v>
      </c>
      <c r="F2587" t="str">
        <f>VLOOKUP(Tabla4[[#This Row],[Cod Producto]],Tabla2[[IdProducto]:[NomProducto]],2,0)</f>
        <v>Malocoton</v>
      </c>
      <c r="G2587" s="10">
        <f>VLOOKUP(Tabla4[[#This Row],[Nombre_Producto]],Tabla2[[NomProducto]:[PrecioSinIGV]],3,0)</f>
        <v>2.42</v>
      </c>
      <c r="H2587">
        <f>VLOOKUP(Tabla4[[#This Row],[Cod Producto]],Tabla2[#All],3,0)</f>
        <v>1</v>
      </c>
      <c r="I2587" s="10">
        <f>Tabla4[[#This Row],[Kilos]]*Tabla4[[#This Row],[Precio_sin_IGV]]</f>
        <v>2173.16</v>
      </c>
      <c r="J2587" s="10">
        <f>Tabla4[[#This Row],[Ventas sin IGV]]*18%</f>
        <v>391.16879999999998</v>
      </c>
      <c r="K2587" s="10">
        <f>Tabla4[[#This Row],[Ventas sin IGV]]+Tabla4[[#This Row],[IGV]]</f>
        <v>2564.3287999999998</v>
      </c>
    </row>
    <row r="2588" spans="1:11" x14ac:dyDescent="0.3">
      <c r="A2588">
        <v>3</v>
      </c>
      <c r="B2588">
        <v>12</v>
      </c>
      <c r="C2588" s="2">
        <v>36911</v>
      </c>
      <c r="D2588">
        <v>620</v>
      </c>
      <c r="E2588" t="str">
        <f>VLOOKUP(Tabla4[[#This Row],[Cod Vendedor]],Tabla3[[IdVendedor]:[NombreVendedor]],2,0)</f>
        <v>Rosa</v>
      </c>
      <c r="F2588" t="str">
        <f>VLOOKUP(Tabla4[[#This Row],[Cod Producto]],Tabla2[[IdProducto]:[NomProducto]],2,0)</f>
        <v>Malocoton</v>
      </c>
      <c r="G2588" s="10">
        <f>VLOOKUP(Tabla4[[#This Row],[Nombre_Producto]],Tabla2[[NomProducto]:[PrecioSinIGV]],3,0)</f>
        <v>2.42</v>
      </c>
      <c r="H2588">
        <f>VLOOKUP(Tabla4[[#This Row],[Cod Producto]],Tabla2[#All],3,0)</f>
        <v>1</v>
      </c>
      <c r="I2588" s="10">
        <f>Tabla4[[#This Row],[Kilos]]*Tabla4[[#This Row],[Precio_sin_IGV]]</f>
        <v>1500.3999999999999</v>
      </c>
      <c r="J2588" s="10">
        <f>Tabla4[[#This Row],[Ventas sin IGV]]*18%</f>
        <v>270.07199999999995</v>
      </c>
      <c r="K2588" s="10">
        <f>Tabla4[[#This Row],[Ventas sin IGV]]+Tabla4[[#This Row],[IGV]]</f>
        <v>1770.4719999999998</v>
      </c>
    </row>
    <row r="2589" spans="1:11" x14ac:dyDescent="0.3">
      <c r="A2589">
        <v>3</v>
      </c>
      <c r="B2589">
        <v>12</v>
      </c>
      <c r="C2589" s="2">
        <v>37187</v>
      </c>
      <c r="D2589">
        <v>358</v>
      </c>
      <c r="E2589" t="str">
        <f>VLOOKUP(Tabla4[[#This Row],[Cod Vendedor]],Tabla3[[IdVendedor]:[NombreVendedor]],2,0)</f>
        <v>Rosa</v>
      </c>
      <c r="F2589" t="str">
        <f>VLOOKUP(Tabla4[[#This Row],[Cod Producto]],Tabla2[[IdProducto]:[NomProducto]],2,0)</f>
        <v>Malocoton</v>
      </c>
      <c r="G2589" s="10">
        <f>VLOOKUP(Tabla4[[#This Row],[Nombre_Producto]],Tabla2[[NomProducto]:[PrecioSinIGV]],3,0)</f>
        <v>2.42</v>
      </c>
      <c r="H2589">
        <f>VLOOKUP(Tabla4[[#This Row],[Cod Producto]],Tabla2[#All],3,0)</f>
        <v>1</v>
      </c>
      <c r="I2589" s="10">
        <f>Tabla4[[#This Row],[Kilos]]*Tabla4[[#This Row],[Precio_sin_IGV]]</f>
        <v>866.36</v>
      </c>
      <c r="J2589" s="10">
        <f>Tabla4[[#This Row],[Ventas sin IGV]]*18%</f>
        <v>155.94479999999999</v>
      </c>
      <c r="K2589" s="10">
        <f>Tabla4[[#This Row],[Ventas sin IGV]]+Tabla4[[#This Row],[IGV]]</f>
        <v>1022.3048</v>
      </c>
    </row>
    <row r="2590" spans="1:11" x14ac:dyDescent="0.3">
      <c r="A2590">
        <v>3</v>
      </c>
      <c r="B2590">
        <v>9</v>
      </c>
      <c r="C2590" s="2">
        <v>37145</v>
      </c>
      <c r="D2590">
        <v>2267</v>
      </c>
      <c r="E2590" t="str">
        <f>VLOOKUP(Tabla4[[#This Row],[Cod Vendedor]],Tabla3[[IdVendedor]:[NombreVendedor]],2,0)</f>
        <v>Rosa</v>
      </c>
      <c r="F2590" t="str">
        <f>VLOOKUP(Tabla4[[#This Row],[Cod Producto]],Tabla2[[IdProducto]:[NomProducto]],2,0)</f>
        <v>Esparragos</v>
      </c>
      <c r="G2590" s="10">
        <f>VLOOKUP(Tabla4[[#This Row],[Nombre_Producto]],Tabla2[[NomProducto]:[PrecioSinIGV]],3,0)</f>
        <v>1.21</v>
      </c>
      <c r="H2590">
        <f>VLOOKUP(Tabla4[[#This Row],[Cod Producto]],Tabla2[#All],3,0)</f>
        <v>3</v>
      </c>
      <c r="I2590" s="10">
        <f>Tabla4[[#This Row],[Kilos]]*Tabla4[[#This Row],[Precio_sin_IGV]]</f>
        <v>2743.0699999999997</v>
      </c>
      <c r="J2590" s="10">
        <f>Tabla4[[#This Row],[Ventas sin IGV]]*18%</f>
        <v>493.75259999999992</v>
      </c>
      <c r="K2590" s="10">
        <f>Tabla4[[#This Row],[Ventas sin IGV]]+Tabla4[[#This Row],[IGV]]</f>
        <v>3236.8225999999995</v>
      </c>
    </row>
    <row r="2591" spans="1:11" x14ac:dyDescent="0.3">
      <c r="A2591">
        <v>3</v>
      </c>
      <c r="B2591">
        <v>9</v>
      </c>
      <c r="C2591" s="2">
        <v>37162</v>
      </c>
      <c r="D2591">
        <v>1798</v>
      </c>
      <c r="E2591" t="str">
        <f>VLOOKUP(Tabla4[[#This Row],[Cod Vendedor]],Tabla3[[IdVendedor]:[NombreVendedor]],2,0)</f>
        <v>Rosa</v>
      </c>
      <c r="F2591" t="str">
        <f>VLOOKUP(Tabla4[[#This Row],[Cod Producto]],Tabla2[[IdProducto]:[NomProducto]],2,0)</f>
        <v>Esparragos</v>
      </c>
      <c r="G2591" s="10">
        <f>VLOOKUP(Tabla4[[#This Row],[Nombre_Producto]],Tabla2[[NomProducto]:[PrecioSinIGV]],3,0)</f>
        <v>1.21</v>
      </c>
      <c r="H2591">
        <f>VLOOKUP(Tabla4[[#This Row],[Cod Producto]],Tabla2[#All],3,0)</f>
        <v>3</v>
      </c>
      <c r="I2591" s="10">
        <f>Tabla4[[#This Row],[Kilos]]*Tabla4[[#This Row],[Precio_sin_IGV]]</f>
        <v>2175.58</v>
      </c>
      <c r="J2591" s="10">
        <f>Tabla4[[#This Row],[Ventas sin IGV]]*18%</f>
        <v>391.6044</v>
      </c>
      <c r="K2591" s="10">
        <f>Tabla4[[#This Row],[Ventas sin IGV]]+Tabla4[[#This Row],[IGV]]</f>
        <v>2567.1844000000001</v>
      </c>
    </row>
    <row r="2592" spans="1:11" x14ac:dyDescent="0.3">
      <c r="A2592">
        <v>3</v>
      </c>
      <c r="B2592">
        <v>7</v>
      </c>
      <c r="C2592" s="2">
        <v>37237</v>
      </c>
      <c r="D2592">
        <v>2280</v>
      </c>
      <c r="E2592" t="str">
        <f>VLOOKUP(Tabla4[[#This Row],[Cod Vendedor]],Tabla3[[IdVendedor]:[NombreVendedor]],2,0)</f>
        <v>Rosa</v>
      </c>
      <c r="F2592" t="str">
        <f>VLOOKUP(Tabla4[[#This Row],[Cod Producto]],Tabla2[[IdProducto]:[NomProducto]],2,0)</f>
        <v>Tomates</v>
      </c>
      <c r="G2592" s="10">
        <f>VLOOKUP(Tabla4[[#This Row],[Nombre_Producto]],Tabla2[[NomProducto]:[PrecioSinIGV]],3,0)</f>
        <v>0.96799999999999997</v>
      </c>
      <c r="H2592">
        <f>VLOOKUP(Tabla4[[#This Row],[Cod Producto]],Tabla2[#All],3,0)</f>
        <v>2</v>
      </c>
      <c r="I2592" s="10">
        <f>Tabla4[[#This Row],[Kilos]]*Tabla4[[#This Row],[Precio_sin_IGV]]</f>
        <v>2207.04</v>
      </c>
      <c r="J2592" s="10">
        <f>Tabla4[[#This Row],[Ventas sin IGV]]*18%</f>
        <v>397.2672</v>
      </c>
      <c r="K2592" s="10">
        <f>Tabla4[[#This Row],[Ventas sin IGV]]+Tabla4[[#This Row],[IGV]]</f>
        <v>2604.3072000000002</v>
      </c>
    </row>
    <row r="2593" spans="1:11" x14ac:dyDescent="0.3">
      <c r="A2593">
        <v>3</v>
      </c>
      <c r="B2593">
        <v>7</v>
      </c>
      <c r="C2593" s="2">
        <v>37227</v>
      </c>
      <c r="D2593">
        <v>1940</v>
      </c>
      <c r="E2593" t="str">
        <f>VLOOKUP(Tabla4[[#This Row],[Cod Vendedor]],Tabla3[[IdVendedor]:[NombreVendedor]],2,0)</f>
        <v>Rosa</v>
      </c>
      <c r="F2593" t="str">
        <f>VLOOKUP(Tabla4[[#This Row],[Cod Producto]],Tabla2[[IdProducto]:[NomProducto]],2,0)</f>
        <v>Tomates</v>
      </c>
      <c r="G2593" s="10">
        <f>VLOOKUP(Tabla4[[#This Row],[Nombre_Producto]],Tabla2[[NomProducto]:[PrecioSinIGV]],3,0)</f>
        <v>0.96799999999999997</v>
      </c>
      <c r="H2593">
        <f>VLOOKUP(Tabla4[[#This Row],[Cod Producto]],Tabla2[#All],3,0)</f>
        <v>2</v>
      </c>
      <c r="I2593" s="10">
        <f>Tabla4[[#This Row],[Kilos]]*Tabla4[[#This Row],[Precio_sin_IGV]]</f>
        <v>1877.9199999999998</v>
      </c>
      <c r="J2593" s="10">
        <f>Tabla4[[#This Row],[Ventas sin IGV]]*18%</f>
        <v>338.02559999999994</v>
      </c>
      <c r="K2593" s="10">
        <f>Tabla4[[#This Row],[Ventas sin IGV]]+Tabla4[[#This Row],[IGV]]</f>
        <v>2215.9456</v>
      </c>
    </row>
    <row r="2594" spans="1:11" x14ac:dyDescent="0.3">
      <c r="A2594">
        <v>3</v>
      </c>
      <c r="B2594">
        <v>7</v>
      </c>
      <c r="C2594" s="2">
        <v>37159</v>
      </c>
      <c r="D2594">
        <v>1851</v>
      </c>
      <c r="E2594" t="str">
        <f>VLOOKUP(Tabla4[[#This Row],[Cod Vendedor]],Tabla3[[IdVendedor]:[NombreVendedor]],2,0)</f>
        <v>Rosa</v>
      </c>
      <c r="F2594" t="str">
        <f>VLOOKUP(Tabla4[[#This Row],[Cod Producto]],Tabla2[[IdProducto]:[NomProducto]],2,0)</f>
        <v>Tomates</v>
      </c>
      <c r="G2594" s="10">
        <f>VLOOKUP(Tabla4[[#This Row],[Nombre_Producto]],Tabla2[[NomProducto]:[PrecioSinIGV]],3,0)</f>
        <v>0.96799999999999997</v>
      </c>
      <c r="H2594">
        <f>VLOOKUP(Tabla4[[#This Row],[Cod Producto]],Tabla2[#All],3,0)</f>
        <v>2</v>
      </c>
      <c r="I2594" s="10">
        <f>Tabla4[[#This Row],[Kilos]]*Tabla4[[#This Row],[Precio_sin_IGV]]</f>
        <v>1791.768</v>
      </c>
      <c r="J2594" s="10">
        <f>Tabla4[[#This Row],[Ventas sin IGV]]*18%</f>
        <v>322.51823999999999</v>
      </c>
      <c r="K2594" s="10">
        <f>Tabla4[[#This Row],[Ventas sin IGV]]+Tabla4[[#This Row],[IGV]]</f>
        <v>2114.2862399999999</v>
      </c>
    </row>
    <row r="2595" spans="1:11" x14ac:dyDescent="0.3">
      <c r="A2595">
        <v>3</v>
      </c>
      <c r="B2595">
        <v>7</v>
      </c>
      <c r="C2595" s="2">
        <v>37048</v>
      </c>
      <c r="D2595">
        <v>1700</v>
      </c>
      <c r="E2595" t="str">
        <f>VLOOKUP(Tabla4[[#This Row],[Cod Vendedor]],Tabla3[[IdVendedor]:[NombreVendedor]],2,0)</f>
        <v>Rosa</v>
      </c>
      <c r="F2595" t="str">
        <f>VLOOKUP(Tabla4[[#This Row],[Cod Producto]],Tabla2[[IdProducto]:[NomProducto]],2,0)</f>
        <v>Tomates</v>
      </c>
      <c r="G2595" s="10">
        <f>VLOOKUP(Tabla4[[#This Row],[Nombre_Producto]],Tabla2[[NomProducto]:[PrecioSinIGV]],3,0)</f>
        <v>0.96799999999999997</v>
      </c>
      <c r="H2595">
        <f>VLOOKUP(Tabla4[[#This Row],[Cod Producto]],Tabla2[#All],3,0)</f>
        <v>2</v>
      </c>
      <c r="I2595" s="10">
        <f>Tabla4[[#This Row],[Kilos]]*Tabla4[[#This Row],[Precio_sin_IGV]]</f>
        <v>1645.6</v>
      </c>
      <c r="J2595" s="10">
        <f>Tabla4[[#This Row],[Ventas sin IGV]]*18%</f>
        <v>296.20799999999997</v>
      </c>
      <c r="K2595" s="10">
        <f>Tabla4[[#This Row],[Ventas sin IGV]]+Tabla4[[#This Row],[IGV]]</f>
        <v>1941.808</v>
      </c>
    </row>
    <row r="2596" spans="1:11" x14ac:dyDescent="0.3">
      <c r="A2596">
        <v>3</v>
      </c>
      <c r="B2596">
        <v>7</v>
      </c>
      <c r="C2596" s="2">
        <v>37223</v>
      </c>
      <c r="D2596">
        <v>1165</v>
      </c>
      <c r="E2596" t="str">
        <f>VLOOKUP(Tabla4[[#This Row],[Cod Vendedor]],Tabla3[[IdVendedor]:[NombreVendedor]],2,0)</f>
        <v>Rosa</v>
      </c>
      <c r="F2596" t="str">
        <f>VLOOKUP(Tabla4[[#This Row],[Cod Producto]],Tabla2[[IdProducto]:[NomProducto]],2,0)</f>
        <v>Tomates</v>
      </c>
      <c r="G2596" s="10">
        <f>VLOOKUP(Tabla4[[#This Row],[Nombre_Producto]],Tabla2[[NomProducto]:[PrecioSinIGV]],3,0)</f>
        <v>0.96799999999999997</v>
      </c>
      <c r="H2596">
        <f>VLOOKUP(Tabla4[[#This Row],[Cod Producto]],Tabla2[#All],3,0)</f>
        <v>2</v>
      </c>
      <c r="I2596" s="10">
        <f>Tabla4[[#This Row],[Kilos]]*Tabla4[[#This Row],[Precio_sin_IGV]]</f>
        <v>1127.72</v>
      </c>
      <c r="J2596" s="10">
        <f>Tabla4[[#This Row],[Ventas sin IGV]]*18%</f>
        <v>202.9896</v>
      </c>
      <c r="K2596" s="10">
        <f>Tabla4[[#This Row],[Ventas sin IGV]]+Tabla4[[#This Row],[IGV]]</f>
        <v>1330.7096000000001</v>
      </c>
    </row>
    <row r="2597" spans="1:11" x14ac:dyDescent="0.3">
      <c r="A2597">
        <v>3</v>
      </c>
      <c r="B2597">
        <v>7</v>
      </c>
      <c r="C2597" s="2">
        <v>37131</v>
      </c>
      <c r="D2597">
        <v>904</v>
      </c>
      <c r="E2597" t="str">
        <f>VLOOKUP(Tabla4[[#This Row],[Cod Vendedor]],Tabla3[[IdVendedor]:[NombreVendedor]],2,0)</f>
        <v>Rosa</v>
      </c>
      <c r="F2597" t="str">
        <f>VLOOKUP(Tabla4[[#This Row],[Cod Producto]],Tabla2[[IdProducto]:[NomProducto]],2,0)</f>
        <v>Tomates</v>
      </c>
      <c r="G2597" s="10">
        <f>VLOOKUP(Tabla4[[#This Row],[Nombre_Producto]],Tabla2[[NomProducto]:[PrecioSinIGV]],3,0)</f>
        <v>0.96799999999999997</v>
      </c>
      <c r="H2597">
        <f>VLOOKUP(Tabla4[[#This Row],[Cod Producto]],Tabla2[#All],3,0)</f>
        <v>2</v>
      </c>
      <c r="I2597" s="10">
        <f>Tabla4[[#This Row],[Kilos]]*Tabla4[[#This Row],[Precio_sin_IGV]]</f>
        <v>875.072</v>
      </c>
      <c r="J2597" s="10">
        <f>Tabla4[[#This Row],[Ventas sin IGV]]*18%</f>
        <v>157.51295999999999</v>
      </c>
      <c r="K2597" s="10">
        <f>Tabla4[[#This Row],[Ventas sin IGV]]+Tabla4[[#This Row],[IGV]]</f>
        <v>1032.5849599999999</v>
      </c>
    </row>
    <row r="2598" spans="1:11" x14ac:dyDescent="0.3">
      <c r="A2598">
        <v>3</v>
      </c>
      <c r="B2598">
        <v>7</v>
      </c>
      <c r="C2598" s="2">
        <v>37138</v>
      </c>
      <c r="D2598">
        <v>700</v>
      </c>
      <c r="E2598" t="str">
        <f>VLOOKUP(Tabla4[[#This Row],[Cod Vendedor]],Tabla3[[IdVendedor]:[NombreVendedor]],2,0)</f>
        <v>Rosa</v>
      </c>
      <c r="F2598" t="str">
        <f>VLOOKUP(Tabla4[[#This Row],[Cod Producto]],Tabla2[[IdProducto]:[NomProducto]],2,0)</f>
        <v>Tomates</v>
      </c>
      <c r="G2598" s="10">
        <f>VLOOKUP(Tabla4[[#This Row],[Nombre_Producto]],Tabla2[[NomProducto]:[PrecioSinIGV]],3,0)</f>
        <v>0.96799999999999997</v>
      </c>
      <c r="H2598">
        <f>VLOOKUP(Tabla4[[#This Row],[Cod Producto]],Tabla2[#All],3,0)</f>
        <v>2</v>
      </c>
      <c r="I2598" s="10">
        <f>Tabla4[[#This Row],[Kilos]]*Tabla4[[#This Row],[Precio_sin_IGV]]</f>
        <v>677.6</v>
      </c>
      <c r="J2598" s="10">
        <f>Tabla4[[#This Row],[Ventas sin IGV]]*18%</f>
        <v>121.968</v>
      </c>
      <c r="K2598" s="10">
        <f>Tabla4[[#This Row],[Ventas sin IGV]]+Tabla4[[#This Row],[IGV]]</f>
        <v>799.56799999999998</v>
      </c>
    </row>
    <row r="2599" spans="1:11" x14ac:dyDescent="0.3">
      <c r="A2599">
        <v>3</v>
      </c>
      <c r="B2599">
        <v>7</v>
      </c>
      <c r="C2599" s="2">
        <v>37190</v>
      </c>
      <c r="D2599">
        <v>561</v>
      </c>
      <c r="E2599" t="str">
        <f>VLOOKUP(Tabla4[[#This Row],[Cod Vendedor]],Tabla3[[IdVendedor]:[NombreVendedor]],2,0)</f>
        <v>Rosa</v>
      </c>
      <c r="F2599" t="str">
        <f>VLOOKUP(Tabla4[[#This Row],[Cod Producto]],Tabla2[[IdProducto]:[NomProducto]],2,0)</f>
        <v>Tomates</v>
      </c>
      <c r="G2599" s="10">
        <f>VLOOKUP(Tabla4[[#This Row],[Nombre_Producto]],Tabla2[[NomProducto]:[PrecioSinIGV]],3,0)</f>
        <v>0.96799999999999997</v>
      </c>
      <c r="H2599">
        <f>VLOOKUP(Tabla4[[#This Row],[Cod Producto]],Tabla2[#All],3,0)</f>
        <v>2</v>
      </c>
      <c r="I2599" s="10">
        <f>Tabla4[[#This Row],[Kilos]]*Tabla4[[#This Row],[Precio_sin_IGV]]</f>
        <v>543.048</v>
      </c>
      <c r="J2599" s="10">
        <f>Tabla4[[#This Row],[Ventas sin IGV]]*18%</f>
        <v>97.748639999999995</v>
      </c>
      <c r="K2599" s="10">
        <f>Tabla4[[#This Row],[Ventas sin IGV]]+Tabla4[[#This Row],[IGV]]</f>
        <v>640.79664000000002</v>
      </c>
    </row>
    <row r="2600" spans="1:11" x14ac:dyDescent="0.3">
      <c r="A2600">
        <v>3</v>
      </c>
      <c r="B2600">
        <v>7</v>
      </c>
      <c r="C2600" s="2">
        <v>37041</v>
      </c>
      <c r="D2600">
        <v>335</v>
      </c>
      <c r="E2600" t="str">
        <f>VLOOKUP(Tabla4[[#This Row],[Cod Vendedor]],Tabla3[[IdVendedor]:[NombreVendedor]],2,0)</f>
        <v>Rosa</v>
      </c>
      <c r="F2600" t="str">
        <f>VLOOKUP(Tabla4[[#This Row],[Cod Producto]],Tabla2[[IdProducto]:[NomProducto]],2,0)</f>
        <v>Tomates</v>
      </c>
      <c r="G2600" s="10">
        <f>VLOOKUP(Tabla4[[#This Row],[Nombre_Producto]],Tabla2[[NomProducto]:[PrecioSinIGV]],3,0)</f>
        <v>0.96799999999999997</v>
      </c>
      <c r="H2600">
        <f>VLOOKUP(Tabla4[[#This Row],[Cod Producto]],Tabla2[#All],3,0)</f>
        <v>2</v>
      </c>
      <c r="I2600" s="10">
        <f>Tabla4[[#This Row],[Kilos]]*Tabla4[[#This Row],[Precio_sin_IGV]]</f>
        <v>324.27999999999997</v>
      </c>
      <c r="J2600" s="10">
        <f>Tabla4[[#This Row],[Ventas sin IGV]]*18%</f>
        <v>58.370399999999989</v>
      </c>
      <c r="K2600" s="10">
        <f>Tabla4[[#This Row],[Ventas sin IGV]]+Tabla4[[#This Row],[IGV]]</f>
        <v>382.65039999999999</v>
      </c>
    </row>
    <row r="2601" spans="1:11" x14ac:dyDescent="0.3">
      <c r="A2601">
        <v>3</v>
      </c>
      <c r="B2601">
        <v>3</v>
      </c>
      <c r="C2601" s="2">
        <v>37004</v>
      </c>
      <c r="D2601">
        <v>985</v>
      </c>
      <c r="E2601" t="str">
        <f>VLOOKUP(Tabla4[[#This Row],[Cod Vendedor]],Tabla3[[IdVendedor]:[NombreVendedor]],2,0)</f>
        <v>Rosa</v>
      </c>
      <c r="F2601" t="str">
        <f>VLOOKUP(Tabla4[[#This Row],[Cod Producto]],Tabla2[[IdProducto]:[NomProducto]],2,0)</f>
        <v>Melones</v>
      </c>
      <c r="G2601" s="10">
        <f>VLOOKUP(Tabla4[[#This Row],[Nombre_Producto]],Tabla2[[NomProducto]:[PrecioSinIGV]],3,0)</f>
        <v>1.9359999999999999</v>
      </c>
      <c r="H2601">
        <f>VLOOKUP(Tabla4[[#This Row],[Cod Producto]],Tabla2[#All],3,0)</f>
        <v>1</v>
      </c>
      <c r="I2601" s="10">
        <f>Tabla4[[#This Row],[Kilos]]*Tabla4[[#This Row],[Precio_sin_IGV]]</f>
        <v>1906.96</v>
      </c>
      <c r="J2601" s="10">
        <f>Tabla4[[#This Row],[Ventas sin IGV]]*18%</f>
        <v>343.25279999999998</v>
      </c>
      <c r="K2601" s="10">
        <f>Tabla4[[#This Row],[Ventas sin IGV]]+Tabla4[[#This Row],[IGV]]</f>
        <v>2250.2128000000002</v>
      </c>
    </row>
    <row r="2602" spans="1:11" x14ac:dyDescent="0.3">
      <c r="A2602">
        <v>3</v>
      </c>
      <c r="B2602">
        <v>1</v>
      </c>
      <c r="C2602" s="2">
        <v>36932</v>
      </c>
      <c r="D2602">
        <v>2386</v>
      </c>
      <c r="E2602" t="str">
        <f>VLOOKUP(Tabla4[[#This Row],[Cod Vendedor]],Tabla3[[IdVendedor]:[NombreVendedor]],2,0)</f>
        <v>Rosa</v>
      </c>
      <c r="F2602" t="str">
        <f>VLOOKUP(Tabla4[[#This Row],[Cod Producto]],Tabla2[[IdProducto]:[NomProducto]],2,0)</f>
        <v>Mandarinas</v>
      </c>
      <c r="G2602" s="10">
        <f>VLOOKUP(Tabla4[[#This Row],[Nombre_Producto]],Tabla2[[NomProducto]:[PrecioSinIGV]],3,0)</f>
        <v>3.9325000000000001</v>
      </c>
      <c r="H2602">
        <f>VLOOKUP(Tabla4[[#This Row],[Cod Producto]],Tabla2[#All],3,0)</f>
        <v>1</v>
      </c>
      <c r="I2602" s="10">
        <f>Tabla4[[#This Row],[Kilos]]*Tabla4[[#This Row],[Precio_sin_IGV]]</f>
        <v>9382.9449999999997</v>
      </c>
      <c r="J2602" s="10">
        <f>Tabla4[[#This Row],[Ventas sin IGV]]*18%</f>
        <v>1688.9300999999998</v>
      </c>
      <c r="K2602" s="10">
        <f>Tabla4[[#This Row],[Ventas sin IGV]]+Tabla4[[#This Row],[IGV]]</f>
        <v>11071.875099999999</v>
      </c>
    </row>
    <row r="2603" spans="1:11" x14ac:dyDescent="0.3">
      <c r="A2603">
        <v>3</v>
      </c>
      <c r="B2603">
        <v>1</v>
      </c>
      <c r="C2603" s="2">
        <v>37166</v>
      </c>
      <c r="D2603">
        <v>1410</v>
      </c>
      <c r="E2603" t="str">
        <f>VLOOKUP(Tabla4[[#This Row],[Cod Vendedor]],Tabla3[[IdVendedor]:[NombreVendedor]],2,0)</f>
        <v>Rosa</v>
      </c>
      <c r="F2603" t="str">
        <f>VLOOKUP(Tabla4[[#This Row],[Cod Producto]],Tabla2[[IdProducto]:[NomProducto]],2,0)</f>
        <v>Mandarinas</v>
      </c>
      <c r="G2603" s="10">
        <f>VLOOKUP(Tabla4[[#This Row],[Nombre_Producto]],Tabla2[[NomProducto]:[PrecioSinIGV]],3,0)</f>
        <v>3.9325000000000001</v>
      </c>
      <c r="H2603">
        <f>VLOOKUP(Tabla4[[#This Row],[Cod Producto]],Tabla2[#All],3,0)</f>
        <v>1</v>
      </c>
      <c r="I2603" s="10">
        <f>Tabla4[[#This Row],[Kilos]]*Tabla4[[#This Row],[Precio_sin_IGV]]</f>
        <v>5544.8249999999998</v>
      </c>
      <c r="J2603" s="10">
        <f>Tabla4[[#This Row],[Ventas sin IGV]]*18%</f>
        <v>998.06849999999997</v>
      </c>
      <c r="K2603" s="10">
        <f>Tabla4[[#This Row],[Ventas sin IGV]]+Tabla4[[#This Row],[IGV]]</f>
        <v>6542.8935000000001</v>
      </c>
    </row>
    <row r="2604" spans="1:11" x14ac:dyDescent="0.3">
      <c r="A2604">
        <v>3</v>
      </c>
      <c r="B2604">
        <v>1</v>
      </c>
      <c r="C2604" s="2">
        <v>36968</v>
      </c>
      <c r="D2604">
        <v>1161</v>
      </c>
      <c r="E2604" t="str">
        <f>VLOOKUP(Tabla4[[#This Row],[Cod Vendedor]],Tabla3[[IdVendedor]:[NombreVendedor]],2,0)</f>
        <v>Rosa</v>
      </c>
      <c r="F2604" t="str">
        <f>VLOOKUP(Tabla4[[#This Row],[Cod Producto]],Tabla2[[IdProducto]:[NomProducto]],2,0)</f>
        <v>Mandarinas</v>
      </c>
      <c r="G2604" s="10">
        <f>VLOOKUP(Tabla4[[#This Row],[Nombre_Producto]],Tabla2[[NomProducto]:[PrecioSinIGV]],3,0)</f>
        <v>3.9325000000000001</v>
      </c>
      <c r="H2604">
        <f>VLOOKUP(Tabla4[[#This Row],[Cod Producto]],Tabla2[#All],3,0)</f>
        <v>1</v>
      </c>
      <c r="I2604" s="10">
        <f>Tabla4[[#This Row],[Kilos]]*Tabla4[[#This Row],[Precio_sin_IGV]]</f>
        <v>4565.6324999999997</v>
      </c>
      <c r="J2604" s="10">
        <f>Tabla4[[#This Row],[Ventas sin IGV]]*18%</f>
        <v>821.81384999999989</v>
      </c>
      <c r="K2604" s="10">
        <f>Tabla4[[#This Row],[Ventas sin IGV]]+Tabla4[[#This Row],[IGV]]</f>
        <v>5387.4463499999993</v>
      </c>
    </row>
    <row r="2605" spans="1:11" x14ac:dyDescent="0.3">
      <c r="A2605">
        <v>3</v>
      </c>
      <c r="B2605">
        <v>1</v>
      </c>
      <c r="C2605" s="2">
        <v>36991</v>
      </c>
      <c r="D2605">
        <v>1073</v>
      </c>
      <c r="E2605" t="str">
        <f>VLOOKUP(Tabla4[[#This Row],[Cod Vendedor]],Tabla3[[IdVendedor]:[NombreVendedor]],2,0)</f>
        <v>Rosa</v>
      </c>
      <c r="F2605" t="str">
        <f>VLOOKUP(Tabla4[[#This Row],[Cod Producto]],Tabla2[[IdProducto]:[NomProducto]],2,0)</f>
        <v>Mandarinas</v>
      </c>
      <c r="G2605" s="10">
        <f>VLOOKUP(Tabla4[[#This Row],[Nombre_Producto]],Tabla2[[NomProducto]:[PrecioSinIGV]],3,0)</f>
        <v>3.9325000000000001</v>
      </c>
      <c r="H2605">
        <f>VLOOKUP(Tabla4[[#This Row],[Cod Producto]],Tabla2[#All],3,0)</f>
        <v>1</v>
      </c>
      <c r="I2605" s="10">
        <f>Tabla4[[#This Row],[Kilos]]*Tabla4[[#This Row],[Precio_sin_IGV]]</f>
        <v>4219.5725000000002</v>
      </c>
      <c r="J2605" s="10">
        <f>Tabla4[[#This Row],[Ventas sin IGV]]*18%</f>
        <v>759.52305000000001</v>
      </c>
      <c r="K2605" s="10">
        <f>Tabla4[[#This Row],[Ventas sin IGV]]+Tabla4[[#This Row],[IGV]]</f>
        <v>4979.09555</v>
      </c>
    </row>
    <row r="2606" spans="1:11" x14ac:dyDescent="0.3">
      <c r="A2606">
        <v>3</v>
      </c>
      <c r="B2606">
        <v>1</v>
      </c>
      <c r="C2606" s="2">
        <v>37153</v>
      </c>
      <c r="D2606">
        <v>906</v>
      </c>
      <c r="E2606" t="str">
        <f>VLOOKUP(Tabla4[[#This Row],[Cod Vendedor]],Tabla3[[IdVendedor]:[NombreVendedor]],2,0)</f>
        <v>Rosa</v>
      </c>
      <c r="F2606" t="str">
        <f>VLOOKUP(Tabla4[[#This Row],[Cod Producto]],Tabla2[[IdProducto]:[NomProducto]],2,0)</f>
        <v>Mandarinas</v>
      </c>
      <c r="G2606" s="10">
        <f>VLOOKUP(Tabla4[[#This Row],[Nombre_Producto]],Tabla2[[NomProducto]:[PrecioSinIGV]],3,0)</f>
        <v>3.9325000000000001</v>
      </c>
      <c r="H2606">
        <f>VLOOKUP(Tabla4[[#This Row],[Cod Producto]],Tabla2[#All],3,0)</f>
        <v>1</v>
      </c>
      <c r="I2606" s="10">
        <f>Tabla4[[#This Row],[Kilos]]*Tabla4[[#This Row],[Precio_sin_IGV]]</f>
        <v>3562.8450000000003</v>
      </c>
      <c r="J2606" s="10">
        <f>Tabla4[[#This Row],[Ventas sin IGV]]*18%</f>
        <v>641.31209999999999</v>
      </c>
      <c r="K2606" s="10">
        <f>Tabla4[[#This Row],[Ventas sin IGV]]+Tabla4[[#This Row],[IGV]]</f>
        <v>4204.1571000000004</v>
      </c>
    </row>
    <row r="2607" spans="1:11" x14ac:dyDescent="0.3">
      <c r="A2607">
        <v>3</v>
      </c>
      <c r="B2607">
        <v>1</v>
      </c>
      <c r="C2607" s="2">
        <v>37013</v>
      </c>
      <c r="D2607">
        <v>617</v>
      </c>
      <c r="E2607" t="str">
        <f>VLOOKUP(Tabla4[[#This Row],[Cod Vendedor]],Tabla3[[IdVendedor]:[NombreVendedor]],2,0)</f>
        <v>Rosa</v>
      </c>
      <c r="F2607" t="str">
        <f>VLOOKUP(Tabla4[[#This Row],[Cod Producto]],Tabla2[[IdProducto]:[NomProducto]],2,0)</f>
        <v>Mandarinas</v>
      </c>
      <c r="G2607" s="10">
        <f>VLOOKUP(Tabla4[[#This Row],[Nombre_Producto]],Tabla2[[NomProducto]:[PrecioSinIGV]],3,0)</f>
        <v>3.9325000000000001</v>
      </c>
      <c r="H2607">
        <f>VLOOKUP(Tabla4[[#This Row],[Cod Producto]],Tabla2[#All],3,0)</f>
        <v>1</v>
      </c>
      <c r="I2607" s="10">
        <f>Tabla4[[#This Row],[Kilos]]*Tabla4[[#This Row],[Precio_sin_IGV]]</f>
        <v>2426.3525</v>
      </c>
      <c r="J2607" s="10">
        <f>Tabla4[[#This Row],[Ventas sin IGV]]*18%</f>
        <v>436.74345</v>
      </c>
      <c r="K2607" s="10">
        <f>Tabla4[[#This Row],[Ventas sin IGV]]+Tabla4[[#This Row],[IGV]]</f>
        <v>2863.0959499999999</v>
      </c>
    </row>
    <row r="2608" spans="1:11" x14ac:dyDescent="0.3">
      <c r="A2608">
        <v>3</v>
      </c>
      <c r="B2608">
        <v>8</v>
      </c>
      <c r="C2608" s="2">
        <v>37193</v>
      </c>
      <c r="D2608">
        <v>1677</v>
      </c>
      <c r="E2608" t="str">
        <f>VLOOKUP(Tabla4[[#This Row],[Cod Vendedor]],Tabla3[[IdVendedor]:[NombreVendedor]],2,0)</f>
        <v>Rosa</v>
      </c>
      <c r="F2608" t="str">
        <f>VLOOKUP(Tabla4[[#This Row],[Cod Producto]],Tabla2[[IdProducto]:[NomProducto]],2,0)</f>
        <v>Uvas</v>
      </c>
      <c r="G2608" s="10">
        <f>VLOOKUP(Tabla4[[#This Row],[Nombre_Producto]],Tabla2[[NomProducto]:[PrecioSinIGV]],3,0)</f>
        <v>3.63</v>
      </c>
      <c r="H2608">
        <f>VLOOKUP(Tabla4[[#This Row],[Cod Producto]],Tabla2[#All],3,0)</f>
        <v>1</v>
      </c>
      <c r="I2608" s="10">
        <f>Tabla4[[#This Row],[Kilos]]*Tabla4[[#This Row],[Precio_sin_IGV]]</f>
        <v>6087.51</v>
      </c>
      <c r="J2608" s="10">
        <f>Tabla4[[#This Row],[Ventas sin IGV]]*18%</f>
        <v>1095.7518</v>
      </c>
      <c r="K2608" s="10">
        <f>Tabla4[[#This Row],[Ventas sin IGV]]+Tabla4[[#This Row],[IGV]]</f>
        <v>7183.2618000000002</v>
      </c>
    </row>
    <row r="2609" spans="1:11" x14ac:dyDescent="0.3">
      <c r="A2609">
        <v>3</v>
      </c>
      <c r="B2609">
        <v>8</v>
      </c>
      <c r="C2609" s="2">
        <v>37149</v>
      </c>
      <c r="D2609">
        <v>1540</v>
      </c>
      <c r="E2609" t="str">
        <f>VLOOKUP(Tabla4[[#This Row],[Cod Vendedor]],Tabla3[[IdVendedor]:[NombreVendedor]],2,0)</f>
        <v>Rosa</v>
      </c>
      <c r="F2609" t="str">
        <f>VLOOKUP(Tabla4[[#This Row],[Cod Producto]],Tabla2[[IdProducto]:[NomProducto]],2,0)</f>
        <v>Uvas</v>
      </c>
      <c r="G2609" s="10">
        <f>VLOOKUP(Tabla4[[#This Row],[Nombre_Producto]],Tabla2[[NomProducto]:[PrecioSinIGV]],3,0)</f>
        <v>3.63</v>
      </c>
      <c r="H2609">
        <f>VLOOKUP(Tabla4[[#This Row],[Cod Producto]],Tabla2[#All],3,0)</f>
        <v>1</v>
      </c>
      <c r="I2609" s="10">
        <f>Tabla4[[#This Row],[Kilos]]*Tabla4[[#This Row],[Precio_sin_IGV]]</f>
        <v>5590.2</v>
      </c>
      <c r="J2609" s="10">
        <f>Tabla4[[#This Row],[Ventas sin IGV]]*18%</f>
        <v>1006.2359999999999</v>
      </c>
      <c r="K2609" s="10">
        <f>Tabla4[[#This Row],[Ventas sin IGV]]+Tabla4[[#This Row],[IGV]]</f>
        <v>6596.4359999999997</v>
      </c>
    </row>
    <row r="2610" spans="1:11" x14ac:dyDescent="0.3">
      <c r="A2610">
        <v>3</v>
      </c>
      <c r="B2610">
        <v>8</v>
      </c>
      <c r="C2610" s="2">
        <v>37191</v>
      </c>
      <c r="D2610">
        <v>1201</v>
      </c>
      <c r="E2610" t="str">
        <f>VLOOKUP(Tabla4[[#This Row],[Cod Vendedor]],Tabla3[[IdVendedor]:[NombreVendedor]],2,0)</f>
        <v>Rosa</v>
      </c>
      <c r="F2610" t="str">
        <f>VLOOKUP(Tabla4[[#This Row],[Cod Producto]],Tabla2[[IdProducto]:[NomProducto]],2,0)</f>
        <v>Uvas</v>
      </c>
      <c r="G2610" s="10">
        <f>VLOOKUP(Tabla4[[#This Row],[Nombre_Producto]],Tabla2[[NomProducto]:[PrecioSinIGV]],3,0)</f>
        <v>3.63</v>
      </c>
      <c r="H2610">
        <f>VLOOKUP(Tabla4[[#This Row],[Cod Producto]],Tabla2[#All],3,0)</f>
        <v>1</v>
      </c>
      <c r="I2610" s="10">
        <f>Tabla4[[#This Row],[Kilos]]*Tabla4[[#This Row],[Precio_sin_IGV]]</f>
        <v>4359.63</v>
      </c>
      <c r="J2610" s="10">
        <f>Tabla4[[#This Row],[Ventas sin IGV]]*18%</f>
        <v>784.73339999999996</v>
      </c>
      <c r="K2610" s="10">
        <f>Tabla4[[#This Row],[Ventas sin IGV]]+Tabla4[[#This Row],[IGV]]</f>
        <v>5144.3634000000002</v>
      </c>
    </row>
    <row r="2611" spans="1:11" x14ac:dyDescent="0.3">
      <c r="A2611">
        <v>3</v>
      </c>
      <c r="B2611">
        <v>8</v>
      </c>
      <c r="C2611" s="2">
        <v>36945</v>
      </c>
      <c r="D2611">
        <v>972</v>
      </c>
      <c r="E2611" t="str">
        <f>VLOOKUP(Tabla4[[#This Row],[Cod Vendedor]],Tabla3[[IdVendedor]:[NombreVendedor]],2,0)</f>
        <v>Rosa</v>
      </c>
      <c r="F2611" t="str">
        <f>VLOOKUP(Tabla4[[#This Row],[Cod Producto]],Tabla2[[IdProducto]:[NomProducto]],2,0)</f>
        <v>Uvas</v>
      </c>
      <c r="G2611" s="10">
        <f>VLOOKUP(Tabla4[[#This Row],[Nombre_Producto]],Tabla2[[NomProducto]:[PrecioSinIGV]],3,0)</f>
        <v>3.63</v>
      </c>
      <c r="H2611">
        <f>VLOOKUP(Tabla4[[#This Row],[Cod Producto]],Tabla2[#All],3,0)</f>
        <v>1</v>
      </c>
      <c r="I2611" s="10">
        <f>Tabla4[[#This Row],[Kilos]]*Tabla4[[#This Row],[Precio_sin_IGV]]</f>
        <v>3528.3599999999997</v>
      </c>
      <c r="J2611" s="10">
        <f>Tabla4[[#This Row],[Ventas sin IGV]]*18%</f>
        <v>635.10479999999995</v>
      </c>
      <c r="K2611" s="10">
        <f>Tabla4[[#This Row],[Ventas sin IGV]]+Tabla4[[#This Row],[IGV]]</f>
        <v>4163.4647999999997</v>
      </c>
    </row>
    <row r="2612" spans="1:11" x14ac:dyDescent="0.3">
      <c r="A2612">
        <v>3</v>
      </c>
      <c r="B2612">
        <v>8</v>
      </c>
      <c r="C2612" s="2">
        <v>37099</v>
      </c>
      <c r="D2612">
        <v>749</v>
      </c>
      <c r="E2612" t="str">
        <f>VLOOKUP(Tabla4[[#This Row],[Cod Vendedor]],Tabla3[[IdVendedor]:[NombreVendedor]],2,0)</f>
        <v>Rosa</v>
      </c>
      <c r="F2612" t="str">
        <f>VLOOKUP(Tabla4[[#This Row],[Cod Producto]],Tabla2[[IdProducto]:[NomProducto]],2,0)</f>
        <v>Uvas</v>
      </c>
      <c r="G2612" s="10">
        <f>VLOOKUP(Tabla4[[#This Row],[Nombre_Producto]],Tabla2[[NomProducto]:[PrecioSinIGV]],3,0)</f>
        <v>3.63</v>
      </c>
      <c r="H2612">
        <f>VLOOKUP(Tabla4[[#This Row],[Cod Producto]],Tabla2[#All],3,0)</f>
        <v>1</v>
      </c>
      <c r="I2612" s="10">
        <f>Tabla4[[#This Row],[Kilos]]*Tabla4[[#This Row],[Precio_sin_IGV]]</f>
        <v>2718.87</v>
      </c>
      <c r="J2612" s="10">
        <f>Tabla4[[#This Row],[Ventas sin IGV]]*18%</f>
        <v>489.39659999999998</v>
      </c>
      <c r="K2612" s="10">
        <f>Tabla4[[#This Row],[Ventas sin IGV]]+Tabla4[[#This Row],[IGV]]</f>
        <v>3208.2665999999999</v>
      </c>
    </row>
    <row r="2613" spans="1:11" x14ac:dyDescent="0.3">
      <c r="A2613">
        <v>3</v>
      </c>
      <c r="B2613">
        <v>8</v>
      </c>
      <c r="C2613" s="2">
        <v>37030</v>
      </c>
      <c r="D2613">
        <v>733</v>
      </c>
      <c r="E2613" t="str">
        <f>VLOOKUP(Tabla4[[#This Row],[Cod Vendedor]],Tabla3[[IdVendedor]:[NombreVendedor]],2,0)</f>
        <v>Rosa</v>
      </c>
      <c r="F2613" t="str">
        <f>VLOOKUP(Tabla4[[#This Row],[Cod Producto]],Tabla2[[IdProducto]:[NomProducto]],2,0)</f>
        <v>Uvas</v>
      </c>
      <c r="G2613" s="10">
        <f>VLOOKUP(Tabla4[[#This Row],[Nombre_Producto]],Tabla2[[NomProducto]:[PrecioSinIGV]],3,0)</f>
        <v>3.63</v>
      </c>
      <c r="H2613">
        <f>VLOOKUP(Tabla4[[#This Row],[Cod Producto]],Tabla2[#All],3,0)</f>
        <v>1</v>
      </c>
      <c r="I2613" s="10">
        <f>Tabla4[[#This Row],[Kilos]]*Tabla4[[#This Row],[Precio_sin_IGV]]</f>
        <v>2660.79</v>
      </c>
      <c r="J2613" s="10">
        <f>Tabla4[[#This Row],[Ventas sin IGV]]*18%</f>
        <v>478.94219999999996</v>
      </c>
      <c r="K2613" s="10">
        <f>Tabla4[[#This Row],[Ventas sin IGV]]+Tabla4[[#This Row],[IGV]]</f>
        <v>3139.7321999999999</v>
      </c>
    </row>
    <row r="2614" spans="1:11" x14ac:dyDescent="0.3">
      <c r="A2614">
        <v>3</v>
      </c>
      <c r="B2614">
        <v>6</v>
      </c>
      <c r="C2614" s="2">
        <v>36901</v>
      </c>
      <c r="D2614">
        <v>1959</v>
      </c>
      <c r="E2614" t="str">
        <f>VLOOKUP(Tabla4[[#This Row],[Cod Vendedor]],Tabla3[[IdVendedor]:[NombreVendedor]],2,0)</f>
        <v>Rosa</v>
      </c>
      <c r="F2614" t="str">
        <f>VLOOKUP(Tabla4[[#This Row],[Cod Producto]],Tabla2[[IdProducto]:[NomProducto]],2,0)</f>
        <v>Platanos</v>
      </c>
      <c r="G2614" s="10">
        <f>VLOOKUP(Tabla4[[#This Row],[Nombre_Producto]],Tabla2[[NomProducto]:[PrecioSinIGV]],3,0)</f>
        <v>2.42</v>
      </c>
      <c r="H2614">
        <f>VLOOKUP(Tabla4[[#This Row],[Cod Producto]],Tabla2[#All],3,0)</f>
        <v>1</v>
      </c>
      <c r="I2614" s="10">
        <f>Tabla4[[#This Row],[Kilos]]*Tabla4[[#This Row],[Precio_sin_IGV]]</f>
        <v>4740.78</v>
      </c>
      <c r="J2614" s="10">
        <f>Tabla4[[#This Row],[Ventas sin IGV]]*18%</f>
        <v>853.34039999999993</v>
      </c>
      <c r="K2614" s="10">
        <f>Tabla4[[#This Row],[Ventas sin IGV]]+Tabla4[[#This Row],[IGV]]</f>
        <v>5594.1203999999998</v>
      </c>
    </row>
    <row r="2615" spans="1:11" x14ac:dyDescent="0.3">
      <c r="A2615">
        <v>3</v>
      </c>
      <c r="B2615">
        <v>6</v>
      </c>
      <c r="C2615" s="2">
        <v>37247</v>
      </c>
      <c r="D2615">
        <v>1154</v>
      </c>
      <c r="E2615" t="str">
        <f>VLOOKUP(Tabla4[[#This Row],[Cod Vendedor]],Tabla3[[IdVendedor]:[NombreVendedor]],2,0)</f>
        <v>Rosa</v>
      </c>
      <c r="F2615" t="str">
        <f>VLOOKUP(Tabla4[[#This Row],[Cod Producto]],Tabla2[[IdProducto]:[NomProducto]],2,0)</f>
        <v>Platanos</v>
      </c>
      <c r="G2615" s="10">
        <f>VLOOKUP(Tabla4[[#This Row],[Nombre_Producto]],Tabla2[[NomProducto]:[PrecioSinIGV]],3,0)</f>
        <v>2.42</v>
      </c>
      <c r="H2615">
        <f>VLOOKUP(Tabla4[[#This Row],[Cod Producto]],Tabla2[#All],3,0)</f>
        <v>1</v>
      </c>
      <c r="I2615" s="10">
        <f>Tabla4[[#This Row],[Kilos]]*Tabla4[[#This Row],[Precio_sin_IGV]]</f>
        <v>2792.68</v>
      </c>
      <c r="J2615" s="10">
        <f>Tabla4[[#This Row],[Ventas sin IGV]]*18%</f>
        <v>502.68239999999997</v>
      </c>
      <c r="K2615" s="10">
        <f>Tabla4[[#This Row],[Ventas sin IGV]]+Tabla4[[#This Row],[IGV]]</f>
        <v>3295.3624</v>
      </c>
    </row>
    <row r="2616" spans="1:11" x14ac:dyDescent="0.3">
      <c r="A2616">
        <v>3</v>
      </c>
      <c r="B2616">
        <v>6</v>
      </c>
      <c r="C2616" s="2">
        <v>37112</v>
      </c>
      <c r="D2616">
        <v>1063</v>
      </c>
      <c r="E2616" t="str">
        <f>VLOOKUP(Tabla4[[#This Row],[Cod Vendedor]],Tabla3[[IdVendedor]:[NombreVendedor]],2,0)</f>
        <v>Rosa</v>
      </c>
      <c r="F2616" t="str">
        <f>VLOOKUP(Tabla4[[#This Row],[Cod Producto]],Tabla2[[IdProducto]:[NomProducto]],2,0)</f>
        <v>Platanos</v>
      </c>
      <c r="G2616" s="10">
        <f>VLOOKUP(Tabla4[[#This Row],[Nombre_Producto]],Tabla2[[NomProducto]:[PrecioSinIGV]],3,0)</f>
        <v>2.42</v>
      </c>
      <c r="H2616">
        <f>VLOOKUP(Tabla4[[#This Row],[Cod Producto]],Tabla2[#All],3,0)</f>
        <v>1</v>
      </c>
      <c r="I2616" s="10">
        <f>Tabla4[[#This Row],[Kilos]]*Tabla4[[#This Row],[Precio_sin_IGV]]</f>
        <v>2572.46</v>
      </c>
      <c r="J2616" s="10">
        <f>Tabla4[[#This Row],[Ventas sin IGV]]*18%</f>
        <v>463.0428</v>
      </c>
      <c r="K2616" s="10">
        <f>Tabla4[[#This Row],[Ventas sin IGV]]+Tabla4[[#This Row],[IGV]]</f>
        <v>3035.5028000000002</v>
      </c>
    </row>
    <row r="2617" spans="1:11" x14ac:dyDescent="0.3">
      <c r="A2617">
        <v>3</v>
      </c>
      <c r="B2617">
        <v>6</v>
      </c>
      <c r="C2617" s="2">
        <v>37033</v>
      </c>
      <c r="D2617">
        <v>1051</v>
      </c>
      <c r="E2617" t="str">
        <f>VLOOKUP(Tabla4[[#This Row],[Cod Vendedor]],Tabla3[[IdVendedor]:[NombreVendedor]],2,0)</f>
        <v>Rosa</v>
      </c>
      <c r="F2617" t="str">
        <f>VLOOKUP(Tabla4[[#This Row],[Cod Producto]],Tabla2[[IdProducto]:[NomProducto]],2,0)</f>
        <v>Platanos</v>
      </c>
      <c r="G2617" s="10">
        <f>VLOOKUP(Tabla4[[#This Row],[Nombre_Producto]],Tabla2[[NomProducto]:[PrecioSinIGV]],3,0)</f>
        <v>2.42</v>
      </c>
      <c r="H2617">
        <f>VLOOKUP(Tabla4[[#This Row],[Cod Producto]],Tabla2[#All],3,0)</f>
        <v>1</v>
      </c>
      <c r="I2617" s="10">
        <f>Tabla4[[#This Row],[Kilos]]*Tabla4[[#This Row],[Precio_sin_IGV]]</f>
        <v>2543.42</v>
      </c>
      <c r="J2617" s="10">
        <f>Tabla4[[#This Row],[Ventas sin IGV]]*18%</f>
        <v>457.81560000000002</v>
      </c>
      <c r="K2617" s="10">
        <f>Tabla4[[#This Row],[Ventas sin IGV]]+Tabla4[[#This Row],[IGV]]</f>
        <v>3001.2356</v>
      </c>
    </row>
    <row r="2618" spans="1:11" x14ac:dyDescent="0.3">
      <c r="A2618">
        <v>3</v>
      </c>
      <c r="B2618">
        <v>6</v>
      </c>
      <c r="C2618" s="2">
        <v>36980</v>
      </c>
      <c r="D2618">
        <v>548</v>
      </c>
      <c r="E2618" t="str">
        <f>VLOOKUP(Tabla4[[#This Row],[Cod Vendedor]],Tabla3[[IdVendedor]:[NombreVendedor]],2,0)</f>
        <v>Rosa</v>
      </c>
      <c r="F2618" t="str">
        <f>VLOOKUP(Tabla4[[#This Row],[Cod Producto]],Tabla2[[IdProducto]:[NomProducto]],2,0)</f>
        <v>Platanos</v>
      </c>
      <c r="G2618" s="10">
        <f>VLOOKUP(Tabla4[[#This Row],[Nombre_Producto]],Tabla2[[NomProducto]:[PrecioSinIGV]],3,0)</f>
        <v>2.42</v>
      </c>
      <c r="H2618">
        <f>VLOOKUP(Tabla4[[#This Row],[Cod Producto]],Tabla2[#All],3,0)</f>
        <v>1</v>
      </c>
      <c r="I2618" s="10">
        <f>Tabla4[[#This Row],[Kilos]]*Tabla4[[#This Row],[Precio_sin_IGV]]</f>
        <v>1326.1599999999999</v>
      </c>
      <c r="J2618" s="10">
        <f>Tabla4[[#This Row],[Ventas sin IGV]]*18%</f>
        <v>238.70879999999997</v>
      </c>
      <c r="K2618" s="10">
        <f>Tabla4[[#This Row],[Ventas sin IGV]]+Tabla4[[#This Row],[IGV]]</f>
        <v>1564.8687999999997</v>
      </c>
    </row>
    <row r="2619" spans="1:11" x14ac:dyDescent="0.3">
      <c r="A2619">
        <v>3</v>
      </c>
      <c r="B2619">
        <v>6</v>
      </c>
      <c r="C2619" s="2">
        <v>37244</v>
      </c>
      <c r="D2619">
        <v>348</v>
      </c>
      <c r="E2619" t="str">
        <f>VLOOKUP(Tabla4[[#This Row],[Cod Vendedor]],Tabla3[[IdVendedor]:[NombreVendedor]],2,0)</f>
        <v>Rosa</v>
      </c>
      <c r="F2619" t="str">
        <f>VLOOKUP(Tabla4[[#This Row],[Cod Producto]],Tabla2[[IdProducto]:[NomProducto]],2,0)</f>
        <v>Platanos</v>
      </c>
      <c r="G2619" s="10">
        <f>VLOOKUP(Tabla4[[#This Row],[Nombre_Producto]],Tabla2[[NomProducto]:[PrecioSinIGV]],3,0)</f>
        <v>2.42</v>
      </c>
      <c r="H2619">
        <f>VLOOKUP(Tabla4[[#This Row],[Cod Producto]],Tabla2[#All],3,0)</f>
        <v>1</v>
      </c>
      <c r="I2619" s="10">
        <f>Tabla4[[#This Row],[Kilos]]*Tabla4[[#This Row],[Precio_sin_IGV]]</f>
        <v>842.16</v>
      </c>
      <c r="J2619" s="10">
        <f>Tabla4[[#This Row],[Ventas sin IGV]]*18%</f>
        <v>151.58879999999999</v>
      </c>
      <c r="K2619" s="10">
        <f>Tabla4[[#This Row],[Ventas sin IGV]]+Tabla4[[#This Row],[IGV]]</f>
        <v>993.74879999999996</v>
      </c>
    </row>
    <row r="2620" spans="1:11" x14ac:dyDescent="0.3">
      <c r="A2620">
        <v>3</v>
      </c>
      <c r="B2620">
        <v>13</v>
      </c>
      <c r="C2620" s="2">
        <v>37229</v>
      </c>
      <c r="D2620">
        <v>2442</v>
      </c>
      <c r="E2620" t="str">
        <f>VLOOKUP(Tabla4[[#This Row],[Cod Vendedor]],Tabla3[[IdVendedor]:[NombreVendedor]],2,0)</f>
        <v>Rosa</v>
      </c>
      <c r="F2620" t="str">
        <f>VLOOKUP(Tabla4[[#This Row],[Cod Producto]],Tabla2[[IdProducto]:[NomProducto]],2,0)</f>
        <v>Pimientos</v>
      </c>
      <c r="G2620" s="10">
        <f>VLOOKUP(Tabla4[[#This Row],[Nombre_Producto]],Tabla2[[NomProducto]:[PrecioSinIGV]],3,0)</f>
        <v>0.24199999999999999</v>
      </c>
      <c r="H2620">
        <f>VLOOKUP(Tabla4[[#This Row],[Cod Producto]],Tabla2[#All],3,0)</f>
        <v>3</v>
      </c>
      <c r="I2620" s="10">
        <f>Tabla4[[#This Row],[Kilos]]*Tabla4[[#This Row],[Precio_sin_IGV]]</f>
        <v>590.96399999999994</v>
      </c>
      <c r="J2620" s="10">
        <f>Tabla4[[#This Row],[Ventas sin IGV]]*18%</f>
        <v>106.37351999999998</v>
      </c>
      <c r="K2620" s="10">
        <f>Tabla4[[#This Row],[Ventas sin IGV]]+Tabla4[[#This Row],[IGV]]</f>
        <v>697.33751999999993</v>
      </c>
    </row>
    <row r="2621" spans="1:11" x14ac:dyDescent="0.3">
      <c r="A2621">
        <v>3</v>
      </c>
      <c r="B2621">
        <v>13</v>
      </c>
      <c r="C2621" s="2">
        <v>37238</v>
      </c>
      <c r="D2621">
        <v>2092</v>
      </c>
      <c r="E2621" t="str">
        <f>VLOOKUP(Tabla4[[#This Row],[Cod Vendedor]],Tabla3[[IdVendedor]:[NombreVendedor]],2,0)</f>
        <v>Rosa</v>
      </c>
      <c r="F2621" t="str">
        <f>VLOOKUP(Tabla4[[#This Row],[Cod Producto]],Tabla2[[IdProducto]:[NomProducto]],2,0)</f>
        <v>Pimientos</v>
      </c>
      <c r="G2621" s="10">
        <f>VLOOKUP(Tabla4[[#This Row],[Nombre_Producto]],Tabla2[[NomProducto]:[PrecioSinIGV]],3,0)</f>
        <v>0.24199999999999999</v>
      </c>
      <c r="H2621">
        <f>VLOOKUP(Tabla4[[#This Row],[Cod Producto]],Tabla2[#All],3,0)</f>
        <v>3</v>
      </c>
      <c r="I2621" s="10">
        <f>Tabla4[[#This Row],[Kilos]]*Tabla4[[#This Row],[Precio_sin_IGV]]</f>
        <v>506.26400000000001</v>
      </c>
      <c r="J2621" s="10">
        <f>Tabla4[[#This Row],[Ventas sin IGV]]*18%</f>
        <v>91.127520000000004</v>
      </c>
      <c r="K2621" s="10">
        <f>Tabla4[[#This Row],[Ventas sin IGV]]+Tabla4[[#This Row],[IGV]]</f>
        <v>597.39152000000001</v>
      </c>
    </row>
    <row r="2622" spans="1:11" x14ac:dyDescent="0.3">
      <c r="A2622">
        <v>3</v>
      </c>
      <c r="B2622">
        <v>13</v>
      </c>
      <c r="C2622" s="2">
        <v>36953</v>
      </c>
      <c r="D2622">
        <v>1842</v>
      </c>
      <c r="E2622" t="str">
        <f>VLOOKUP(Tabla4[[#This Row],[Cod Vendedor]],Tabla3[[IdVendedor]:[NombreVendedor]],2,0)</f>
        <v>Rosa</v>
      </c>
      <c r="F2622" t="str">
        <f>VLOOKUP(Tabla4[[#This Row],[Cod Producto]],Tabla2[[IdProducto]:[NomProducto]],2,0)</f>
        <v>Pimientos</v>
      </c>
      <c r="G2622" s="10">
        <f>VLOOKUP(Tabla4[[#This Row],[Nombre_Producto]],Tabla2[[NomProducto]:[PrecioSinIGV]],3,0)</f>
        <v>0.24199999999999999</v>
      </c>
      <c r="H2622">
        <f>VLOOKUP(Tabla4[[#This Row],[Cod Producto]],Tabla2[#All],3,0)</f>
        <v>3</v>
      </c>
      <c r="I2622" s="10">
        <f>Tabla4[[#This Row],[Kilos]]*Tabla4[[#This Row],[Precio_sin_IGV]]</f>
        <v>445.76400000000001</v>
      </c>
      <c r="J2622" s="10">
        <f>Tabla4[[#This Row],[Ventas sin IGV]]*18%</f>
        <v>80.237520000000004</v>
      </c>
      <c r="K2622" s="10">
        <f>Tabla4[[#This Row],[Ventas sin IGV]]+Tabla4[[#This Row],[IGV]]</f>
        <v>526.00152000000003</v>
      </c>
    </row>
    <row r="2623" spans="1:11" x14ac:dyDescent="0.3">
      <c r="A2623">
        <v>3</v>
      </c>
      <c r="B2623">
        <v>13</v>
      </c>
      <c r="C2623" s="2">
        <v>36975</v>
      </c>
      <c r="D2623">
        <v>1462</v>
      </c>
      <c r="E2623" t="str">
        <f>VLOOKUP(Tabla4[[#This Row],[Cod Vendedor]],Tabla3[[IdVendedor]:[NombreVendedor]],2,0)</f>
        <v>Rosa</v>
      </c>
      <c r="F2623" t="str">
        <f>VLOOKUP(Tabla4[[#This Row],[Cod Producto]],Tabla2[[IdProducto]:[NomProducto]],2,0)</f>
        <v>Pimientos</v>
      </c>
      <c r="G2623" s="10">
        <f>VLOOKUP(Tabla4[[#This Row],[Nombre_Producto]],Tabla2[[NomProducto]:[PrecioSinIGV]],3,0)</f>
        <v>0.24199999999999999</v>
      </c>
      <c r="H2623">
        <f>VLOOKUP(Tabla4[[#This Row],[Cod Producto]],Tabla2[#All],3,0)</f>
        <v>3</v>
      </c>
      <c r="I2623" s="10">
        <f>Tabla4[[#This Row],[Kilos]]*Tabla4[[#This Row],[Precio_sin_IGV]]</f>
        <v>353.80399999999997</v>
      </c>
      <c r="J2623" s="10">
        <f>Tabla4[[#This Row],[Ventas sin IGV]]*18%</f>
        <v>63.684719999999992</v>
      </c>
      <c r="K2623" s="10">
        <f>Tabla4[[#This Row],[Ventas sin IGV]]+Tabla4[[#This Row],[IGV]]</f>
        <v>417.48871999999994</v>
      </c>
    </row>
    <row r="2624" spans="1:11" x14ac:dyDescent="0.3">
      <c r="A2624">
        <v>3</v>
      </c>
      <c r="B2624">
        <v>13</v>
      </c>
      <c r="C2624" s="2">
        <v>37005</v>
      </c>
      <c r="D2624">
        <v>1247</v>
      </c>
      <c r="E2624" t="str">
        <f>VLOOKUP(Tabla4[[#This Row],[Cod Vendedor]],Tabla3[[IdVendedor]:[NombreVendedor]],2,0)</f>
        <v>Rosa</v>
      </c>
      <c r="F2624" t="str">
        <f>VLOOKUP(Tabla4[[#This Row],[Cod Producto]],Tabla2[[IdProducto]:[NomProducto]],2,0)</f>
        <v>Pimientos</v>
      </c>
      <c r="G2624" s="10">
        <f>VLOOKUP(Tabla4[[#This Row],[Nombre_Producto]],Tabla2[[NomProducto]:[PrecioSinIGV]],3,0)</f>
        <v>0.24199999999999999</v>
      </c>
      <c r="H2624">
        <f>VLOOKUP(Tabla4[[#This Row],[Cod Producto]],Tabla2[#All],3,0)</f>
        <v>3</v>
      </c>
      <c r="I2624" s="10">
        <f>Tabla4[[#This Row],[Kilos]]*Tabla4[[#This Row],[Precio_sin_IGV]]</f>
        <v>301.774</v>
      </c>
      <c r="J2624" s="10">
        <f>Tabla4[[#This Row],[Ventas sin IGV]]*18%</f>
        <v>54.319319999999998</v>
      </c>
      <c r="K2624" s="10">
        <f>Tabla4[[#This Row],[Ventas sin IGV]]+Tabla4[[#This Row],[IGV]]</f>
        <v>356.09332000000001</v>
      </c>
    </row>
    <row r="2625" spans="1:11" x14ac:dyDescent="0.3">
      <c r="A2625">
        <v>3</v>
      </c>
      <c r="B2625">
        <v>13</v>
      </c>
      <c r="C2625" s="2">
        <v>37061</v>
      </c>
      <c r="D2625">
        <v>632</v>
      </c>
      <c r="E2625" t="str">
        <f>VLOOKUP(Tabla4[[#This Row],[Cod Vendedor]],Tabla3[[IdVendedor]:[NombreVendedor]],2,0)</f>
        <v>Rosa</v>
      </c>
      <c r="F2625" t="str">
        <f>VLOOKUP(Tabla4[[#This Row],[Cod Producto]],Tabla2[[IdProducto]:[NomProducto]],2,0)</f>
        <v>Pimientos</v>
      </c>
      <c r="G2625" s="10">
        <f>VLOOKUP(Tabla4[[#This Row],[Nombre_Producto]],Tabla2[[NomProducto]:[PrecioSinIGV]],3,0)</f>
        <v>0.24199999999999999</v>
      </c>
      <c r="H2625">
        <f>VLOOKUP(Tabla4[[#This Row],[Cod Producto]],Tabla2[#All],3,0)</f>
        <v>3</v>
      </c>
      <c r="I2625" s="10">
        <f>Tabla4[[#This Row],[Kilos]]*Tabla4[[#This Row],[Precio_sin_IGV]]</f>
        <v>152.94399999999999</v>
      </c>
      <c r="J2625" s="10">
        <f>Tabla4[[#This Row],[Ventas sin IGV]]*18%</f>
        <v>27.529919999999997</v>
      </c>
      <c r="K2625" s="10">
        <f>Tabla4[[#This Row],[Ventas sin IGV]]+Tabla4[[#This Row],[IGV]]</f>
        <v>180.47391999999999</v>
      </c>
    </row>
    <row r="2626" spans="1:11" x14ac:dyDescent="0.3">
      <c r="A2626">
        <v>3</v>
      </c>
      <c r="B2626">
        <v>13</v>
      </c>
      <c r="C2626" s="2">
        <v>37009</v>
      </c>
      <c r="D2626">
        <v>597</v>
      </c>
      <c r="E2626" t="str">
        <f>VLOOKUP(Tabla4[[#This Row],[Cod Vendedor]],Tabla3[[IdVendedor]:[NombreVendedor]],2,0)</f>
        <v>Rosa</v>
      </c>
      <c r="F2626" t="str">
        <f>VLOOKUP(Tabla4[[#This Row],[Cod Producto]],Tabla2[[IdProducto]:[NomProducto]],2,0)</f>
        <v>Pimientos</v>
      </c>
      <c r="G2626" s="10">
        <f>VLOOKUP(Tabla4[[#This Row],[Nombre_Producto]],Tabla2[[NomProducto]:[PrecioSinIGV]],3,0)</f>
        <v>0.24199999999999999</v>
      </c>
      <c r="H2626">
        <f>VLOOKUP(Tabla4[[#This Row],[Cod Producto]],Tabla2[#All],3,0)</f>
        <v>3</v>
      </c>
      <c r="I2626" s="10">
        <f>Tabla4[[#This Row],[Kilos]]*Tabla4[[#This Row],[Precio_sin_IGV]]</f>
        <v>144.47399999999999</v>
      </c>
      <c r="J2626" s="10">
        <f>Tabla4[[#This Row],[Ventas sin IGV]]*18%</f>
        <v>26.005319999999998</v>
      </c>
      <c r="K2626" s="10">
        <f>Tabla4[[#This Row],[Ventas sin IGV]]+Tabla4[[#This Row],[IGV]]</f>
        <v>170.47931999999997</v>
      </c>
    </row>
    <row r="2627" spans="1:11" x14ac:dyDescent="0.3">
      <c r="A2627">
        <v>3</v>
      </c>
      <c r="B2627">
        <v>13</v>
      </c>
      <c r="C2627" s="2">
        <v>37254</v>
      </c>
      <c r="D2627">
        <v>276</v>
      </c>
      <c r="E2627" t="str">
        <f>VLOOKUP(Tabla4[[#This Row],[Cod Vendedor]],Tabla3[[IdVendedor]:[NombreVendedor]],2,0)</f>
        <v>Rosa</v>
      </c>
      <c r="F2627" t="str">
        <f>VLOOKUP(Tabla4[[#This Row],[Cod Producto]],Tabla2[[IdProducto]:[NomProducto]],2,0)</f>
        <v>Pimientos</v>
      </c>
      <c r="G2627" s="10">
        <f>VLOOKUP(Tabla4[[#This Row],[Nombre_Producto]],Tabla2[[NomProducto]:[PrecioSinIGV]],3,0)</f>
        <v>0.24199999999999999</v>
      </c>
      <c r="H2627">
        <f>VLOOKUP(Tabla4[[#This Row],[Cod Producto]],Tabla2[#All],3,0)</f>
        <v>3</v>
      </c>
      <c r="I2627" s="10">
        <f>Tabla4[[#This Row],[Kilos]]*Tabla4[[#This Row],[Precio_sin_IGV]]</f>
        <v>66.792000000000002</v>
      </c>
      <c r="J2627" s="10">
        <f>Tabla4[[#This Row],[Ventas sin IGV]]*18%</f>
        <v>12.02256</v>
      </c>
      <c r="K2627" s="10">
        <f>Tabla4[[#This Row],[Ventas sin IGV]]+Tabla4[[#This Row],[IGV]]</f>
        <v>78.81456</v>
      </c>
    </row>
    <row r="2628" spans="1:11" x14ac:dyDescent="0.3">
      <c r="A2628">
        <v>3</v>
      </c>
      <c r="B2628">
        <v>2</v>
      </c>
      <c r="C2628" s="2">
        <v>37010</v>
      </c>
      <c r="D2628">
        <v>2384</v>
      </c>
      <c r="E2628" t="str">
        <f>VLOOKUP(Tabla4[[#This Row],[Cod Vendedor]],Tabla3[[IdVendedor]:[NombreVendedor]],2,0)</f>
        <v>Rosa</v>
      </c>
      <c r="F2628" t="str">
        <f>VLOOKUP(Tabla4[[#This Row],[Cod Producto]],Tabla2[[IdProducto]:[NomProducto]],2,0)</f>
        <v>Lechugas</v>
      </c>
      <c r="G2628" s="10">
        <f>VLOOKUP(Tabla4[[#This Row],[Nombre_Producto]],Tabla2[[NomProducto]:[PrecioSinIGV]],3,0)</f>
        <v>1.6335</v>
      </c>
      <c r="H2628">
        <f>VLOOKUP(Tabla4[[#This Row],[Cod Producto]],Tabla2[#All],3,0)</f>
        <v>2</v>
      </c>
      <c r="I2628" s="10">
        <f>Tabla4[[#This Row],[Kilos]]*Tabla4[[#This Row],[Precio_sin_IGV]]</f>
        <v>3894.2639999999997</v>
      </c>
      <c r="J2628" s="10">
        <f>Tabla4[[#This Row],[Ventas sin IGV]]*18%</f>
        <v>700.96751999999992</v>
      </c>
      <c r="K2628" s="10">
        <f>Tabla4[[#This Row],[Ventas sin IGV]]+Tabla4[[#This Row],[IGV]]</f>
        <v>4595.2315199999994</v>
      </c>
    </row>
    <row r="2629" spans="1:11" x14ac:dyDescent="0.3">
      <c r="A2629">
        <v>3</v>
      </c>
      <c r="B2629">
        <v>2</v>
      </c>
      <c r="C2629" s="2">
        <v>37093</v>
      </c>
      <c r="D2629">
        <v>1326</v>
      </c>
      <c r="E2629" t="str">
        <f>VLOOKUP(Tabla4[[#This Row],[Cod Vendedor]],Tabla3[[IdVendedor]:[NombreVendedor]],2,0)</f>
        <v>Rosa</v>
      </c>
      <c r="F2629" t="str">
        <f>VLOOKUP(Tabla4[[#This Row],[Cod Producto]],Tabla2[[IdProducto]:[NomProducto]],2,0)</f>
        <v>Lechugas</v>
      </c>
      <c r="G2629" s="10">
        <f>VLOOKUP(Tabla4[[#This Row],[Nombre_Producto]],Tabla2[[NomProducto]:[PrecioSinIGV]],3,0)</f>
        <v>1.6335</v>
      </c>
      <c r="H2629">
        <f>VLOOKUP(Tabla4[[#This Row],[Cod Producto]],Tabla2[#All],3,0)</f>
        <v>2</v>
      </c>
      <c r="I2629" s="10">
        <f>Tabla4[[#This Row],[Kilos]]*Tabla4[[#This Row],[Precio_sin_IGV]]</f>
        <v>2166.0209999999997</v>
      </c>
      <c r="J2629" s="10">
        <f>Tabla4[[#This Row],[Ventas sin IGV]]*18%</f>
        <v>389.88377999999994</v>
      </c>
      <c r="K2629" s="10">
        <f>Tabla4[[#This Row],[Ventas sin IGV]]+Tabla4[[#This Row],[IGV]]</f>
        <v>2555.9047799999998</v>
      </c>
    </row>
    <row r="2630" spans="1:11" x14ac:dyDescent="0.3">
      <c r="A2630">
        <v>3</v>
      </c>
      <c r="B2630">
        <v>10</v>
      </c>
      <c r="C2630" s="2">
        <v>37060</v>
      </c>
      <c r="D2630">
        <v>1568</v>
      </c>
      <c r="E2630" t="str">
        <f>VLOOKUP(Tabla4[[#This Row],[Cod Vendedor]],Tabla3[[IdVendedor]:[NombreVendedor]],2,0)</f>
        <v>Rosa</v>
      </c>
      <c r="F2630" t="str">
        <f>VLOOKUP(Tabla4[[#This Row],[Cod Producto]],Tabla2[[IdProducto]:[NomProducto]],2,0)</f>
        <v>Zanahorias</v>
      </c>
      <c r="G2630" s="10">
        <f>VLOOKUP(Tabla4[[#This Row],[Nombre_Producto]],Tabla2[[NomProducto]:[PrecioSinIGV]],3,0)</f>
        <v>0.60499999999999998</v>
      </c>
      <c r="H2630">
        <f>VLOOKUP(Tabla4[[#This Row],[Cod Producto]],Tabla2[#All],3,0)</f>
        <v>3</v>
      </c>
      <c r="I2630" s="10">
        <f>Tabla4[[#This Row],[Kilos]]*Tabla4[[#This Row],[Precio_sin_IGV]]</f>
        <v>948.64</v>
      </c>
      <c r="J2630" s="10">
        <f>Tabla4[[#This Row],[Ventas sin IGV]]*18%</f>
        <v>170.7552</v>
      </c>
      <c r="K2630" s="10">
        <f>Tabla4[[#This Row],[Ventas sin IGV]]+Tabla4[[#This Row],[IGV]]</f>
        <v>1119.3951999999999</v>
      </c>
    </row>
    <row r="2631" spans="1:11" x14ac:dyDescent="0.3">
      <c r="A2631">
        <v>3</v>
      </c>
      <c r="B2631">
        <v>14</v>
      </c>
      <c r="C2631" s="2">
        <v>37233</v>
      </c>
      <c r="D2631">
        <v>2247</v>
      </c>
      <c r="E2631" t="str">
        <f>VLOOKUP(Tabla4[[#This Row],[Cod Vendedor]],Tabla3[[IdVendedor]:[NombreVendedor]],2,0)</f>
        <v>Rosa</v>
      </c>
      <c r="F2631" t="str">
        <f>VLOOKUP(Tabla4[[#This Row],[Cod Producto]],Tabla2[[IdProducto]:[NomProducto]],2,0)</f>
        <v>Manzana</v>
      </c>
      <c r="G2631" s="10">
        <f>VLOOKUP(Tabla4[[#This Row],[Nombre_Producto]],Tabla2[[NomProducto]:[PrecioSinIGV]],3,0)</f>
        <v>3.63</v>
      </c>
      <c r="H2631">
        <f>VLOOKUP(Tabla4[[#This Row],[Cod Producto]],Tabla2[#All],3,0)</f>
        <v>1</v>
      </c>
      <c r="I2631" s="10">
        <f>Tabla4[[#This Row],[Kilos]]*Tabla4[[#This Row],[Precio_sin_IGV]]</f>
        <v>8156.61</v>
      </c>
      <c r="J2631" s="10">
        <f>Tabla4[[#This Row],[Ventas sin IGV]]*18%</f>
        <v>1468.1897999999999</v>
      </c>
      <c r="K2631" s="10">
        <f>Tabla4[[#This Row],[Ventas sin IGV]]+Tabla4[[#This Row],[IGV]]</f>
        <v>9624.7997999999989</v>
      </c>
    </row>
    <row r="2632" spans="1:11" x14ac:dyDescent="0.3">
      <c r="A2632">
        <v>3</v>
      </c>
      <c r="B2632">
        <v>14</v>
      </c>
      <c r="C2632" s="2">
        <v>37128</v>
      </c>
      <c r="D2632">
        <v>2244</v>
      </c>
      <c r="E2632" t="str">
        <f>VLOOKUP(Tabla4[[#This Row],[Cod Vendedor]],Tabla3[[IdVendedor]:[NombreVendedor]],2,0)</f>
        <v>Rosa</v>
      </c>
      <c r="F2632" t="str">
        <f>VLOOKUP(Tabla4[[#This Row],[Cod Producto]],Tabla2[[IdProducto]:[NomProducto]],2,0)</f>
        <v>Manzana</v>
      </c>
      <c r="G2632" s="10">
        <f>VLOOKUP(Tabla4[[#This Row],[Nombre_Producto]],Tabla2[[NomProducto]:[PrecioSinIGV]],3,0)</f>
        <v>3.63</v>
      </c>
      <c r="H2632">
        <f>VLOOKUP(Tabla4[[#This Row],[Cod Producto]],Tabla2[#All],3,0)</f>
        <v>1</v>
      </c>
      <c r="I2632" s="10">
        <f>Tabla4[[#This Row],[Kilos]]*Tabla4[[#This Row],[Precio_sin_IGV]]</f>
        <v>8145.7199999999993</v>
      </c>
      <c r="J2632" s="10">
        <f>Tabla4[[#This Row],[Ventas sin IGV]]*18%</f>
        <v>1466.2295999999999</v>
      </c>
      <c r="K2632" s="10">
        <f>Tabla4[[#This Row],[Ventas sin IGV]]+Tabla4[[#This Row],[IGV]]</f>
        <v>9611.9495999999999</v>
      </c>
    </row>
    <row r="2633" spans="1:11" x14ac:dyDescent="0.3">
      <c r="A2633">
        <v>3</v>
      </c>
      <c r="B2633">
        <v>14</v>
      </c>
      <c r="C2633" s="2">
        <v>36951</v>
      </c>
      <c r="D2633">
        <v>2225</v>
      </c>
      <c r="E2633" t="str">
        <f>VLOOKUP(Tabla4[[#This Row],[Cod Vendedor]],Tabla3[[IdVendedor]:[NombreVendedor]],2,0)</f>
        <v>Rosa</v>
      </c>
      <c r="F2633" t="str">
        <f>VLOOKUP(Tabla4[[#This Row],[Cod Producto]],Tabla2[[IdProducto]:[NomProducto]],2,0)</f>
        <v>Manzana</v>
      </c>
      <c r="G2633" s="10">
        <f>VLOOKUP(Tabla4[[#This Row],[Nombre_Producto]],Tabla2[[NomProducto]:[PrecioSinIGV]],3,0)</f>
        <v>3.63</v>
      </c>
      <c r="H2633">
        <f>VLOOKUP(Tabla4[[#This Row],[Cod Producto]],Tabla2[#All],3,0)</f>
        <v>1</v>
      </c>
      <c r="I2633" s="10">
        <f>Tabla4[[#This Row],[Kilos]]*Tabla4[[#This Row],[Precio_sin_IGV]]</f>
        <v>8076.75</v>
      </c>
      <c r="J2633" s="10">
        <f>Tabla4[[#This Row],[Ventas sin IGV]]*18%</f>
        <v>1453.8150000000001</v>
      </c>
      <c r="K2633" s="10">
        <f>Tabla4[[#This Row],[Ventas sin IGV]]+Tabla4[[#This Row],[IGV]]</f>
        <v>9530.5650000000005</v>
      </c>
    </row>
    <row r="2634" spans="1:11" x14ac:dyDescent="0.3">
      <c r="A2634">
        <v>3</v>
      </c>
      <c r="B2634">
        <v>14</v>
      </c>
      <c r="C2634" s="2">
        <v>36899</v>
      </c>
      <c r="D2634">
        <v>1783</v>
      </c>
      <c r="E2634" t="str">
        <f>VLOOKUP(Tabla4[[#This Row],[Cod Vendedor]],Tabla3[[IdVendedor]:[NombreVendedor]],2,0)</f>
        <v>Rosa</v>
      </c>
      <c r="F2634" t="str">
        <f>VLOOKUP(Tabla4[[#This Row],[Cod Producto]],Tabla2[[IdProducto]:[NomProducto]],2,0)</f>
        <v>Manzana</v>
      </c>
      <c r="G2634" s="10">
        <f>VLOOKUP(Tabla4[[#This Row],[Nombre_Producto]],Tabla2[[NomProducto]:[PrecioSinIGV]],3,0)</f>
        <v>3.63</v>
      </c>
      <c r="H2634">
        <f>VLOOKUP(Tabla4[[#This Row],[Cod Producto]],Tabla2[#All],3,0)</f>
        <v>1</v>
      </c>
      <c r="I2634" s="10">
        <f>Tabla4[[#This Row],[Kilos]]*Tabla4[[#This Row],[Precio_sin_IGV]]</f>
        <v>6472.29</v>
      </c>
      <c r="J2634" s="10">
        <f>Tabla4[[#This Row],[Ventas sin IGV]]*18%</f>
        <v>1165.0121999999999</v>
      </c>
      <c r="K2634" s="10">
        <f>Tabla4[[#This Row],[Ventas sin IGV]]+Tabla4[[#This Row],[IGV]]</f>
        <v>7637.3022000000001</v>
      </c>
    </row>
    <row r="2635" spans="1:11" x14ac:dyDescent="0.3">
      <c r="A2635">
        <v>3</v>
      </c>
      <c r="B2635">
        <v>14</v>
      </c>
      <c r="C2635" s="2">
        <v>36947</v>
      </c>
      <c r="D2635">
        <v>1685</v>
      </c>
      <c r="E2635" t="str">
        <f>VLOOKUP(Tabla4[[#This Row],[Cod Vendedor]],Tabla3[[IdVendedor]:[NombreVendedor]],2,0)</f>
        <v>Rosa</v>
      </c>
      <c r="F2635" t="str">
        <f>VLOOKUP(Tabla4[[#This Row],[Cod Producto]],Tabla2[[IdProducto]:[NomProducto]],2,0)</f>
        <v>Manzana</v>
      </c>
      <c r="G2635" s="10">
        <f>VLOOKUP(Tabla4[[#This Row],[Nombre_Producto]],Tabla2[[NomProducto]:[PrecioSinIGV]],3,0)</f>
        <v>3.63</v>
      </c>
      <c r="H2635">
        <f>VLOOKUP(Tabla4[[#This Row],[Cod Producto]],Tabla2[#All],3,0)</f>
        <v>1</v>
      </c>
      <c r="I2635" s="10">
        <f>Tabla4[[#This Row],[Kilos]]*Tabla4[[#This Row],[Precio_sin_IGV]]</f>
        <v>6116.55</v>
      </c>
      <c r="J2635" s="10">
        <f>Tabla4[[#This Row],[Ventas sin IGV]]*18%</f>
        <v>1100.979</v>
      </c>
      <c r="K2635" s="10">
        <f>Tabla4[[#This Row],[Ventas sin IGV]]+Tabla4[[#This Row],[IGV]]</f>
        <v>7217.5290000000005</v>
      </c>
    </row>
    <row r="2636" spans="1:11" x14ac:dyDescent="0.3">
      <c r="A2636">
        <v>3</v>
      </c>
      <c r="B2636">
        <v>14</v>
      </c>
      <c r="C2636" s="2">
        <v>36937</v>
      </c>
      <c r="D2636">
        <v>1669</v>
      </c>
      <c r="E2636" t="str">
        <f>VLOOKUP(Tabla4[[#This Row],[Cod Vendedor]],Tabla3[[IdVendedor]:[NombreVendedor]],2,0)</f>
        <v>Rosa</v>
      </c>
      <c r="F2636" t="str">
        <f>VLOOKUP(Tabla4[[#This Row],[Cod Producto]],Tabla2[[IdProducto]:[NomProducto]],2,0)</f>
        <v>Manzana</v>
      </c>
      <c r="G2636" s="10">
        <f>VLOOKUP(Tabla4[[#This Row],[Nombre_Producto]],Tabla2[[NomProducto]:[PrecioSinIGV]],3,0)</f>
        <v>3.63</v>
      </c>
      <c r="H2636">
        <f>VLOOKUP(Tabla4[[#This Row],[Cod Producto]],Tabla2[#All],3,0)</f>
        <v>1</v>
      </c>
      <c r="I2636" s="10">
        <f>Tabla4[[#This Row],[Kilos]]*Tabla4[[#This Row],[Precio_sin_IGV]]</f>
        <v>6058.47</v>
      </c>
      <c r="J2636" s="10">
        <f>Tabla4[[#This Row],[Ventas sin IGV]]*18%</f>
        <v>1090.5246</v>
      </c>
      <c r="K2636" s="10">
        <f>Tabla4[[#This Row],[Ventas sin IGV]]+Tabla4[[#This Row],[IGV]]</f>
        <v>7148.9946</v>
      </c>
    </row>
    <row r="2637" spans="1:11" x14ac:dyDescent="0.3">
      <c r="A2637">
        <v>3</v>
      </c>
      <c r="B2637">
        <v>14</v>
      </c>
      <c r="C2637" s="2">
        <v>37215</v>
      </c>
      <c r="D2637">
        <v>1647</v>
      </c>
      <c r="E2637" t="str">
        <f>VLOOKUP(Tabla4[[#This Row],[Cod Vendedor]],Tabla3[[IdVendedor]:[NombreVendedor]],2,0)</f>
        <v>Rosa</v>
      </c>
      <c r="F2637" t="str">
        <f>VLOOKUP(Tabla4[[#This Row],[Cod Producto]],Tabla2[[IdProducto]:[NomProducto]],2,0)</f>
        <v>Manzana</v>
      </c>
      <c r="G2637" s="10">
        <f>VLOOKUP(Tabla4[[#This Row],[Nombre_Producto]],Tabla2[[NomProducto]:[PrecioSinIGV]],3,0)</f>
        <v>3.63</v>
      </c>
      <c r="H2637">
        <f>VLOOKUP(Tabla4[[#This Row],[Cod Producto]],Tabla2[#All],3,0)</f>
        <v>1</v>
      </c>
      <c r="I2637" s="10">
        <f>Tabla4[[#This Row],[Kilos]]*Tabla4[[#This Row],[Precio_sin_IGV]]</f>
        <v>5978.61</v>
      </c>
      <c r="J2637" s="10">
        <f>Tabla4[[#This Row],[Ventas sin IGV]]*18%</f>
        <v>1076.1497999999999</v>
      </c>
      <c r="K2637" s="10">
        <f>Tabla4[[#This Row],[Ventas sin IGV]]+Tabla4[[#This Row],[IGV]]</f>
        <v>7054.7597999999998</v>
      </c>
    </row>
    <row r="2638" spans="1:11" x14ac:dyDescent="0.3">
      <c r="A2638">
        <v>3</v>
      </c>
      <c r="B2638">
        <v>4</v>
      </c>
      <c r="C2638" s="2">
        <v>37180</v>
      </c>
      <c r="D2638">
        <v>2035</v>
      </c>
      <c r="E2638" t="str">
        <f>VLOOKUP(Tabla4[[#This Row],[Cod Vendedor]],Tabla3[[IdVendedor]:[NombreVendedor]],2,0)</f>
        <v>Rosa</v>
      </c>
      <c r="F2638" t="str">
        <f>VLOOKUP(Tabla4[[#This Row],[Cod Producto]],Tabla2[[IdProducto]:[NomProducto]],2,0)</f>
        <v>Coles</v>
      </c>
      <c r="G2638" s="10">
        <f>VLOOKUP(Tabla4[[#This Row],[Nombre_Producto]],Tabla2[[NomProducto]:[PrecioSinIGV]],3,0)</f>
        <v>0.60499999999999998</v>
      </c>
      <c r="H2638">
        <f>VLOOKUP(Tabla4[[#This Row],[Cod Producto]],Tabla2[#All],3,0)</f>
        <v>2</v>
      </c>
      <c r="I2638" s="10">
        <f>Tabla4[[#This Row],[Kilos]]*Tabla4[[#This Row],[Precio_sin_IGV]]</f>
        <v>1231.175</v>
      </c>
      <c r="J2638" s="10">
        <f>Tabla4[[#This Row],[Ventas sin IGV]]*18%</f>
        <v>221.61149999999998</v>
      </c>
      <c r="K2638" s="10">
        <f>Tabla4[[#This Row],[Ventas sin IGV]]+Tabla4[[#This Row],[IGV]]</f>
        <v>1452.7864999999999</v>
      </c>
    </row>
    <row r="2639" spans="1:11" x14ac:dyDescent="0.3">
      <c r="A2639">
        <v>3</v>
      </c>
      <c r="B2639">
        <v>4</v>
      </c>
      <c r="C2639" s="2">
        <v>37092</v>
      </c>
      <c r="D2639">
        <v>1973</v>
      </c>
      <c r="E2639" t="str">
        <f>VLOOKUP(Tabla4[[#This Row],[Cod Vendedor]],Tabla3[[IdVendedor]:[NombreVendedor]],2,0)</f>
        <v>Rosa</v>
      </c>
      <c r="F2639" t="str">
        <f>VLOOKUP(Tabla4[[#This Row],[Cod Producto]],Tabla2[[IdProducto]:[NomProducto]],2,0)</f>
        <v>Coles</v>
      </c>
      <c r="G2639" s="10">
        <f>VLOOKUP(Tabla4[[#This Row],[Nombre_Producto]],Tabla2[[NomProducto]:[PrecioSinIGV]],3,0)</f>
        <v>0.60499999999999998</v>
      </c>
      <c r="H2639">
        <f>VLOOKUP(Tabla4[[#This Row],[Cod Producto]],Tabla2[#All],3,0)</f>
        <v>2</v>
      </c>
      <c r="I2639" s="10">
        <f>Tabla4[[#This Row],[Kilos]]*Tabla4[[#This Row],[Precio_sin_IGV]]</f>
        <v>1193.665</v>
      </c>
      <c r="J2639" s="10">
        <f>Tabla4[[#This Row],[Ventas sin IGV]]*18%</f>
        <v>214.85969999999998</v>
      </c>
      <c r="K2639" s="10">
        <f>Tabla4[[#This Row],[Ventas sin IGV]]+Tabla4[[#This Row],[IGV]]</f>
        <v>1408.5246999999999</v>
      </c>
    </row>
    <row r="2640" spans="1:11" x14ac:dyDescent="0.3">
      <c r="A2640">
        <v>3</v>
      </c>
      <c r="B2640">
        <v>4</v>
      </c>
      <c r="C2640" s="2">
        <v>37149</v>
      </c>
      <c r="D2640">
        <v>1506</v>
      </c>
      <c r="E2640" t="str">
        <f>VLOOKUP(Tabla4[[#This Row],[Cod Vendedor]],Tabla3[[IdVendedor]:[NombreVendedor]],2,0)</f>
        <v>Rosa</v>
      </c>
      <c r="F2640" t="str">
        <f>VLOOKUP(Tabla4[[#This Row],[Cod Producto]],Tabla2[[IdProducto]:[NomProducto]],2,0)</f>
        <v>Coles</v>
      </c>
      <c r="G2640" s="10">
        <f>VLOOKUP(Tabla4[[#This Row],[Nombre_Producto]],Tabla2[[NomProducto]:[PrecioSinIGV]],3,0)</f>
        <v>0.60499999999999998</v>
      </c>
      <c r="H2640">
        <f>VLOOKUP(Tabla4[[#This Row],[Cod Producto]],Tabla2[#All],3,0)</f>
        <v>2</v>
      </c>
      <c r="I2640" s="10">
        <f>Tabla4[[#This Row],[Kilos]]*Tabla4[[#This Row],[Precio_sin_IGV]]</f>
        <v>911.13</v>
      </c>
      <c r="J2640" s="10">
        <f>Tabla4[[#This Row],[Ventas sin IGV]]*18%</f>
        <v>164.0034</v>
      </c>
      <c r="K2640" s="10">
        <f>Tabla4[[#This Row],[Ventas sin IGV]]+Tabla4[[#This Row],[IGV]]</f>
        <v>1075.1333999999999</v>
      </c>
    </row>
    <row r="2641" spans="1:11" x14ac:dyDescent="0.3">
      <c r="A2641">
        <v>3</v>
      </c>
      <c r="B2641">
        <v>4</v>
      </c>
      <c r="C2641" s="2">
        <v>37208</v>
      </c>
      <c r="D2641">
        <v>1426</v>
      </c>
      <c r="E2641" t="str">
        <f>VLOOKUP(Tabla4[[#This Row],[Cod Vendedor]],Tabla3[[IdVendedor]:[NombreVendedor]],2,0)</f>
        <v>Rosa</v>
      </c>
      <c r="F2641" t="str">
        <f>VLOOKUP(Tabla4[[#This Row],[Cod Producto]],Tabla2[[IdProducto]:[NomProducto]],2,0)</f>
        <v>Coles</v>
      </c>
      <c r="G2641" s="10">
        <f>VLOOKUP(Tabla4[[#This Row],[Nombre_Producto]],Tabla2[[NomProducto]:[PrecioSinIGV]],3,0)</f>
        <v>0.60499999999999998</v>
      </c>
      <c r="H2641">
        <f>VLOOKUP(Tabla4[[#This Row],[Cod Producto]],Tabla2[#All],3,0)</f>
        <v>2</v>
      </c>
      <c r="I2641" s="10">
        <f>Tabla4[[#This Row],[Kilos]]*Tabla4[[#This Row],[Precio_sin_IGV]]</f>
        <v>862.73</v>
      </c>
      <c r="J2641" s="10">
        <f>Tabla4[[#This Row],[Ventas sin IGV]]*18%</f>
        <v>155.29140000000001</v>
      </c>
      <c r="K2641" s="10">
        <f>Tabla4[[#This Row],[Ventas sin IGV]]+Tabla4[[#This Row],[IGV]]</f>
        <v>1018.0214000000001</v>
      </c>
    </row>
    <row r="2642" spans="1:11" x14ac:dyDescent="0.3">
      <c r="A2642">
        <v>3</v>
      </c>
      <c r="B2642">
        <v>4</v>
      </c>
      <c r="C2642" s="2">
        <v>37218</v>
      </c>
      <c r="D2642">
        <v>682</v>
      </c>
      <c r="E2642" t="str">
        <f>VLOOKUP(Tabla4[[#This Row],[Cod Vendedor]],Tabla3[[IdVendedor]:[NombreVendedor]],2,0)</f>
        <v>Rosa</v>
      </c>
      <c r="F2642" t="str">
        <f>VLOOKUP(Tabla4[[#This Row],[Cod Producto]],Tabla2[[IdProducto]:[NomProducto]],2,0)</f>
        <v>Coles</v>
      </c>
      <c r="G2642" s="10">
        <f>VLOOKUP(Tabla4[[#This Row],[Nombre_Producto]],Tabla2[[NomProducto]:[PrecioSinIGV]],3,0)</f>
        <v>0.60499999999999998</v>
      </c>
      <c r="H2642">
        <f>VLOOKUP(Tabla4[[#This Row],[Cod Producto]],Tabla2[#All],3,0)</f>
        <v>2</v>
      </c>
      <c r="I2642" s="10">
        <f>Tabla4[[#This Row],[Kilos]]*Tabla4[[#This Row],[Precio_sin_IGV]]</f>
        <v>412.61</v>
      </c>
      <c r="J2642" s="10">
        <f>Tabla4[[#This Row],[Ventas sin IGV]]*18%</f>
        <v>74.269800000000004</v>
      </c>
      <c r="K2642" s="10">
        <f>Tabla4[[#This Row],[Ventas sin IGV]]+Tabla4[[#This Row],[IGV]]</f>
        <v>486.87980000000005</v>
      </c>
    </row>
    <row r="2643" spans="1:11" x14ac:dyDescent="0.3">
      <c r="A2643">
        <v>3</v>
      </c>
      <c r="B2643">
        <v>4</v>
      </c>
      <c r="C2643" s="2">
        <v>36996</v>
      </c>
      <c r="D2643">
        <v>578</v>
      </c>
      <c r="E2643" t="str">
        <f>VLOOKUP(Tabla4[[#This Row],[Cod Vendedor]],Tabla3[[IdVendedor]:[NombreVendedor]],2,0)</f>
        <v>Rosa</v>
      </c>
      <c r="F2643" t="str">
        <f>VLOOKUP(Tabla4[[#This Row],[Cod Producto]],Tabla2[[IdProducto]:[NomProducto]],2,0)</f>
        <v>Coles</v>
      </c>
      <c r="G2643" s="10">
        <f>VLOOKUP(Tabla4[[#This Row],[Nombre_Producto]],Tabla2[[NomProducto]:[PrecioSinIGV]],3,0)</f>
        <v>0.60499999999999998</v>
      </c>
      <c r="H2643">
        <f>VLOOKUP(Tabla4[[#This Row],[Cod Producto]],Tabla2[#All],3,0)</f>
        <v>2</v>
      </c>
      <c r="I2643" s="10">
        <f>Tabla4[[#This Row],[Kilos]]*Tabla4[[#This Row],[Precio_sin_IGV]]</f>
        <v>349.69</v>
      </c>
      <c r="J2643" s="10">
        <f>Tabla4[[#This Row],[Ventas sin IGV]]*18%</f>
        <v>62.944199999999995</v>
      </c>
      <c r="K2643" s="10">
        <f>Tabla4[[#This Row],[Ventas sin IGV]]+Tabla4[[#This Row],[IGV]]</f>
        <v>412.63419999999996</v>
      </c>
    </row>
    <row r="2644" spans="1:11" x14ac:dyDescent="0.3">
      <c r="A2644">
        <v>3</v>
      </c>
      <c r="B2644">
        <v>5</v>
      </c>
      <c r="C2644" s="2">
        <v>37102</v>
      </c>
      <c r="D2644">
        <v>2094</v>
      </c>
      <c r="E2644" t="str">
        <f>VLOOKUP(Tabla4[[#This Row],[Cod Vendedor]],Tabla3[[IdVendedor]:[NombreVendedor]],2,0)</f>
        <v>Rosa</v>
      </c>
      <c r="F2644" t="str">
        <f>VLOOKUP(Tabla4[[#This Row],[Cod Producto]],Tabla2[[IdProducto]:[NomProducto]],2,0)</f>
        <v>Berenjenas</v>
      </c>
      <c r="G2644" s="10">
        <f>VLOOKUP(Tabla4[[#This Row],[Nombre_Producto]],Tabla2[[NomProducto]:[PrecioSinIGV]],3,0)</f>
        <v>2.5409999999999999</v>
      </c>
      <c r="H2644">
        <f>VLOOKUP(Tabla4[[#This Row],[Cod Producto]],Tabla2[#All],3,0)</f>
        <v>3</v>
      </c>
      <c r="I2644" s="10">
        <f>Tabla4[[#This Row],[Kilos]]*Tabla4[[#This Row],[Precio_sin_IGV]]</f>
        <v>5320.8540000000003</v>
      </c>
      <c r="J2644" s="10">
        <f>Tabla4[[#This Row],[Ventas sin IGV]]*18%</f>
        <v>957.75372000000004</v>
      </c>
      <c r="K2644" s="10">
        <f>Tabla4[[#This Row],[Ventas sin IGV]]+Tabla4[[#This Row],[IGV]]</f>
        <v>6278.60772</v>
      </c>
    </row>
    <row r="2645" spans="1:11" x14ac:dyDescent="0.3">
      <c r="A2645">
        <v>3</v>
      </c>
      <c r="B2645">
        <v>5</v>
      </c>
      <c r="C2645" s="2">
        <v>37022</v>
      </c>
      <c r="D2645">
        <v>1342</v>
      </c>
      <c r="E2645" t="str">
        <f>VLOOKUP(Tabla4[[#This Row],[Cod Vendedor]],Tabla3[[IdVendedor]:[NombreVendedor]],2,0)</f>
        <v>Rosa</v>
      </c>
      <c r="F2645" t="str">
        <f>VLOOKUP(Tabla4[[#This Row],[Cod Producto]],Tabla2[[IdProducto]:[NomProducto]],2,0)</f>
        <v>Berenjenas</v>
      </c>
      <c r="G2645" s="10">
        <f>VLOOKUP(Tabla4[[#This Row],[Nombre_Producto]],Tabla2[[NomProducto]:[PrecioSinIGV]],3,0)</f>
        <v>2.5409999999999999</v>
      </c>
      <c r="H2645">
        <f>VLOOKUP(Tabla4[[#This Row],[Cod Producto]],Tabla2[#All],3,0)</f>
        <v>3</v>
      </c>
      <c r="I2645" s="10">
        <f>Tabla4[[#This Row],[Kilos]]*Tabla4[[#This Row],[Precio_sin_IGV]]</f>
        <v>3410.0219999999999</v>
      </c>
      <c r="J2645" s="10">
        <f>Tabla4[[#This Row],[Ventas sin IGV]]*18%</f>
        <v>613.80395999999996</v>
      </c>
      <c r="K2645" s="10">
        <f>Tabla4[[#This Row],[Ventas sin IGV]]+Tabla4[[#This Row],[IGV]]</f>
        <v>4023.8259600000001</v>
      </c>
    </row>
    <row r="2646" spans="1:11" x14ac:dyDescent="0.3">
      <c r="A2646">
        <v>3</v>
      </c>
      <c r="B2646">
        <v>5</v>
      </c>
      <c r="C2646" s="2">
        <v>37056</v>
      </c>
      <c r="D2646">
        <v>1219</v>
      </c>
      <c r="E2646" t="str">
        <f>VLOOKUP(Tabla4[[#This Row],[Cod Vendedor]],Tabla3[[IdVendedor]:[NombreVendedor]],2,0)</f>
        <v>Rosa</v>
      </c>
      <c r="F2646" t="str">
        <f>VLOOKUP(Tabla4[[#This Row],[Cod Producto]],Tabla2[[IdProducto]:[NomProducto]],2,0)</f>
        <v>Berenjenas</v>
      </c>
      <c r="G2646" s="10">
        <f>VLOOKUP(Tabla4[[#This Row],[Nombre_Producto]],Tabla2[[NomProducto]:[PrecioSinIGV]],3,0)</f>
        <v>2.5409999999999999</v>
      </c>
      <c r="H2646">
        <f>VLOOKUP(Tabla4[[#This Row],[Cod Producto]],Tabla2[#All],3,0)</f>
        <v>3</v>
      </c>
      <c r="I2646" s="10">
        <f>Tabla4[[#This Row],[Kilos]]*Tabla4[[#This Row],[Precio_sin_IGV]]</f>
        <v>3097.4789999999998</v>
      </c>
      <c r="J2646" s="10">
        <f>Tabla4[[#This Row],[Ventas sin IGV]]*18%</f>
        <v>557.54621999999995</v>
      </c>
      <c r="K2646" s="10">
        <f>Tabla4[[#This Row],[Ventas sin IGV]]+Tabla4[[#This Row],[IGV]]</f>
        <v>3655.0252199999995</v>
      </c>
    </row>
    <row r="2647" spans="1:11" x14ac:dyDescent="0.3">
      <c r="A2647">
        <v>3</v>
      </c>
      <c r="B2647">
        <v>5</v>
      </c>
      <c r="C2647" s="2">
        <v>36921</v>
      </c>
      <c r="D2647">
        <v>989</v>
      </c>
      <c r="E2647" t="str">
        <f>VLOOKUP(Tabla4[[#This Row],[Cod Vendedor]],Tabla3[[IdVendedor]:[NombreVendedor]],2,0)</f>
        <v>Rosa</v>
      </c>
      <c r="F2647" t="str">
        <f>VLOOKUP(Tabla4[[#This Row],[Cod Producto]],Tabla2[[IdProducto]:[NomProducto]],2,0)</f>
        <v>Berenjenas</v>
      </c>
      <c r="G2647" s="10">
        <f>VLOOKUP(Tabla4[[#This Row],[Nombre_Producto]],Tabla2[[NomProducto]:[PrecioSinIGV]],3,0)</f>
        <v>2.5409999999999999</v>
      </c>
      <c r="H2647">
        <f>VLOOKUP(Tabla4[[#This Row],[Cod Producto]],Tabla2[#All],3,0)</f>
        <v>3</v>
      </c>
      <c r="I2647" s="10">
        <f>Tabla4[[#This Row],[Kilos]]*Tabla4[[#This Row],[Precio_sin_IGV]]</f>
        <v>2513.049</v>
      </c>
      <c r="J2647" s="10">
        <f>Tabla4[[#This Row],[Ventas sin IGV]]*18%</f>
        <v>452.34881999999999</v>
      </c>
      <c r="K2647" s="10">
        <f>Tabla4[[#This Row],[Ventas sin IGV]]+Tabla4[[#This Row],[IGV]]</f>
        <v>2965.3978200000001</v>
      </c>
    </row>
    <row r="2648" spans="1:11" x14ac:dyDescent="0.3">
      <c r="A2648">
        <v>3</v>
      </c>
      <c r="B2648">
        <v>5</v>
      </c>
      <c r="C2648" s="2">
        <v>37000</v>
      </c>
      <c r="D2648">
        <v>875</v>
      </c>
      <c r="E2648" t="str">
        <f>VLOOKUP(Tabla4[[#This Row],[Cod Vendedor]],Tabla3[[IdVendedor]:[NombreVendedor]],2,0)</f>
        <v>Rosa</v>
      </c>
      <c r="F2648" t="str">
        <f>VLOOKUP(Tabla4[[#This Row],[Cod Producto]],Tabla2[[IdProducto]:[NomProducto]],2,0)</f>
        <v>Berenjenas</v>
      </c>
      <c r="G2648" s="10">
        <f>VLOOKUP(Tabla4[[#This Row],[Nombre_Producto]],Tabla2[[NomProducto]:[PrecioSinIGV]],3,0)</f>
        <v>2.5409999999999999</v>
      </c>
      <c r="H2648">
        <f>VLOOKUP(Tabla4[[#This Row],[Cod Producto]],Tabla2[#All],3,0)</f>
        <v>3</v>
      </c>
      <c r="I2648" s="10">
        <f>Tabla4[[#This Row],[Kilos]]*Tabla4[[#This Row],[Precio_sin_IGV]]</f>
        <v>2223.375</v>
      </c>
      <c r="J2648" s="10">
        <f>Tabla4[[#This Row],[Ventas sin IGV]]*18%</f>
        <v>400.20749999999998</v>
      </c>
      <c r="K2648" s="10">
        <f>Tabla4[[#This Row],[Ventas sin IGV]]+Tabla4[[#This Row],[IGV]]</f>
        <v>2623.5825</v>
      </c>
    </row>
    <row r="2649" spans="1:11" x14ac:dyDescent="0.3">
      <c r="A2649">
        <v>3</v>
      </c>
      <c r="B2649">
        <v>11</v>
      </c>
      <c r="C2649" s="2">
        <v>37278</v>
      </c>
      <c r="D2649">
        <v>2180</v>
      </c>
      <c r="E2649" t="str">
        <f>VLOOKUP(Tabla4[[#This Row],[Cod Vendedor]],Tabla3[[IdVendedor]:[NombreVendedor]],2,0)</f>
        <v>Rosa</v>
      </c>
      <c r="F2649" t="str">
        <f>VLOOKUP(Tabla4[[#This Row],[Cod Producto]],Tabla2[[IdProducto]:[NomProducto]],2,0)</f>
        <v>Naranjas</v>
      </c>
      <c r="G2649" s="10">
        <f>VLOOKUP(Tabla4[[#This Row],[Nombre_Producto]],Tabla2[[NomProducto]:[PrecioSinIGV]],3,0)</f>
        <v>1.21</v>
      </c>
      <c r="H2649">
        <f>VLOOKUP(Tabla4[[#This Row],[Cod Producto]],Tabla2[#All],3,0)</f>
        <v>1</v>
      </c>
      <c r="I2649" s="10">
        <f>Tabla4[[#This Row],[Kilos]]*Tabla4[[#This Row],[Precio_sin_IGV]]</f>
        <v>2637.7999999999997</v>
      </c>
      <c r="J2649" s="10">
        <f>Tabla4[[#This Row],[Ventas sin IGV]]*18%</f>
        <v>474.80399999999992</v>
      </c>
      <c r="K2649" s="10">
        <f>Tabla4[[#This Row],[Ventas sin IGV]]+Tabla4[[#This Row],[IGV]]</f>
        <v>3112.6039999999998</v>
      </c>
    </row>
    <row r="2650" spans="1:11" x14ac:dyDescent="0.3">
      <c r="A2650">
        <v>3</v>
      </c>
      <c r="B2650">
        <v>11</v>
      </c>
      <c r="C2650" s="2">
        <v>37390</v>
      </c>
      <c r="D2650">
        <v>1973</v>
      </c>
      <c r="E2650" t="str">
        <f>VLOOKUP(Tabla4[[#This Row],[Cod Vendedor]],Tabla3[[IdVendedor]:[NombreVendedor]],2,0)</f>
        <v>Rosa</v>
      </c>
      <c r="F2650" t="str">
        <f>VLOOKUP(Tabla4[[#This Row],[Cod Producto]],Tabla2[[IdProducto]:[NomProducto]],2,0)</f>
        <v>Naranjas</v>
      </c>
      <c r="G2650" s="10">
        <f>VLOOKUP(Tabla4[[#This Row],[Nombre_Producto]],Tabla2[[NomProducto]:[PrecioSinIGV]],3,0)</f>
        <v>1.21</v>
      </c>
      <c r="H2650">
        <f>VLOOKUP(Tabla4[[#This Row],[Cod Producto]],Tabla2[#All],3,0)</f>
        <v>1</v>
      </c>
      <c r="I2650" s="10">
        <f>Tabla4[[#This Row],[Kilos]]*Tabla4[[#This Row],[Precio_sin_IGV]]</f>
        <v>2387.33</v>
      </c>
      <c r="J2650" s="10">
        <f>Tabla4[[#This Row],[Ventas sin IGV]]*18%</f>
        <v>429.71939999999995</v>
      </c>
      <c r="K2650" s="10">
        <f>Tabla4[[#This Row],[Ventas sin IGV]]+Tabla4[[#This Row],[IGV]]</f>
        <v>2817.0493999999999</v>
      </c>
    </row>
    <row r="2651" spans="1:11" x14ac:dyDescent="0.3">
      <c r="A2651">
        <v>3</v>
      </c>
      <c r="B2651">
        <v>11</v>
      </c>
      <c r="C2651" s="2">
        <v>37315</v>
      </c>
      <c r="D2651">
        <v>1424</v>
      </c>
      <c r="E2651" t="str">
        <f>VLOOKUP(Tabla4[[#This Row],[Cod Vendedor]],Tabla3[[IdVendedor]:[NombreVendedor]],2,0)</f>
        <v>Rosa</v>
      </c>
      <c r="F2651" t="str">
        <f>VLOOKUP(Tabla4[[#This Row],[Cod Producto]],Tabla2[[IdProducto]:[NomProducto]],2,0)</f>
        <v>Naranjas</v>
      </c>
      <c r="G2651" s="10">
        <f>VLOOKUP(Tabla4[[#This Row],[Nombre_Producto]],Tabla2[[NomProducto]:[PrecioSinIGV]],3,0)</f>
        <v>1.21</v>
      </c>
      <c r="H2651">
        <f>VLOOKUP(Tabla4[[#This Row],[Cod Producto]],Tabla2[#All],3,0)</f>
        <v>1</v>
      </c>
      <c r="I2651" s="10">
        <f>Tabla4[[#This Row],[Kilos]]*Tabla4[[#This Row],[Precio_sin_IGV]]</f>
        <v>1723.04</v>
      </c>
      <c r="J2651" s="10">
        <f>Tabla4[[#This Row],[Ventas sin IGV]]*18%</f>
        <v>310.1472</v>
      </c>
      <c r="K2651" s="10">
        <f>Tabla4[[#This Row],[Ventas sin IGV]]+Tabla4[[#This Row],[IGV]]</f>
        <v>2033.1871999999998</v>
      </c>
    </row>
    <row r="2652" spans="1:11" x14ac:dyDescent="0.3">
      <c r="A2652">
        <v>3</v>
      </c>
      <c r="B2652">
        <v>11</v>
      </c>
      <c r="C2652" s="2">
        <v>37571</v>
      </c>
      <c r="D2652">
        <v>513</v>
      </c>
      <c r="E2652" t="str">
        <f>VLOOKUP(Tabla4[[#This Row],[Cod Vendedor]],Tabla3[[IdVendedor]:[NombreVendedor]],2,0)</f>
        <v>Rosa</v>
      </c>
      <c r="F2652" t="str">
        <f>VLOOKUP(Tabla4[[#This Row],[Cod Producto]],Tabla2[[IdProducto]:[NomProducto]],2,0)</f>
        <v>Naranjas</v>
      </c>
      <c r="G2652" s="10">
        <f>VLOOKUP(Tabla4[[#This Row],[Nombre_Producto]],Tabla2[[NomProducto]:[PrecioSinIGV]],3,0)</f>
        <v>1.21</v>
      </c>
      <c r="H2652">
        <f>VLOOKUP(Tabla4[[#This Row],[Cod Producto]],Tabla2[#All],3,0)</f>
        <v>1</v>
      </c>
      <c r="I2652" s="10">
        <f>Tabla4[[#This Row],[Kilos]]*Tabla4[[#This Row],[Precio_sin_IGV]]</f>
        <v>620.73</v>
      </c>
      <c r="J2652" s="10">
        <f>Tabla4[[#This Row],[Ventas sin IGV]]*18%</f>
        <v>111.73139999999999</v>
      </c>
      <c r="K2652" s="10">
        <f>Tabla4[[#This Row],[Ventas sin IGV]]+Tabla4[[#This Row],[IGV]]</f>
        <v>732.46140000000003</v>
      </c>
    </row>
    <row r="2653" spans="1:11" x14ac:dyDescent="0.3">
      <c r="A2653">
        <v>3</v>
      </c>
      <c r="B2653">
        <v>12</v>
      </c>
      <c r="C2653" s="2">
        <v>37338</v>
      </c>
      <c r="D2653">
        <v>1777</v>
      </c>
      <c r="E2653" t="str">
        <f>VLOOKUP(Tabla4[[#This Row],[Cod Vendedor]],Tabla3[[IdVendedor]:[NombreVendedor]],2,0)</f>
        <v>Rosa</v>
      </c>
      <c r="F2653" t="str">
        <f>VLOOKUP(Tabla4[[#This Row],[Cod Producto]],Tabla2[[IdProducto]:[NomProducto]],2,0)</f>
        <v>Malocoton</v>
      </c>
      <c r="G2653" s="10">
        <f>VLOOKUP(Tabla4[[#This Row],[Nombre_Producto]],Tabla2[[NomProducto]:[PrecioSinIGV]],3,0)</f>
        <v>2.42</v>
      </c>
      <c r="H2653">
        <f>VLOOKUP(Tabla4[[#This Row],[Cod Producto]],Tabla2[#All],3,0)</f>
        <v>1</v>
      </c>
      <c r="I2653" s="10">
        <f>Tabla4[[#This Row],[Kilos]]*Tabla4[[#This Row],[Precio_sin_IGV]]</f>
        <v>4300.34</v>
      </c>
      <c r="J2653" s="10">
        <f>Tabla4[[#This Row],[Ventas sin IGV]]*18%</f>
        <v>774.06119999999999</v>
      </c>
      <c r="K2653" s="10">
        <f>Tabla4[[#This Row],[Ventas sin IGV]]+Tabla4[[#This Row],[IGV]]</f>
        <v>5074.4012000000002</v>
      </c>
    </row>
    <row r="2654" spans="1:11" x14ac:dyDescent="0.3">
      <c r="A2654">
        <v>3</v>
      </c>
      <c r="B2654">
        <v>12</v>
      </c>
      <c r="C2654" s="2">
        <v>37373</v>
      </c>
      <c r="D2654">
        <v>1646</v>
      </c>
      <c r="E2654" t="str">
        <f>VLOOKUP(Tabla4[[#This Row],[Cod Vendedor]],Tabla3[[IdVendedor]:[NombreVendedor]],2,0)</f>
        <v>Rosa</v>
      </c>
      <c r="F2654" t="str">
        <f>VLOOKUP(Tabla4[[#This Row],[Cod Producto]],Tabla2[[IdProducto]:[NomProducto]],2,0)</f>
        <v>Malocoton</v>
      </c>
      <c r="G2654" s="10">
        <f>VLOOKUP(Tabla4[[#This Row],[Nombre_Producto]],Tabla2[[NomProducto]:[PrecioSinIGV]],3,0)</f>
        <v>2.42</v>
      </c>
      <c r="H2654">
        <f>VLOOKUP(Tabla4[[#This Row],[Cod Producto]],Tabla2[#All],3,0)</f>
        <v>1</v>
      </c>
      <c r="I2654" s="10">
        <f>Tabla4[[#This Row],[Kilos]]*Tabla4[[#This Row],[Precio_sin_IGV]]</f>
        <v>3983.3199999999997</v>
      </c>
      <c r="J2654" s="10">
        <f>Tabla4[[#This Row],[Ventas sin IGV]]*18%</f>
        <v>716.99759999999992</v>
      </c>
      <c r="K2654" s="10">
        <f>Tabla4[[#This Row],[Ventas sin IGV]]+Tabla4[[#This Row],[IGV]]</f>
        <v>4700.3175999999994</v>
      </c>
    </row>
    <row r="2655" spans="1:11" x14ac:dyDescent="0.3">
      <c r="A2655">
        <v>3</v>
      </c>
      <c r="B2655">
        <v>12</v>
      </c>
      <c r="C2655" s="2">
        <v>37614</v>
      </c>
      <c r="D2655">
        <v>1544</v>
      </c>
      <c r="E2655" t="str">
        <f>VLOOKUP(Tabla4[[#This Row],[Cod Vendedor]],Tabla3[[IdVendedor]:[NombreVendedor]],2,0)</f>
        <v>Rosa</v>
      </c>
      <c r="F2655" t="str">
        <f>VLOOKUP(Tabla4[[#This Row],[Cod Producto]],Tabla2[[IdProducto]:[NomProducto]],2,0)</f>
        <v>Malocoton</v>
      </c>
      <c r="G2655" s="10">
        <f>VLOOKUP(Tabla4[[#This Row],[Nombre_Producto]],Tabla2[[NomProducto]:[PrecioSinIGV]],3,0)</f>
        <v>2.42</v>
      </c>
      <c r="H2655">
        <f>VLOOKUP(Tabla4[[#This Row],[Cod Producto]],Tabla2[#All],3,0)</f>
        <v>1</v>
      </c>
      <c r="I2655" s="10">
        <f>Tabla4[[#This Row],[Kilos]]*Tabla4[[#This Row],[Precio_sin_IGV]]</f>
        <v>3736.48</v>
      </c>
      <c r="J2655" s="10">
        <f>Tabla4[[#This Row],[Ventas sin IGV]]*18%</f>
        <v>672.56639999999993</v>
      </c>
      <c r="K2655" s="10">
        <f>Tabla4[[#This Row],[Ventas sin IGV]]+Tabla4[[#This Row],[IGV]]</f>
        <v>4409.0464000000002</v>
      </c>
    </row>
    <row r="2656" spans="1:11" x14ac:dyDescent="0.3">
      <c r="A2656">
        <v>3</v>
      </c>
      <c r="B2656">
        <v>12</v>
      </c>
      <c r="C2656" s="2">
        <v>37575</v>
      </c>
      <c r="D2656">
        <v>1401</v>
      </c>
      <c r="E2656" t="str">
        <f>VLOOKUP(Tabla4[[#This Row],[Cod Vendedor]],Tabla3[[IdVendedor]:[NombreVendedor]],2,0)</f>
        <v>Rosa</v>
      </c>
      <c r="F2656" t="str">
        <f>VLOOKUP(Tabla4[[#This Row],[Cod Producto]],Tabla2[[IdProducto]:[NomProducto]],2,0)</f>
        <v>Malocoton</v>
      </c>
      <c r="G2656" s="10">
        <f>VLOOKUP(Tabla4[[#This Row],[Nombre_Producto]],Tabla2[[NomProducto]:[PrecioSinIGV]],3,0)</f>
        <v>2.42</v>
      </c>
      <c r="H2656">
        <f>VLOOKUP(Tabla4[[#This Row],[Cod Producto]],Tabla2[#All],3,0)</f>
        <v>1</v>
      </c>
      <c r="I2656" s="10">
        <f>Tabla4[[#This Row],[Kilos]]*Tabla4[[#This Row],[Precio_sin_IGV]]</f>
        <v>3390.42</v>
      </c>
      <c r="J2656" s="10">
        <f>Tabla4[[#This Row],[Ventas sin IGV]]*18%</f>
        <v>610.27559999999994</v>
      </c>
      <c r="K2656" s="10">
        <f>Tabla4[[#This Row],[Ventas sin IGV]]+Tabla4[[#This Row],[IGV]]</f>
        <v>4000.6956</v>
      </c>
    </row>
    <row r="2657" spans="1:11" x14ac:dyDescent="0.3">
      <c r="A2657">
        <v>3</v>
      </c>
      <c r="B2657">
        <v>12</v>
      </c>
      <c r="C2657" s="2">
        <v>37276</v>
      </c>
      <c r="D2657">
        <v>659</v>
      </c>
      <c r="E2657" t="str">
        <f>VLOOKUP(Tabla4[[#This Row],[Cod Vendedor]],Tabla3[[IdVendedor]:[NombreVendedor]],2,0)</f>
        <v>Rosa</v>
      </c>
      <c r="F2657" t="str">
        <f>VLOOKUP(Tabla4[[#This Row],[Cod Producto]],Tabla2[[IdProducto]:[NomProducto]],2,0)</f>
        <v>Malocoton</v>
      </c>
      <c r="G2657" s="10">
        <f>VLOOKUP(Tabla4[[#This Row],[Nombre_Producto]],Tabla2[[NomProducto]:[PrecioSinIGV]],3,0)</f>
        <v>2.42</v>
      </c>
      <c r="H2657">
        <f>VLOOKUP(Tabla4[[#This Row],[Cod Producto]],Tabla2[#All],3,0)</f>
        <v>1</v>
      </c>
      <c r="I2657" s="10">
        <f>Tabla4[[#This Row],[Kilos]]*Tabla4[[#This Row],[Precio_sin_IGV]]</f>
        <v>1594.78</v>
      </c>
      <c r="J2657" s="10">
        <f>Tabla4[[#This Row],[Ventas sin IGV]]*18%</f>
        <v>287.06039999999996</v>
      </c>
      <c r="K2657" s="10">
        <f>Tabla4[[#This Row],[Ventas sin IGV]]+Tabla4[[#This Row],[IGV]]</f>
        <v>1881.8404</v>
      </c>
    </row>
    <row r="2658" spans="1:11" x14ac:dyDescent="0.3">
      <c r="A2658">
        <v>3</v>
      </c>
      <c r="B2658">
        <v>12</v>
      </c>
      <c r="C2658" s="2">
        <v>37602</v>
      </c>
      <c r="D2658">
        <v>625</v>
      </c>
      <c r="E2658" t="str">
        <f>VLOOKUP(Tabla4[[#This Row],[Cod Vendedor]],Tabla3[[IdVendedor]:[NombreVendedor]],2,0)</f>
        <v>Rosa</v>
      </c>
      <c r="F2658" t="str">
        <f>VLOOKUP(Tabla4[[#This Row],[Cod Producto]],Tabla2[[IdProducto]:[NomProducto]],2,0)</f>
        <v>Malocoton</v>
      </c>
      <c r="G2658" s="10">
        <f>VLOOKUP(Tabla4[[#This Row],[Nombre_Producto]],Tabla2[[NomProducto]:[PrecioSinIGV]],3,0)</f>
        <v>2.42</v>
      </c>
      <c r="H2658">
        <f>VLOOKUP(Tabla4[[#This Row],[Cod Producto]],Tabla2[#All],3,0)</f>
        <v>1</v>
      </c>
      <c r="I2658" s="10">
        <f>Tabla4[[#This Row],[Kilos]]*Tabla4[[#This Row],[Precio_sin_IGV]]</f>
        <v>1512.5</v>
      </c>
      <c r="J2658" s="10">
        <f>Tabla4[[#This Row],[Ventas sin IGV]]*18%</f>
        <v>272.25</v>
      </c>
      <c r="K2658" s="10">
        <f>Tabla4[[#This Row],[Ventas sin IGV]]+Tabla4[[#This Row],[IGV]]</f>
        <v>1784.75</v>
      </c>
    </row>
    <row r="2659" spans="1:11" x14ac:dyDescent="0.3">
      <c r="A2659">
        <v>3</v>
      </c>
      <c r="B2659">
        <v>9</v>
      </c>
      <c r="C2659" s="2">
        <v>37521</v>
      </c>
      <c r="D2659">
        <v>2477</v>
      </c>
      <c r="E2659" t="str">
        <f>VLOOKUP(Tabla4[[#This Row],[Cod Vendedor]],Tabla3[[IdVendedor]:[NombreVendedor]],2,0)</f>
        <v>Rosa</v>
      </c>
      <c r="F2659" t="str">
        <f>VLOOKUP(Tabla4[[#This Row],[Cod Producto]],Tabla2[[IdProducto]:[NomProducto]],2,0)</f>
        <v>Esparragos</v>
      </c>
      <c r="G2659" s="10">
        <f>VLOOKUP(Tabla4[[#This Row],[Nombre_Producto]],Tabla2[[NomProducto]:[PrecioSinIGV]],3,0)</f>
        <v>1.21</v>
      </c>
      <c r="H2659">
        <f>VLOOKUP(Tabla4[[#This Row],[Cod Producto]],Tabla2[#All],3,0)</f>
        <v>3</v>
      </c>
      <c r="I2659" s="10">
        <f>Tabla4[[#This Row],[Kilos]]*Tabla4[[#This Row],[Precio_sin_IGV]]</f>
        <v>2997.17</v>
      </c>
      <c r="J2659" s="10">
        <f>Tabla4[[#This Row],[Ventas sin IGV]]*18%</f>
        <v>539.49059999999997</v>
      </c>
      <c r="K2659" s="10">
        <f>Tabla4[[#This Row],[Ventas sin IGV]]+Tabla4[[#This Row],[IGV]]</f>
        <v>3536.6606000000002</v>
      </c>
    </row>
    <row r="2660" spans="1:11" x14ac:dyDescent="0.3">
      <c r="A2660">
        <v>3</v>
      </c>
      <c r="B2660">
        <v>9</v>
      </c>
      <c r="C2660" s="2">
        <v>37328</v>
      </c>
      <c r="D2660">
        <v>2375</v>
      </c>
      <c r="E2660" t="str">
        <f>VLOOKUP(Tabla4[[#This Row],[Cod Vendedor]],Tabla3[[IdVendedor]:[NombreVendedor]],2,0)</f>
        <v>Rosa</v>
      </c>
      <c r="F2660" t="str">
        <f>VLOOKUP(Tabla4[[#This Row],[Cod Producto]],Tabla2[[IdProducto]:[NomProducto]],2,0)</f>
        <v>Esparragos</v>
      </c>
      <c r="G2660" s="10">
        <f>VLOOKUP(Tabla4[[#This Row],[Nombre_Producto]],Tabla2[[NomProducto]:[PrecioSinIGV]],3,0)</f>
        <v>1.21</v>
      </c>
      <c r="H2660">
        <f>VLOOKUP(Tabla4[[#This Row],[Cod Producto]],Tabla2[#All],3,0)</f>
        <v>3</v>
      </c>
      <c r="I2660" s="10">
        <f>Tabla4[[#This Row],[Kilos]]*Tabla4[[#This Row],[Precio_sin_IGV]]</f>
        <v>2873.75</v>
      </c>
      <c r="J2660" s="10">
        <f>Tabla4[[#This Row],[Ventas sin IGV]]*18%</f>
        <v>517.27499999999998</v>
      </c>
      <c r="K2660" s="10">
        <f>Tabla4[[#This Row],[Ventas sin IGV]]+Tabla4[[#This Row],[IGV]]</f>
        <v>3391.0250000000001</v>
      </c>
    </row>
    <row r="2661" spans="1:11" x14ac:dyDescent="0.3">
      <c r="A2661">
        <v>3</v>
      </c>
      <c r="B2661">
        <v>9</v>
      </c>
      <c r="C2661" s="2">
        <v>37273</v>
      </c>
      <c r="D2661">
        <v>1816</v>
      </c>
      <c r="E2661" t="str">
        <f>VLOOKUP(Tabla4[[#This Row],[Cod Vendedor]],Tabla3[[IdVendedor]:[NombreVendedor]],2,0)</f>
        <v>Rosa</v>
      </c>
      <c r="F2661" t="str">
        <f>VLOOKUP(Tabla4[[#This Row],[Cod Producto]],Tabla2[[IdProducto]:[NomProducto]],2,0)</f>
        <v>Esparragos</v>
      </c>
      <c r="G2661" s="10">
        <f>VLOOKUP(Tabla4[[#This Row],[Nombre_Producto]],Tabla2[[NomProducto]:[PrecioSinIGV]],3,0)</f>
        <v>1.21</v>
      </c>
      <c r="H2661">
        <f>VLOOKUP(Tabla4[[#This Row],[Cod Producto]],Tabla2[#All],3,0)</f>
        <v>3</v>
      </c>
      <c r="I2661" s="10">
        <f>Tabla4[[#This Row],[Kilos]]*Tabla4[[#This Row],[Precio_sin_IGV]]</f>
        <v>2197.36</v>
      </c>
      <c r="J2661" s="10">
        <f>Tabla4[[#This Row],[Ventas sin IGV]]*18%</f>
        <v>395.52480000000003</v>
      </c>
      <c r="K2661" s="10">
        <f>Tabla4[[#This Row],[Ventas sin IGV]]+Tabla4[[#This Row],[IGV]]</f>
        <v>2592.8848000000003</v>
      </c>
    </row>
    <row r="2662" spans="1:11" x14ac:dyDescent="0.3">
      <c r="A2662">
        <v>3</v>
      </c>
      <c r="B2662">
        <v>9</v>
      </c>
      <c r="C2662" s="2">
        <v>37369</v>
      </c>
      <c r="D2662">
        <v>1508</v>
      </c>
      <c r="E2662" t="str">
        <f>VLOOKUP(Tabla4[[#This Row],[Cod Vendedor]],Tabla3[[IdVendedor]:[NombreVendedor]],2,0)</f>
        <v>Rosa</v>
      </c>
      <c r="F2662" t="str">
        <f>VLOOKUP(Tabla4[[#This Row],[Cod Producto]],Tabla2[[IdProducto]:[NomProducto]],2,0)</f>
        <v>Esparragos</v>
      </c>
      <c r="G2662" s="10">
        <f>VLOOKUP(Tabla4[[#This Row],[Nombre_Producto]],Tabla2[[NomProducto]:[PrecioSinIGV]],3,0)</f>
        <v>1.21</v>
      </c>
      <c r="H2662">
        <f>VLOOKUP(Tabla4[[#This Row],[Cod Producto]],Tabla2[#All],3,0)</f>
        <v>3</v>
      </c>
      <c r="I2662" s="10">
        <f>Tabla4[[#This Row],[Kilos]]*Tabla4[[#This Row],[Precio_sin_IGV]]</f>
        <v>1824.6799999999998</v>
      </c>
      <c r="J2662" s="10">
        <f>Tabla4[[#This Row],[Ventas sin IGV]]*18%</f>
        <v>328.44239999999996</v>
      </c>
      <c r="K2662" s="10">
        <f>Tabla4[[#This Row],[Ventas sin IGV]]+Tabla4[[#This Row],[IGV]]</f>
        <v>2153.1223999999997</v>
      </c>
    </row>
    <row r="2663" spans="1:11" x14ac:dyDescent="0.3">
      <c r="A2663">
        <v>3</v>
      </c>
      <c r="B2663">
        <v>9</v>
      </c>
      <c r="C2663" s="2">
        <v>37520</v>
      </c>
      <c r="D2663">
        <v>884</v>
      </c>
      <c r="E2663" t="str">
        <f>VLOOKUP(Tabla4[[#This Row],[Cod Vendedor]],Tabla3[[IdVendedor]:[NombreVendedor]],2,0)</f>
        <v>Rosa</v>
      </c>
      <c r="F2663" t="str">
        <f>VLOOKUP(Tabla4[[#This Row],[Cod Producto]],Tabla2[[IdProducto]:[NomProducto]],2,0)</f>
        <v>Esparragos</v>
      </c>
      <c r="G2663" s="10">
        <f>VLOOKUP(Tabla4[[#This Row],[Nombre_Producto]],Tabla2[[NomProducto]:[PrecioSinIGV]],3,0)</f>
        <v>1.21</v>
      </c>
      <c r="H2663">
        <f>VLOOKUP(Tabla4[[#This Row],[Cod Producto]],Tabla2[#All],3,0)</f>
        <v>3</v>
      </c>
      <c r="I2663" s="10">
        <f>Tabla4[[#This Row],[Kilos]]*Tabla4[[#This Row],[Precio_sin_IGV]]</f>
        <v>1069.6399999999999</v>
      </c>
      <c r="J2663" s="10">
        <f>Tabla4[[#This Row],[Ventas sin IGV]]*18%</f>
        <v>192.53519999999997</v>
      </c>
      <c r="K2663" s="10">
        <f>Tabla4[[#This Row],[Ventas sin IGV]]+Tabla4[[#This Row],[IGV]]</f>
        <v>1262.1751999999999</v>
      </c>
    </row>
    <row r="2664" spans="1:11" x14ac:dyDescent="0.3">
      <c r="A2664">
        <v>3</v>
      </c>
      <c r="B2664">
        <v>9</v>
      </c>
      <c r="C2664" s="2">
        <v>37302</v>
      </c>
      <c r="D2664">
        <v>431</v>
      </c>
      <c r="E2664" t="str">
        <f>VLOOKUP(Tabla4[[#This Row],[Cod Vendedor]],Tabla3[[IdVendedor]:[NombreVendedor]],2,0)</f>
        <v>Rosa</v>
      </c>
      <c r="F2664" t="str">
        <f>VLOOKUP(Tabla4[[#This Row],[Cod Producto]],Tabla2[[IdProducto]:[NomProducto]],2,0)</f>
        <v>Esparragos</v>
      </c>
      <c r="G2664" s="10">
        <f>VLOOKUP(Tabla4[[#This Row],[Nombre_Producto]],Tabla2[[NomProducto]:[PrecioSinIGV]],3,0)</f>
        <v>1.21</v>
      </c>
      <c r="H2664">
        <f>VLOOKUP(Tabla4[[#This Row],[Cod Producto]],Tabla2[#All],3,0)</f>
        <v>3</v>
      </c>
      <c r="I2664" s="10">
        <f>Tabla4[[#This Row],[Kilos]]*Tabla4[[#This Row],[Precio_sin_IGV]]</f>
        <v>521.51</v>
      </c>
      <c r="J2664" s="10">
        <f>Tabla4[[#This Row],[Ventas sin IGV]]*18%</f>
        <v>93.871799999999993</v>
      </c>
      <c r="K2664" s="10">
        <f>Tabla4[[#This Row],[Ventas sin IGV]]+Tabla4[[#This Row],[IGV]]</f>
        <v>615.3818</v>
      </c>
    </row>
    <row r="2665" spans="1:11" x14ac:dyDescent="0.3">
      <c r="A2665">
        <v>3</v>
      </c>
      <c r="B2665">
        <v>7</v>
      </c>
      <c r="C2665" s="2">
        <v>37337</v>
      </c>
      <c r="D2665">
        <v>2278</v>
      </c>
      <c r="E2665" t="str">
        <f>VLOOKUP(Tabla4[[#This Row],[Cod Vendedor]],Tabla3[[IdVendedor]:[NombreVendedor]],2,0)</f>
        <v>Rosa</v>
      </c>
      <c r="F2665" t="str">
        <f>VLOOKUP(Tabla4[[#This Row],[Cod Producto]],Tabla2[[IdProducto]:[NomProducto]],2,0)</f>
        <v>Tomates</v>
      </c>
      <c r="G2665" s="10">
        <f>VLOOKUP(Tabla4[[#This Row],[Nombre_Producto]],Tabla2[[NomProducto]:[PrecioSinIGV]],3,0)</f>
        <v>0.96799999999999997</v>
      </c>
      <c r="H2665">
        <f>VLOOKUP(Tabla4[[#This Row],[Cod Producto]],Tabla2[#All],3,0)</f>
        <v>2</v>
      </c>
      <c r="I2665" s="10">
        <f>Tabla4[[#This Row],[Kilos]]*Tabla4[[#This Row],[Precio_sin_IGV]]</f>
        <v>2205.1039999999998</v>
      </c>
      <c r="J2665" s="10">
        <f>Tabla4[[#This Row],[Ventas sin IGV]]*18%</f>
        <v>396.91871999999995</v>
      </c>
      <c r="K2665" s="10">
        <f>Tabla4[[#This Row],[Ventas sin IGV]]+Tabla4[[#This Row],[IGV]]</f>
        <v>2602.0227199999999</v>
      </c>
    </row>
    <row r="2666" spans="1:11" x14ac:dyDescent="0.3">
      <c r="A2666">
        <v>3</v>
      </c>
      <c r="B2666">
        <v>7</v>
      </c>
      <c r="C2666" s="2">
        <v>37567</v>
      </c>
      <c r="D2666">
        <v>603</v>
      </c>
      <c r="E2666" t="str">
        <f>VLOOKUP(Tabla4[[#This Row],[Cod Vendedor]],Tabla3[[IdVendedor]:[NombreVendedor]],2,0)</f>
        <v>Rosa</v>
      </c>
      <c r="F2666" t="str">
        <f>VLOOKUP(Tabla4[[#This Row],[Cod Producto]],Tabla2[[IdProducto]:[NomProducto]],2,0)</f>
        <v>Tomates</v>
      </c>
      <c r="G2666" s="10">
        <f>VLOOKUP(Tabla4[[#This Row],[Nombre_Producto]],Tabla2[[NomProducto]:[PrecioSinIGV]],3,0)</f>
        <v>0.96799999999999997</v>
      </c>
      <c r="H2666">
        <f>VLOOKUP(Tabla4[[#This Row],[Cod Producto]],Tabla2[#All],3,0)</f>
        <v>2</v>
      </c>
      <c r="I2666" s="10">
        <f>Tabla4[[#This Row],[Kilos]]*Tabla4[[#This Row],[Precio_sin_IGV]]</f>
        <v>583.70399999999995</v>
      </c>
      <c r="J2666" s="10">
        <f>Tabla4[[#This Row],[Ventas sin IGV]]*18%</f>
        <v>105.06671999999999</v>
      </c>
      <c r="K2666" s="10">
        <f>Tabla4[[#This Row],[Ventas sin IGV]]+Tabla4[[#This Row],[IGV]]</f>
        <v>688.77071999999998</v>
      </c>
    </row>
    <row r="2667" spans="1:11" x14ac:dyDescent="0.3">
      <c r="A2667">
        <v>3</v>
      </c>
      <c r="B2667">
        <v>7</v>
      </c>
      <c r="C2667" s="2">
        <v>37531</v>
      </c>
      <c r="D2667">
        <v>521</v>
      </c>
      <c r="E2667" t="str">
        <f>VLOOKUP(Tabla4[[#This Row],[Cod Vendedor]],Tabla3[[IdVendedor]:[NombreVendedor]],2,0)</f>
        <v>Rosa</v>
      </c>
      <c r="F2667" t="str">
        <f>VLOOKUP(Tabla4[[#This Row],[Cod Producto]],Tabla2[[IdProducto]:[NomProducto]],2,0)</f>
        <v>Tomates</v>
      </c>
      <c r="G2667" s="10">
        <f>VLOOKUP(Tabla4[[#This Row],[Nombre_Producto]],Tabla2[[NomProducto]:[PrecioSinIGV]],3,0)</f>
        <v>0.96799999999999997</v>
      </c>
      <c r="H2667">
        <f>VLOOKUP(Tabla4[[#This Row],[Cod Producto]],Tabla2[#All],3,0)</f>
        <v>2</v>
      </c>
      <c r="I2667" s="10">
        <f>Tabla4[[#This Row],[Kilos]]*Tabla4[[#This Row],[Precio_sin_IGV]]</f>
        <v>504.32799999999997</v>
      </c>
      <c r="J2667" s="10">
        <f>Tabla4[[#This Row],[Ventas sin IGV]]*18%</f>
        <v>90.779039999999995</v>
      </c>
      <c r="K2667" s="10">
        <f>Tabla4[[#This Row],[Ventas sin IGV]]+Tabla4[[#This Row],[IGV]]</f>
        <v>595.10703999999998</v>
      </c>
    </row>
    <row r="2668" spans="1:11" x14ac:dyDescent="0.3">
      <c r="A2668">
        <v>3</v>
      </c>
      <c r="B2668">
        <v>7</v>
      </c>
      <c r="C2668" s="2">
        <v>37455</v>
      </c>
      <c r="D2668">
        <v>358</v>
      </c>
      <c r="E2668" t="str">
        <f>VLOOKUP(Tabla4[[#This Row],[Cod Vendedor]],Tabla3[[IdVendedor]:[NombreVendedor]],2,0)</f>
        <v>Rosa</v>
      </c>
      <c r="F2668" t="str">
        <f>VLOOKUP(Tabla4[[#This Row],[Cod Producto]],Tabla2[[IdProducto]:[NomProducto]],2,0)</f>
        <v>Tomates</v>
      </c>
      <c r="G2668" s="10">
        <f>VLOOKUP(Tabla4[[#This Row],[Nombre_Producto]],Tabla2[[NomProducto]:[PrecioSinIGV]],3,0)</f>
        <v>0.96799999999999997</v>
      </c>
      <c r="H2668">
        <f>VLOOKUP(Tabla4[[#This Row],[Cod Producto]],Tabla2[#All],3,0)</f>
        <v>2</v>
      </c>
      <c r="I2668" s="10">
        <f>Tabla4[[#This Row],[Kilos]]*Tabla4[[#This Row],[Precio_sin_IGV]]</f>
        <v>346.54399999999998</v>
      </c>
      <c r="J2668" s="10">
        <f>Tabla4[[#This Row],[Ventas sin IGV]]*18%</f>
        <v>62.377919999999996</v>
      </c>
      <c r="K2668" s="10">
        <f>Tabla4[[#This Row],[Ventas sin IGV]]+Tabla4[[#This Row],[IGV]]</f>
        <v>408.92192</v>
      </c>
    </row>
    <row r="2669" spans="1:11" x14ac:dyDescent="0.3">
      <c r="A2669">
        <v>3</v>
      </c>
      <c r="B2669">
        <v>7</v>
      </c>
      <c r="C2669" s="2">
        <v>37534</v>
      </c>
      <c r="D2669">
        <v>279</v>
      </c>
      <c r="E2669" t="str">
        <f>VLOOKUP(Tabla4[[#This Row],[Cod Vendedor]],Tabla3[[IdVendedor]:[NombreVendedor]],2,0)</f>
        <v>Rosa</v>
      </c>
      <c r="F2669" t="str">
        <f>VLOOKUP(Tabla4[[#This Row],[Cod Producto]],Tabla2[[IdProducto]:[NomProducto]],2,0)</f>
        <v>Tomates</v>
      </c>
      <c r="G2669" s="10">
        <f>VLOOKUP(Tabla4[[#This Row],[Nombre_Producto]],Tabla2[[NomProducto]:[PrecioSinIGV]],3,0)</f>
        <v>0.96799999999999997</v>
      </c>
      <c r="H2669">
        <f>VLOOKUP(Tabla4[[#This Row],[Cod Producto]],Tabla2[#All],3,0)</f>
        <v>2</v>
      </c>
      <c r="I2669" s="10">
        <f>Tabla4[[#This Row],[Kilos]]*Tabla4[[#This Row],[Precio_sin_IGV]]</f>
        <v>270.072</v>
      </c>
      <c r="J2669" s="10">
        <f>Tabla4[[#This Row],[Ventas sin IGV]]*18%</f>
        <v>48.612960000000001</v>
      </c>
      <c r="K2669" s="10">
        <f>Tabla4[[#This Row],[Ventas sin IGV]]+Tabla4[[#This Row],[IGV]]</f>
        <v>318.68495999999999</v>
      </c>
    </row>
    <row r="2670" spans="1:11" x14ac:dyDescent="0.3">
      <c r="A2670">
        <v>3</v>
      </c>
      <c r="B2670">
        <v>3</v>
      </c>
      <c r="C2670" s="2">
        <v>37356</v>
      </c>
      <c r="D2670">
        <v>2333</v>
      </c>
      <c r="E2670" t="str">
        <f>VLOOKUP(Tabla4[[#This Row],[Cod Vendedor]],Tabla3[[IdVendedor]:[NombreVendedor]],2,0)</f>
        <v>Rosa</v>
      </c>
      <c r="F2670" t="str">
        <f>VLOOKUP(Tabla4[[#This Row],[Cod Producto]],Tabla2[[IdProducto]:[NomProducto]],2,0)</f>
        <v>Melones</v>
      </c>
      <c r="G2670" s="10">
        <f>VLOOKUP(Tabla4[[#This Row],[Nombre_Producto]],Tabla2[[NomProducto]:[PrecioSinIGV]],3,0)</f>
        <v>1.9359999999999999</v>
      </c>
      <c r="H2670">
        <f>VLOOKUP(Tabla4[[#This Row],[Cod Producto]],Tabla2[#All],3,0)</f>
        <v>1</v>
      </c>
      <c r="I2670" s="10">
        <f>Tabla4[[#This Row],[Kilos]]*Tabla4[[#This Row],[Precio_sin_IGV]]</f>
        <v>4516.6880000000001</v>
      </c>
      <c r="J2670" s="10">
        <f>Tabla4[[#This Row],[Ventas sin IGV]]*18%</f>
        <v>813.00383999999997</v>
      </c>
      <c r="K2670" s="10">
        <f>Tabla4[[#This Row],[Ventas sin IGV]]+Tabla4[[#This Row],[IGV]]</f>
        <v>5329.6918400000004</v>
      </c>
    </row>
    <row r="2671" spans="1:11" x14ac:dyDescent="0.3">
      <c r="A2671">
        <v>3</v>
      </c>
      <c r="B2671">
        <v>3</v>
      </c>
      <c r="C2671" s="2">
        <v>37582</v>
      </c>
      <c r="D2671">
        <v>1988</v>
      </c>
      <c r="E2671" t="str">
        <f>VLOOKUP(Tabla4[[#This Row],[Cod Vendedor]],Tabla3[[IdVendedor]:[NombreVendedor]],2,0)</f>
        <v>Rosa</v>
      </c>
      <c r="F2671" t="str">
        <f>VLOOKUP(Tabla4[[#This Row],[Cod Producto]],Tabla2[[IdProducto]:[NomProducto]],2,0)</f>
        <v>Melones</v>
      </c>
      <c r="G2671" s="10">
        <f>VLOOKUP(Tabla4[[#This Row],[Nombre_Producto]],Tabla2[[NomProducto]:[PrecioSinIGV]],3,0)</f>
        <v>1.9359999999999999</v>
      </c>
      <c r="H2671">
        <f>VLOOKUP(Tabla4[[#This Row],[Cod Producto]],Tabla2[#All],3,0)</f>
        <v>1</v>
      </c>
      <c r="I2671" s="10">
        <f>Tabla4[[#This Row],[Kilos]]*Tabla4[[#This Row],[Precio_sin_IGV]]</f>
        <v>3848.768</v>
      </c>
      <c r="J2671" s="10">
        <f>Tabla4[[#This Row],[Ventas sin IGV]]*18%</f>
        <v>692.77823999999998</v>
      </c>
      <c r="K2671" s="10">
        <f>Tabla4[[#This Row],[Ventas sin IGV]]+Tabla4[[#This Row],[IGV]]</f>
        <v>4541.5462399999997</v>
      </c>
    </row>
    <row r="2672" spans="1:11" x14ac:dyDescent="0.3">
      <c r="A2672">
        <v>3</v>
      </c>
      <c r="B2672">
        <v>3</v>
      </c>
      <c r="C2672" s="2">
        <v>37283</v>
      </c>
      <c r="D2672">
        <v>1865</v>
      </c>
      <c r="E2672" t="str">
        <f>VLOOKUP(Tabla4[[#This Row],[Cod Vendedor]],Tabla3[[IdVendedor]:[NombreVendedor]],2,0)</f>
        <v>Rosa</v>
      </c>
      <c r="F2672" t="str">
        <f>VLOOKUP(Tabla4[[#This Row],[Cod Producto]],Tabla2[[IdProducto]:[NomProducto]],2,0)</f>
        <v>Melones</v>
      </c>
      <c r="G2672" s="10">
        <f>VLOOKUP(Tabla4[[#This Row],[Nombre_Producto]],Tabla2[[NomProducto]:[PrecioSinIGV]],3,0)</f>
        <v>1.9359999999999999</v>
      </c>
      <c r="H2672">
        <f>VLOOKUP(Tabla4[[#This Row],[Cod Producto]],Tabla2[#All],3,0)</f>
        <v>1</v>
      </c>
      <c r="I2672" s="10">
        <f>Tabla4[[#This Row],[Kilos]]*Tabla4[[#This Row],[Precio_sin_IGV]]</f>
        <v>3610.64</v>
      </c>
      <c r="J2672" s="10">
        <f>Tabla4[[#This Row],[Ventas sin IGV]]*18%</f>
        <v>649.91519999999991</v>
      </c>
      <c r="K2672" s="10">
        <f>Tabla4[[#This Row],[Ventas sin IGV]]+Tabla4[[#This Row],[IGV]]</f>
        <v>4260.5551999999998</v>
      </c>
    </row>
    <row r="2673" spans="1:11" x14ac:dyDescent="0.3">
      <c r="A2673">
        <v>3</v>
      </c>
      <c r="B2673">
        <v>3</v>
      </c>
      <c r="C2673" s="2">
        <v>37433</v>
      </c>
      <c r="D2673">
        <v>1562</v>
      </c>
      <c r="E2673" t="str">
        <f>VLOOKUP(Tabla4[[#This Row],[Cod Vendedor]],Tabla3[[IdVendedor]:[NombreVendedor]],2,0)</f>
        <v>Rosa</v>
      </c>
      <c r="F2673" t="str">
        <f>VLOOKUP(Tabla4[[#This Row],[Cod Producto]],Tabla2[[IdProducto]:[NomProducto]],2,0)</f>
        <v>Melones</v>
      </c>
      <c r="G2673" s="10">
        <f>VLOOKUP(Tabla4[[#This Row],[Nombre_Producto]],Tabla2[[NomProducto]:[PrecioSinIGV]],3,0)</f>
        <v>1.9359999999999999</v>
      </c>
      <c r="H2673">
        <f>VLOOKUP(Tabla4[[#This Row],[Cod Producto]],Tabla2[#All],3,0)</f>
        <v>1</v>
      </c>
      <c r="I2673" s="10">
        <f>Tabla4[[#This Row],[Kilos]]*Tabla4[[#This Row],[Precio_sin_IGV]]</f>
        <v>3024.0319999999997</v>
      </c>
      <c r="J2673" s="10">
        <f>Tabla4[[#This Row],[Ventas sin IGV]]*18%</f>
        <v>544.32575999999995</v>
      </c>
      <c r="K2673" s="10">
        <f>Tabla4[[#This Row],[Ventas sin IGV]]+Tabla4[[#This Row],[IGV]]</f>
        <v>3568.3577599999999</v>
      </c>
    </row>
    <row r="2674" spans="1:11" x14ac:dyDescent="0.3">
      <c r="A2674">
        <v>3</v>
      </c>
      <c r="B2674">
        <v>3</v>
      </c>
      <c r="C2674" s="2">
        <v>37516</v>
      </c>
      <c r="D2674">
        <v>1492</v>
      </c>
      <c r="E2674" t="str">
        <f>VLOOKUP(Tabla4[[#This Row],[Cod Vendedor]],Tabla3[[IdVendedor]:[NombreVendedor]],2,0)</f>
        <v>Rosa</v>
      </c>
      <c r="F2674" t="str">
        <f>VLOOKUP(Tabla4[[#This Row],[Cod Producto]],Tabla2[[IdProducto]:[NomProducto]],2,0)</f>
        <v>Melones</v>
      </c>
      <c r="G2674" s="10">
        <f>VLOOKUP(Tabla4[[#This Row],[Nombre_Producto]],Tabla2[[NomProducto]:[PrecioSinIGV]],3,0)</f>
        <v>1.9359999999999999</v>
      </c>
      <c r="H2674">
        <f>VLOOKUP(Tabla4[[#This Row],[Cod Producto]],Tabla2[#All],3,0)</f>
        <v>1</v>
      </c>
      <c r="I2674" s="10">
        <f>Tabla4[[#This Row],[Kilos]]*Tabla4[[#This Row],[Precio_sin_IGV]]</f>
        <v>2888.5119999999997</v>
      </c>
      <c r="J2674" s="10">
        <f>Tabla4[[#This Row],[Ventas sin IGV]]*18%</f>
        <v>519.93215999999995</v>
      </c>
      <c r="K2674" s="10">
        <f>Tabla4[[#This Row],[Ventas sin IGV]]+Tabla4[[#This Row],[IGV]]</f>
        <v>3408.4441599999996</v>
      </c>
    </row>
    <row r="2675" spans="1:11" x14ac:dyDescent="0.3">
      <c r="A2675">
        <v>3</v>
      </c>
      <c r="B2675">
        <v>1</v>
      </c>
      <c r="C2675" s="2">
        <v>37279</v>
      </c>
      <c r="D2675">
        <v>2500</v>
      </c>
      <c r="E2675" t="str">
        <f>VLOOKUP(Tabla4[[#This Row],[Cod Vendedor]],Tabla3[[IdVendedor]:[NombreVendedor]],2,0)</f>
        <v>Rosa</v>
      </c>
      <c r="F2675" t="str">
        <f>VLOOKUP(Tabla4[[#This Row],[Cod Producto]],Tabla2[[IdProducto]:[NomProducto]],2,0)</f>
        <v>Mandarinas</v>
      </c>
      <c r="G2675" s="10">
        <f>VLOOKUP(Tabla4[[#This Row],[Nombre_Producto]],Tabla2[[NomProducto]:[PrecioSinIGV]],3,0)</f>
        <v>3.9325000000000001</v>
      </c>
      <c r="H2675">
        <f>VLOOKUP(Tabla4[[#This Row],[Cod Producto]],Tabla2[#All],3,0)</f>
        <v>1</v>
      </c>
      <c r="I2675" s="10">
        <f>Tabla4[[#This Row],[Kilos]]*Tabla4[[#This Row],[Precio_sin_IGV]]</f>
        <v>9831.25</v>
      </c>
      <c r="J2675" s="10">
        <f>Tabla4[[#This Row],[Ventas sin IGV]]*18%</f>
        <v>1769.625</v>
      </c>
      <c r="K2675" s="10">
        <f>Tabla4[[#This Row],[Ventas sin IGV]]+Tabla4[[#This Row],[IGV]]</f>
        <v>11600.875</v>
      </c>
    </row>
    <row r="2676" spans="1:11" x14ac:dyDescent="0.3">
      <c r="A2676">
        <v>3</v>
      </c>
      <c r="B2676">
        <v>1</v>
      </c>
      <c r="C2676" s="2">
        <v>37273</v>
      </c>
      <c r="D2676">
        <v>1922</v>
      </c>
      <c r="E2676" t="str">
        <f>VLOOKUP(Tabla4[[#This Row],[Cod Vendedor]],Tabla3[[IdVendedor]:[NombreVendedor]],2,0)</f>
        <v>Rosa</v>
      </c>
      <c r="F2676" t="str">
        <f>VLOOKUP(Tabla4[[#This Row],[Cod Producto]],Tabla2[[IdProducto]:[NomProducto]],2,0)</f>
        <v>Mandarinas</v>
      </c>
      <c r="G2676" s="10">
        <f>VLOOKUP(Tabla4[[#This Row],[Nombre_Producto]],Tabla2[[NomProducto]:[PrecioSinIGV]],3,0)</f>
        <v>3.9325000000000001</v>
      </c>
      <c r="H2676">
        <f>VLOOKUP(Tabla4[[#This Row],[Cod Producto]],Tabla2[#All],3,0)</f>
        <v>1</v>
      </c>
      <c r="I2676" s="10">
        <f>Tabla4[[#This Row],[Kilos]]*Tabla4[[#This Row],[Precio_sin_IGV]]</f>
        <v>7558.2650000000003</v>
      </c>
      <c r="J2676" s="10">
        <f>Tabla4[[#This Row],[Ventas sin IGV]]*18%</f>
        <v>1360.4876999999999</v>
      </c>
      <c r="K2676" s="10">
        <f>Tabla4[[#This Row],[Ventas sin IGV]]+Tabla4[[#This Row],[IGV]]</f>
        <v>8918.7527000000009</v>
      </c>
    </row>
    <row r="2677" spans="1:11" x14ac:dyDescent="0.3">
      <c r="A2677">
        <v>3</v>
      </c>
      <c r="B2677">
        <v>1</v>
      </c>
      <c r="C2677" s="2">
        <v>37436</v>
      </c>
      <c r="D2677">
        <v>1611</v>
      </c>
      <c r="E2677" t="str">
        <f>VLOOKUP(Tabla4[[#This Row],[Cod Vendedor]],Tabla3[[IdVendedor]:[NombreVendedor]],2,0)</f>
        <v>Rosa</v>
      </c>
      <c r="F2677" t="str">
        <f>VLOOKUP(Tabla4[[#This Row],[Cod Producto]],Tabla2[[IdProducto]:[NomProducto]],2,0)</f>
        <v>Mandarinas</v>
      </c>
      <c r="G2677" s="10">
        <f>VLOOKUP(Tabla4[[#This Row],[Nombre_Producto]],Tabla2[[NomProducto]:[PrecioSinIGV]],3,0)</f>
        <v>3.9325000000000001</v>
      </c>
      <c r="H2677">
        <f>VLOOKUP(Tabla4[[#This Row],[Cod Producto]],Tabla2[#All],3,0)</f>
        <v>1</v>
      </c>
      <c r="I2677" s="10">
        <f>Tabla4[[#This Row],[Kilos]]*Tabla4[[#This Row],[Precio_sin_IGV]]</f>
        <v>6335.2575000000006</v>
      </c>
      <c r="J2677" s="10">
        <f>Tabla4[[#This Row],[Ventas sin IGV]]*18%</f>
        <v>1140.34635</v>
      </c>
      <c r="K2677" s="10">
        <f>Tabla4[[#This Row],[Ventas sin IGV]]+Tabla4[[#This Row],[IGV]]</f>
        <v>7475.6038500000004</v>
      </c>
    </row>
    <row r="2678" spans="1:11" x14ac:dyDescent="0.3">
      <c r="A2678">
        <v>3</v>
      </c>
      <c r="B2678">
        <v>1</v>
      </c>
      <c r="C2678" s="2">
        <v>37468</v>
      </c>
      <c r="D2678">
        <v>1075</v>
      </c>
      <c r="E2678" t="str">
        <f>VLOOKUP(Tabla4[[#This Row],[Cod Vendedor]],Tabla3[[IdVendedor]:[NombreVendedor]],2,0)</f>
        <v>Rosa</v>
      </c>
      <c r="F2678" t="str">
        <f>VLOOKUP(Tabla4[[#This Row],[Cod Producto]],Tabla2[[IdProducto]:[NomProducto]],2,0)</f>
        <v>Mandarinas</v>
      </c>
      <c r="G2678" s="10">
        <f>VLOOKUP(Tabla4[[#This Row],[Nombre_Producto]],Tabla2[[NomProducto]:[PrecioSinIGV]],3,0)</f>
        <v>3.9325000000000001</v>
      </c>
      <c r="H2678">
        <f>VLOOKUP(Tabla4[[#This Row],[Cod Producto]],Tabla2[#All],3,0)</f>
        <v>1</v>
      </c>
      <c r="I2678" s="10">
        <f>Tabla4[[#This Row],[Kilos]]*Tabla4[[#This Row],[Precio_sin_IGV]]</f>
        <v>4227.4375</v>
      </c>
      <c r="J2678" s="10">
        <f>Tabla4[[#This Row],[Ventas sin IGV]]*18%</f>
        <v>760.93875000000003</v>
      </c>
      <c r="K2678" s="10">
        <f>Tabla4[[#This Row],[Ventas sin IGV]]+Tabla4[[#This Row],[IGV]]</f>
        <v>4988.3762500000003</v>
      </c>
    </row>
    <row r="2679" spans="1:11" x14ac:dyDescent="0.3">
      <c r="A2679">
        <v>3</v>
      </c>
      <c r="B2679">
        <v>8</v>
      </c>
      <c r="C2679" s="2">
        <v>37363</v>
      </c>
      <c r="D2679">
        <v>1648</v>
      </c>
      <c r="E2679" t="str">
        <f>VLOOKUP(Tabla4[[#This Row],[Cod Vendedor]],Tabla3[[IdVendedor]:[NombreVendedor]],2,0)</f>
        <v>Rosa</v>
      </c>
      <c r="F2679" t="str">
        <f>VLOOKUP(Tabla4[[#This Row],[Cod Producto]],Tabla2[[IdProducto]:[NomProducto]],2,0)</f>
        <v>Uvas</v>
      </c>
      <c r="G2679" s="10">
        <f>VLOOKUP(Tabla4[[#This Row],[Nombre_Producto]],Tabla2[[NomProducto]:[PrecioSinIGV]],3,0)</f>
        <v>3.63</v>
      </c>
      <c r="H2679">
        <f>VLOOKUP(Tabla4[[#This Row],[Cod Producto]],Tabla2[#All],3,0)</f>
        <v>1</v>
      </c>
      <c r="I2679" s="10">
        <f>Tabla4[[#This Row],[Kilos]]*Tabla4[[#This Row],[Precio_sin_IGV]]</f>
        <v>5982.24</v>
      </c>
      <c r="J2679" s="10">
        <f>Tabla4[[#This Row],[Ventas sin IGV]]*18%</f>
        <v>1076.8031999999998</v>
      </c>
      <c r="K2679" s="10">
        <f>Tabla4[[#This Row],[Ventas sin IGV]]+Tabla4[[#This Row],[IGV]]</f>
        <v>7059.0432000000001</v>
      </c>
    </row>
    <row r="2680" spans="1:11" x14ac:dyDescent="0.3">
      <c r="A2680">
        <v>3</v>
      </c>
      <c r="B2680">
        <v>8</v>
      </c>
      <c r="C2680" s="2">
        <v>37582</v>
      </c>
      <c r="D2680">
        <v>1570</v>
      </c>
      <c r="E2680" t="str">
        <f>VLOOKUP(Tabla4[[#This Row],[Cod Vendedor]],Tabla3[[IdVendedor]:[NombreVendedor]],2,0)</f>
        <v>Rosa</v>
      </c>
      <c r="F2680" t="str">
        <f>VLOOKUP(Tabla4[[#This Row],[Cod Producto]],Tabla2[[IdProducto]:[NomProducto]],2,0)</f>
        <v>Uvas</v>
      </c>
      <c r="G2680" s="10">
        <f>VLOOKUP(Tabla4[[#This Row],[Nombre_Producto]],Tabla2[[NomProducto]:[PrecioSinIGV]],3,0)</f>
        <v>3.63</v>
      </c>
      <c r="H2680">
        <f>VLOOKUP(Tabla4[[#This Row],[Cod Producto]],Tabla2[#All],3,0)</f>
        <v>1</v>
      </c>
      <c r="I2680" s="10">
        <f>Tabla4[[#This Row],[Kilos]]*Tabla4[[#This Row],[Precio_sin_IGV]]</f>
        <v>5699.0999999999995</v>
      </c>
      <c r="J2680" s="10">
        <f>Tabla4[[#This Row],[Ventas sin IGV]]*18%</f>
        <v>1025.838</v>
      </c>
      <c r="K2680" s="10">
        <f>Tabla4[[#This Row],[Ventas sin IGV]]+Tabla4[[#This Row],[IGV]]</f>
        <v>6724.9379999999992</v>
      </c>
    </row>
    <row r="2681" spans="1:11" x14ac:dyDescent="0.3">
      <c r="A2681">
        <v>3</v>
      </c>
      <c r="B2681">
        <v>8</v>
      </c>
      <c r="C2681" s="2">
        <v>37314</v>
      </c>
      <c r="D2681">
        <v>1270</v>
      </c>
      <c r="E2681" t="str">
        <f>VLOOKUP(Tabla4[[#This Row],[Cod Vendedor]],Tabla3[[IdVendedor]:[NombreVendedor]],2,0)</f>
        <v>Rosa</v>
      </c>
      <c r="F2681" t="str">
        <f>VLOOKUP(Tabla4[[#This Row],[Cod Producto]],Tabla2[[IdProducto]:[NomProducto]],2,0)</f>
        <v>Uvas</v>
      </c>
      <c r="G2681" s="10">
        <f>VLOOKUP(Tabla4[[#This Row],[Nombre_Producto]],Tabla2[[NomProducto]:[PrecioSinIGV]],3,0)</f>
        <v>3.63</v>
      </c>
      <c r="H2681">
        <f>VLOOKUP(Tabla4[[#This Row],[Cod Producto]],Tabla2[#All],3,0)</f>
        <v>1</v>
      </c>
      <c r="I2681" s="10">
        <f>Tabla4[[#This Row],[Kilos]]*Tabla4[[#This Row],[Precio_sin_IGV]]</f>
        <v>4610.0999999999995</v>
      </c>
      <c r="J2681" s="10">
        <f>Tabla4[[#This Row],[Ventas sin IGV]]*18%</f>
        <v>829.81799999999987</v>
      </c>
      <c r="K2681" s="10">
        <f>Tabla4[[#This Row],[Ventas sin IGV]]+Tabla4[[#This Row],[IGV]]</f>
        <v>5439.9179999999997</v>
      </c>
    </row>
    <row r="2682" spans="1:11" x14ac:dyDescent="0.3">
      <c r="A2682">
        <v>3</v>
      </c>
      <c r="B2682">
        <v>8</v>
      </c>
      <c r="C2682" s="2">
        <v>37415</v>
      </c>
      <c r="D2682">
        <v>365</v>
      </c>
      <c r="E2682" t="str">
        <f>VLOOKUP(Tabla4[[#This Row],[Cod Vendedor]],Tabla3[[IdVendedor]:[NombreVendedor]],2,0)</f>
        <v>Rosa</v>
      </c>
      <c r="F2682" t="str">
        <f>VLOOKUP(Tabla4[[#This Row],[Cod Producto]],Tabla2[[IdProducto]:[NomProducto]],2,0)</f>
        <v>Uvas</v>
      </c>
      <c r="G2682" s="10">
        <f>VLOOKUP(Tabla4[[#This Row],[Nombre_Producto]],Tabla2[[NomProducto]:[PrecioSinIGV]],3,0)</f>
        <v>3.63</v>
      </c>
      <c r="H2682">
        <f>VLOOKUP(Tabla4[[#This Row],[Cod Producto]],Tabla2[#All],3,0)</f>
        <v>1</v>
      </c>
      <c r="I2682" s="10">
        <f>Tabla4[[#This Row],[Kilos]]*Tabla4[[#This Row],[Precio_sin_IGV]]</f>
        <v>1324.95</v>
      </c>
      <c r="J2682" s="10">
        <f>Tabla4[[#This Row],[Ventas sin IGV]]*18%</f>
        <v>238.49099999999999</v>
      </c>
      <c r="K2682" s="10">
        <f>Tabla4[[#This Row],[Ventas sin IGV]]+Tabla4[[#This Row],[IGV]]</f>
        <v>1563.441</v>
      </c>
    </row>
    <row r="2683" spans="1:11" x14ac:dyDescent="0.3">
      <c r="A2683">
        <v>3</v>
      </c>
      <c r="B2683">
        <v>8</v>
      </c>
      <c r="C2683" s="2">
        <v>37322</v>
      </c>
      <c r="D2683">
        <v>365</v>
      </c>
      <c r="E2683" t="str">
        <f>VLOOKUP(Tabla4[[#This Row],[Cod Vendedor]],Tabla3[[IdVendedor]:[NombreVendedor]],2,0)</f>
        <v>Rosa</v>
      </c>
      <c r="F2683" t="str">
        <f>VLOOKUP(Tabla4[[#This Row],[Cod Producto]],Tabla2[[IdProducto]:[NomProducto]],2,0)</f>
        <v>Uvas</v>
      </c>
      <c r="G2683" s="10">
        <f>VLOOKUP(Tabla4[[#This Row],[Nombre_Producto]],Tabla2[[NomProducto]:[PrecioSinIGV]],3,0)</f>
        <v>3.63</v>
      </c>
      <c r="H2683">
        <f>VLOOKUP(Tabla4[[#This Row],[Cod Producto]],Tabla2[#All],3,0)</f>
        <v>1</v>
      </c>
      <c r="I2683" s="10">
        <f>Tabla4[[#This Row],[Kilos]]*Tabla4[[#This Row],[Precio_sin_IGV]]</f>
        <v>1324.95</v>
      </c>
      <c r="J2683" s="10">
        <f>Tabla4[[#This Row],[Ventas sin IGV]]*18%</f>
        <v>238.49099999999999</v>
      </c>
      <c r="K2683" s="10">
        <f>Tabla4[[#This Row],[Ventas sin IGV]]+Tabla4[[#This Row],[IGV]]</f>
        <v>1563.441</v>
      </c>
    </row>
    <row r="2684" spans="1:11" x14ac:dyDescent="0.3">
      <c r="A2684">
        <v>3</v>
      </c>
      <c r="B2684">
        <v>6</v>
      </c>
      <c r="C2684" s="2">
        <v>37513</v>
      </c>
      <c r="D2684">
        <v>2340</v>
      </c>
      <c r="E2684" t="str">
        <f>VLOOKUP(Tabla4[[#This Row],[Cod Vendedor]],Tabla3[[IdVendedor]:[NombreVendedor]],2,0)</f>
        <v>Rosa</v>
      </c>
      <c r="F2684" t="str">
        <f>VLOOKUP(Tabla4[[#This Row],[Cod Producto]],Tabla2[[IdProducto]:[NomProducto]],2,0)</f>
        <v>Platanos</v>
      </c>
      <c r="G2684" s="10">
        <f>VLOOKUP(Tabla4[[#This Row],[Nombre_Producto]],Tabla2[[NomProducto]:[PrecioSinIGV]],3,0)</f>
        <v>2.42</v>
      </c>
      <c r="H2684">
        <f>VLOOKUP(Tabla4[[#This Row],[Cod Producto]],Tabla2[#All],3,0)</f>
        <v>1</v>
      </c>
      <c r="I2684" s="10">
        <f>Tabla4[[#This Row],[Kilos]]*Tabla4[[#This Row],[Precio_sin_IGV]]</f>
        <v>5662.8</v>
      </c>
      <c r="J2684" s="10">
        <f>Tabla4[[#This Row],[Ventas sin IGV]]*18%</f>
        <v>1019.304</v>
      </c>
      <c r="K2684" s="10">
        <f>Tabla4[[#This Row],[Ventas sin IGV]]+Tabla4[[#This Row],[IGV]]</f>
        <v>6682.1040000000003</v>
      </c>
    </row>
    <row r="2685" spans="1:11" x14ac:dyDescent="0.3">
      <c r="A2685">
        <v>3</v>
      </c>
      <c r="B2685">
        <v>6</v>
      </c>
      <c r="C2685" s="2">
        <v>37508</v>
      </c>
      <c r="D2685">
        <v>2163</v>
      </c>
      <c r="E2685" t="str">
        <f>VLOOKUP(Tabla4[[#This Row],[Cod Vendedor]],Tabla3[[IdVendedor]:[NombreVendedor]],2,0)</f>
        <v>Rosa</v>
      </c>
      <c r="F2685" t="str">
        <f>VLOOKUP(Tabla4[[#This Row],[Cod Producto]],Tabla2[[IdProducto]:[NomProducto]],2,0)</f>
        <v>Platanos</v>
      </c>
      <c r="G2685" s="10">
        <f>VLOOKUP(Tabla4[[#This Row],[Nombre_Producto]],Tabla2[[NomProducto]:[PrecioSinIGV]],3,0)</f>
        <v>2.42</v>
      </c>
      <c r="H2685">
        <f>VLOOKUP(Tabla4[[#This Row],[Cod Producto]],Tabla2[#All],3,0)</f>
        <v>1</v>
      </c>
      <c r="I2685" s="10">
        <f>Tabla4[[#This Row],[Kilos]]*Tabla4[[#This Row],[Precio_sin_IGV]]</f>
        <v>5234.46</v>
      </c>
      <c r="J2685" s="10">
        <f>Tabla4[[#This Row],[Ventas sin IGV]]*18%</f>
        <v>942.20280000000002</v>
      </c>
      <c r="K2685" s="10">
        <f>Tabla4[[#This Row],[Ventas sin IGV]]+Tabla4[[#This Row],[IGV]]</f>
        <v>6176.6628000000001</v>
      </c>
    </row>
    <row r="2686" spans="1:11" x14ac:dyDescent="0.3">
      <c r="A2686">
        <v>3</v>
      </c>
      <c r="B2686">
        <v>6</v>
      </c>
      <c r="C2686" s="2">
        <v>37390</v>
      </c>
      <c r="D2686">
        <v>1331</v>
      </c>
      <c r="E2686" t="str">
        <f>VLOOKUP(Tabla4[[#This Row],[Cod Vendedor]],Tabla3[[IdVendedor]:[NombreVendedor]],2,0)</f>
        <v>Rosa</v>
      </c>
      <c r="F2686" t="str">
        <f>VLOOKUP(Tabla4[[#This Row],[Cod Producto]],Tabla2[[IdProducto]:[NomProducto]],2,0)</f>
        <v>Platanos</v>
      </c>
      <c r="G2686" s="10">
        <f>VLOOKUP(Tabla4[[#This Row],[Nombre_Producto]],Tabla2[[NomProducto]:[PrecioSinIGV]],3,0)</f>
        <v>2.42</v>
      </c>
      <c r="H2686">
        <f>VLOOKUP(Tabla4[[#This Row],[Cod Producto]],Tabla2[#All],3,0)</f>
        <v>1</v>
      </c>
      <c r="I2686" s="10">
        <f>Tabla4[[#This Row],[Kilos]]*Tabla4[[#This Row],[Precio_sin_IGV]]</f>
        <v>3221.02</v>
      </c>
      <c r="J2686" s="10">
        <f>Tabla4[[#This Row],[Ventas sin IGV]]*18%</f>
        <v>579.78359999999998</v>
      </c>
      <c r="K2686" s="10">
        <f>Tabla4[[#This Row],[Ventas sin IGV]]+Tabla4[[#This Row],[IGV]]</f>
        <v>3800.8036000000002</v>
      </c>
    </row>
    <row r="2687" spans="1:11" x14ac:dyDescent="0.3">
      <c r="A2687">
        <v>3</v>
      </c>
      <c r="B2687">
        <v>6</v>
      </c>
      <c r="C2687" s="2">
        <v>37509</v>
      </c>
      <c r="D2687">
        <v>869</v>
      </c>
      <c r="E2687" t="str">
        <f>VLOOKUP(Tabla4[[#This Row],[Cod Vendedor]],Tabla3[[IdVendedor]:[NombreVendedor]],2,0)</f>
        <v>Rosa</v>
      </c>
      <c r="F2687" t="str">
        <f>VLOOKUP(Tabla4[[#This Row],[Cod Producto]],Tabla2[[IdProducto]:[NomProducto]],2,0)</f>
        <v>Platanos</v>
      </c>
      <c r="G2687" s="10">
        <f>VLOOKUP(Tabla4[[#This Row],[Nombre_Producto]],Tabla2[[NomProducto]:[PrecioSinIGV]],3,0)</f>
        <v>2.42</v>
      </c>
      <c r="H2687">
        <f>VLOOKUP(Tabla4[[#This Row],[Cod Producto]],Tabla2[#All],3,0)</f>
        <v>1</v>
      </c>
      <c r="I2687" s="10">
        <f>Tabla4[[#This Row],[Kilos]]*Tabla4[[#This Row],[Precio_sin_IGV]]</f>
        <v>2102.98</v>
      </c>
      <c r="J2687" s="10">
        <f>Tabla4[[#This Row],[Ventas sin IGV]]*18%</f>
        <v>378.53640000000001</v>
      </c>
      <c r="K2687" s="10">
        <f>Tabla4[[#This Row],[Ventas sin IGV]]+Tabla4[[#This Row],[IGV]]</f>
        <v>2481.5164</v>
      </c>
    </row>
    <row r="2688" spans="1:11" x14ac:dyDescent="0.3">
      <c r="A2688">
        <v>3</v>
      </c>
      <c r="B2688">
        <v>13</v>
      </c>
      <c r="C2688" s="2">
        <v>37561</v>
      </c>
      <c r="D2688">
        <v>2153</v>
      </c>
      <c r="E2688" t="str">
        <f>VLOOKUP(Tabla4[[#This Row],[Cod Vendedor]],Tabla3[[IdVendedor]:[NombreVendedor]],2,0)</f>
        <v>Rosa</v>
      </c>
      <c r="F2688" t="str">
        <f>VLOOKUP(Tabla4[[#This Row],[Cod Producto]],Tabla2[[IdProducto]:[NomProducto]],2,0)</f>
        <v>Pimientos</v>
      </c>
      <c r="G2688" s="10">
        <f>VLOOKUP(Tabla4[[#This Row],[Nombre_Producto]],Tabla2[[NomProducto]:[PrecioSinIGV]],3,0)</f>
        <v>0.24199999999999999</v>
      </c>
      <c r="H2688">
        <f>VLOOKUP(Tabla4[[#This Row],[Cod Producto]],Tabla2[#All],3,0)</f>
        <v>3</v>
      </c>
      <c r="I2688" s="10">
        <f>Tabla4[[#This Row],[Kilos]]*Tabla4[[#This Row],[Precio_sin_IGV]]</f>
        <v>521.02599999999995</v>
      </c>
      <c r="J2688" s="10">
        <f>Tabla4[[#This Row],[Ventas sin IGV]]*18%</f>
        <v>93.784679999999994</v>
      </c>
      <c r="K2688" s="10">
        <f>Tabla4[[#This Row],[Ventas sin IGV]]+Tabla4[[#This Row],[IGV]]</f>
        <v>614.81067999999993</v>
      </c>
    </row>
    <row r="2689" spans="1:11" x14ac:dyDescent="0.3">
      <c r="A2689">
        <v>3</v>
      </c>
      <c r="B2689">
        <v>13</v>
      </c>
      <c r="C2689" s="2">
        <v>37505</v>
      </c>
      <c r="D2689">
        <v>1853</v>
      </c>
      <c r="E2689" t="str">
        <f>VLOOKUP(Tabla4[[#This Row],[Cod Vendedor]],Tabla3[[IdVendedor]:[NombreVendedor]],2,0)</f>
        <v>Rosa</v>
      </c>
      <c r="F2689" t="str">
        <f>VLOOKUP(Tabla4[[#This Row],[Cod Producto]],Tabla2[[IdProducto]:[NomProducto]],2,0)</f>
        <v>Pimientos</v>
      </c>
      <c r="G2689" s="10">
        <f>VLOOKUP(Tabla4[[#This Row],[Nombre_Producto]],Tabla2[[NomProducto]:[PrecioSinIGV]],3,0)</f>
        <v>0.24199999999999999</v>
      </c>
      <c r="H2689">
        <f>VLOOKUP(Tabla4[[#This Row],[Cod Producto]],Tabla2[#All],3,0)</f>
        <v>3</v>
      </c>
      <c r="I2689" s="10">
        <f>Tabla4[[#This Row],[Kilos]]*Tabla4[[#This Row],[Precio_sin_IGV]]</f>
        <v>448.42599999999999</v>
      </c>
      <c r="J2689" s="10">
        <f>Tabla4[[#This Row],[Ventas sin IGV]]*18%</f>
        <v>80.716679999999997</v>
      </c>
      <c r="K2689" s="10">
        <f>Tabla4[[#This Row],[Ventas sin IGV]]+Tabla4[[#This Row],[IGV]]</f>
        <v>529.14267999999993</v>
      </c>
    </row>
    <row r="2690" spans="1:11" x14ac:dyDescent="0.3">
      <c r="A2690">
        <v>3</v>
      </c>
      <c r="B2690">
        <v>13</v>
      </c>
      <c r="C2690" s="2">
        <v>37464</v>
      </c>
      <c r="D2690">
        <v>1629</v>
      </c>
      <c r="E2690" t="str">
        <f>VLOOKUP(Tabla4[[#This Row],[Cod Vendedor]],Tabla3[[IdVendedor]:[NombreVendedor]],2,0)</f>
        <v>Rosa</v>
      </c>
      <c r="F2690" t="str">
        <f>VLOOKUP(Tabla4[[#This Row],[Cod Producto]],Tabla2[[IdProducto]:[NomProducto]],2,0)</f>
        <v>Pimientos</v>
      </c>
      <c r="G2690" s="10">
        <f>VLOOKUP(Tabla4[[#This Row],[Nombre_Producto]],Tabla2[[NomProducto]:[PrecioSinIGV]],3,0)</f>
        <v>0.24199999999999999</v>
      </c>
      <c r="H2690">
        <f>VLOOKUP(Tabla4[[#This Row],[Cod Producto]],Tabla2[#All],3,0)</f>
        <v>3</v>
      </c>
      <c r="I2690" s="10">
        <f>Tabla4[[#This Row],[Kilos]]*Tabla4[[#This Row],[Precio_sin_IGV]]</f>
        <v>394.21799999999996</v>
      </c>
      <c r="J2690" s="10">
        <f>Tabla4[[#This Row],[Ventas sin IGV]]*18%</f>
        <v>70.959239999999994</v>
      </c>
      <c r="K2690" s="10">
        <f>Tabla4[[#This Row],[Ventas sin IGV]]+Tabla4[[#This Row],[IGV]]</f>
        <v>465.17723999999998</v>
      </c>
    </row>
    <row r="2691" spans="1:11" x14ac:dyDescent="0.3">
      <c r="A2691">
        <v>3</v>
      </c>
      <c r="B2691">
        <v>13</v>
      </c>
      <c r="C2691" s="2">
        <v>37555</v>
      </c>
      <c r="D2691">
        <v>1455</v>
      </c>
      <c r="E2691" t="str">
        <f>VLOOKUP(Tabla4[[#This Row],[Cod Vendedor]],Tabla3[[IdVendedor]:[NombreVendedor]],2,0)</f>
        <v>Rosa</v>
      </c>
      <c r="F2691" t="str">
        <f>VLOOKUP(Tabla4[[#This Row],[Cod Producto]],Tabla2[[IdProducto]:[NomProducto]],2,0)</f>
        <v>Pimientos</v>
      </c>
      <c r="G2691" s="10">
        <f>VLOOKUP(Tabla4[[#This Row],[Nombre_Producto]],Tabla2[[NomProducto]:[PrecioSinIGV]],3,0)</f>
        <v>0.24199999999999999</v>
      </c>
      <c r="H2691">
        <f>VLOOKUP(Tabla4[[#This Row],[Cod Producto]],Tabla2[#All],3,0)</f>
        <v>3</v>
      </c>
      <c r="I2691" s="10">
        <f>Tabla4[[#This Row],[Kilos]]*Tabla4[[#This Row],[Precio_sin_IGV]]</f>
        <v>352.11</v>
      </c>
      <c r="J2691" s="10">
        <f>Tabla4[[#This Row],[Ventas sin IGV]]*18%</f>
        <v>63.379800000000003</v>
      </c>
      <c r="K2691" s="10">
        <f>Tabla4[[#This Row],[Ventas sin IGV]]+Tabla4[[#This Row],[IGV]]</f>
        <v>415.4898</v>
      </c>
    </row>
    <row r="2692" spans="1:11" x14ac:dyDescent="0.3">
      <c r="A2692">
        <v>3</v>
      </c>
      <c r="B2692">
        <v>2</v>
      </c>
      <c r="C2692" s="2">
        <v>37382</v>
      </c>
      <c r="D2692">
        <v>1979</v>
      </c>
      <c r="E2692" t="str">
        <f>VLOOKUP(Tabla4[[#This Row],[Cod Vendedor]],Tabla3[[IdVendedor]:[NombreVendedor]],2,0)</f>
        <v>Rosa</v>
      </c>
      <c r="F2692" t="str">
        <f>VLOOKUP(Tabla4[[#This Row],[Cod Producto]],Tabla2[[IdProducto]:[NomProducto]],2,0)</f>
        <v>Lechugas</v>
      </c>
      <c r="G2692" s="10">
        <f>VLOOKUP(Tabla4[[#This Row],[Nombre_Producto]],Tabla2[[NomProducto]:[PrecioSinIGV]],3,0)</f>
        <v>1.6335</v>
      </c>
      <c r="H2692">
        <f>VLOOKUP(Tabla4[[#This Row],[Cod Producto]],Tabla2[#All],3,0)</f>
        <v>2</v>
      </c>
      <c r="I2692" s="10">
        <f>Tabla4[[#This Row],[Kilos]]*Tabla4[[#This Row],[Precio_sin_IGV]]</f>
        <v>3232.6965</v>
      </c>
      <c r="J2692" s="10">
        <f>Tabla4[[#This Row],[Ventas sin IGV]]*18%</f>
        <v>581.88536999999997</v>
      </c>
      <c r="K2692" s="10">
        <f>Tabla4[[#This Row],[Ventas sin IGV]]+Tabla4[[#This Row],[IGV]]</f>
        <v>3814.58187</v>
      </c>
    </row>
    <row r="2693" spans="1:11" x14ac:dyDescent="0.3">
      <c r="A2693">
        <v>3</v>
      </c>
      <c r="B2693">
        <v>2</v>
      </c>
      <c r="C2693" s="2">
        <v>37547</v>
      </c>
      <c r="D2693">
        <v>1487</v>
      </c>
      <c r="E2693" t="str">
        <f>VLOOKUP(Tabla4[[#This Row],[Cod Vendedor]],Tabla3[[IdVendedor]:[NombreVendedor]],2,0)</f>
        <v>Rosa</v>
      </c>
      <c r="F2693" t="str">
        <f>VLOOKUP(Tabla4[[#This Row],[Cod Producto]],Tabla2[[IdProducto]:[NomProducto]],2,0)</f>
        <v>Lechugas</v>
      </c>
      <c r="G2693" s="10">
        <f>VLOOKUP(Tabla4[[#This Row],[Nombre_Producto]],Tabla2[[NomProducto]:[PrecioSinIGV]],3,0)</f>
        <v>1.6335</v>
      </c>
      <c r="H2693">
        <f>VLOOKUP(Tabla4[[#This Row],[Cod Producto]],Tabla2[#All],3,0)</f>
        <v>2</v>
      </c>
      <c r="I2693" s="10">
        <f>Tabla4[[#This Row],[Kilos]]*Tabla4[[#This Row],[Precio_sin_IGV]]</f>
        <v>2429.0144999999998</v>
      </c>
      <c r="J2693" s="10">
        <f>Tabla4[[#This Row],[Ventas sin IGV]]*18%</f>
        <v>437.22260999999992</v>
      </c>
      <c r="K2693" s="10">
        <f>Tabla4[[#This Row],[Ventas sin IGV]]+Tabla4[[#This Row],[IGV]]</f>
        <v>2866.2371099999996</v>
      </c>
    </row>
    <row r="2694" spans="1:11" x14ac:dyDescent="0.3">
      <c r="A2694">
        <v>3</v>
      </c>
      <c r="B2694">
        <v>2</v>
      </c>
      <c r="C2694" s="2">
        <v>37552</v>
      </c>
      <c r="D2694">
        <v>1273</v>
      </c>
      <c r="E2694" t="str">
        <f>VLOOKUP(Tabla4[[#This Row],[Cod Vendedor]],Tabla3[[IdVendedor]:[NombreVendedor]],2,0)</f>
        <v>Rosa</v>
      </c>
      <c r="F2694" t="str">
        <f>VLOOKUP(Tabla4[[#This Row],[Cod Producto]],Tabla2[[IdProducto]:[NomProducto]],2,0)</f>
        <v>Lechugas</v>
      </c>
      <c r="G2694" s="10">
        <f>VLOOKUP(Tabla4[[#This Row],[Nombre_Producto]],Tabla2[[NomProducto]:[PrecioSinIGV]],3,0)</f>
        <v>1.6335</v>
      </c>
      <c r="H2694">
        <f>VLOOKUP(Tabla4[[#This Row],[Cod Producto]],Tabla2[#All],3,0)</f>
        <v>2</v>
      </c>
      <c r="I2694" s="10">
        <f>Tabla4[[#This Row],[Kilos]]*Tabla4[[#This Row],[Precio_sin_IGV]]</f>
        <v>2079.4454999999998</v>
      </c>
      <c r="J2694" s="10">
        <f>Tabla4[[#This Row],[Ventas sin IGV]]*18%</f>
        <v>374.30018999999993</v>
      </c>
      <c r="K2694" s="10">
        <f>Tabla4[[#This Row],[Ventas sin IGV]]+Tabla4[[#This Row],[IGV]]</f>
        <v>2453.7456899999997</v>
      </c>
    </row>
    <row r="2695" spans="1:11" x14ac:dyDescent="0.3">
      <c r="A2695">
        <v>3</v>
      </c>
      <c r="B2695">
        <v>2</v>
      </c>
      <c r="C2695" s="2">
        <v>37258</v>
      </c>
      <c r="D2695">
        <v>1178</v>
      </c>
      <c r="E2695" t="str">
        <f>VLOOKUP(Tabla4[[#This Row],[Cod Vendedor]],Tabla3[[IdVendedor]:[NombreVendedor]],2,0)</f>
        <v>Rosa</v>
      </c>
      <c r="F2695" t="str">
        <f>VLOOKUP(Tabla4[[#This Row],[Cod Producto]],Tabla2[[IdProducto]:[NomProducto]],2,0)</f>
        <v>Lechugas</v>
      </c>
      <c r="G2695" s="10">
        <f>VLOOKUP(Tabla4[[#This Row],[Nombre_Producto]],Tabla2[[NomProducto]:[PrecioSinIGV]],3,0)</f>
        <v>1.6335</v>
      </c>
      <c r="H2695">
        <f>VLOOKUP(Tabla4[[#This Row],[Cod Producto]],Tabla2[#All],3,0)</f>
        <v>2</v>
      </c>
      <c r="I2695" s="10">
        <f>Tabla4[[#This Row],[Kilos]]*Tabla4[[#This Row],[Precio_sin_IGV]]</f>
        <v>1924.2629999999999</v>
      </c>
      <c r="J2695" s="10">
        <f>Tabla4[[#This Row],[Ventas sin IGV]]*18%</f>
        <v>346.36733999999996</v>
      </c>
      <c r="K2695" s="10">
        <f>Tabla4[[#This Row],[Ventas sin IGV]]+Tabla4[[#This Row],[IGV]]</f>
        <v>2270.6303399999997</v>
      </c>
    </row>
    <row r="2696" spans="1:11" x14ac:dyDescent="0.3">
      <c r="A2696">
        <v>3</v>
      </c>
      <c r="B2696">
        <v>10</v>
      </c>
      <c r="C2696" s="2">
        <v>37606</v>
      </c>
      <c r="D2696">
        <v>2445</v>
      </c>
      <c r="E2696" t="str">
        <f>VLOOKUP(Tabla4[[#This Row],[Cod Vendedor]],Tabla3[[IdVendedor]:[NombreVendedor]],2,0)</f>
        <v>Rosa</v>
      </c>
      <c r="F2696" t="str">
        <f>VLOOKUP(Tabla4[[#This Row],[Cod Producto]],Tabla2[[IdProducto]:[NomProducto]],2,0)</f>
        <v>Zanahorias</v>
      </c>
      <c r="G2696" s="10">
        <f>VLOOKUP(Tabla4[[#This Row],[Nombre_Producto]],Tabla2[[NomProducto]:[PrecioSinIGV]],3,0)</f>
        <v>0.60499999999999998</v>
      </c>
      <c r="H2696">
        <f>VLOOKUP(Tabla4[[#This Row],[Cod Producto]],Tabla2[#All],3,0)</f>
        <v>3</v>
      </c>
      <c r="I2696" s="10">
        <f>Tabla4[[#This Row],[Kilos]]*Tabla4[[#This Row],[Precio_sin_IGV]]</f>
        <v>1479.2249999999999</v>
      </c>
      <c r="J2696" s="10">
        <f>Tabla4[[#This Row],[Ventas sin IGV]]*18%</f>
        <v>266.26049999999998</v>
      </c>
      <c r="K2696" s="10">
        <f>Tabla4[[#This Row],[Ventas sin IGV]]+Tabla4[[#This Row],[IGV]]</f>
        <v>1745.4854999999998</v>
      </c>
    </row>
    <row r="2697" spans="1:11" x14ac:dyDescent="0.3">
      <c r="A2697">
        <v>3</v>
      </c>
      <c r="B2697">
        <v>10</v>
      </c>
      <c r="C2697" s="2">
        <v>37441</v>
      </c>
      <c r="D2697">
        <v>2305</v>
      </c>
      <c r="E2697" t="str">
        <f>VLOOKUP(Tabla4[[#This Row],[Cod Vendedor]],Tabla3[[IdVendedor]:[NombreVendedor]],2,0)</f>
        <v>Rosa</v>
      </c>
      <c r="F2697" t="str">
        <f>VLOOKUP(Tabla4[[#This Row],[Cod Producto]],Tabla2[[IdProducto]:[NomProducto]],2,0)</f>
        <v>Zanahorias</v>
      </c>
      <c r="G2697" s="10">
        <f>VLOOKUP(Tabla4[[#This Row],[Nombre_Producto]],Tabla2[[NomProducto]:[PrecioSinIGV]],3,0)</f>
        <v>0.60499999999999998</v>
      </c>
      <c r="H2697">
        <f>VLOOKUP(Tabla4[[#This Row],[Cod Producto]],Tabla2[#All],3,0)</f>
        <v>3</v>
      </c>
      <c r="I2697" s="10">
        <f>Tabla4[[#This Row],[Kilos]]*Tabla4[[#This Row],[Precio_sin_IGV]]</f>
        <v>1394.5249999999999</v>
      </c>
      <c r="J2697" s="10">
        <f>Tabla4[[#This Row],[Ventas sin IGV]]*18%</f>
        <v>251.01449999999997</v>
      </c>
      <c r="K2697" s="10">
        <f>Tabla4[[#This Row],[Ventas sin IGV]]+Tabla4[[#This Row],[IGV]]</f>
        <v>1645.5394999999999</v>
      </c>
    </row>
    <row r="2698" spans="1:11" x14ac:dyDescent="0.3">
      <c r="A2698">
        <v>3</v>
      </c>
      <c r="B2698">
        <v>10</v>
      </c>
      <c r="C2698" s="2">
        <v>37590</v>
      </c>
      <c r="D2698">
        <v>2111</v>
      </c>
      <c r="E2698" t="str">
        <f>VLOOKUP(Tabla4[[#This Row],[Cod Vendedor]],Tabla3[[IdVendedor]:[NombreVendedor]],2,0)</f>
        <v>Rosa</v>
      </c>
      <c r="F2698" t="str">
        <f>VLOOKUP(Tabla4[[#This Row],[Cod Producto]],Tabla2[[IdProducto]:[NomProducto]],2,0)</f>
        <v>Zanahorias</v>
      </c>
      <c r="G2698" s="10">
        <f>VLOOKUP(Tabla4[[#This Row],[Nombre_Producto]],Tabla2[[NomProducto]:[PrecioSinIGV]],3,0)</f>
        <v>0.60499999999999998</v>
      </c>
      <c r="H2698">
        <f>VLOOKUP(Tabla4[[#This Row],[Cod Producto]],Tabla2[#All],3,0)</f>
        <v>3</v>
      </c>
      <c r="I2698" s="10">
        <f>Tabla4[[#This Row],[Kilos]]*Tabla4[[#This Row],[Precio_sin_IGV]]</f>
        <v>1277.155</v>
      </c>
      <c r="J2698" s="10">
        <f>Tabla4[[#This Row],[Ventas sin IGV]]*18%</f>
        <v>229.88789999999997</v>
      </c>
      <c r="K2698" s="10">
        <f>Tabla4[[#This Row],[Ventas sin IGV]]+Tabla4[[#This Row],[IGV]]</f>
        <v>1507.0428999999999</v>
      </c>
    </row>
    <row r="2699" spans="1:11" x14ac:dyDescent="0.3">
      <c r="A2699">
        <v>3</v>
      </c>
      <c r="B2699">
        <v>10</v>
      </c>
      <c r="C2699" s="2">
        <v>37393</v>
      </c>
      <c r="D2699">
        <v>1841</v>
      </c>
      <c r="E2699" t="str">
        <f>VLOOKUP(Tabla4[[#This Row],[Cod Vendedor]],Tabla3[[IdVendedor]:[NombreVendedor]],2,0)</f>
        <v>Rosa</v>
      </c>
      <c r="F2699" t="str">
        <f>VLOOKUP(Tabla4[[#This Row],[Cod Producto]],Tabla2[[IdProducto]:[NomProducto]],2,0)</f>
        <v>Zanahorias</v>
      </c>
      <c r="G2699" s="10">
        <f>VLOOKUP(Tabla4[[#This Row],[Nombre_Producto]],Tabla2[[NomProducto]:[PrecioSinIGV]],3,0)</f>
        <v>0.60499999999999998</v>
      </c>
      <c r="H2699">
        <f>VLOOKUP(Tabla4[[#This Row],[Cod Producto]],Tabla2[#All],3,0)</f>
        <v>3</v>
      </c>
      <c r="I2699" s="10">
        <f>Tabla4[[#This Row],[Kilos]]*Tabla4[[#This Row],[Precio_sin_IGV]]</f>
        <v>1113.8050000000001</v>
      </c>
      <c r="J2699" s="10">
        <f>Tabla4[[#This Row],[Ventas sin IGV]]*18%</f>
        <v>200.48490000000001</v>
      </c>
      <c r="K2699" s="10">
        <f>Tabla4[[#This Row],[Ventas sin IGV]]+Tabla4[[#This Row],[IGV]]</f>
        <v>1314.2899</v>
      </c>
    </row>
    <row r="2700" spans="1:11" x14ac:dyDescent="0.3">
      <c r="A2700">
        <v>3</v>
      </c>
      <c r="B2700">
        <v>10</v>
      </c>
      <c r="C2700" s="2">
        <v>37321</v>
      </c>
      <c r="D2700">
        <v>489</v>
      </c>
      <c r="E2700" t="str">
        <f>VLOOKUP(Tabla4[[#This Row],[Cod Vendedor]],Tabla3[[IdVendedor]:[NombreVendedor]],2,0)</f>
        <v>Rosa</v>
      </c>
      <c r="F2700" t="str">
        <f>VLOOKUP(Tabla4[[#This Row],[Cod Producto]],Tabla2[[IdProducto]:[NomProducto]],2,0)</f>
        <v>Zanahorias</v>
      </c>
      <c r="G2700" s="10">
        <f>VLOOKUP(Tabla4[[#This Row],[Nombre_Producto]],Tabla2[[NomProducto]:[PrecioSinIGV]],3,0)</f>
        <v>0.60499999999999998</v>
      </c>
      <c r="H2700">
        <f>VLOOKUP(Tabla4[[#This Row],[Cod Producto]],Tabla2[#All],3,0)</f>
        <v>3</v>
      </c>
      <c r="I2700" s="10">
        <f>Tabla4[[#This Row],[Kilos]]*Tabla4[[#This Row],[Precio_sin_IGV]]</f>
        <v>295.84499999999997</v>
      </c>
      <c r="J2700" s="10">
        <f>Tabla4[[#This Row],[Ventas sin IGV]]*18%</f>
        <v>53.252099999999992</v>
      </c>
      <c r="K2700" s="10">
        <f>Tabla4[[#This Row],[Ventas sin IGV]]+Tabla4[[#This Row],[IGV]]</f>
        <v>349.09709999999995</v>
      </c>
    </row>
    <row r="2701" spans="1:11" x14ac:dyDescent="0.3">
      <c r="A2701">
        <v>3</v>
      </c>
      <c r="B2701">
        <v>14</v>
      </c>
      <c r="C2701" s="2">
        <v>37466</v>
      </c>
      <c r="D2701">
        <v>1806</v>
      </c>
      <c r="E2701" t="str">
        <f>VLOOKUP(Tabla4[[#This Row],[Cod Vendedor]],Tabla3[[IdVendedor]:[NombreVendedor]],2,0)</f>
        <v>Rosa</v>
      </c>
      <c r="F2701" t="str">
        <f>VLOOKUP(Tabla4[[#This Row],[Cod Producto]],Tabla2[[IdProducto]:[NomProducto]],2,0)</f>
        <v>Manzana</v>
      </c>
      <c r="G2701" s="10">
        <f>VLOOKUP(Tabla4[[#This Row],[Nombre_Producto]],Tabla2[[NomProducto]:[PrecioSinIGV]],3,0)</f>
        <v>3.63</v>
      </c>
      <c r="H2701">
        <f>VLOOKUP(Tabla4[[#This Row],[Cod Producto]],Tabla2[#All],3,0)</f>
        <v>1</v>
      </c>
      <c r="I2701" s="10">
        <f>Tabla4[[#This Row],[Kilos]]*Tabla4[[#This Row],[Precio_sin_IGV]]</f>
        <v>6555.78</v>
      </c>
      <c r="J2701" s="10">
        <f>Tabla4[[#This Row],[Ventas sin IGV]]*18%</f>
        <v>1180.0403999999999</v>
      </c>
      <c r="K2701" s="10">
        <f>Tabla4[[#This Row],[Ventas sin IGV]]+Tabla4[[#This Row],[IGV]]</f>
        <v>7735.8203999999996</v>
      </c>
    </row>
    <row r="2702" spans="1:11" x14ac:dyDescent="0.3">
      <c r="A2702">
        <v>3</v>
      </c>
      <c r="B2702">
        <v>14</v>
      </c>
      <c r="C2702" s="2">
        <v>37586</v>
      </c>
      <c r="D2702">
        <v>1532</v>
      </c>
      <c r="E2702" t="str">
        <f>VLOOKUP(Tabla4[[#This Row],[Cod Vendedor]],Tabla3[[IdVendedor]:[NombreVendedor]],2,0)</f>
        <v>Rosa</v>
      </c>
      <c r="F2702" t="str">
        <f>VLOOKUP(Tabla4[[#This Row],[Cod Producto]],Tabla2[[IdProducto]:[NomProducto]],2,0)</f>
        <v>Manzana</v>
      </c>
      <c r="G2702" s="10">
        <f>VLOOKUP(Tabla4[[#This Row],[Nombre_Producto]],Tabla2[[NomProducto]:[PrecioSinIGV]],3,0)</f>
        <v>3.63</v>
      </c>
      <c r="H2702">
        <f>VLOOKUP(Tabla4[[#This Row],[Cod Producto]],Tabla2[#All],3,0)</f>
        <v>1</v>
      </c>
      <c r="I2702" s="10">
        <f>Tabla4[[#This Row],[Kilos]]*Tabla4[[#This Row],[Precio_sin_IGV]]</f>
        <v>5561.16</v>
      </c>
      <c r="J2702" s="10">
        <f>Tabla4[[#This Row],[Ventas sin IGV]]*18%</f>
        <v>1001.0088</v>
      </c>
      <c r="K2702" s="10">
        <f>Tabla4[[#This Row],[Ventas sin IGV]]+Tabla4[[#This Row],[IGV]]</f>
        <v>6562.1687999999995</v>
      </c>
    </row>
    <row r="2703" spans="1:11" x14ac:dyDescent="0.3">
      <c r="A2703">
        <v>3</v>
      </c>
      <c r="B2703">
        <v>14</v>
      </c>
      <c r="C2703" s="2">
        <v>37406</v>
      </c>
      <c r="D2703">
        <v>295</v>
      </c>
      <c r="E2703" t="str">
        <f>VLOOKUP(Tabla4[[#This Row],[Cod Vendedor]],Tabla3[[IdVendedor]:[NombreVendedor]],2,0)</f>
        <v>Rosa</v>
      </c>
      <c r="F2703" t="str">
        <f>VLOOKUP(Tabla4[[#This Row],[Cod Producto]],Tabla2[[IdProducto]:[NomProducto]],2,0)</f>
        <v>Manzana</v>
      </c>
      <c r="G2703" s="10">
        <f>VLOOKUP(Tabla4[[#This Row],[Nombre_Producto]],Tabla2[[NomProducto]:[PrecioSinIGV]],3,0)</f>
        <v>3.63</v>
      </c>
      <c r="H2703">
        <f>VLOOKUP(Tabla4[[#This Row],[Cod Producto]],Tabla2[#All],3,0)</f>
        <v>1</v>
      </c>
      <c r="I2703" s="10">
        <f>Tabla4[[#This Row],[Kilos]]*Tabla4[[#This Row],[Precio_sin_IGV]]</f>
        <v>1070.8499999999999</v>
      </c>
      <c r="J2703" s="10">
        <f>Tabla4[[#This Row],[Ventas sin IGV]]*18%</f>
        <v>192.75299999999999</v>
      </c>
      <c r="K2703" s="10">
        <f>Tabla4[[#This Row],[Ventas sin IGV]]+Tabla4[[#This Row],[IGV]]</f>
        <v>1263.6029999999998</v>
      </c>
    </row>
    <row r="2704" spans="1:11" x14ac:dyDescent="0.3">
      <c r="A2704">
        <v>3</v>
      </c>
      <c r="B2704">
        <v>4</v>
      </c>
      <c r="C2704" s="2">
        <v>37382</v>
      </c>
      <c r="D2704">
        <v>2478</v>
      </c>
      <c r="E2704" t="str">
        <f>VLOOKUP(Tabla4[[#This Row],[Cod Vendedor]],Tabla3[[IdVendedor]:[NombreVendedor]],2,0)</f>
        <v>Rosa</v>
      </c>
      <c r="F2704" t="str">
        <f>VLOOKUP(Tabla4[[#This Row],[Cod Producto]],Tabla2[[IdProducto]:[NomProducto]],2,0)</f>
        <v>Coles</v>
      </c>
      <c r="G2704" s="10">
        <f>VLOOKUP(Tabla4[[#This Row],[Nombre_Producto]],Tabla2[[NomProducto]:[PrecioSinIGV]],3,0)</f>
        <v>0.60499999999999998</v>
      </c>
      <c r="H2704">
        <f>VLOOKUP(Tabla4[[#This Row],[Cod Producto]],Tabla2[#All],3,0)</f>
        <v>2</v>
      </c>
      <c r="I2704" s="10">
        <f>Tabla4[[#This Row],[Kilos]]*Tabla4[[#This Row],[Precio_sin_IGV]]</f>
        <v>1499.19</v>
      </c>
      <c r="J2704" s="10">
        <f>Tabla4[[#This Row],[Ventas sin IGV]]*18%</f>
        <v>269.85419999999999</v>
      </c>
      <c r="K2704" s="10">
        <f>Tabla4[[#This Row],[Ventas sin IGV]]+Tabla4[[#This Row],[IGV]]</f>
        <v>1769.0442</v>
      </c>
    </row>
    <row r="2705" spans="1:11" x14ac:dyDescent="0.3">
      <c r="A2705">
        <v>3</v>
      </c>
      <c r="B2705">
        <v>4</v>
      </c>
      <c r="C2705" s="2">
        <v>37415</v>
      </c>
      <c r="D2705">
        <v>2212</v>
      </c>
      <c r="E2705" t="str">
        <f>VLOOKUP(Tabla4[[#This Row],[Cod Vendedor]],Tabla3[[IdVendedor]:[NombreVendedor]],2,0)</f>
        <v>Rosa</v>
      </c>
      <c r="F2705" t="str">
        <f>VLOOKUP(Tabla4[[#This Row],[Cod Producto]],Tabla2[[IdProducto]:[NomProducto]],2,0)</f>
        <v>Coles</v>
      </c>
      <c r="G2705" s="10">
        <f>VLOOKUP(Tabla4[[#This Row],[Nombre_Producto]],Tabla2[[NomProducto]:[PrecioSinIGV]],3,0)</f>
        <v>0.60499999999999998</v>
      </c>
      <c r="H2705">
        <f>VLOOKUP(Tabla4[[#This Row],[Cod Producto]],Tabla2[#All],3,0)</f>
        <v>2</v>
      </c>
      <c r="I2705" s="10">
        <f>Tabla4[[#This Row],[Kilos]]*Tabla4[[#This Row],[Precio_sin_IGV]]</f>
        <v>1338.26</v>
      </c>
      <c r="J2705" s="10">
        <f>Tabla4[[#This Row],[Ventas sin IGV]]*18%</f>
        <v>240.88679999999999</v>
      </c>
      <c r="K2705" s="10">
        <f>Tabla4[[#This Row],[Ventas sin IGV]]+Tabla4[[#This Row],[IGV]]</f>
        <v>1579.1468</v>
      </c>
    </row>
    <row r="2706" spans="1:11" x14ac:dyDescent="0.3">
      <c r="A2706">
        <v>3</v>
      </c>
      <c r="B2706">
        <v>4</v>
      </c>
      <c r="C2706" s="2">
        <v>37274</v>
      </c>
      <c r="D2706">
        <v>1559</v>
      </c>
      <c r="E2706" t="str">
        <f>VLOOKUP(Tabla4[[#This Row],[Cod Vendedor]],Tabla3[[IdVendedor]:[NombreVendedor]],2,0)</f>
        <v>Rosa</v>
      </c>
      <c r="F2706" t="str">
        <f>VLOOKUP(Tabla4[[#This Row],[Cod Producto]],Tabla2[[IdProducto]:[NomProducto]],2,0)</f>
        <v>Coles</v>
      </c>
      <c r="G2706" s="10">
        <f>VLOOKUP(Tabla4[[#This Row],[Nombre_Producto]],Tabla2[[NomProducto]:[PrecioSinIGV]],3,0)</f>
        <v>0.60499999999999998</v>
      </c>
      <c r="H2706">
        <f>VLOOKUP(Tabla4[[#This Row],[Cod Producto]],Tabla2[#All],3,0)</f>
        <v>2</v>
      </c>
      <c r="I2706" s="10">
        <f>Tabla4[[#This Row],[Kilos]]*Tabla4[[#This Row],[Precio_sin_IGV]]</f>
        <v>943.19499999999994</v>
      </c>
      <c r="J2706" s="10">
        <f>Tabla4[[#This Row],[Ventas sin IGV]]*18%</f>
        <v>169.77509999999998</v>
      </c>
      <c r="K2706" s="10">
        <f>Tabla4[[#This Row],[Ventas sin IGV]]+Tabla4[[#This Row],[IGV]]</f>
        <v>1112.9701</v>
      </c>
    </row>
    <row r="2707" spans="1:11" x14ac:dyDescent="0.3">
      <c r="A2707">
        <v>3</v>
      </c>
      <c r="B2707">
        <v>4</v>
      </c>
      <c r="C2707" s="2">
        <v>37477</v>
      </c>
      <c r="D2707">
        <v>1361</v>
      </c>
      <c r="E2707" t="str">
        <f>VLOOKUP(Tabla4[[#This Row],[Cod Vendedor]],Tabla3[[IdVendedor]:[NombreVendedor]],2,0)</f>
        <v>Rosa</v>
      </c>
      <c r="F2707" t="str">
        <f>VLOOKUP(Tabla4[[#This Row],[Cod Producto]],Tabla2[[IdProducto]:[NomProducto]],2,0)</f>
        <v>Coles</v>
      </c>
      <c r="G2707" s="10">
        <f>VLOOKUP(Tabla4[[#This Row],[Nombre_Producto]],Tabla2[[NomProducto]:[PrecioSinIGV]],3,0)</f>
        <v>0.60499999999999998</v>
      </c>
      <c r="H2707">
        <f>VLOOKUP(Tabla4[[#This Row],[Cod Producto]],Tabla2[#All],3,0)</f>
        <v>2</v>
      </c>
      <c r="I2707" s="10">
        <f>Tabla4[[#This Row],[Kilos]]*Tabla4[[#This Row],[Precio_sin_IGV]]</f>
        <v>823.40499999999997</v>
      </c>
      <c r="J2707" s="10">
        <f>Tabla4[[#This Row],[Ventas sin IGV]]*18%</f>
        <v>148.21289999999999</v>
      </c>
      <c r="K2707" s="10">
        <f>Tabla4[[#This Row],[Ventas sin IGV]]+Tabla4[[#This Row],[IGV]]</f>
        <v>971.61789999999996</v>
      </c>
    </row>
    <row r="2708" spans="1:11" x14ac:dyDescent="0.3">
      <c r="A2708">
        <v>3</v>
      </c>
      <c r="B2708">
        <v>4</v>
      </c>
      <c r="C2708" s="2">
        <v>37578</v>
      </c>
      <c r="D2708">
        <v>1204</v>
      </c>
      <c r="E2708" t="str">
        <f>VLOOKUP(Tabla4[[#This Row],[Cod Vendedor]],Tabla3[[IdVendedor]:[NombreVendedor]],2,0)</f>
        <v>Rosa</v>
      </c>
      <c r="F2708" t="str">
        <f>VLOOKUP(Tabla4[[#This Row],[Cod Producto]],Tabla2[[IdProducto]:[NomProducto]],2,0)</f>
        <v>Coles</v>
      </c>
      <c r="G2708" s="10">
        <f>VLOOKUP(Tabla4[[#This Row],[Nombre_Producto]],Tabla2[[NomProducto]:[PrecioSinIGV]],3,0)</f>
        <v>0.60499999999999998</v>
      </c>
      <c r="H2708">
        <f>VLOOKUP(Tabla4[[#This Row],[Cod Producto]],Tabla2[#All],3,0)</f>
        <v>2</v>
      </c>
      <c r="I2708" s="10">
        <f>Tabla4[[#This Row],[Kilos]]*Tabla4[[#This Row],[Precio_sin_IGV]]</f>
        <v>728.42</v>
      </c>
      <c r="J2708" s="10">
        <f>Tabla4[[#This Row],[Ventas sin IGV]]*18%</f>
        <v>131.1156</v>
      </c>
      <c r="K2708" s="10">
        <f>Tabla4[[#This Row],[Ventas sin IGV]]+Tabla4[[#This Row],[IGV]]</f>
        <v>859.53559999999993</v>
      </c>
    </row>
    <row r="2709" spans="1:11" x14ac:dyDescent="0.3">
      <c r="A2709">
        <v>3</v>
      </c>
      <c r="B2709">
        <v>4</v>
      </c>
      <c r="C2709" s="2">
        <v>37511</v>
      </c>
      <c r="D2709">
        <v>354</v>
      </c>
      <c r="E2709" t="str">
        <f>VLOOKUP(Tabla4[[#This Row],[Cod Vendedor]],Tabla3[[IdVendedor]:[NombreVendedor]],2,0)</f>
        <v>Rosa</v>
      </c>
      <c r="F2709" t="str">
        <f>VLOOKUP(Tabla4[[#This Row],[Cod Producto]],Tabla2[[IdProducto]:[NomProducto]],2,0)</f>
        <v>Coles</v>
      </c>
      <c r="G2709" s="10">
        <f>VLOOKUP(Tabla4[[#This Row],[Nombre_Producto]],Tabla2[[NomProducto]:[PrecioSinIGV]],3,0)</f>
        <v>0.60499999999999998</v>
      </c>
      <c r="H2709">
        <f>VLOOKUP(Tabla4[[#This Row],[Cod Producto]],Tabla2[#All],3,0)</f>
        <v>2</v>
      </c>
      <c r="I2709" s="10">
        <f>Tabla4[[#This Row],[Kilos]]*Tabla4[[#This Row],[Precio_sin_IGV]]</f>
        <v>214.17</v>
      </c>
      <c r="J2709" s="10">
        <f>Tabla4[[#This Row],[Ventas sin IGV]]*18%</f>
        <v>38.550599999999996</v>
      </c>
      <c r="K2709" s="10">
        <f>Tabla4[[#This Row],[Ventas sin IGV]]+Tabla4[[#This Row],[IGV]]</f>
        <v>252.72059999999999</v>
      </c>
    </row>
    <row r="2710" spans="1:11" x14ac:dyDescent="0.3">
      <c r="A2710">
        <v>3</v>
      </c>
      <c r="B2710">
        <v>5</v>
      </c>
      <c r="C2710" s="2">
        <v>37289</v>
      </c>
      <c r="D2710">
        <v>1535</v>
      </c>
      <c r="E2710" t="str">
        <f>VLOOKUP(Tabla4[[#This Row],[Cod Vendedor]],Tabla3[[IdVendedor]:[NombreVendedor]],2,0)</f>
        <v>Rosa</v>
      </c>
      <c r="F2710" t="str">
        <f>VLOOKUP(Tabla4[[#This Row],[Cod Producto]],Tabla2[[IdProducto]:[NomProducto]],2,0)</f>
        <v>Berenjenas</v>
      </c>
      <c r="G2710" s="10">
        <f>VLOOKUP(Tabla4[[#This Row],[Nombre_Producto]],Tabla2[[NomProducto]:[PrecioSinIGV]],3,0)</f>
        <v>2.5409999999999999</v>
      </c>
      <c r="H2710">
        <f>VLOOKUP(Tabla4[[#This Row],[Cod Producto]],Tabla2[#All],3,0)</f>
        <v>3</v>
      </c>
      <c r="I2710" s="10">
        <f>Tabla4[[#This Row],[Kilos]]*Tabla4[[#This Row],[Precio_sin_IGV]]</f>
        <v>3900.4349999999999</v>
      </c>
      <c r="J2710" s="10">
        <f>Tabla4[[#This Row],[Ventas sin IGV]]*18%</f>
        <v>702.07830000000001</v>
      </c>
      <c r="K2710" s="10">
        <f>Tabla4[[#This Row],[Ventas sin IGV]]+Tabla4[[#This Row],[IGV]]</f>
        <v>4602.5132999999996</v>
      </c>
    </row>
    <row r="2711" spans="1:11" x14ac:dyDescent="0.3">
      <c r="A2711">
        <v>3</v>
      </c>
      <c r="B2711">
        <v>5</v>
      </c>
      <c r="C2711" s="2">
        <v>37461</v>
      </c>
      <c r="D2711">
        <v>1185</v>
      </c>
      <c r="E2711" t="str">
        <f>VLOOKUP(Tabla4[[#This Row],[Cod Vendedor]],Tabla3[[IdVendedor]:[NombreVendedor]],2,0)</f>
        <v>Rosa</v>
      </c>
      <c r="F2711" t="str">
        <f>VLOOKUP(Tabla4[[#This Row],[Cod Producto]],Tabla2[[IdProducto]:[NomProducto]],2,0)</f>
        <v>Berenjenas</v>
      </c>
      <c r="G2711" s="10">
        <f>VLOOKUP(Tabla4[[#This Row],[Nombre_Producto]],Tabla2[[NomProducto]:[PrecioSinIGV]],3,0)</f>
        <v>2.5409999999999999</v>
      </c>
      <c r="H2711">
        <f>VLOOKUP(Tabla4[[#This Row],[Cod Producto]],Tabla2[#All],3,0)</f>
        <v>3</v>
      </c>
      <c r="I2711" s="10">
        <f>Tabla4[[#This Row],[Kilos]]*Tabla4[[#This Row],[Precio_sin_IGV]]</f>
        <v>3011.085</v>
      </c>
      <c r="J2711" s="10">
        <f>Tabla4[[#This Row],[Ventas sin IGV]]*18%</f>
        <v>541.99530000000004</v>
      </c>
      <c r="K2711" s="10">
        <f>Tabla4[[#This Row],[Ventas sin IGV]]+Tabla4[[#This Row],[IGV]]</f>
        <v>3553.0803000000001</v>
      </c>
    </row>
    <row r="2712" spans="1:11" x14ac:dyDescent="0.3">
      <c r="A2712">
        <v>3</v>
      </c>
      <c r="B2712">
        <v>5</v>
      </c>
      <c r="C2712" s="2">
        <v>37485</v>
      </c>
      <c r="D2712">
        <v>284</v>
      </c>
      <c r="E2712" t="str">
        <f>VLOOKUP(Tabla4[[#This Row],[Cod Vendedor]],Tabla3[[IdVendedor]:[NombreVendedor]],2,0)</f>
        <v>Rosa</v>
      </c>
      <c r="F2712" t="str">
        <f>VLOOKUP(Tabla4[[#This Row],[Cod Producto]],Tabla2[[IdProducto]:[NomProducto]],2,0)</f>
        <v>Berenjenas</v>
      </c>
      <c r="G2712" s="10">
        <f>VLOOKUP(Tabla4[[#This Row],[Nombre_Producto]],Tabla2[[NomProducto]:[PrecioSinIGV]],3,0)</f>
        <v>2.5409999999999999</v>
      </c>
      <c r="H2712">
        <f>VLOOKUP(Tabla4[[#This Row],[Cod Producto]],Tabla2[#All],3,0)</f>
        <v>3</v>
      </c>
      <c r="I2712" s="10">
        <f>Tabla4[[#This Row],[Kilos]]*Tabla4[[#This Row],[Precio_sin_IGV]]</f>
        <v>721.64400000000001</v>
      </c>
      <c r="J2712" s="10">
        <f>Tabla4[[#This Row],[Ventas sin IGV]]*18%</f>
        <v>129.89591999999999</v>
      </c>
      <c r="K2712" s="10">
        <f>Tabla4[[#This Row],[Ventas sin IGV]]+Tabla4[[#This Row],[IGV]]</f>
        <v>851.53991999999994</v>
      </c>
    </row>
    <row r="2713" spans="1:11" x14ac:dyDescent="0.3">
      <c r="A2713">
        <v>3</v>
      </c>
      <c r="B2713">
        <v>11</v>
      </c>
      <c r="C2713" s="2">
        <v>37776</v>
      </c>
      <c r="D2713">
        <v>1047</v>
      </c>
      <c r="E2713" t="str">
        <f>VLOOKUP(Tabla4[[#This Row],[Cod Vendedor]],Tabla3[[IdVendedor]:[NombreVendedor]],2,0)</f>
        <v>Rosa</v>
      </c>
      <c r="F2713" t="str">
        <f>VLOOKUP(Tabla4[[#This Row],[Cod Producto]],Tabla2[[IdProducto]:[NomProducto]],2,0)</f>
        <v>Naranjas</v>
      </c>
      <c r="G2713" s="10">
        <f>VLOOKUP(Tabla4[[#This Row],[Nombre_Producto]],Tabla2[[NomProducto]:[PrecioSinIGV]],3,0)</f>
        <v>1.21</v>
      </c>
      <c r="H2713">
        <f>VLOOKUP(Tabla4[[#This Row],[Cod Producto]],Tabla2[#All],3,0)</f>
        <v>1</v>
      </c>
      <c r="I2713" s="10">
        <f>Tabla4[[#This Row],[Kilos]]*Tabla4[[#This Row],[Precio_sin_IGV]]</f>
        <v>1266.8699999999999</v>
      </c>
      <c r="J2713" s="10">
        <f>Tabla4[[#This Row],[Ventas sin IGV]]*18%</f>
        <v>228.03659999999996</v>
      </c>
      <c r="K2713" s="10">
        <f>Tabla4[[#This Row],[Ventas sin IGV]]+Tabla4[[#This Row],[IGV]]</f>
        <v>1494.9065999999998</v>
      </c>
    </row>
    <row r="2714" spans="1:11" x14ac:dyDescent="0.3">
      <c r="A2714">
        <v>3</v>
      </c>
      <c r="B2714">
        <v>11</v>
      </c>
      <c r="C2714" s="2">
        <v>37942</v>
      </c>
      <c r="D2714">
        <v>1038</v>
      </c>
      <c r="E2714" t="str">
        <f>VLOOKUP(Tabla4[[#This Row],[Cod Vendedor]],Tabla3[[IdVendedor]:[NombreVendedor]],2,0)</f>
        <v>Rosa</v>
      </c>
      <c r="F2714" t="str">
        <f>VLOOKUP(Tabla4[[#This Row],[Cod Producto]],Tabla2[[IdProducto]:[NomProducto]],2,0)</f>
        <v>Naranjas</v>
      </c>
      <c r="G2714" s="10">
        <f>VLOOKUP(Tabla4[[#This Row],[Nombre_Producto]],Tabla2[[NomProducto]:[PrecioSinIGV]],3,0)</f>
        <v>1.21</v>
      </c>
      <c r="H2714">
        <f>VLOOKUP(Tabla4[[#This Row],[Cod Producto]],Tabla2[#All],3,0)</f>
        <v>1</v>
      </c>
      <c r="I2714" s="10">
        <f>Tabla4[[#This Row],[Kilos]]*Tabla4[[#This Row],[Precio_sin_IGV]]</f>
        <v>1255.98</v>
      </c>
      <c r="J2714" s="10">
        <f>Tabla4[[#This Row],[Ventas sin IGV]]*18%</f>
        <v>226.07640000000001</v>
      </c>
      <c r="K2714" s="10">
        <f>Tabla4[[#This Row],[Ventas sin IGV]]+Tabla4[[#This Row],[IGV]]</f>
        <v>1482.0563999999999</v>
      </c>
    </row>
    <row r="2715" spans="1:11" x14ac:dyDescent="0.3">
      <c r="A2715">
        <v>3</v>
      </c>
      <c r="B2715">
        <v>11</v>
      </c>
      <c r="C2715" s="2">
        <v>37680</v>
      </c>
      <c r="D2715">
        <v>378</v>
      </c>
      <c r="E2715" t="str">
        <f>VLOOKUP(Tabla4[[#This Row],[Cod Vendedor]],Tabla3[[IdVendedor]:[NombreVendedor]],2,0)</f>
        <v>Rosa</v>
      </c>
      <c r="F2715" t="str">
        <f>VLOOKUP(Tabla4[[#This Row],[Cod Producto]],Tabla2[[IdProducto]:[NomProducto]],2,0)</f>
        <v>Naranjas</v>
      </c>
      <c r="G2715" s="10">
        <f>VLOOKUP(Tabla4[[#This Row],[Nombre_Producto]],Tabla2[[NomProducto]:[PrecioSinIGV]],3,0)</f>
        <v>1.21</v>
      </c>
      <c r="H2715">
        <f>VLOOKUP(Tabla4[[#This Row],[Cod Producto]],Tabla2[#All],3,0)</f>
        <v>1</v>
      </c>
      <c r="I2715" s="10">
        <f>Tabla4[[#This Row],[Kilos]]*Tabla4[[#This Row],[Precio_sin_IGV]]</f>
        <v>457.38</v>
      </c>
      <c r="J2715" s="10">
        <f>Tabla4[[#This Row],[Ventas sin IGV]]*18%</f>
        <v>82.328400000000002</v>
      </c>
      <c r="K2715" s="10">
        <f>Tabla4[[#This Row],[Ventas sin IGV]]+Tabla4[[#This Row],[IGV]]</f>
        <v>539.70839999999998</v>
      </c>
    </row>
    <row r="2716" spans="1:11" x14ac:dyDescent="0.3">
      <c r="A2716">
        <v>3</v>
      </c>
      <c r="B2716">
        <v>11</v>
      </c>
      <c r="C2716" s="2">
        <v>37954</v>
      </c>
      <c r="D2716">
        <v>363</v>
      </c>
      <c r="E2716" t="str">
        <f>VLOOKUP(Tabla4[[#This Row],[Cod Vendedor]],Tabla3[[IdVendedor]:[NombreVendedor]],2,0)</f>
        <v>Rosa</v>
      </c>
      <c r="F2716" t="str">
        <f>VLOOKUP(Tabla4[[#This Row],[Cod Producto]],Tabla2[[IdProducto]:[NomProducto]],2,0)</f>
        <v>Naranjas</v>
      </c>
      <c r="G2716" s="10">
        <f>VLOOKUP(Tabla4[[#This Row],[Nombre_Producto]],Tabla2[[NomProducto]:[PrecioSinIGV]],3,0)</f>
        <v>1.21</v>
      </c>
      <c r="H2716">
        <f>VLOOKUP(Tabla4[[#This Row],[Cod Producto]],Tabla2[#All],3,0)</f>
        <v>1</v>
      </c>
      <c r="I2716" s="10">
        <f>Tabla4[[#This Row],[Kilos]]*Tabla4[[#This Row],[Precio_sin_IGV]]</f>
        <v>439.22999999999996</v>
      </c>
      <c r="J2716" s="10">
        <f>Tabla4[[#This Row],[Ventas sin IGV]]*18%</f>
        <v>79.061399999999992</v>
      </c>
      <c r="K2716" s="10">
        <f>Tabla4[[#This Row],[Ventas sin IGV]]+Tabla4[[#This Row],[IGV]]</f>
        <v>518.29139999999995</v>
      </c>
    </row>
    <row r="2717" spans="1:11" x14ac:dyDescent="0.3">
      <c r="A2717">
        <v>3</v>
      </c>
      <c r="B2717">
        <v>12</v>
      </c>
      <c r="C2717" s="2">
        <v>37811</v>
      </c>
      <c r="D2717">
        <v>2443</v>
      </c>
      <c r="E2717" t="str">
        <f>VLOOKUP(Tabla4[[#This Row],[Cod Vendedor]],Tabla3[[IdVendedor]:[NombreVendedor]],2,0)</f>
        <v>Rosa</v>
      </c>
      <c r="F2717" t="str">
        <f>VLOOKUP(Tabla4[[#This Row],[Cod Producto]],Tabla2[[IdProducto]:[NomProducto]],2,0)</f>
        <v>Malocoton</v>
      </c>
      <c r="G2717" s="10">
        <f>VLOOKUP(Tabla4[[#This Row],[Nombre_Producto]],Tabla2[[NomProducto]:[PrecioSinIGV]],3,0)</f>
        <v>2.42</v>
      </c>
      <c r="H2717">
        <f>VLOOKUP(Tabla4[[#This Row],[Cod Producto]],Tabla2[#All],3,0)</f>
        <v>1</v>
      </c>
      <c r="I2717" s="10">
        <f>Tabla4[[#This Row],[Kilos]]*Tabla4[[#This Row],[Precio_sin_IGV]]</f>
        <v>5912.0599999999995</v>
      </c>
      <c r="J2717" s="10">
        <f>Tabla4[[#This Row],[Ventas sin IGV]]*18%</f>
        <v>1064.1707999999999</v>
      </c>
      <c r="K2717" s="10">
        <f>Tabla4[[#This Row],[Ventas sin IGV]]+Tabla4[[#This Row],[IGV]]</f>
        <v>6976.2307999999994</v>
      </c>
    </row>
    <row r="2718" spans="1:11" x14ac:dyDescent="0.3">
      <c r="A2718">
        <v>3</v>
      </c>
      <c r="B2718">
        <v>12</v>
      </c>
      <c r="C2718" s="2">
        <v>37764</v>
      </c>
      <c r="D2718">
        <v>2310</v>
      </c>
      <c r="E2718" t="str">
        <f>VLOOKUP(Tabla4[[#This Row],[Cod Vendedor]],Tabla3[[IdVendedor]:[NombreVendedor]],2,0)</f>
        <v>Rosa</v>
      </c>
      <c r="F2718" t="str">
        <f>VLOOKUP(Tabla4[[#This Row],[Cod Producto]],Tabla2[[IdProducto]:[NomProducto]],2,0)</f>
        <v>Malocoton</v>
      </c>
      <c r="G2718" s="10">
        <f>VLOOKUP(Tabla4[[#This Row],[Nombre_Producto]],Tabla2[[NomProducto]:[PrecioSinIGV]],3,0)</f>
        <v>2.42</v>
      </c>
      <c r="H2718">
        <f>VLOOKUP(Tabla4[[#This Row],[Cod Producto]],Tabla2[#All],3,0)</f>
        <v>1</v>
      </c>
      <c r="I2718" s="10">
        <f>Tabla4[[#This Row],[Kilos]]*Tabla4[[#This Row],[Precio_sin_IGV]]</f>
        <v>5590.2</v>
      </c>
      <c r="J2718" s="10">
        <f>Tabla4[[#This Row],[Ventas sin IGV]]*18%</f>
        <v>1006.2359999999999</v>
      </c>
      <c r="K2718" s="10">
        <f>Tabla4[[#This Row],[Ventas sin IGV]]+Tabla4[[#This Row],[IGV]]</f>
        <v>6596.4359999999997</v>
      </c>
    </row>
    <row r="2719" spans="1:11" x14ac:dyDescent="0.3">
      <c r="A2719">
        <v>3</v>
      </c>
      <c r="B2719">
        <v>12</v>
      </c>
      <c r="C2719" s="2">
        <v>37662</v>
      </c>
      <c r="D2719">
        <v>1568</v>
      </c>
      <c r="E2719" t="str">
        <f>VLOOKUP(Tabla4[[#This Row],[Cod Vendedor]],Tabla3[[IdVendedor]:[NombreVendedor]],2,0)</f>
        <v>Rosa</v>
      </c>
      <c r="F2719" t="str">
        <f>VLOOKUP(Tabla4[[#This Row],[Cod Producto]],Tabla2[[IdProducto]:[NomProducto]],2,0)</f>
        <v>Malocoton</v>
      </c>
      <c r="G2719" s="10">
        <f>VLOOKUP(Tabla4[[#This Row],[Nombre_Producto]],Tabla2[[NomProducto]:[PrecioSinIGV]],3,0)</f>
        <v>2.42</v>
      </c>
      <c r="H2719">
        <f>VLOOKUP(Tabla4[[#This Row],[Cod Producto]],Tabla2[#All],3,0)</f>
        <v>1</v>
      </c>
      <c r="I2719" s="10">
        <f>Tabla4[[#This Row],[Kilos]]*Tabla4[[#This Row],[Precio_sin_IGV]]</f>
        <v>3794.56</v>
      </c>
      <c r="J2719" s="10">
        <f>Tabla4[[#This Row],[Ventas sin IGV]]*18%</f>
        <v>683.02080000000001</v>
      </c>
      <c r="K2719" s="10">
        <f>Tabla4[[#This Row],[Ventas sin IGV]]+Tabla4[[#This Row],[IGV]]</f>
        <v>4477.5807999999997</v>
      </c>
    </row>
    <row r="2720" spans="1:11" x14ac:dyDescent="0.3">
      <c r="A2720">
        <v>3</v>
      </c>
      <c r="B2720">
        <v>12</v>
      </c>
      <c r="C2720" s="2">
        <v>37917</v>
      </c>
      <c r="D2720">
        <v>1441</v>
      </c>
      <c r="E2720" t="str">
        <f>VLOOKUP(Tabla4[[#This Row],[Cod Vendedor]],Tabla3[[IdVendedor]:[NombreVendedor]],2,0)</f>
        <v>Rosa</v>
      </c>
      <c r="F2720" t="str">
        <f>VLOOKUP(Tabla4[[#This Row],[Cod Producto]],Tabla2[[IdProducto]:[NomProducto]],2,0)</f>
        <v>Malocoton</v>
      </c>
      <c r="G2720" s="10">
        <f>VLOOKUP(Tabla4[[#This Row],[Nombre_Producto]],Tabla2[[NomProducto]:[PrecioSinIGV]],3,0)</f>
        <v>2.42</v>
      </c>
      <c r="H2720">
        <f>VLOOKUP(Tabla4[[#This Row],[Cod Producto]],Tabla2[#All],3,0)</f>
        <v>1</v>
      </c>
      <c r="I2720" s="10">
        <f>Tabla4[[#This Row],[Kilos]]*Tabla4[[#This Row],[Precio_sin_IGV]]</f>
        <v>3487.22</v>
      </c>
      <c r="J2720" s="10">
        <f>Tabla4[[#This Row],[Ventas sin IGV]]*18%</f>
        <v>627.69959999999992</v>
      </c>
      <c r="K2720" s="10">
        <f>Tabla4[[#This Row],[Ventas sin IGV]]+Tabla4[[#This Row],[IGV]]</f>
        <v>4114.9195999999993</v>
      </c>
    </row>
    <row r="2721" spans="1:11" x14ac:dyDescent="0.3">
      <c r="A2721">
        <v>3</v>
      </c>
      <c r="B2721">
        <v>12</v>
      </c>
      <c r="C2721" s="2">
        <v>37722</v>
      </c>
      <c r="D2721">
        <v>469</v>
      </c>
      <c r="E2721" t="str">
        <f>VLOOKUP(Tabla4[[#This Row],[Cod Vendedor]],Tabla3[[IdVendedor]:[NombreVendedor]],2,0)</f>
        <v>Rosa</v>
      </c>
      <c r="F2721" t="str">
        <f>VLOOKUP(Tabla4[[#This Row],[Cod Producto]],Tabla2[[IdProducto]:[NomProducto]],2,0)</f>
        <v>Malocoton</v>
      </c>
      <c r="G2721" s="10">
        <f>VLOOKUP(Tabla4[[#This Row],[Nombre_Producto]],Tabla2[[NomProducto]:[PrecioSinIGV]],3,0)</f>
        <v>2.42</v>
      </c>
      <c r="H2721">
        <f>VLOOKUP(Tabla4[[#This Row],[Cod Producto]],Tabla2[#All],3,0)</f>
        <v>1</v>
      </c>
      <c r="I2721" s="10">
        <f>Tabla4[[#This Row],[Kilos]]*Tabla4[[#This Row],[Precio_sin_IGV]]</f>
        <v>1134.98</v>
      </c>
      <c r="J2721" s="10">
        <f>Tabla4[[#This Row],[Ventas sin IGV]]*18%</f>
        <v>204.29640000000001</v>
      </c>
      <c r="K2721" s="10">
        <f>Tabla4[[#This Row],[Ventas sin IGV]]+Tabla4[[#This Row],[IGV]]</f>
        <v>1339.2764</v>
      </c>
    </row>
    <row r="2722" spans="1:11" x14ac:dyDescent="0.3">
      <c r="A2722">
        <v>3</v>
      </c>
      <c r="B2722">
        <v>9</v>
      </c>
      <c r="C2722" s="2">
        <v>37792</v>
      </c>
      <c r="D2722">
        <v>2425</v>
      </c>
      <c r="E2722" t="str">
        <f>VLOOKUP(Tabla4[[#This Row],[Cod Vendedor]],Tabla3[[IdVendedor]:[NombreVendedor]],2,0)</f>
        <v>Rosa</v>
      </c>
      <c r="F2722" t="str">
        <f>VLOOKUP(Tabla4[[#This Row],[Cod Producto]],Tabla2[[IdProducto]:[NomProducto]],2,0)</f>
        <v>Esparragos</v>
      </c>
      <c r="G2722" s="10">
        <f>VLOOKUP(Tabla4[[#This Row],[Nombre_Producto]],Tabla2[[NomProducto]:[PrecioSinIGV]],3,0)</f>
        <v>1.21</v>
      </c>
      <c r="H2722">
        <f>VLOOKUP(Tabla4[[#This Row],[Cod Producto]],Tabla2[#All],3,0)</f>
        <v>3</v>
      </c>
      <c r="I2722" s="10">
        <f>Tabla4[[#This Row],[Kilos]]*Tabla4[[#This Row],[Precio_sin_IGV]]</f>
        <v>2934.25</v>
      </c>
      <c r="J2722" s="10">
        <f>Tabla4[[#This Row],[Ventas sin IGV]]*18%</f>
        <v>528.16499999999996</v>
      </c>
      <c r="K2722" s="10">
        <f>Tabla4[[#This Row],[Ventas sin IGV]]+Tabla4[[#This Row],[IGV]]</f>
        <v>3462.415</v>
      </c>
    </row>
    <row r="2723" spans="1:11" x14ac:dyDescent="0.3">
      <c r="A2723">
        <v>3</v>
      </c>
      <c r="B2723">
        <v>9</v>
      </c>
      <c r="C2723" s="2">
        <v>37929</v>
      </c>
      <c r="D2723">
        <v>2296</v>
      </c>
      <c r="E2723" t="str">
        <f>VLOOKUP(Tabla4[[#This Row],[Cod Vendedor]],Tabla3[[IdVendedor]:[NombreVendedor]],2,0)</f>
        <v>Rosa</v>
      </c>
      <c r="F2723" t="str">
        <f>VLOOKUP(Tabla4[[#This Row],[Cod Producto]],Tabla2[[IdProducto]:[NomProducto]],2,0)</f>
        <v>Esparragos</v>
      </c>
      <c r="G2723" s="10">
        <f>VLOOKUP(Tabla4[[#This Row],[Nombre_Producto]],Tabla2[[NomProducto]:[PrecioSinIGV]],3,0)</f>
        <v>1.21</v>
      </c>
      <c r="H2723">
        <f>VLOOKUP(Tabla4[[#This Row],[Cod Producto]],Tabla2[#All],3,0)</f>
        <v>3</v>
      </c>
      <c r="I2723" s="10">
        <f>Tabla4[[#This Row],[Kilos]]*Tabla4[[#This Row],[Precio_sin_IGV]]</f>
        <v>2778.16</v>
      </c>
      <c r="J2723" s="10">
        <f>Tabla4[[#This Row],[Ventas sin IGV]]*18%</f>
        <v>500.06879999999995</v>
      </c>
      <c r="K2723" s="10">
        <f>Tabla4[[#This Row],[Ventas sin IGV]]+Tabla4[[#This Row],[IGV]]</f>
        <v>3278.2287999999999</v>
      </c>
    </row>
    <row r="2724" spans="1:11" x14ac:dyDescent="0.3">
      <c r="A2724">
        <v>3</v>
      </c>
      <c r="B2724">
        <v>9</v>
      </c>
      <c r="C2724" s="2">
        <v>37893</v>
      </c>
      <c r="D2724">
        <v>2012</v>
      </c>
      <c r="E2724" t="str">
        <f>VLOOKUP(Tabla4[[#This Row],[Cod Vendedor]],Tabla3[[IdVendedor]:[NombreVendedor]],2,0)</f>
        <v>Rosa</v>
      </c>
      <c r="F2724" t="str">
        <f>VLOOKUP(Tabla4[[#This Row],[Cod Producto]],Tabla2[[IdProducto]:[NomProducto]],2,0)</f>
        <v>Esparragos</v>
      </c>
      <c r="G2724" s="10">
        <f>VLOOKUP(Tabla4[[#This Row],[Nombre_Producto]],Tabla2[[NomProducto]:[PrecioSinIGV]],3,0)</f>
        <v>1.21</v>
      </c>
      <c r="H2724">
        <f>VLOOKUP(Tabla4[[#This Row],[Cod Producto]],Tabla2[#All],3,0)</f>
        <v>3</v>
      </c>
      <c r="I2724" s="10">
        <f>Tabla4[[#This Row],[Kilos]]*Tabla4[[#This Row],[Precio_sin_IGV]]</f>
        <v>2434.52</v>
      </c>
      <c r="J2724" s="10">
        <f>Tabla4[[#This Row],[Ventas sin IGV]]*18%</f>
        <v>438.21359999999999</v>
      </c>
      <c r="K2724" s="10">
        <f>Tabla4[[#This Row],[Ventas sin IGV]]+Tabla4[[#This Row],[IGV]]</f>
        <v>2872.7336</v>
      </c>
    </row>
    <row r="2725" spans="1:11" x14ac:dyDescent="0.3">
      <c r="A2725">
        <v>3</v>
      </c>
      <c r="B2725">
        <v>9</v>
      </c>
      <c r="C2725" s="2">
        <v>37883</v>
      </c>
      <c r="D2725">
        <v>1932</v>
      </c>
      <c r="E2725" t="str">
        <f>VLOOKUP(Tabla4[[#This Row],[Cod Vendedor]],Tabla3[[IdVendedor]:[NombreVendedor]],2,0)</f>
        <v>Rosa</v>
      </c>
      <c r="F2725" t="str">
        <f>VLOOKUP(Tabla4[[#This Row],[Cod Producto]],Tabla2[[IdProducto]:[NomProducto]],2,0)</f>
        <v>Esparragos</v>
      </c>
      <c r="G2725" s="10">
        <f>VLOOKUP(Tabla4[[#This Row],[Nombre_Producto]],Tabla2[[NomProducto]:[PrecioSinIGV]],3,0)</f>
        <v>1.21</v>
      </c>
      <c r="H2725">
        <f>VLOOKUP(Tabla4[[#This Row],[Cod Producto]],Tabla2[#All],3,0)</f>
        <v>3</v>
      </c>
      <c r="I2725" s="10">
        <f>Tabla4[[#This Row],[Kilos]]*Tabla4[[#This Row],[Precio_sin_IGV]]</f>
        <v>2337.7199999999998</v>
      </c>
      <c r="J2725" s="10">
        <f>Tabla4[[#This Row],[Ventas sin IGV]]*18%</f>
        <v>420.78959999999995</v>
      </c>
      <c r="K2725" s="10">
        <f>Tabla4[[#This Row],[Ventas sin IGV]]+Tabla4[[#This Row],[IGV]]</f>
        <v>2758.5095999999999</v>
      </c>
    </row>
    <row r="2726" spans="1:11" x14ac:dyDescent="0.3">
      <c r="A2726">
        <v>3</v>
      </c>
      <c r="B2726">
        <v>9</v>
      </c>
      <c r="C2726" s="2">
        <v>37697</v>
      </c>
      <c r="D2726">
        <v>1810</v>
      </c>
      <c r="E2726" t="str">
        <f>VLOOKUP(Tabla4[[#This Row],[Cod Vendedor]],Tabla3[[IdVendedor]:[NombreVendedor]],2,0)</f>
        <v>Rosa</v>
      </c>
      <c r="F2726" t="str">
        <f>VLOOKUP(Tabla4[[#This Row],[Cod Producto]],Tabla2[[IdProducto]:[NomProducto]],2,0)</f>
        <v>Esparragos</v>
      </c>
      <c r="G2726" s="10">
        <f>VLOOKUP(Tabla4[[#This Row],[Nombre_Producto]],Tabla2[[NomProducto]:[PrecioSinIGV]],3,0)</f>
        <v>1.21</v>
      </c>
      <c r="H2726">
        <f>VLOOKUP(Tabla4[[#This Row],[Cod Producto]],Tabla2[#All],3,0)</f>
        <v>3</v>
      </c>
      <c r="I2726" s="10">
        <f>Tabla4[[#This Row],[Kilos]]*Tabla4[[#This Row],[Precio_sin_IGV]]</f>
        <v>2190.1</v>
      </c>
      <c r="J2726" s="10">
        <f>Tabla4[[#This Row],[Ventas sin IGV]]*18%</f>
        <v>394.21799999999996</v>
      </c>
      <c r="K2726" s="10">
        <f>Tabla4[[#This Row],[Ventas sin IGV]]+Tabla4[[#This Row],[IGV]]</f>
        <v>2584.3179999999998</v>
      </c>
    </row>
    <row r="2727" spans="1:11" x14ac:dyDescent="0.3">
      <c r="A2727">
        <v>3</v>
      </c>
      <c r="B2727">
        <v>9</v>
      </c>
      <c r="C2727" s="2">
        <v>37931</v>
      </c>
      <c r="D2727">
        <v>1736</v>
      </c>
      <c r="E2727" t="str">
        <f>VLOOKUP(Tabla4[[#This Row],[Cod Vendedor]],Tabla3[[IdVendedor]:[NombreVendedor]],2,0)</f>
        <v>Rosa</v>
      </c>
      <c r="F2727" t="str">
        <f>VLOOKUP(Tabla4[[#This Row],[Cod Producto]],Tabla2[[IdProducto]:[NomProducto]],2,0)</f>
        <v>Esparragos</v>
      </c>
      <c r="G2727" s="10">
        <f>VLOOKUP(Tabla4[[#This Row],[Nombre_Producto]],Tabla2[[NomProducto]:[PrecioSinIGV]],3,0)</f>
        <v>1.21</v>
      </c>
      <c r="H2727">
        <f>VLOOKUP(Tabla4[[#This Row],[Cod Producto]],Tabla2[#All],3,0)</f>
        <v>3</v>
      </c>
      <c r="I2727" s="10">
        <f>Tabla4[[#This Row],[Kilos]]*Tabla4[[#This Row],[Precio_sin_IGV]]</f>
        <v>2100.56</v>
      </c>
      <c r="J2727" s="10">
        <f>Tabla4[[#This Row],[Ventas sin IGV]]*18%</f>
        <v>378.10079999999999</v>
      </c>
      <c r="K2727" s="10">
        <f>Tabla4[[#This Row],[Ventas sin IGV]]+Tabla4[[#This Row],[IGV]]</f>
        <v>2478.6608000000001</v>
      </c>
    </row>
    <row r="2728" spans="1:11" x14ac:dyDescent="0.3">
      <c r="A2728">
        <v>3</v>
      </c>
      <c r="B2728">
        <v>9</v>
      </c>
      <c r="C2728" s="2">
        <v>37711</v>
      </c>
      <c r="D2728">
        <v>1604</v>
      </c>
      <c r="E2728" t="str">
        <f>VLOOKUP(Tabla4[[#This Row],[Cod Vendedor]],Tabla3[[IdVendedor]:[NombreVendedor]],2,0)</f>
        <v>Rosa</v>
      </c>
      <c r="F2728" t="str">
        <f>VLOOKUP(Tabla4[[#This Row],[Cod Producto]],Tabla2[[IdProducto]:[NomProducto]],2,0)</f>
        <v>Esparragos</v>
      </c>
      <c r="G2728" s="10">
        <f>VLOOKUP(Tabla4[[#This Row],[Nombre_Producto]],Tabla2[[NomProducto]:[PrecioSinIGV]],3,0)</f>
        <v>1.21</v>
      </c>
      <c r="H2728">
        <f>VLOOKUP(Tabla4[[#This Row],[Cod Producto]],Tabla2[#All],3,0)</f>
        <v>3</v>
      </c>
      <c r="I2728" s="10">
        <f>Tabla4[[#This Row],[Kilos]]*Tabla4[[#This Row],[Precio_sin_IGV]]</f>
        <v>1940.84</v>
      </c>
      <c r="J2728" s="10">
        <f>Tabla4[[#This Row],[Ventas sin IGV]]*18%</f>
        <v>349.35119999999995</v>
      </c>
      <c r="K2728" s="10">
        <f>Tabla4[[#This Row],[Ventas sin IGV]]+Tabla4[[#This Row],[IGV]]</f>
        <v>2290.1911999999998</v>
      </c>
    </row>
    <row r="2729" spans="1:11" x14ac:dyDescent="0.3">
      <c r="A2729">
        <v>3</v>
      </c>
      <c r="B2729">
        <v>7</v>
      </c>
      <c r="C2729" s="2">
        <v>37876</v>
      </c>
      <c r="D2729">
        <v>2424</v>
      </c>
      <c r="E2729" t="str">
        <f>VLOOKUP(Tabla4[[#This Row],[Cod Vendedor]],Tabla3[[IdVendedor]:[NombreVendedor]],2,0)</f>
        <v>Rosa</v>
      </c>
      <c r="F2729" t="str">
        <f>VLOOKUP(Tabla4[[#This Row],[Cod Producto]],Tabla2[[IdProducto]:[NomProducto]],2,0)</f>
        <v>Tomates</v>
      </c>
      <c r="G2729" s="10">
        <f>VLOOKUP(Tabla4[[#This Row],[Nombre_Producto]],Tabla2[[NomProducto]:[PrecioSinIGV]],3,0)</f>
        <v>0.96799999999999997</v>
      </c>
      <c r="H2729">
        <f>VLOOKUP(Tabla4[[#This Row],[Cod Producto]],Tabla2[#All],3,0)</f>
        <v>2</v>
      </c>
      <c r="I2729" s="10">
        <f>Tabla4[[#This Row],[Kilos]]*Tabla4[[#This Row],[Precio_sin_IGV]]</f>
        <v>2346.4319999999998</v>
      </c>
      <c r="J2729" s="10">
        <f>Tabla4[[#This Row],[Ventas sin IGV]]*18%</f>
        <v>422.35775999999993</v>
      </c>
      <c r="K2729" s="10">
        <f>Tabla4[[#This Row],[Ventas sin IGV]]+Tabla4[[#This Row],[IGV]]</f>
        <v>2768.7897599999997</v>
      </c>
    </row>
    <row r="2730" spans="1:11" x14ac:dyDescent="0.3">
      <c r="A2730">
        <v>3</v>
      </c>
      <c r="B2730">
        <v>7</v>
      </c>
      <c r="C2730" s="2">
        <v>37642</v>
      </c>
      <c r="D2730">
        <v>1454</v>
      </c>
      <c r="E2730" t="str">
        <f>VLOOKUP(Tabla4[[#This Row],[Cod Vendedor]],Tabla3[[IdVendedor]:[NombreVendedor]],2,0)</f>
        <v>Rosa</v>
      </c>
      <c r="F2730" t="str">
        <f>VLOOKUP(Tabla4[[#This Row],[Cod Producto]],Tabla2[[IdProducto]:[NomProducto]],2,0)</f>
        <v>Tomates</v>
      </c>
      <c r="G2730" s="10">
        <f>VLOOKUP(Tabla4[[#This Row],[Nombre_Producto]],Tabla2[[NomProducto]:[PrecioSinIGV]],3,0)</f>
        <v>0.96799999999999997</v>
      </c>
      <c r="H2730">
        <f>VLOOKUP(Tabla4[[#This Row],[Cod Producto]],Tabla2[#All],3,0)</f>
        <v>2</v>
      </c>
      <c r="I2730" s="10">
        <f>Tabla4[[#This Row],[Kilos]]*Tabla4[[#This Row],[Precio_sin_IGV]]</f>
        <v>1407.472</v>
      </c>
      <c r="J2730" s="10">
        <f>Tabla4[[#This Row],[Ventas sin IGV]]*18%</f>
        <v>253.34495999999999</v>
      </c>
      <c r="K2730" s="10">
        <f>Tabla4[[#This Row],[Ventas sin IGV]]+Tabla4[[#This Row],[IGV]]</f>
        <v>1660.8169599999999</v>
      </c>
    </row>
    <row r="2731" spans="1:11" x14ac:dyDescent="0.3">
      <c r="A2731">
        <v>3</v>
      </c>
      <c r="B2731">
        <v>7</v>
      </c>
      <c r="C2731" s="2">
        <v>37633</v>
      </c>
      <c r="D2731">
        <v>377</v>
      </c>
      <c r="E2731" t="str">
        <f>VLOOKUP(Tabla4[[#This Row],[Cod Vendedor]],Tabla3[[IdVendedor]:[NombreVendedor]],2,0)</f>
        <v>Rosa</v>
      </c>
      <c r="F2731" t="str">
        <f>VLOOKUP(Tabla4[[#This Row],[Cod Producto]],Tabla2[[IdProducto]:[NomProducto]],2,0)</f>
        <v>Tomates</v>
      </c>
      <c r="G2731" s="10">
        <f>VLOOKUP(Tabla4[[#This Row],[Nombre_Producto]],Tabla2[[NomProducto]:[PrecioSinIGV]],3,0)</f>
        <v>0.96799999999999997</v>
      </c>
      <c r="H2731">
        <f>VLOOKUP(Tabla4[[#This Row],[Cod Producto]],Tabla2[#All],3,0)</f>
        <v>2</v>
      </c>
      <c r="I2731" s="10">
        <f>Tabla4[[#This Row],[Kilos]]*Tabla4[[#This Row],[Precio_sin_IGV]]</f>
        <v>364.93599999999998</v>
      </c>
      <c r="J2731" s="10">
        <f>Tabla4[[#This Row],[Ventas sin IGV]]*18%</f>
        <v>65.688479999999998</v>
      </c>
      <c r="K2731" s="10">
        <f>Tabla4[[#This Row],[Ventas sin IGV]]+Tabla4[[#This Row],[IGV]]</f>
        <v>430.62447999999995</v>
      </c>
    </row>
    <row r="2732" spans="1:11" x14ac:dyDescent="0.3">
      <c r="A2732">
        <v>3</v>
      </c>
      <c r="B2732">
        <v>3</v>
      </c>
      <c r="C2732" s="2">
        <v>37902</v>
      </c>
      <c r="D2732">
        <v>2247</v>
      </c>
      <c r="E2732" t="str">
        <f>VLOOKUP(Tabla4[[#This Row],[Cod Vendedor]],Tabla3[[IdVendedor]:[NombreVendedor]],2,0)</f>
        <v>Rosa</v>
      </c>
      <c r="F2732" t="str">
        <f>VLOOKUP(Tabla4[[#This Row],[Cod Producto]],Tabla2[[IdProducto]:[NomProducto]],2,0)</f>
        <v>Melones</v>
      </c>
      <c r="G2732" s="10">
        <f>VLOOKUP(Tabla4[[#This Row],[Nombre_Producto]],Tabla2[[NomProducto]:[PrecioSinIGV]],3,0)</f>
        <v>1.9359999999999999</v>
      </c>
      <c r="H2732">
        <f>VLOOKUP(Tabla4[[#This Row],[Cod Producto]],Tabla2[#All],3,0)</f>
        <v>1</v>
      </c>
      <c r="I2732" s="10">
        <f>Tabla4[[#This Row],[Kilos]]*Tabla4[[#This Row],[Precio_sin_IGV]]</f>
        <v>4350.192</v>
      </c>
      <c r="J2732" s="10">
        <f>Tabla4[[#This Row],[Ventas sin IGV]]*18%</f>
        <v>783.03455999999994</v>
      </c>
      <c r="K2732" s="10">
        <f>Tabla4[[#This Row],[Ventas sin IGV]]+Tabla4[[#This Row],[IGV]]</f>
        <v>5133.2265600000001</v>
      </c>
    </row>
    <row r="2733" spans="1:11" x14ac:dyDescent="0.3">
      <c r="A2733">
        <v>3</v>
      </c>
      <c r="B2733">
        <v>3</v>
      </c>
      <c r="C2733" s="2">
        <v>37976</v>
      </c>
      <c r="D2733">
        <v>2130</v>
      </c>
      <c r="E2733" t="str">
        <f>VLOOKUP(Tabla4[[#This Row],[Cod Vendedor]],Tabla3[[IdVendedor]:[NombreVendedor]],2,0)</f>
        <v>Rosa</v>
      </c>
      <c r="F2733" t="str">
        <f>VLOOKUP(Tabla4[[#This Row],[Cod Producto]],Tabla2[[IdProducto]:[NomProducto]],2,0)</f>
        <v>Melones</v>
      </c>
      <c r="G2733" s="10">
        <f>VLOOKUP(Tabla4[[#This Row],[Nombre_Producto]],Tabla2[[NomProducto]:[PrecioSinIGV]],3,0)</f>
        <v>1.9359999999999999</v>
      </c>
      <c r="H2733">
        <f>VLOOKUP(Tabla4[[#This Row],[Cod Producto]],Tabla2[#All],3,0)</f>
        <v>1</v>
      </c>
      <c r="I2733" s="10">
        <f>Tabla4[[#This Row],[Kilos]]*Tabla4[[#This Row],[Precio_sin_IGV]]</f>
        <v>4123.68</v>
      </c>
      <c r="J2733" s="10">
        <f>Tabla4[[#This Row],[Ventas sin IGV]]*18%</f>
        <v>742.26240000000007</v>
      </c>
      <c r="K2733" s="10">
        <f>Tabla4[[#This Row],[Ventas sin IGV]]+Tabla4[[#This Row],[IGV]]</f>
        <v>4865.9423999999999</v>
      </c>
    </row>
    <row r="2734" spans="1:11" x14ac:dyDescent="0.3">
      <c r="A2734">
        <v>3</v>
      </c>
      <c r="B2734">
        <v>3</v>
      </c>
      <c r="C2734" s="2">
        <v>37624</v>
      </c>
      <c r="D2734">
        <v>1020</v>
      </c>
      <c r="E2734" t="str">
        <f>VLOOKUP(Tabla4[[#This Row],[Cod Vendedor]],Tabla3[[IdVendedor]:[NombreVendedor]],2,0)</f>
        <v>Rosa</v>
      </c>
      <c r="F2734" t="str">
        <f>VLOOKUP(Tabla4[[#This Row],[Cod Producto]],Tabla2[[IdProducto]:[NomProducto]],2,0)</f>
        <v>Melones</v>
      </c>
      <c r="G2734" s="10">
        <f>VLOOKUP(Tabla4[[#This Row],[Nombre_Producto]],Tabla2[[NomProducto]:[PrecioSinIGV]],3,0)</f>
        <v>1.9359999999999999</v>
      </c>
      <c r="H2734">
        <f>VLOOKUP(Tabla4[[#This Row],[Cod Producto]],Tabla2[#All],3,0)</f>
        <v>1</v>
      </c>
      <c r="I2734" s="10">
        <f>Tabla4[[#This Row],[Kilos]]*Tabla4[[#This Row],[Precio_sin_IGV]]</f>
        <v>1974.72</v>
      </c>
      <c r="J2734" s="10">
        <f>Tabla4[[#This Row],[Ventas sin IGV]]*18%</f>
        <v>355.44959999999998</v>
      </c>
      <c r="K2734" s="10">
        <f>Tabla4[[#This Row],[Ventas sin IGV]]+Tabla4[[#This Row],[IGV]]</f>
        <v>2330.1696000000002</v>
      </c>
    </row>
    <row r="2735" spans="1:11" x14ac:dyDescent="0.3">
      <c r="A2735">
        <v>3</v>
      </c>
      <c r="B2735">
        <v>3</v>
      </c>
      <c r="C2735" s="2">
        <v>37716</v>
      </c>
      <c r="D2735">
        <v>815</v>
      </c>
      <c r="E2735" t="str">
        <f>VLOOKUP(Tabla4[[#This Row],[Cod Vendedor]],Tabla3[[IdVendedor]:[NombreVendedor]],2,0)</f>
        <v>Rosa</v>
      </c>
      <c r="F2735" t="str">
        <f>VLOOKUP(Tabla4[[#This Row],[Cod Producto]],Tabla2[[IdProducto]:[NomProducto]],2,0)</f>
        <v>Melones</v>
      </c>
      <c r="G2735" s="10">
        <f>VLOOKUP(Tabla4[[#This Row],[Nombre_Producto]],Tabla2[[NomProducto]:[PrecioSinIGV]],3,0)</f>
        <v>1.9359999999999999</v>
      </c>
      <c r="H2735">
        <f>VLOOKUP(Tabla4[[#This Row],[Cod Producto]],Tabla2[#All],3,0)</f>
        <v>1</v>
      </c>
      <c r="I2735" s="10">
        <f>Tabla4[[#This Row],[Kilos]]*Tabla4[[#This Row],[Precio_sin_IGV]]</f>
        <v>1577.84</v>
      </c>
      <c r="J2735" s="10">
        <f>Tabla4[[#This Row],[Ventas sin IGV]]*18%</f>
        <v>284.01119999999997</v>
      </c>
      <c r="K2735" s="10">
        <f>Tabla4[[#This Row],[Ventas sin IGV]]+Tabla4[[#This Row],[IGV]]</f>
        <v>1861.8511999999998</v>
      </c>
    </row>
    <row r="2736" spans="1:11" x14ac:dyDescent="0.3">
      <c r="A2736">
        <v>3</v>
      </c>
      <c r="B2736">
        <v>3</v>
      </c>
      <c r="C2736" s="2">
        <v>37627</v>
      </c>
      <c r="D2736">
        <v>627</v>
      </c>
      <c r="E2736" t="str">
        <f>VLOOKUP(Tabla4[[#This Row],[Cod Vendedor]],Tabla3[[IdVendedor]:[NombreVendedor]],2,0)</f>
        <v>Rosa</v>
      </c>
      <c r="F2736" t="str">
        <f>VLOOKUP(Tabla4[[#This Row],[Cod Producto]],Tabla2[[IdProducto]:[NomProducto]],2,0)</f>
        <v>Melones</v>
      </c>
      <c r="G2736" s="10">
        <f>VLOOKUP(Tabla4[[#This Row],[Nombre_Producto]],Tabla2[[NomProducto]:[PrecioSinIGV]],3,0)</f>
        <v>1.9359999999999999</v>
      </c>
      <c r="H2736">
        <f>VLOOKUP(Tabla4[[#This Row],[Cod Producto]],Tabla2[#All],3,0)</f>
        <v>1</v>
      </c>
      <c r="I2736" s="10">
        <f>Tabla4[[#This Row],[Kilos]]*Tabla4[[#This Row],[Precio_sin_IGV]]</f>
        <v>1213.8720000000001</v>
      </c>
      <c r="J2736" s="10">
        <f>Tabla4[[#This Row],[Ventas sin IGV]]*18%</f>
        <v>218.49696</v>
      </c>
      <c r="K2736" s="10">
        <f>Tabla4[[#This Row],[Ventas sin IGV]]+Tabla4[[#This Row],[IGV]]</f>
        <v>1432.36896</v>
      </c>
    </row>
    <row r="2737" spans="1:11" x14ac:dyDescent="0.3">
      <c r="A2737">
        <v>3</v>
      </c>
      <c r="B2737">
        <v>1</v>
      </c>
      <c r="C2737" s="2">
        <v>37677</v>
      </c>
      <c r="D2737">
        <v>2387</v>
      </c>
      <c r="E2737" t="str">
        <f>VLOOKUP(Tabla4[[#This Row],[Cod Vendedor]],Tabla3[[IdVendedor]:[NombreVendedor]],2,0)</f>
        <v>Rosa</v>
      </c>
      <c r="F2737" t="str">
        <f>VLOOKUP(Tabla4[[#This Row],[Cod Producto]],Tabla2[[IdProducto]:[NomProducto]],2,0)</f>
        <v>Mandarinas</v>
      </c>
      <c r="G2737" s="10">
        <f>VLOOKUP(Tabla4[[#This Row],[Nombre_Producto]],Tabla2[[NomProducto]:[PrecioSinIGV]],3,0)</f>
        <v>3.9325000000000001</v>
      </c>
      <c r="H2737">
        <f>VLOOKUP(Tabla4[[#This Row],[Cod Producto]],Tabla2[#All],3,0)</f>
        <v>1</v>
      </c>
      <c r="I2737" s="10">
        <f>Tabla4[[#This Row],[Kilos]]*Tabla4[[#This Row],[Precio_sin_IGV]]</f>
        <v>9386.8775000000005</v>
      </c>
      <c r="J2737" s="10">
        <f>Tabla4[[#This Row],[Ventas sin IGV]]*18%</f>
        <v>1689.63795</v>
      </c>
      <c r="K2737" s="10">
        <f>Tabla4[[#This Row],[Ventas sin IGV]]+Tabla4[[#This Row],[IGV]]</f>
        <v>11076.515450000001</v>
      </c>
    </row>
    <row r="2738" spans="1:11" x14ac:dyDescent="0.3">
      <c r="A2738">
        <v>3</v>
      </c>
      <c r="B2738">
        <v>1</v>
      </c>
      <c r="C2738" s="2">
        <v>37808</v>
      </c>
      <c r="D2738">
        <v>2167</v>
      </c>
      <c r="E2738" t="str">
        <f>VLOOKUP(Tabla4[[#This Row],[Cod Vendedor]],Tabla3[[IdVendedor]:[NombreVendedor]],2,0)</f>
        <v>Rosa</v>
      </c>
      <c r="F2738" t="str">
        <f>VLOOKUP(Tabla4[[#This Row],[Cod Producto]],Tabla2[[IdProducto]:[NomProducto]],2,0)</f>
        <v>Mandarinas</v>
      </c>
      <c r="G2738" s="10">
        <f>VLOOKUP(Tabla4[[#This Row],[Nombre_Producto]],Tabla2[[NomProducto]:[PrecioSinIGV]],3,0)</f>
        <v>3.9325000000000001</v>
      </c>
      <c r="H2738">
        <f>VLOOKUP(Tabla4[[#This Row],[Cod Producto]],Tabla2[#All],3,0)</f>
        <v>1</v>
      </c>
      <c r="I2738" s="10">
        <f>Tabla4[[#This Row],[Kilos]]*Tabla4[[#This Row],[Precio_sin_IGV]]</f>
        <v>8521.7275000000009</v>
      </c>
      <c r="J2738" s="10">
        <f>Tabla4[[#This Row],[Ventas sin IGV]]*18%</f>
        <v>1533.9109500000002</v>
      </c>
      <c r="K2738" s="10">
        <f>Tabla4[[#This Row],[Ventas sin IGV]]+Tabla4[[#This Row],[IGV]]</f>
        <v>10055.63845</v>
      </c>
    </row>
    <row r="2739" spans="1:11" x14ac:dyDescent="0.3">
      <c r="A2739">
        <v>3</v>
      </c>
      <c r="B2739">
        <v>1</v>
      </c>
      <c r="C2739" s="2">
        <v>37842</v>
      </c>
      <c r="D2739">
        <v>557</v>
      </c>
      <c r="E2739" t="str">
        <f>VLOOKUP(Tabla4[[#This Row],[Cod Vendedor]],Tabla3[[IdVendedor]:[NombreVendedor]],2,0)</f>
        <v>Rosa</v>
      </c>
      <c r="F2739" t="str">
        <f>VLOOKUP(Tabla4[[#This Row],[Cod Producto]],Tabla2[[IdProducto]:[NomProducto]],2,0)</f>
        <v>Mandarinas</v>
      </c>
      <c r="G2739" s="10">
        <f>VLOOKUP(Tabla4[[#This Row],[Nombre_Producto]],Tabla2[[NomProducto]:[PrecioSinIGV]],3,0)</f>
        <v>3.9325000000000001</v>
      </c>
      <c r="H2739">
        <f>VLOOKUP(Tabla4[[#This Row],[Cod Producto]],Tabla2[#All],3,0)</f>
        <v>1</v>
      </c>
      <c r="I2739" s="10">
        <f>Tabla4[[#This Row],[Kilos]]*Tabla4[[#This Row],[Precio_sin_IGV]]</f>
        <v>2190.4025000000001</v>
      </c>
      <c r="J2739" s="10">
        <f>Tabla4[[#This Row],[Ventas sin IGV]]*18%</f>
        <v>394.27244999999999</v>
      </c>
      <c r="K2739" s="10">
        <f>Tabla4[[#This Row],[Ventas sin IGV]]+Tabla4[[#This Row],[IGV]]</f>
        <v>2584.6749500000001</v>
      </c>
    </row>
    <row r="2740" spans="1:11" x14ac:dyDescent="0.3">
      <c r="A2740">
        <v>3</v>
      </c>
      <c r="B2740">
        <v>1</v>
      </c>
      <c r="C2740" s="2">
        <v>37747</v>
      </c>
      <c r="D2740">
        <v>276</v>
      </c>
      <c r="E2740" t="str">
        <f>VLOOKUP(Tabla4[[#This Row],[Cod Vendedor]],Tabla3[[IdVendedor]:[NombreVendedor]],2,0)</f>
        <v>Rosa</v>
      </c>
      <c r="F2740" t="str">
        <f>VLOOKUP(Tabla4[[#This Row],[Cod Producto]],Tabla2[[IdProducto]:[NomProducto]],2,0)</f>
        <v>Mandarinas</v>
      </c>
      <c r="G2740" s="10">
        <f>VLOOKUP(Tabla4[[#This Row],[Nombre_Producto]],Tabla2[[NomProducto]:[PrecioSinIGV]],3,0)</f>
        <v>3.9325000000000001</v>
      </c>
      <c r="H2740">
        <f>VLOOKUP(Tabla4[[#This Row],[Cod Producto]],Tabla2[#All],3,0)</f>
        <v>1</v>
      </c>
      <c r="I2740" s="10">
        <f>Tabla4[[#This Row],[Kilos]]*Tabla4[[#This Row],[Precio_sin_IGV]]</f>
        <v>1085.3700000000001</v>
      </c>
      <c r="J2740" s="10">
        <f>Tabla4[[#This Row],[Ventas sin IGV]]*18%</f>
        <v>195.36660000000001</v>
      </c>
      <c r="K2740" s="10">
        <f>Tabla4[[#This Row],[Ventas sin IGV]]+Tabla4[[#This Row],[IGV]]</f>
        <v>1280.7366000000002</v>
      </c>
    </row>
    <row r="2741" spans="1:11" x14ac:dyDescent="0.3">
      <c r="A2741">
        <v>3</v>
      </c>
      <c r="B2741">
        <v>8</v>
      </c>
      <c r="C2741" s="2">
        <v>37862</v>
      </c>
      <c r="D2741">
        <v>2081</v>
      </c>
      <c r="E2741" t="str">
        <f>VLOOKUP(Tabla4[[#This Row],[Cod Vendedor]],Tabla3[[IdVendedor]:[NombreVendedor]],2,0)</f>
        <v>Rosa</v>
      </c>
      <c r="F2741" t="str">
        <f>VLOOKUP(Tabla4[[#This Row],[Cod Producto]],Tabla2[[IdProducto]:[NomProducto]],2,0)</f>
        <v>Uvas</v>
      </c>
      <c r="G2741" s="10">
        <f>VLOOKUP(Tabla4[[#This Row],[Nombre_Producto]],Tabla2[[NomProducto]:[PrecioSinIGV]],3,0)</f>
        <v>3.63</v>
      </c>
      <c r="H2741">
        <f>VLOOKUP(Tabla4[[#This Row],[Cod Producto]],Tabla2[#All],3,0)</f>
        <v>1</v>
      </c>
      <c r="I2741" s="10">
        <f>Tabla4[[#This Row],[Kilos]]*Tabla4[[#This Row],[Precio_sin_IGV]]</f>
        <v>7554.03</v>
      </c>
      <c r="J2741" s="10">
        <f>Tabla4[[#This Row],[Ventas sin IGV]]*18%</f>
        <v>1359.7253999999998</v>
      </c>
      <c r="K2741" s="10">
        <f>Tabla4[[#This Row],[Ventas sin IGV]]+Tabla4[[#This Row],[IGV]]</f>
        <v>8913.7554</v>
      </c>
    </row>
    <row r="2742" spans="1:11" x14ac:dyDescent="0.3">
      <c r="A2742">
        <v>3</v>
      </c>
      <c r="B2742">
        <v>8</v>
      </c>
      <c r="C2742" s="2">
        <v>37676</v>
      </c>
      <c r="D2742">
        <v>1916</v>
      </c>
      <c r="E2742" t="str">
        <f>VLOOKUP(Tabla4[[#This Row],[Cod Vendedor]],Tabla3[[IdVendedor]:[NombreVendedor]],2,0)</f>
        <v>Rosa</v>
      </c>
      <c r="F2742" t="str">
        <f>VLOOKUP(Tabla4[[#This Row],[Cod Producto]],Tabla2[[IdProducto]:[NomProducto]],2,0)</f>
        <v>Uvas</v>
      </c>
      <c r="G2742" s="10">
        <f>VLOOKUP(Tabla4[[#This Row],[Nombre_Producto]],Tabla2[[NomProducto]:[PrecioSinIGV]],3,0)</f>
        <v>3.63</v>
      </c>
      <c r="H2742">
        <f>VLOOKUP(Tabla4[[#This Row],[Cod Producto]],Tabla2[#All],3,0)</f>
        <v>1</v>
      </c>
      <c r="I2742" s="10">
        <f>Tabla4[[#This Row],[Kilos]]*Tabla4[[#This Row],[Precio_sin_IGV]]</f>
        <v>6955.08</v>
      </c>
      <c r="J2742" s="10">
        <f>Tabla4[[#This Row],[Ventas sin IGV]]*18%</f>
        <v>1251.9143999999999</v>
      </c>
      <c r="K2742" s="10">
        <f>Tabla4[[#This Row],[Ventas sin IGV]]+Tabla4[[#This Row],[IGV]]</f>
        <v>8206.9943999999996</v>
      </c>
    </row>
    <row r="2743" spans="1:11" x14ac:dyDescent="0.3">
      <c r="A2743">
        <v>3</v>
      </c>
      <c r="B2743">
        <v>8</v>
      </c>
      <c r="C2743" s="2">
        <v>37981</v>
      </c>
      <c r="D2743">
        <v>1785</v>
      </c>
      <c r="E2743" t="str">
        <f>VLOOKUP(Tabla4[[#This Row],[Cod Vendedor]],Tabla3[[IdVendedor]:[NombreVendedor]],2,0)</f>
        <v>Rosa</v>
      </c>
      <c r="F2743" t="str">
        <f>VLOOKUP(Tabla4[[#This Row],[Cod Producto]],Tabla2[[IdProducto]:[NomProducto]],2,0)</f>
        <v>Uvas</v>
      </c>
      <c r="G2743" s="10">
        <f>VLOOKUP(Tabla4[[#This Row],[Nombre_Producto]],Tabla2[[NomProducto]:[PrecioSinIGV]],3,0)</f>
        <v>3.63</v>
      </c>
      <c r="H2743">
        <f>VLOOKUP(Tabla4[[#This Row],[Cod Producto]],Tabla2[#All],3,0)</f>
        <v>1</v>
      </c>
      <c r="I2743" s="10">
        <f>Tabla4[[#This Row],[Kilos]]*Tabla4[[#This Row],[Precio_sin_IGV]]</f>
        <v>6479.55</v>
      </c>
      <c r="J2743" s="10">
        <f>Tabla4[[#This Row],[Ventas sin IGV]]*18%</f>
        <v>1166.319</v>
      </c>
      <c r="K2743" s="10">
        <f>Tabla4[[#This Row],[Ventas sin IGV]]+Tabla4[[#This Row],[IGV]]</f>
        <v>7645.8690000000006</v>
      </c>
    </row>
    <row r="2744" spans="1:11" x14ac:dyDescent="0.3">
      <c r="A2744">
        <v>3</v>
      </c>
      <c r="B2744">
        <v>8</v>
      </c>
      <c r="C2744" s="2">
        <v>37742</v>
      </c>
      <c r="D2744">
        <v>1383</v>
      </c>
      <c r="E2744" t="str">
        <f>VLOOKUP(Tabla4[[#This Row],[Cod Vendedor]],Tabla3[[IdVendedor]:[NombreVendedor]],2,0)</f>
        <v>Rosa</v>
      </c>
      <c r="F2744" t="str">
        <f>VLOOKUP(Tabla4[[#This Row],[Cod Producto]],Tabla2[[IdProducto]:[NomProducto]],2,0)</f>
        <v>Uvas</v>
      </c>
      <c r="G2744" s="10">
        <f>VLOOKUP(Tabla4[[#This Row],[Nombre_Producto]],Tabla2[[NomProducto]:[PrecioSinIGV]],3,0)</f>
        <v>3.63</v>
      </c>
      <c r="H2744">
        <f>VLOOKUP(Tabla4[[#This Row],[Cod Producto]],Tabla2[#All],3,0)</f>
        <v>1</v>
      </c>
      <c r="I2744" s="10">
        <f>Tabla4[[#This Row],[Kilos]]*Tabla4[[#This Row],[Precio_sin_IGV]]</f>
        <v>5020.29</v>
      </c>
      <c r="J2744" s="10">
        <f>Tabla4[[#This Row],[Ventas sin IGV]]*18%</f>
        <v>903.65219999999999</v>
      </c>
      <c r="K2744" s="10">
        <f>Tabla4[[#This Row],[Ventas sin IGV]]+Tabla4[[#This Row],[IGV]]</f>
        <v>5923.9421999999995</v>
      </c>
    </row>
    <row r="2745" spans="1:11" x14ac:dyDescent="0.3">
      <c r="A2745">
        <v>3</v>
      </c>
      <c r="B2745">
        <v>8</v>
      </c>
      <c r="C2745" s="2">
        <v>37850</v>
      </c>
      <c r="D2745">
        <v>1326</v>
      </c>
      <c r="E2745" t="str">
        <f>VLOOKUP(Tabla4[[#This Row],[Cod Vendedor]],Tabla3[[IdVendedor]:[NombreVendedor]],2,0)</f>
        <v>Rosa</v>
      </c>
      <c r="F2745" t="str">
        <f>VLOOKUP(Tabla4[[#This Row],[Cod Producto]],Tabla2[[IdProducto]:[NomProducto]],2,0)</f>
        <v>Uvas</v>
      </c>
      <c r="G2745" s="10">
        <f>VLOOKUP(Tabla4[[#This Row],[Nombre_Producto]],Tabla2[[NomProducto]:[PrecioSinIGV]],3,0)</f>
        <v>3.63</v>
      </c>
      <c r="H2745">
        <f>VLOOKUP(Tabla4[[#This Row],[Cod Producto]],Tabla2[#All],3,0)</f>
        <v>1</v>
      </c>
      <c r="I2745" s="10">
        <f>Tabla4[[#This Row],[Kilos]]*Tabla4[[#This Row],[Precio_sin_IGV]]</f>
        <v>4813.38</v>
      </c>
      <c r="J2745" s="10">
        <f>Tabla4[[#This Row],[Ventas sin IGV]]*18%</f>
        <v>866.40840000000003</v>
      </c>
      <c r="K2745" s="10">
        <f>Tabla4[[#This Row],[Ventas sin IGV]]+Tabla4[[#This Row],[IGV]]</f>
        <v>5679.7884000000004</v>
      </c>
    </row>
    <row r="2746" spans="1:11" x14ac:dyDescent="0.3">
      <c r="A2746">
        <v>3</v>
      </c>
      <c r="B2746">
        <v>8</v>
      </c>
      <c r="C2746" s="2">
        <v>37940</v>
      </c>
      <c r="D2746">
        <v>1067</v>
      </c>
      <c r="E2746" t="str">
        <f>VLOOKUP(Tabla4[[#This Row],[Cod Vendedor]],Tabla3[[IdVendedor]:[NombreVendedor]],2,0)</f>
        <v>Rosa</v>
      </c>
      <c r="F2746" t="str">
        <f>VLOOKUP(Tabla4[[#This Row],[Cod Producto]],Tabla2[[IdProducto]:[NomProducto]],2,0)</f>
        <v>Uvas</v>
      </c>
      <c r="G2746" s="10">
        <f>VLOOKUP(Tabla4[[#This Row],[Nombre_Producto]],Tabla2[[NomProducto]:[PrecioSinIGV]],3,0)</f>
        <v>3.63</v>
      </c>
      <c r="H2746">
        <f>VLOOKUP(Tabla4[[#This Row],[Cod Producto]],Tabla2[#All],3,0)</f>
        <v>1</v>
      </c>
      <c r="I2746" s="10">
        <f>Tabla4[[#This Row],[Kilos]]*Tabla4[[#This Row],[Precio_sin_IGV]]</f>
        <v>3873.21</v>
      </c>
      <c r="J2746" s="10">
        <f>Tabla4[[#This Row],[Ventas sin IGV]]*18%</f>
        <v>697.17779999999993</v>
      </c>
      <c r="K2746" s="10">
        <f>Tabla4[[#This Row],[Ventas sin IGV]]+Tabla4[[#This Row],[IGV]]</f>
        <v>4570.3878000000004</v>
      </c>
    </row>
    <row r="2747" spans="1:11" x14ac:dyDescent="0.3">
      <c r="A2747">
        <v>3</v>
      </c>
      <c r="B2747">
        <v>8</v>
      </c>
      <c r="C2747" s="2">
        <v>37655</v>
      </c>
      <c r="D2747">
        <v>268</v>
      </c>
      <c r="E2747" t="str">
        <f>VLOOKUP(Tabla4[[#This Row],[Cod Vendedor]],Tabla3[[IdVendedor]:[NombreVendedor]],2,0)</f>
        <v>Rosa</v>
      </c>
      <c r="F2747" t="str">
        <f>VLOOKUP(Tabla4[[#This Row],[Cod Producto]],Tabla2[[IdProducto]:[NomProducto]],2,0)</f>
        <v>Uvas</v>
      </c>
      <c r="G2747" s="10">
        <f>VLOOKUP(Tabla4[[#This Row],[Nombre_Producto]],Tabla2[[NomProducto]:[PrecioSinIGV]],3,0)</f>
        <v>3.63</v>
      </c>
      <c r="H2747">
        <f>VLOOKUP(Tabla4[[#This Row],[Cod Producto]],Tabla2[#All],3,0)</f>
        <v>1</v>
      </c>
      <c r="I2747" s="10">
        <f>Tabla4[[#This Row],[Kilos]]*Tabla4[[#This Row],[Precio_sin_IGV]]</f>
        <v>972.83999999999992</v>
      </c>
      <c r="J2747" s="10">
        <f>Tabla4[[#This Row],[Ventas sin IGV]]*18%</f>
        <v>175.11119999999997</v>
      </c>
      <c r="K2747" s="10">
        <f>Tabla4[[#This Row],[Ventas sin IGV]]+Tabla4[[#This Row],[IGV]]</f>
        <v>1147.9512</v>
      </c>
    </row>
    <row r="2748" spans="1:11" x14ac:dyDescent="0.3">
      <c r="A2748">
        <v>3</v>
      </c>
      <c r="B2748">
        <v>6</v>
      </c>
      <c r="C2748" s="2">
        <v>37711</v>
      </c>
      <c r="D2748">
        <v>2460</v>
      </c>
      <c r="E2748" t="str">
        <f>VLOOKUP(Tabla4[[#This Row],[Cod Vendedor]],Tabla3[[IdVendedor]:[NombreVendedor]],2,0)</f>
        <v>Rosa</v>
      </c>
      <c r="F2748" t="str">
        <f>VLOOKUP(Tabla4[[#This Row],[Cod Producto]],Tabla2[[IdProducto]:[NomProducto]],2,0)</f>
        <v>Platanos</v>
      </c>
      <c r="G2748" s="10">
        <f>VLOOKUP(Tabla4[[#This Row],[Nombre_Producto]],Tabla2[[NomProducto]:[PrecioSinIGV]],3,0)</f>
        <v>2.42</v>
      </c>
      <c r="H2748">
        <f>VLOOKUP(Tabla4[[#This Row],[Cod Producto]],Tabla2[#All],3,0)</f>
        <v>1</v>
      </c>
      <c r="I2748" s="10">
        <f>Tabla4[[#This Row],[Kilos]]*Tabla4[[#This Row],[Precio_sin_IGV]]</f>
        <v>5953.2</v>
      </c>
      <c r="J2748" s="10">
        <f>Tabla4[[#This Row],[Ventas sin IGV]]*18%</f>
        <v>1071.576</v>
      </c>
      <c r="K2748" s="10">
        <f>Tabla4[[#This Row],[Ventas sin IGV]]+Tabla4[[#This Row],[IGV]]</f>
        <v>7024.7759999999998</v>
      </c>
    </row>
    <row r="2749" spans="1:11" x14ac:dyDescent="0.3">
      <c r="A2749">
        <v>3</v>
      </c>
      <c r="B2749">
        <v>6</v>
      </c>
      <c r="C2749" s="2">
        <v>37951</v>
      </c>
      <c r="D2749">
        <v>2400</v>
      </c>
      <c r="E2749" t="str">
        <f>VLOOKUP(Tabla4[[#This Row],[Cod Vendedor]],Tabla3[[IdVendedor]:[NombreVendedor]],2,0)</f>
        <v>Rosa</v>
      </c>
      <c r="F2749" t="str">
        <f>VLOOKUP(Tabla4[[#This Row],[Cod Producto]],Tabla2[[IdProducto]:[NomProducto]],2,0)</f>
        <v>Platanos</v>
      </c>
      <c r="G2749" s="10">
        <f>VLOOKUP(Tabla4[[#This Row],[Nombre_Producto]],Tabla2[[NomProducto]:[PrecioSinIGV]],3,0)</f>
        <v>2.42</v>
      </c>
      <c r="H2749">
        <f>VLOOKUP(Tabla4[[#This Row],[Cod Producto]],Tabla2[#All],3,0)</f>
        <v>1</v>
      </c>
      <c r="I2749" s="10">
        <f>Tabla4[[#This Row],[Kilos]]*Tabla4[[#This Row],[Precio_sin_IGV]]</f>
        <v>5808</v>
      </c>
      <c r="J2749" s="10">
        <f>Tabla4[[#This Row],[Ventas sin IGV]]*18%</f>
        <v>1045.44</v>
      </c>
      <c r="K2749" s="10">
        <f>Tabla4[[#This Row],[Ventas sin IGV]]+Tabla4[[#This Row],[IGV]]</f>
        <v>6853.4400000000005</v>
      </c>
    </row>
    <row r="2750" spans="1:11" x14ac:dyDescent="0.3">
      <c r="A2750">
        <v>3</v>
      </c>
      <c r="B2750">
        <v>6</v>
      </c>
      <c r="C2750" s="2">
        <v>37915</v>
      </c>
      <c r="D2750">
        <v>1464</v>
      </c>
      <c r="E2750" t="str">
        <f>VLOOKUP(Tabla4[[#This Row],[Cod Vendedor]],Tabla3[[IdVendedor]:[NombreVendedor]],2,0)</f>
        <v>Rosa</v>
      </c>
      <c r="F2750" t="str">
        <f>VLOOKUP(Tabla4[[#This Row],[Cod Producto]],Tabla2[[IdProducto]:[NomProducto]],2,0)</f>
        <v>Platanos</v>
      </c>
      <c r="G2750" s="10">
        <f>VLOOKUP(Tabla4[[#This Row],[Nombre_Producto]],Tabla2[[NomProducto]:[PrecioSinIGV]],3,0)</f>
        <v>2.42</v>
      </c>
      <c r="H2750">
        <f>VLOOKUP(Tabla4[[#This Row],[Cod Producto]],Tabla2[#All],3,0)</f>
        <v>1</v>
      </c>
      <c r="I2750" s="10">
        <f>Tabla4[[#This Row],[Kilos]]*Tabla4[[#This Row],[Precio_sin_IGV]]</f>
        <v>3542.88</v>
      </c>
      <c r="J2750" s="10">
        <f>Tabla4[[#This Row],[Ventas sin IGV]]*18%</f>
        <v>637.71839999999997</v>
      </c>
      <c r="K2750" s="10">
        <f>Tabla4[[#This Row],[Ventas sin IGV]]+Tabla4[[#This Row],[IGV]]</f>
        <v>4180.5983999999999</v>
      </c>
    </row>
    <row r="2751" spans="1:11" x14ac:dyDescent="0.3">
      <c r="A2751">
        <v>3</v>
      </c>
      <c r="B2751">
        <v>6</v>
      </c>
      <c r="C2751" s="2">
        <v>37902</v>
      </c>
      <c r="D2751">
        <v>1016</v>
      </c>
      <c r="E2751" t="str">
        <f>VLOOKUP(Tabla4[[#This Row],[Cod Vendedor]],Tabla3[[IdVendedor]:[NombreVendedor]],2,0)</f>
        <v>Rosa</v>
      </c>
      <c r="F2751" t="str">
        <f>VLOOKUP(Tabla4[[#This Row],[Cod Producto]],Tabla2[[IdProducto]:[NomProducto]],2,0)</f>
        <v>Platanos</v>
      </c>
      <c r="G2751" s="10">
        <f>VLOOKUP(Tabla4[[#This Row],[Nombre_Producto]],Tabla2[[NomProducto]:[PrecioSinIGV]],3,0)</f>
        <v>2.42</v>
      </c>
      <c r="H2751">
        <f>VLOOKUP(Tabla4[[#This Row],[Cod Producto]],Tabla2[#All],3,0)</f>
        <v>1</v>
      </c>
      <c r="I2751" s="10">
        <f>Tabla4[[#This Row],[Kilos]]*Tabla4[[#This Row],[Precio_sin_IGV]]</f>
        <v>2458.7199999999998</v>
      </c>
      <c r="J2751" s="10">
        <f>Tabla4[[#This Row],[Ventas sin IGV]]*18%</f>
        <v>442.56959999999992</v>
      </c>
      <c r="K2751" s="10">
        <f>Tabla4[[#This Row],[Ventas sin IGV]]+Tabla4[[#This Row],[IGV]]</f>
        <v>2901.2895999999996</v>
      </c>
    </row>
    <row r="2752" spans="1:11" x14ac:dyDescent="0.3">
      <c r="A2752">
        <v>3</v>
      </c>
      <c r="B2752">
        <v>6</v>
      </c>
      <c r="C2752" s="2">
        <v>37874</v>
      </c>
      <c r="D2752">
        <v>353</v>
      </c>
      <c r="E2752" t="str">
        <f>VLOOKUP(Tabla4[[#This Row],[Cod Vendedor]],Tabla3[[IdVendedor]:[NombreVendedor]],2,0)</f>
        <v>Rosa</v>
      </c>
      <c r="F2752" t="str">
        <f>VLOOKUP(Tabla4[[#This Row],[Cod Producto]],Tabla2[[IdProducto]:[NomProducto]],2,0)</f>
        <v>Platanos</v>
      </c>
      <c r="G2752" s="10">
        <f>VLOOKUP(Tabla4[[#This Row],[Nombre_Producto]],Tabla2[[NomProducto]:[PrecioSinIGV]],3,0)</f>
        <v>2.42</v>
      </c>
      <c r="H2752">
        <f>VLOOKUP(Tabla4[[#This Row],[Cod Producto]],Tabla2[#All],3,0)</f>
        <v>1</v>
      </c>
      <c r="I2752" s="10">
        <f>Tabla4[[#This Row],[Kilos]]*Tabla4[[#This Row],[Precio_sin_IGV]]</f>
        <v>854.26</v>
      </c>
      <c r="J2752" s="10">
        <f>Tabla4[[#This Row],[Ventas sin IGV]]*18%</f>
        <v>153.76679999999999</v>
      </c>
      <c r="K2752" s="10">
        <f>Tabla4[[#This Row],[Ventas sin IGV]]+Tabla4[[#This Row],[IGV]]</f>
        <v>1008.0268</v>
      </c>
    </row>
    <row r="2753" spans="1:11" x14ac:dyDescent="0.3">
      <c r="A2753">
        <v>3</v>
      </c>
      <c r="B2753">
        <v>13</v>
      </c>
      <c r="C2753" s="2">
        <v>37678</v>
      </c>
      <c r="D2753">
        <v>2310</v>
      </c>
      <c r="E2753" t="str">
        <f>VLOOKUP(Tabla4[[#This Row],[Cod Vendedor]],Tabla3[[IdVendedor]:[NombreVendedor]],2,0)</f>
        <v>Rosa</v>
      </c>
      <c r="F2753" t="str">
        <f>VLOOKUP(Tabla4[[#This Row],[Cod Producto]],Tabla2[[IdProducto]:[NomProducto]],2,0)</f>
        <v>Pimientos</v>
      </c>
      <c r="G2753" s="10">
        <f>VLOOKUP(Tabla4[[#This Row],[Nombre_Producto]],Tabla2[[NomProducto]:[PrecioSinIGV]],3,0)</f>
        <v>0.24199999999999999</v>
      </c>
      <c r="H2753">
        <f>VLOOKUP(Tabla4[[#This Row],[Cod Producto]],Tabla2[#All],3,0)</f>
        <v>3</v>
      </c>
      <c r="I2753" s="10">
        <f>Tabla4[[#This Row],[Kilos]]*Tabla4[[#This Row],[Precio_sin_IGV]]</f>
        <v>559.02</v>
      </c>
      <c r="J2753" s="10">
        <f>Tabla4[[#This Row],[Ventas sin IGV]]*18%</f>
        <v>100.6236</v>
      </c>
      <c r="K2753" s="10">
        <f>Tabla4[[#This Row],[Ventas sin IGV]]+Tabla4[[#This Row],[IGV]]</f>
        <v>659.64359999999999</v>
      </c>
    </row>
    <row r="2754" spans="1:11" x14ac:dyDescent="0.3">
      <c r="A2754">
        <v>3</v>
      </c>
      <c r="B2754">
        <v>13</v>
      </c>
      <c r="C2754" s="2">
        <v>37950</v>
      </c>
      <c r="D2754">
        <v>1746</v>
      </c>
      <c r="E2754" t="str">
        <f>VLOOKUP(Tabla4[[#This Row],[Cod Vendedor]],Tabla3[[IdVendedor]:[NombreVendedor]],2,0)</f>
        <v>Rosa</v>
      </c>
      <c r="F2754" t="str">
        <f>VLOOKUP(Tabla4[[#This Row],[Cod Producto]],Tabla2[[IdProducto]:[NomProducto]],2,0)</f>
        <v>Pimientos</v>
      </c>
      <c r="G2754" s="10">
        <f>VLOOKUP(Tabla4[[#This Row],[Nombre_Producto]],Tabla2[[NomProducto]:[PrecioSinIGV]],3,0)</f>
        <v>0.24199999999999999</v>
      </c>
      <c r="H2754">
        <f>VLOOKUP(Tabla4[[#This Row],[Cod Producto]],Tabla2[#All],3,0)</f>
        <v>3</v>
      </c>
      <c r="I2754" s="10">
        <f>Tabla4[[#This Row],[Kilos]]*Tabla4[[#This Row],[Precio_sin_IGV]]</f>
        <v>422.53199999999998</v>
      </c>
      <c r="J2754" s="10">
        <f>Tabla4[[#This Row],[Ventas sin IGV]]*18%</f>
        <v>76.055759999999992</v>
      </c>
      <c r="K2754" s="10">
        <f>Tabla4[[#This Row],[Ventas sin IGV]]+Tabla4[[#This Row],[IGV]]</f>
        <v>498.58776</v>
      </c>
    </row>
    <row r="2755" spans="1:11" x14ac:dyDescent="0.3">
      <c r="A2755">
        <v>3</v>
      </c>
      <c r="B2755">
        <v>13</v>
      </c>
      <c r="C2755" s="2">
        <v>37624</v>
      </c>
      <c r="D2755">
        <v>978</v>
      </c>
      <c r="E2755" t="str">
        <f>VLOOKUP(Tabla4[[#This Row],[Cod Vendedor]],Tabla3[[IdVendedor]:[NombreVendedor]],2,0)</f>
        <v>Rosa</v>
      </c>
      <c r="F2755" t="str">
        <f>VLOOKUP(Tabla4[[#This Row],[Cod Producto]],Tabla2[[IdProducto]:[NomProducto]],2,0)</f>
        <v>Pimientos</v>
      </c>
      <c r="G2755" s="10">
        <f>VLOOKUP(Tabla4[[#This Row],[Nombre_Producto]],Tabla2[[NomProducto]:[PrecioSinIGV]],3,0)</f>
        <v>0.24199999999999999</v>
      </c>
      <c r="H2755">
        <f>VLOOKUP(Tabla4[[#This Row],[Cod Producto]],Tabla2[#All],3,0)</f>
        <v>3</v>
      </c>
      <c r="I2755" s="10">
        <f>Tabla4[[#This Row],[Kilos]]*Tabla4[[#This Row],[Precio_sin_IGV]]</f>
        <v>236.67599999999999</v>
      </c>
      <c r="J2755" s="10">
        <f>Tabla4[[#This Row],[Ventas sin IGV]]*18%</f>
        <v>42.601679999999995</v>
      </c>
      <c r="K2755" s="10">
        <f>Tabla4[[#This Row],[Ventas sin IGV]]+Tabla4[[#This Row],[IGV]]</f>
        <v>279.27767999999998</v>
      </c>
    </row>
    <row r="2756" spans="1:11" x14ac:dyDescent="0.3">
      <c r="A2756">
        <v>3</v>
      </c>
      <c r="B2756">
        <v>13</v>
      </c>
      <c r="C2756" s="2">
        <v>37623</v>
      </c>
      <c r="D2756">
        <v>657</v>
      </c>
      <c r="E2756" t="str">
        <f>VLOOKUP(Tabla4[[#This Row],[Cod Vendedor]],Tabla3[[IdVendedor]:[NombreVendedor]],2,0)</f>
        <v>Rosa</v>
      </c>
      <c r="F2756" t="str">
        <f>VLOOKUP(Tabla4[[#This Row],[Cod Producto]],Tabla2[[IdProducto]:[NomProducto]],2,0)</f>
        <v>Pimientos</v>
      </c>
      <c r="G2756" s="10">
        <f>VLOOKUP(Tabla4[[#This Row],[Nombre_Producto]],Tabla2[[NomProducto]:[PrecioSinIGV]],3,0)</f>
        <v>0.24199999999999999</v>
      </c>
      <c r="H2756">
        <f>VLOOKUP(Tabla4[[#This Row],[Cod Producto]],Tabla2[#All],3,0)</f>
        <v>3</v>
      </c>
      <c r="I2756" s="10">
        <f>Tabla4[[#This Row],[Kilos]]*Tabla4[[#This Row],[Precio_sin_IGV]]</f>
        <v>158.994</v>
      </c>
      <c r="J2756" s="10">
        <f>Tabla4[[#This Row],[Ventas sin IGV]]*18%</f>
        <v>28.618919999999999</v>
      </c>
      <c r="K2756" s="10">
        <f>Tabla4[[#This Row],[Ventas sin IGV]]+Tabla4[[#This Row],[IGV]]</f>
        <v>187.61292</v>
      </c>
    </row>
    <row r="2757" spans="1:11" x14ac:dyDescent="0.3">
      <c r="A2757">
        <v>3</v>
      </c>
      <c r="B2757">
        <v>2</v>
      </c>
      <c r="C2757" s="2">
        <v>37717</v>
      </c>
      <c r="D2757">
        <v>1690</v>
      </c>
      <c r="E2757" t="str">
        <f>VLOOKUP(Tabla4[[#This Row],[Cod Vendedor]],Tabla3[[IdVendedor]:[NombreVendedor]],2,0)</f>
        <v>Rosa</v>
      </c>
      <c r="F2757" t="str">
        <f>VLOOKUP(Tabla4[[#This Row],[Cod Producto]],Tabla2[[IdProducto]:[NomProducto]],2,0)</f>
        <v>Lechugas</v>
      </c>
      <c r="G2757" s="10">
        <f>VLOOKUP(Tabla4[[#This Row],[Nombre_Producto]],Tabla2[[NomProducto]:[PrecioSinIGV]],3,0)</f>
        <v>1.6335</v>
      </c>
      <c r="H2757">
        <f>VLOOKUP(Tabla4[[#This Row],[Cod Producto]],Tabla2[#All],3,0)</f>
        <v>2</v>
      </c>
      <c r="I2757" s="10">
        <f>Tabla4[[#This Row],[Kilos]]*Tabla4[[#This Row],[Precio_sin_IGV]]</f>
        <v>2760.6149999999998</v>
      </c>
      <c r="J2757" s="10">
        <f>Tabla4[[#This Row],[Ventas sin IGV]]*18%</f>
        <v>496.91069999999996</v>
      </c>
      <c r="K2757" s="10">
        <f>Tabla4[[#This Row],[Ventas sin IGV]]+Tabla4[[#This Row],[IGV]]</f>
        <v>3257.5256999999997</v>
      </c>
    </row>
    <row r="2758" spans="1:11" x14ac:dyDescent="0.3">
      <c r="A2758">
        <v>3</v>
      </c>
      <c r="B2758">
        <v>2</v>
      </c>
      <c r="C2758" s="2">
        <v>37914</v>
      </c>
      <c r="D2758">
        <v>1675</v>
      </c>
      <c r="E2758" t="str">
        <f>VLOOKUP(Tabla4[[#This Row],[Cod Vendedor]],Tabla3[[IdVendedor]:[NombreVendedor]],2,0)</f>
        <v>Rosa</v>
      </c>
      <c r="F2758" t="str">
        <f>VLOOKUP(Tabla4[[#This Row],[Cod Producto]],Tabla2[[IdProducto]:[NomProducto]],2,0)</f>
        <v>Lechugas</v>
      </c>
      <c r="G2758" s="10">
        <f>VLOOKUP(Tabla4[[#This Row],[Nombre_Producto]],Tabla2[[NomProducto]:[PrecioSinIGV]],3,0)</f>
        <v>1.6335</v>
      </c>
      <c r="H2758">
        <f>VLOOKUP(Tabla4[[#This Row],[Cod Producto]],Tabla2[#All],3,0)</f>
        <v>2</v>
      </c>
      <c r="I2758" s="10">
        <f>Tabla4[[#This Row],[Kilos]]*Tabla4[[#This Row],[Precio_sin_IGV]]</f>
        <v>2736.1124999999997</v>
      </c>
      <c r="J2758" s="10">
        <f>Tabla4[[#This Row],[Ventas sin IGV]]*18%</f>
        <v>492.50024999999994</v>
      </c>
      <c r="K2758" s="10">
        <f>Tabla4[[#This Row],[Ventas sin IGV]]+Tabla4[[#This Row],[IGV]]</f>
        <v>3228.6127499999998</v>
      </c>
    </row>
    <row r="2759" spans="1:11" x14ac:dyDescent="0.3">
      <c r="A2759">
        <v>3</v>
      </c>
      <c r="B2759">
        <v>2</v>
      </c>
      <c r="C2759" s="2">
        <v>37740</v>
      </c>
      <c r="D2759">
        <v>1426</v>
      </c>
      <c r="E2759" t="str">
        <f>VLOOKUP(Tabla4[[#This Row],[Cod Vendedor]],Tabla3[[IdVendedor]:[NombreVendedor]],2,0)</f>
        <v>Rosa</v>
      </c>
      <c r="F2759" t="str">
        <f>VLOOKUP(Tabla4[[#This Row],[Cod Producto]],Tabla2[[IdProducto]:[NomProducto]],2,0)</f>
        <v>Lechugas</v>
      </c>
      <c r="G2759" s="10">
        <f>VLOOKUP(Tabla4[[#This Row],[Nombre_Producto]],Tabla2[[NomProducto]:[PrecioSinIGV]],3,0)</f>
        <v>1.6335</v>
      </c>
      <c r="H2759">
        <f>VLOOKUP(Tabla4[[#This Row],[Cod Producto]],Tabla2[#All],3,0)</f>
        <v>2</v>
      </c>
      <c r="I2759" s="10">
        <f>Tabla4[[#This Row],[Kilos]]*Tabla4[[#This Row],[Precio_sin_IGV]]</f>
        <v>2329.3710000000001</v>
      </c>
      <c r="J2759" s="10">
        <f>Tabla4[[#This Row],[Ventas sin IGV]]*18%</f>
        <v>419.28678000000002</v>
      </c>
      <c r="K2759" s="10">
        <f>Tabla4[[#This Row],[Ventas sin IGV]]+Tabla4[[#This Row],[IGV]]</f>
        <v>2748.65778</v>
      </c>
    </row>
    <row r="2760" spans="1:11" x14ac:dyDescent="0.3">
      <c r="A2760">
        <v>3</v>
      </c>
      <c r="B2760">
        <v>2</v>
      </c>
      <c r="C2760" s="2">
        <v>37715</v>
      </c>
      <c r="D2760">
        <v>1343</v>
      </c>
      <c r="E2760" t="str">
        <f>VLOOKUP(Tabla4[[#This Row],[Cod Vendedor]],Tabla3[[IdVendedor]:[NombreVendedor]],2,0)</f>
        <v>Rosa</v>
      </c>
      <c r="F2760" t="str">
        <f>VLOOKUP(Tabla4[[#This Row],[Cod Producto]],Tabla2[[IdProducto]:[NomProducto]],2,0)</f>
        <v>Lechugas</v>
      </c>
      <c r="G2760" s="10">
        <f>VLOOKUP(Tabla4[[#This Row],[Nombre_Producto]],Tabla2[[NomProducto]:[PrecioSinIGV]],3,0)</f>
        <v>1.6335</v>
      </c>
      <c r="H2760">
        <f>VLOOKUP(Tabla4[[#This Row],[Cod Producto]],Tabla2[#All],3,0)</f>
        <v>2</v>
      </c>
      <c r="I2760" s="10">
        <f>Tabla4[[#This Row],[Kilos]]*Tabla4[[#This Row],[Precio_sin_IGV]]</f>
        <v>2193.7905000000001</v>
      </c>
      <c r="J2760" s="10">
        <f>Tabla4[[#This Row],[Ventas sin IGV]]*18%</f>
        <v>394.88229000000001</v>
      </c>
      <c r="K2760" s="10">
        <f>Tabla4[[#This Row],[Ventas sin IGV]]+Tabla4[[#This Row],[IGV]]</f>
        <v>2588.6727900000001</v>
      </c>
    </row>
    <row r="2761" spans="1:11" x14ac:dyDescent="0.3">
      <c r="A2761">
        <v>3</v>
      </c>
      <c r="B2761">
        <v>2</v>
      </c>
      <c r="C2761" s="2">
        <v>37828</v>
      </c>
      <c r="D2761">
        <v>1283</v>
      </c>
      <c r="E2761" t="str">
        <f>VLOOKUP(Tabla4[[#This Row],[Cod Vendedor]],Tabla3[[IdVendedor]:[NombreVendedor]],2,0)</f>
        <v>Rosa</v>
      </c>
      <c r="F2761" t="str">
        <f>VLOOKUP(Tabla4[[#This Row],[Cod Producto]],Tabla2[[IdProducto]:[NomProducto]],2,0)</f>
        <v>Lechugas</v>
      </c>
      <c r="G2761" s="10">
        <f>VLOOKUP(Tabla4[[#This Row],[Nombre_Producto]],Tabla2[[NomProducto]:[PrecioSinIGV]],3,0)</f>
        <v>1.6335</v>
      </c>
      <c r="H2761">
        <f>VLOOKUP(Tabla4[[#This Row],[Cod Producto]],Tabla2[#All],3,0)</f>
        <v>2</v>
      </c>
      <c r="I2761" s="10">
        <f>Tabla4[[#This Row],[Kilos]]*Tabla4[[#This Row],[Precio_sin_IGV]]</f>
        <v>2095.7804999999998</v>
      </c>
      <c r="J2761" s="10">
        <f>Tabla4[[#This Row],[Ventas sin IGV]]*18%</f>
        <v>377.24048999999997</v>
      </c>
      <c r="K2761" s="10">
        <f>Tabla4[[#This Row],[Ventas sin IGV]]+Tabla4[[#This Row],[IGV]]</f>
        <v>2473.02099</v>
      </c>
    </row>
    <row r="2762" spans="1:11" x14ac:dyDescent="0.3">
      <c r="A2762">
        <v>3</v>
      </c>
      <c r="B2762">
        <v>2</v>
      </c>
      <c r="C2762" s="2">
        <v>37818</v>
      </c>
      <c r="D2762">
        <v>778</v>
      </c>
      <c r="E2762" t="str">
        <f>VLOOKUP(Tabla4[[#This Row],[Cod Vendedor]],Tabla3[[IdVendedor]:[NombreVendedor]],2,0)</f>
        <v>Rosa</v>
      </c>
      <c r="F2762" t="str">
        <f>VLOOKUP(Tabla4[[#This Row],[Cod Producto]],Tabla2[[IdProducto]:[NomProducto]],2,0)</f>
        <v>Lechugas</v>
      </c>
      <c r="G2762" s="10">
        <f>VLOOKUP(Tabla4[[#This Row],[Nombre_Producto]],Tabla2[[NomProducto]:[PrecioSinIGV]],3,0)</f>
        <v>1.6335</v>
      </c>
      <c r="H2762">
        <f>VLOOKUP(Tabla4[[#This Row],[Cod Producto]],Tabla2[#All],3,0)</f>
        <v>2</v>
      </c>
      <c r="I2762" s="10">
        <f>Tabla4[[#This Row],[Kilos]]*Tabla4[[#This Row],[Precio_sin_IGV]]</f>
        <v>1270.8630000000001</v>
      </c>
      <c r="J2762" s="10">
        <f>Tabla4[[#This Row],[Ventas sin IGV]]*18%</f>
        <v>228.75533999999999</v>
      </c>
      <c r="K2762" s="10">
        <f>Tabla4[[#This Row],[Ventas sin IGV]]+Tabla4[[#This Row],[IGV]]</f>
        <v>1499.61834</v>
      </c>
    </row>
    <row r="2763" spans="1:11" x14ac:dyDescent="0.3">
      <c r="A2763">
        <v>3</v>
      </c>
      <c r="B2763">
        <v>2</v>
      </c>
      <c r="C2763" s="2">
        <v>37977</v>
      </c>
      <c r="D2763">
        <v>624</v>
      </c>
      <c r="E2763" t="str">
        <f>VLOOKUP(Tabla4[[#This Row],[Cod Vendedor]],Tabla3[[IdVendedor]:[NombreVendedor]],2,0)</f>
        <v>Rosa</v>
      </c>
      <c r="F2763" t="str">
        <f>VLOOKUP(Tabla4[[#This Row],[Cod Producto]],Tabla2[[IdProducto]:[NomProducto]],2,0)</f>
        <v>Lechugas</v>
      </c>
      <c r="G2763" s="10">
        <f>VLOOKUP(Tabla4[[#This Row],[Nombre_Producto]],Tabla2[[NomProducto]:[PrecioSinIGV]],3,0)</f>
        <v>1.6335</v>
      </c>
      <c r="H2763">
        <f>VLOOKUP(Tabla4[[#This Row],[Cod Producto]],Tabla2[#All],3,0)</f>
        <v>2</v>
      </c>
      <c r="I2763" s="10">
        <f>Tabla4[[#This Row],[Kilos]]*Tabla4[[#This Row],[Precio_sin_IGV]]</f>
        <v>1019.304</v>
      </c>
      <c r="J2763" s="10">
        <f>Tabla4[[#This Row],[Ventas sin IGV]]*18%</f>
        <v>183.47471999999999</v>
      </c>
      <c r="K2763" s="10">
        <f>Tabla4[[#This Row],[Ventas sin IGV]]+Tabla4[[#This Row],[IGV]]</f>
        <v>1202.77872</v>
      </c>
    </row>
    <row r="2764" spans="1:11" x14ac:dyDescent="0.3">
      <c r="A2764">
        <v>3</v>
      </c>
      <c r="B2764">
        <v>2</v>
      </c>
      <c r="C2764" s="2">
        <v>37845</v>
      </c>
      <c r="D2764">
        <v>351</v>
      </c>
      <c r="E2764" t="str">
        <f>VLOOKUP(Tabla4[[#This Row],[Cod Vendedor]],Tabla3[[IdVendedor]:[NombreVendedor]],2,0)</f>
        <v>Rosa</v>
      </c>
      <c r="F2764" t="str">
        <f>VLOOKUP(Tabla4[[#This Row],[Cod Producto]],Tabla2[[IdProducto]:[NomProducto]],2,0)</f>
        <v>Lechugas</v>
      </c>
      <c r="G2764" s="10">
        <f>VLOOKUP(Tabla4[[#This Row],[Nombre_Producto]],Tabla2[[NomProducto]:[PrecioSinIGV]],3,0)</f>
        <v>1.6335</v>
      </c>
      <c r="H2764">
        <f>VLOOKUP(Tabla4[[#This Row],[Cod Producto]],Tabla2[#All],3,0)</f>
        <v>2</v>
      </c>
      <c r="I2764" s="10">
        <f>Tabla4[[#This Row],[Kilos]]*Tabla4[[#This Row],[Precio_sin_IGV]]</f>
        <v>573.35849999999994</v>
      </c>
      <c r="J2764" s="10">
        <f>Tabla4[[#This Row],[Ventas sin IGV]]*18%</f>
        <v>103.20452999999999</v>
      </c>
      <c r="K2764" s="10">
        <f>Tabla4[[#This Row],[Ventas sin IGV]]+Tabla4[[#This Row],[IGV]]</f>
        <v>676.56302999999991</v>
      </c>
    </row>
    <row r="2765" spans="1:11" x14ac:dyDescent="0.3">
      <c r="A2765">
        <v>3</v>
      </c>
      <c r="B2765">
        <v>10</v>
      </c>
      <c r="C2765" s="2">
        <v>37657</v>
      </c>
      <c r="D2765">
        <v>1907</v>
      </c>
      <c r="E2765" t="str">
        <f>VLOOKUP(Tabla4[[#This Row],[Cod Vendedor]],Tabla3[[IdVendedor]:[NombreVendedor]],2,0)</f>
        <v>Rosa</v>
      </c>
      <c r="F2765" t="str">
        <f>VLOOKUP(Tabla4[[#This Row],[Cod Producto]],Tabla2[[IdProducto]:[NomProducto]],2,0)</f>
        <v>Zanahorias</v>
      </c>
      <c r="G2765" s="10">
        <f>VLOOKUP(Tabla4[[#This Row],[Nombre_Producto]],Tabla2[[NomProducto]:[PrecioSinIGV]],3,0)</f>
        <v>0.60499999999999998</v>
      </c>
      <c r="H2765">
        <f>VLOOKUP(Tabla4[[#This Row],[Cod Producto]],Tabla2[#All],3,0)</f>
        <v>3</v>
      </c>
      <c r="I2765" s="10">
        <f>Tabla4[[#This Row],[Kilos]]*Tabla4[[#This Row],[Precio_sin_IGV]]</f>
        <v>1153.7349999999999</v>
      </c>
      <c r="J2765" s="10">
        <f>Tabla4[[#This Row],[Ventas sin IGV]]*18%</f>
        <v>207.67229999999998</v>
      </c>
      <c r="K2765" s="10">
        <f>Tabla4[[#This Row],[Ventas sin IGV]]+Tabla4[[#This Row],[IGV]]</f>
        <v>1361.4072999999999</v>
      </c>
    </row>
    <row r="2766" spans="1:11" x14ac:dyDescent="0.3">
      <c r="A2766">
        <v>3</v>
      </c>
      <c r="B2766">
        <v>14</v>
      </c>
      <c r="C2766" s="2">
        <v>37749</v>
      </c>
      <c r="D2766">
        <v>2380</v>
      </c>
      <c r="E2766" t="str">
        <f>VLOOKUP(Tabla4[[#This Row],[Cod Vendedor]],Tabla3[[IdVendedor]:[NombreVendedor]],2,0)</f>
        <v>Rosa</v>
      </c>
      <c r="F2766" t="str">
        <f>VLOOKUP(Tabla4[[#This Row],[Cod Producto]],Tabla2[[IdProducto]:[NomProducto]],2,0)</f>
        <v>Manzana</v>
      </c>
      <c r="G2766" s="10">
        <f>VLOOKUP(Tabla4[[#This Row],[Nombre_Producto]],Tabla2[[NomProducto]:[PrecioSinIGV]],3,0)</f>
        <v>3.63</v>
      </c>
      <c r="H2766">
        <f>VLOOKUP(Tabla4[[#This Row],[Cod Producto]],Tabla2[#All],3,0)</f>
        <v>1</v>
      </c>
      <c r="I2766" s="10">
        <f>Tabla4[[#This Row],[Kilos]]*Tabla4[[#This Row],[Precio_sin_IGV]]</f>
        <v>8639.4</v>
      </c>
      <c r="J2766" s="10">
        <f>Tabla4[[#This Row],[Ventas sin IGV]]*18%</f>
        <v>1555.0919999999999</v>
      </c>
      <c r="K2766" s="10">
        <f>Tabla4[[#This Row],[Ventas sin IGV]]+Tabla4[[#This Row],[IGV]]</f>
        <v>10194.492</v>
      </c>
    </row>
    <row r="2767" spans="1:11" x14ac:dyDescent="0.3">
      <c r="A2767">
        <v>3</v>
      </c>
      <c r="B2767">
        <v>14</v>
      </c>
      <c r="C2767" s="2">
        <v>37742</v>
      </c>
      <c r="D2767">
        <v>2368</v>
      </c>
      <c r="E2767" t="str">
        <f>VLOOKUP(Tabla4[[#This Row],[Cod Vendedor]],Tabla3[[IdVendedor]:[NombreVendedor]],2,0)</f>
        <v>Rosa</v>
      </c>
      <c r="F2767" t="str">
        <f>VLOOKUP(Tabla4[[#This Row],[Cod Producto]],Tabla2[[IdProducto]:[NomProducto]],2,0)</f>
        <v>Manzana</v>
      </c>
      <c r="G2767" s="10">
        <f>VLOOKUP(Tabla4[[#This Row],[Nombre_Producto]],Tabla2[[NomProducto]:[PrecioSinIGV]],3,0)</f>
        <v>3.63</v>
      </c>
      <c r="H2767">
        <f>VLOOKUP(Tabla4[[#This Row],[Cod Producto]],Tabla2[#All],3,0)</f>
        <v>1</v>
      </c>
      <c r="I2767" s="10">
        <f>Tabla4[[#This Row],[Kilos]]*Tabla4[[#This Row],[Precio_sin_IGV]]</f>
        <v>8595.84</v>
      </c>
      <c r="J2767" s="10">
        <f>Tabla4[[#This Row],[Ventas sin IGV]]*18%</f>
        <v>1547.2511999999999</v>
      </c>
      <c r="K2767" s="10">
        <f>Tabla4[[#This Row],[Ventas sin IGV]]+Tabla4[[#This Row],[IGV]]</f>
        <v>10143.091200000001</v>
      </c>
    </row>
    <row r="2768" spans="1:11" x14ac:dyDescent="0.3">
      <c r="A2768">
        <v>3</v>
      </c>
      <c r="B2768">
        <v>14</v>
      </c>
      <c r="C2768" s="2">
        <v>37813</v>
      </c>
      <c r="D2768">
        <v>2278</v>
      </c>
      <c r="E2768" t="str">
        <f>VLOOKUP(Tabla4[[#This Row],[Cod Vendedor]],Tabla3[[IdVendedor]:[NombreVendedor]],2,0)</f>
        <v>Rosa</v>
      </c>
      <c r="F2768" t="str">
        <f>VLOOKUP(Tabla4[[#This Row],[Cod Producto]],Tabla2[[IdProducto]:[NomProducto]],2,0)</f>
        <v>Manzana</v>
      </c>
      <c r="G2768" s="10">
        <f>VLOOKUP(Tabla4[[#This Row],[Nombre_Producto]],Tabla2[[NomProducto]:[PrecioSinIGV]],3,0)</f>
        <v>3.63</v>
      </c>
      <c r="H2768">
        <f>VLOOKUP(Tabla4[[#This Row],[Cod Producto]],Tabla2[#All],3,0)</f>
        <v>1</v>
      </c>
      <c r="I2768" s="10">
        <f>Tabla4[[#This Row],[Kilos]]*Tabla4[[#This Row],[Precio_sin_IGV]]</f>
        <v>8269.14</v>
      </c>
      <c r="J2768" s="10">
        <f>Tabla4[[#This Row],[Ventas sin IGV]]*18%</f>
        <v>1488.4451999999999</v>
      </c>
      <c r="K2768" s="10">
        <f>Tabla4[[#This Row],[Ventas sin IGV]]+Tabla4[[#This Row],[IGV]]</f>
        <v>9757.5851999999995</v>
      </c>
    </row>
    <row r="2769" spans="1:11" x14ac:dyDescent="0.3">
      <c r="A2769">
        <v>3</v>
      </c>
      <c r="B2769">
        <v>14</v>
      </c>
      <c r="C2769" s="2">
        <v>37710</v>
      </c>
      <c r="D2769">
        <v>2118</v>
      </c>
      <c r="E2769" t="str">
        <f>VLOOKUP(Tabla4[[#This Row],[Cod Vendedor]],Tabla3[[IdVendedor]:[NombreVendedor]],2,0)</f>
        <v>Rosa</v>
      </c>
      <c r="F2769" t="str">
        <f>VLOOKUP(Tabla4[[#This Row],[Cod Producto]],Tabla2[[IdProducto]:[NomProducto]],2,0)</f>
        <v>Manzana</v>
      </c>
      <c r="G2769" s="10">
        <f>VLOOKUP(Tabla4[[#This Row],[Nombre_Producto]],Tabla2[[NomProducto]:[PrecioSinIGV]],3,0)</f>
        <v>3.63</v>
      </c>
      <c r="H2769">
        <f>VLOOKUP(Tabla4[[#This Row],[Cod Producto]],Tabla2[#All],3,0)</f>
        <v>1</v>
      </c>
      <c r="I2769" s="10">
        <f>Tabla4[[#This Row],[Kilos]]*Tabla4[[#This Row],[Precio_sin_IGV]]</f>
        <v>7688.34</v>
      </c>
      <c r="J2769" s="10">
        <f>Tabla4[[#This Row],[Ventas sin IGV]]*18%</f>
        <v>1383.9012</v>
      </c>
      <c r="K2769" s="10">
        <f>Tabla4[[#This Row],[Ventas sin IGV]]+Tabla4[[#This Row],[IGV]]</f>
        <v>9072.2412000000004</v>
      </c>
    </row>
    <row r="2770" spans="1:11" x14ac:dyDescent="0.3">
      <c r="A2770">
        <v>3</v>
      </c>
      <c r="B2770">
        <v>14</v>
      </c>
      <c r="C2770" s="2">
        <v>37730</v>
      </c>
      <c r="D2770">
        <v>1738</v>
      </c>
      <c r="E2770" t="str">
        <f>VLOOKUP(Tabla4[[#This Row],[Cod Vendedor]],Tabla3[[IdVendedor]:[NombreVendedor]],2,0)</f>
        <v>Rosa</v>
      </c>
      <c r="F2770" t="str">
        <f>VLOOKUP(Tabla4[[#This Row],[Cod Producto]],Tabla2[[IdProducto]:[NomProducto]],2,0)</f>
        <v>Manzana</v>
      </c>
      <c r="G2770" s="10">
        <f>VLOOKUP(Tabla4[[#This Row],[Nombre_Producto]],Tabla2[[NomProducto]:[PrecioSinIGV]],3,0)</f>
        <v>3.63</v>
      </c>
      <c r="H2770">
        <f>VLOOKUP(Tabla4[[#This Row],[Cod Producto]],Tabla2[#All],3,0)</f>
        <v>1</v>
      </c>
      <c r="I2770" s="10">
        <f>Tabla4[[#This Row],[Kilos]]*Tabla4[[#This Row],[Precio_sin_IGV]]</f>
        <v>6308.94</v>
      </c>
      <c r="J2770" s="10">
        <f>Tabla4[[#This Row],[Ventas sin IGV]]*18%</f>
        <v>1135.6091999999999</v>
      </c>
      <c r="K2770" s="10">
        <f>Tabla4[[#This Row],[Ventas sin IGV]]+Tabla4[[#This Row],[IGV]]</f>
        <v>7444.5491999999995</v>
      </c>
    </row>
    <row r="2771" spans="1:11" x14ac:dyDescent="0.3">
      <c r="A2771">
        <v>3</v>
      </c>
      <c r="B2771">
        <v>14</v>
      </c>
      <c r="C2771" s="2">
        <v>37722</v>
      </c>
      <c r="D2771">
        <v>504</v>
      </c>
      <c r="E2771" t="str">
        <f>VLOOKUP(Tabla4[[#This Row],[Cod Vendedor]],Tabla3[[IdVendedor]:[NombreVendedor]],2,0)</f>
        <v>Rosa</v>
      </c>
      <c r="F2771" t="str">
        <f>VLOOKUP(Tabla4[[#This Row],[Cod Producto]],Tabla2[[IdProducto]:[NomProducto]],2,0)</f>
        <v>Manzana</v>
      </c>
      <c r="G2771" s="10">
        <f>VLOOKUP(Tabla4[[#This Row],[Nombre_Producto]],Tabla2[[NomProducto]:[PrecioSinIGV]],3,0)</f>
        <v>3.63</v>
      </c>
      <c r="H2771">
        <f>VLOOKUP(Tabla4[[#This Row],[Cod Producto]],Tabla2[#All],3,0)</f>
        <v>1</v>
      </c>
      <c r="I2771" s="10">
        <f>Tabla4[[#This Row],[Kilos]]*Tabla4[[#This Row],[Precio_sin_IGV]]</f>
        <v>1829.52</v>
      </c>
      <c r="J2771" s="10">
        <f>Tabla4[[#This Row],[Ventas sin IGV]]*18%</f>
        <v>329.31360000000001</v>
      </c>
      <c r="K2771" s="10">
        <f>Tabla4[[#This Row],[Ventas sin IGV]]+Tabla4[[#This Row],[IGV]]</f>
        <v>2158.8335999999999</v>
      </c>
    </row>
    <row r="2772" spans="1:11" x14ac:dyDescent="0.3">
      <c r="A2772">
        <v>3</v>
      </c>
      <c r="B2772">
        <v>4</v>
      </c>
      <c r="C2772" s="2">
        <v>37631</v>
      </c>
      <c r="D2772">
        <v>2328</v>
      </c>
      <c r="E2772" t="str">
        <f>VLOOKUP(Tabla4[[#This Row],[Cod Vendedor]],Tabla3[[IdVendedor]:[NombreVendedor]],2,0)</f>
        <v>Rosa</v>
      </c>
      <c r="F2772" t="str">
        <f>VLOOKUP(Tabla4[[#This Row],[Cod Producto]],Tabla2[[IdProducto]:[NomProducto]],2,0)</f>
        <v>Coles</v>
      </c>
      <c r="G2772" s="10">
        <f>VLOOKUP(Tabla4[[#This Row],[Nombre_Producto]],Tabla2[[NomProducto]:[PrecioSinIGV]],3,0)</f>
        <v>0.60499999999999998</v>
      </c>
      <c r="H2772">
        <f>VLOOKUP(Tabla4[[#This Row],[Cod Producto]],Tabla2[#All],3,0)</f>
        <v>2</v>
      </c>
      <c r="I2772" s="10">
        <f>Tabla4[[#This Row],[Kilos]]*Tabla4[[#This Row],[Precio_sin_IGV]]</f>
        <v>1408.44</v>
      </c>
      <c r="J2772" s="10">
        <f>Tabla4[[#This Row],[Ventas sin IGV]]*18%</f>
        <v>253.51920000000001</v>
      </c>
      <c r="K2772" s="10">
        <f>Tabla4[[#This Row],[Ventas sin IGV]]+Tabla4[[#This Row],[IGV]]</f>
        <v>1661.9592</v>
      </c>
    </row>
    <row r="2773" spans="1:11" x14ac:dyDescent="0.3">
      <c r="A2773">
        <v>3</v>
      </c>
      <c r="B2773">
        <v>4</v>
      </c>
      <c r="C2773" s="2">
        <v>37693</v>
      </c>
      <c r="D2773">
        <v>1941</v>
      </c>
      <c r="E2773" t="str">
        <f>VLOOKUP(Tabla4[[#This Row],[Cod Vendedor]],Tabla3[[IdVendedor]:[NombreVendedor]],2,0)</f>
        <v>Rosa</v>
      </c>
      <c r="F2773" t="str">
        <f>VLOOKUP(Tabla4[[#This Row],[Cod Producto]],Tabla2[[IdProducto]:[NomProducto]],2,0)</f>
        <v>Coles</v>
      </c>
      <c r="G2773" s="10">
        <f>VLOOKUP(Tabla4[[#This Row],[Nombre_Producto]],Tabla2[[NomProducto]:[PrecioSinIGV]],3,0)</f>
        <v>0.60499999999999998</v>
      </c>
      <c r="H2773">
        <f>VLOOKUP(Tabla4[[#This Row],[Cod Producto]],Tabla2[#All],3,0)</f>
        <v>2</v>
      </c>
      <c r="I2773" s="10">
        <f>Tabla4[[#This Row],[Kilos]]*Tabla4[[#This Row],[Precio_sin_IGV]]</f>
        <v>1174.3050000000001</v>
      </c>
      <c r="J2773" s="10">
        <f>Tabla4[[#This Row],[Ventas sin IGV]]*18%</f>
        <v>211.3749</v>
      </c>
      <c r="K2773" s="10">
        <f>Tabla4[[#This Row],[Ventas sin IGV]]+Tabla4[[#This Row],[IGV]]</f>
        <v>1385.6799000000001</v>
      </c>
    </row>
    <row r="2774" spans="1:11" x14ac:dyDescent="0.3">
      <c r="A2774">
        <v>3</v>
      </c>
      <c r="B2774">
        <v>4</v>
      </c>
      <c r="C2774" s="2">
        <v>37838</v>
      </c>
      <c r="D2774">
        <v>1664</v>
      </c>
      <c r="E2774" t="str">
        <f>VLOOKUP(Tabla4[[#This Row],[Cod Vendedor]],Tabla3[[IdVendedor]:[NombreVendedor]],2,0)</f>
        <v>Rosa</v>
      </c>
      <c r="F2774" t="str">
        <f>VLOOKUP(Tabla4[[#This Row],[Cod Producto]],Tabla2[[IdProducto]:[NomProducto]],2,0)</f>
        <v>Coles</v>
      </c>
      <c r="G2774" s="10">
        <f>VLOOKUP(Tabla4[[#This Row],[Nombre_Producto]],Tabla2[[NomProducto]:[PrecioSinIGV]],3,0)</f>
        <v>0.60499999999999998</v>
      </c>
      <c r="H2774">
        <f>VLOOKUP(Tabla4[[#This Row],[Cod Producto]],Tabla2[#All],3,0)</f>
        <v>2</v>
      </c>
      <c r="I2774" s="10">
        <f>Tabla4[[#This Row],[Kilos]]*Tabla4[[#This Row],[Precio_sin_IGV]]</f>
        <v>1006.72</v>
      </c>
      <c r="J2774" s="10">
        <f>Tabla4[[#This Row],[Ventas sin IGV]]*18%</f>
        <v>181.20959999999999</v>
      </c>
      <c r="K2774" s="10">
        <f>Tabla4[[#This Row],[Ventas sin IGV]]+Tabla4[[#This Row],[IGV]]</f>
        <v>1187.9295999999999</v>
      </c>
    </row>
    <row r="2775" spans="1:11" x14ac:dyDescent="0.3">
      <c r="A2775">
        <v>3</v>
      </c>
      <c r="B2775">
        <v>5</v>
      </c>
      <c r="C2775" s="2">
        <v>37749</v>
      </c>
      <c r="D2775">
        <v>2306</v>
      </c>
      <c r="E2775" t="str">
        <f>VLOOKUP(Tabla4[[#This Row],[Cod Vendedor]],Tabla3[[IdVendedor]:[NombreVendedor]],2,0)</f>
        <v>Rosa</v>
      </c>
      <c r="F2775" t="str">
        <f>VLOOKUP(Tabla4[[#This Row],[Cod Producto]],Tabla2[[IdProducto]:[NomProducto]],2,0)</f>
        <v>Berenjenas</v>
      </c>
      <c r="G2775" s="10">
        <f>VLOOKUP(Tabla4[[#This Row],[Nombre_Producto]],Tabla2[[NomProducto]:[PrecioSinIGV]],3,0)</f>
        <v>2.5409999999999999</v>
      </c>
      <c r="H2775">
        <f>VLOOKUP(Tabla4[[#This Row],[Cod Producto]],Tabla2[#All],3,0)</f>
        <v>3</v>
      </c>
      <c r="I2775" s="10">
        <f>Tabla4[[#This Row],[Kilos]]*Tabla4[[#This Row],[Precio_sin_IGV]]</f>
        <v>5859.5460000000003</v>
      </c>
      <c r="J2775" s="10">
        <f>Tabla4[[#This Row],[Ventas sin IGV]]*18%</f>
        <v>1054.71828</v>
      </c>
      <c r="K2775" s="10">
        <f>Tabla4[[#This Row],[Ventas sin IGV]]+Tabla4[[#This Row],[IGV]]</f>
        <v>6914.2642800000003</v>
      </c>
    </row>
    <row r="2776" spans="1:11" x14ac:dyDescent="0.3">
      <c r="A2776">
        <v>3</v>
      </c>
      <c r="B2776">
        <v>5</v>
      </c>
      <c r="C2776" s="2">
        <v>37722</v>
      </c>
      <c r="D2776">
        <v>2292</v>
      </c>
      <c r="E2776" t="str">
        <f>VLOOKUP(Tabla4[[#This Row],[Cod Vendedor]],Tabla3[[IdVendedor]:[NombreVendedor]],2,0)</f>
        <v>Rosa</v>
      </c>
      <c r="F2776" t="str">
        <f>VLOOKUP(Tabla4[[#This Row],[Cod Producto]],Tabla2[[IdProducto]:[NomProducto]],2,0)</f>
        <v>Berenjenas</v>
      </c>
      <c r="G2776" s="10">
        <f>VLOOKUP(Tabla4[[#This Row],[Nombre_Producto]],Tabla2[[NomProducto]:[PrecioSinIGV]],3,0)</f>
        <v>2.5409999999999999</v>
      </c>
      <c r="H2776">
        <f>VLOOKUP(Tabla4[[#This Row],[Cod Producto]],Tabla2[#All],3,0)</f>
        <v>3</v>
      </c>
      <c r="I2776" s="10">
        <f>Tabla4[[#This Row],[Kilos]]*Tabla4[[#This Row],[Precio_sin_IGV]]</f>
        <v>5823.9719999999998</v>
      </c>
      <c r="J2776" s="10">
        <f>Tabla4[[#This Row],[Ventas sin IGV]]*18%</f>
        <v>1048.3149599999999</v>
      </c>
      <c r="K2776" s="10">
        <f>Tabla4[[#This Row],[Ventas sin IGV]]+Tabla4[[#This Row],[IGV]]</f>
        <v>6872.2869599999995</v>
      </c>
    </row>
    <row r="2777" spans="1:11" x14ac:dyDescent="0.3">
      <c r="A2777">
        <v>3</v>
      </c>
      <c r="B2777">
        <v>5</v>
      </c>
      <c r="C2777" s="2">
        <v>37949</v>
      </c>
      <c r="D2777">
        <v>293</v>
      </c>
      <c r="E2777" t="str">
        <f>VLOOKUP(Tabla4[[#This Row],[Cod Vendedor]],Tabla3[[IdVendedor]:[NombreVendedor]],2,0)</f>
        <v>Rosa</v>
      </c>
      <c r="F2777" t="str">
        <f>VLOOKUP(Tabla4[[#This Row],[Cod Producto]],Tabla2[[IdProducto]:[NomProducto]],2,0)</f>
        <v>Berenjenas</v>
      </c>
      <c r="G2777" s="10">
        <f>VLOOKUP(Tabla4[[#This Row],[Nombre_Producto]],Tabla2[[NomProducto]:[PrecioSinIGV]],3,0)</f>
        <v>2.5409999999999999</v>
      </c>
      <c r="H2777">
        <f>VLOOKUP(Tabla4[[#This Row],[Cod Producto]],Tabla2[#All],3,0)</f>
        <v>3</v>
      </c>
      <c r="I2777" s="10">
        <f>Tabla4[[#This Row],[Kilos]]*Tabla4[[#This Row],[Precio_sin_IGV]]</f>
        <v>744.51300000000003</v>
      </c>
      <c r="J2777" s="10">
        <f>Tabla4[[#This Row],[Ventas sin IGV]]*18%</f>
        <v>134.01233999999999</v>
      </c>
      <c r="K2777" s="10">
        <f>Tabla4[[#This Row],[Ventas sin IGV]]+Tabla4[[#This Row],[IGV]]</f>
        <v>878.52534000000003</v>
      </c>
    </row>
    <row r="2778" spans="1:11" x14ac:dyDescent="0.3">
      <c r="A2778">
        <v>13</v>
      </c>
      <c r="B2778">
        <v>11</v>
      </c>
      <c r="C2778" s="2">
        <v>36064</v>
      </c>
      <c r="D2778">
        <v>1517</v>
      </c>
      <c r="E2778" t="str">
        <f>VLOOKUP(Tabla4[[#This Row],[Cod Vendedor]],Tabla3[[IdVendedor]:[NombreVendedor]],2,0)</f>
        <v>Federico</v>
      </c>
      <c r="F2778" t="str">
        <f>VLOOKUP(Tabla4[[#This Row],[Cod Producto]],Tabla2[[IdProducto]:[NomProducto]],2,0)</f>
        <v>Naranjas</v>
      </c>
      <c r="G2778" s="10">
        <f>VLOOKUP(Tabla4[[#This Row],[Nombre_Producto]],Tabla2[[NomProducto]:[PrecioSinIGV]],3,0)</f>
        <v>1.21</v>
      </c>
      <c r="H2778">
        <f>VLOOKUP(Tabla4[[#This Row],[Cod Producto]],Tabla2[#All],3,0)</f>
        <v>1</v>
      </c>
      <c r="I2778" s="10">
        <f>Tabla4[[#This Row],[Kilos]]*Tabla4[[#This Row],[Precio_sin_IGV]]</f>
        <v>1835.57</v>
      </c>
      <c r="J2778" s="10">
        <f>Tabla4[[#This Row],[Ventas sin IGV]]*18%</f>
        <v>330.40259999999995</v>
      </c>
      <c r="K2778" s="10">
        <f>Tabla4[[#This Row],[Ventas sin IGV]]+Tabla4[[#This Row],[IGV]]</f>
        <v>2165.9726000000001</v>
      </c>
    </row>
    <row r="2779" spans="1:11" x14ac:dyDescent="0.3">
      <c r="A2779">
        <v>13</v>
      </c>
      <c r="B2779">
        <v>11</v>
      </c>
      <c r="C2779" s="2">
        <v>35859</v>
      </c>
      <c r="D2779">
        <v>1508</v>
      </c>
      <c r="E2779" t="str">
        <f>VLOOKUP(Tabla4[[#This Row],[Cod Vendedor]],Tabla3[[IdVendedor]:[NombreVendedor]],2,0)</f>
        <v>Federico</v>
      </c>
      <c r="F2779" t="str">
        <f>VLOOKUP(Tabla4[[#This Row],[Cod Producto]],Tabla2[[IdProducto]:[NomProducto]],2,0)</f>
        <v>Naranjas</v>
      </c>
      <c r="G2779" s="10">
        <f>VLOOKUP(Tabla4[[#This Row],[Nombre_Producto]],Tabla2[[NomProducto]:[PrecioSinIGV]],3,0)</f>
        <v>1.21</v>
      </c>
      <c r="H2779">
        <f>VLOOKUP(Tabla4[[#This Row],[Cod Producto]],Tabla2[#All],3,0)</f>
        <v>1</v>
      </c>
      <c r="I2779" s="10">
        <f>Tabla4[[#This Row],[Kilos]]*Tabla4[[#This Row],[Precio_sin_IGV]]</f>
        <v>1824.6799999999998</v>
      </c>
      <c r="J2779" s="10">
        <f>Tabla4[[#This Row],[Ventas sin IGV]]*18%</f>
        <v>328.44239999999996</v>
      </c>
      <c r="K2779" s="10">
        <f>Tabla4[[#This Row],[Ventas sin IGV]]+Tabla4[[#This Row],[IGV]]</f>
        <v>2153.1223999999997</v>
      </c>
    </row>
    <row r="2780" spans="1:11" x14ac:dyDescent="0.3">
      <c r="A2780">
        <v>13</v>
      </c>
      <c r="B2780">
        <v>11</v>
      </c>
      <c r="C2780" s="2">
        <v>35853</v>
      </c>
      <c r="D2780">
        <v>786</v>
      </c>
      <c r="E2780" t="str">
        <f>VLOOKUP(Tabla4[[#This Row],[Cod Vendedor]],Tabla3[[IdVendedor]:[NombreVendedor]],2,0)</f>
        <v>Federico</v>
      </c>
      <c r="F2780" t="str">
        <f>VLOOKUP(Tabla4[[#This Row],[Cod Producto]],Tabla2[[IdProducto]:[NomProducto]],2,0)</f>
        <v>Naranjas</v>
      </c>
      <c r="G2780" s="10">
        <f>VLOOKUP(Tabla4[[#This Row],[Nombre_Producto]],Tabla2[[NomProducto]:[PrecioSinIGV]],3,0)</f>
        <v>1.21</v>
      </c>
      <c r="H2780">
        <f>VLOOKUP(Tabla4[[#This Row],[Cod Producto]],Tabla2[#All],3,0)</f>
        <v>1</v>
      </c>
      <c r="I2780" s="10">
        <f>Tabla4[[#This Row],[Kilos]]*Tabla4[[#This Row],[Precio_sin_IGV]]</f>
        <v>951.06</v>
      </c>
      <c r="J2780" s="10">
        <f>Tabla4[[#This Row],[Ventas sin IGV]]*18%</f>
        <v>171.1908</v>
      </c>
      <c r="K2780" s="10">
        <f>Tabla4[[#This Row],[Ventas sin IGV]]+Tabla4[[#This Row],[IGV]]</f>
        <v>1122.2508</v>
      </c>
    </row>
    <row r="2781" spans="1:11" x14ac:dyDescent="0.3">
      <c r="A2781">
        <v>13</v>
      </c>
      <c r="B2781">
        <v>12</v>
      </c>
      <c r="C2781" s="2">
        <v>35998</v>
      </c>
      <c r="D2781">
        <v>2480</v>
      </c>
      <c r="E2781" t="str">
        <f>VLOOKUP(Tabla4[[#This Row],[Cod Vendedor]],Tabla3[[IdVendedor]:[NombreVendedor]],2,0)</f>
        <v>Federico</v>
      </c>
      <c r="F2781" t="str">
        <f>VLOOKUP(Tabla4[[#This Row],[Cod Producto]],Tabla2[[IdProducto]:[NomProducto]],2,0)</f>
        <v>Malocoton</v>
      </c>
      <c r="G2781" s="10">
        <f>VLOOKUP(Tabla4[[#This Row],[Nombre_Producto]],Tabla2[[NomProducto]:[PrecioSinIGV]],3,0)</f>
        <v>2.42</v>
      </c>
      <c r="H2781">
        <f>VLOOKUP(Tabla4[[#This Row],[Cod Producto]],Tabla2[#All],3,0)</f>
        <v>1</v>
      </c>
      <c r="I2781" s="10">
        <f>Tabla4[[#This Row],[Kilos]]*Tabla4[[#This Row],[Precio_sin_IGV]]</f>
        <v>6001.5999999999995</v>
      </c>
      <c r="J2781" s="10">
        <f>Tabla4[[#This Row],[Ventas sin IGV]]*18%</f>
        <v>1080.2879999999998</v>
      </c>
      <c r="K2781" s="10">
        <f>Tabla4[[#This Row],[Ventas sin IGV]]+Tabla4[[#This Row],[IGV]]</f>
        <v>7081.887999999999</v>
      </c>
    </row>
    <row r="2782" spans="1:11" x14ac:dyDescent="0.3">
      <c r="A2782">
        <v>13</v>
      </c>
      <c r="B2782">
        <v>12</v>
      </c>
      <c r="C2782" s="2">
        <v>35977</v>
      </c>
      <c r="D2782">
        <v>2203</v>
      </c>
      <c r="E2782" t="str">
        <f>VLOOKUP(Tabla4[[#This Row],[Cod Vendedor]],Tabla3[[IdVendedor]:[NombreVendedor]],2,0)</f>
        <v>Federico</v>
      </c>
      <c r="F2782" t="str">
        <f>VLOOKUP(Tabla4[[#This Row],[Cod Producto]],Tabla2[[IdProducto]:[NomProducto]],2,0)</f>
        <v>Malocoton</v>
      </c>
      <c r="G2782" s="10">
        <f>VLOOKUP(Tabla4[[#This Row],[Nombre_Producto]],Tabla2[[NomProducto]:[PrecioSinIGV]],3,0)</f>
        <v>2.42</v>
      </c>
      <c r="H2782">
        <f>VLOOKUP(Tabla4[[#This Row],[Cod Producto]],Tabla2[#All],3,0)</f>
        <v>1</v>
      </c>
      <c r="I2782" s="10">
        <f>Tabla4[[#This Row],[Kilos]]*Tabla4[[#This Row],[Precio_sin_IGV]]</f>
        <v>5331.26</v>
      </c>
      <c r="J2782" s="10">
        <f>Tabla4[[#This Row],[Ventas sin IGV]]*18%</f>
        <v>959.6268</v>
      </c>
      <c r="K2782" s="10">
        <f>Tabla4[[#This Row],[Ventas sin IGV]]+Tabla4[[#This Row],[IGV]]</f>
        <v>6290.8868000000002</v>
      </c>
    </row>
    <row r="2783" spans="1:11" x14ac:dyDescent="0.3">
      <c r="A2783">
        <v>13</v>
      </c>
      <c r="B2783">
        <v>12</v>
      </c>
      <c r="C2783" s="2">
        <v>35897</v>
      </c>
      <c r="D2783">
        <v>1629</v>
      </c>
      <c r="E2783" t="str">
        <f>VLOOKUP(Tabla4[[#This Row],[Cod Vendedor]],Tabla3[[IdVendedor]:[NombreVendedor]],2,0)</f>
        <v>Federico</v>
      </c>
      <c r="F2783" t="str">
        <f>VLOOKUP(Tabla4[[#This Row],[Cod Producto]],Tabla2[[IdProducto]:[NomProducto]],2,0)</f>
        <v>Malocoton</v>
      </c>
      <c r="G2783" s="10">
        <f>VLOOKUP(Tabla4[[#This Row],[Nombre_Producto]],Tabla2[[NomProducto]:[PrecioSinIGV]],3,0)</f>
        <v>2.42</v>
      </c>
      <c r="H2783">
        <f>VLOOKUP(Tabla4[[#This Row],[Cod Producto]],Tabla2[#All],3,0)</f>
        <v>1</v>
      </c>
      <c r="I2783" s="10">
        <f>Tabla4[[#This Row],[Kilos]]*Tabla4[[#This Row],[Precio_sin_IGV]]</f>
        <v>3942.18</v>
      </c>
      <c r="J2783" s="10">
        <f>Tabla4[[#This Row],[Ventas sin IGV]]*18%</f>
        <v>709.5924</v>
      </c>
      <c r="K2783" s="10">
        <f>Tabla4[[#This Row],[Ventas sin IGV]]+Tabla4[[#This Row],[IGV]]</f>
        <v>4651.7723999999998</v>
      </c>
    </row>
    <row r="2784" spans="1:11" x14ac:dyDescent="0.3">
      <c r="A2784">
        <v>13</v>
      </c>
      <c r="B2784">
        <v>12</v>
      </c>
      <c r="C2784" s="2">
        <v>35938</v>
      </c>
      <c r="D2784">
        <v>1433</v>
      </c>
      <c r="E2784" t="str">
        <f>VLOOKUP(Tabla4[[#This Row],[Cod Vendedor]],Tabla3[[IdVendedor]:[NombreVendedor]],2,0)</f>
        <v>Federico</v>
      </c>
      <c r="F2784" t="str">
        <f>VLOOKUP(Tabla4[[#This Row],[Cod Producto]],Tabla2[[IdProducto]:[NomProducto]],2,0)</f>
        <v>Malocoton</v>
      </c>
      <c r="G2784" s="10">
        <f>VLOOKUP(Tabla4[[#This Row],[Nombre_Producto]],Tabla2[[NomProducto]:[PrecioSinIGV]],3,0)</f>
        <v>2.42</v>
      </c>
      <c r="H2784">
        <f>VLOOKUP(Tabla4[[#This Row],[Cod Producto]],Tabla2[#All],3,0)</f>
        <v>1</v>
      </c>
      <c r="I2784" s="10">
        <f>Tabla4[[#This Row],[Kilos]]*Tabla4[[#This Row],[Precio_sin_IGV]]</f>
        <v>3467.8599999999997</v>
      </c>
      <c r="J2784" s="10">
        <f>Tabla4[[#This Row],[Ventas sin IGV]]*18%</f>
        <v>624.21479999999997</v>
      </c>
      <c r="K2784" s="10">
        <f>Tabla4[[#This Row],[Ventas sin IGV]]+Tabla4[[#This Row],[IGV]]</f>
        <v>4092.0747999999994</v>
      </c>
    </row>
    <row r="2785" spans="1:11" x14ac:dyDescent="0.3">
      <c r="A2785">
        <v>13</v>
      </c>
      <c r="B2785">
        <v>12</v>
      </c>
      <c r="C2785" s="2">
        <v>36032</v>
      </c>
      <c r="D2785">
        <v>1277</v>
      </c>
      <c r="E2785" t="str">
        <f>VLOOKUP(Tabla4[[#This Row],[Cod Vendedor]],Tabla3[[IdVendedor]:[NombreVendedor]],2,0)</f>
        <v>Federico</v>
      </c>
      <c r="F2785" t="str">
        <f>VLOOKUP(Tabla4[[#This Row],[Cod Producto]],Tabla2[[IdProducto]:[NomProducto]],2,0)</f>
        <v>Malocoton</v>
      </c>
      <c r="G2785" s="10">
        <f>VLOOKUP(Tabla4[[#This Row],[Nombre_Producto]],Tabla2[[NomProducto]:[PrecioSinIGV]],3,0)</f>
        <v>2.42</v>
      </c>
      <c r="H2785">
        <f>VLOOKUP(Tabla4[[#This Row],[Cod Producto]],Tabla2[#All],3,0)</f>
        <v>1</v>
      </c>
      <c r="I2785" s="10">
        <f>Tabla4[[#This Row],[Kilos]]*Tabla4[[#This Row],[Precio_sin_IGV]]</f>
        <v>3090.3399999999997</v>
      </c>
      <c r="J2785" s="10">
        <f>Tabla4[[#This Row],[Ventas sin IGV]]*18%</f>
        <v>556.26119999999992</v>
      </c>
      <c r="K2785" s="10">
        <f>Tabla4[[#This Row],[Ventas sin IGV]]+Tabla4[[#This Row],[IGV]]</f>
        <v>3646.6011999999996</v>
      </c>
    </row>
    <row r="2786" spans="1:11" x14ac:dyDescent="0.3">
      <c r="A2786">
        <v>13</v>
      </c>
      <c r="B2786">
        <v>12</v>
      </c>
      <c r="C2786" s="2">
        <v>35978</v>
      </c>
      <c r="D2786">
        <v>819</v>
      </c>
      <c r="E2786" t="str">
        <f>VLOOKUP(Tabla4[[#This Row],[Cod Vendedor]],Tabla3[[IdVendedor]:[NombreVendedor]],2,0)</f>
        <v>Federico</v>
      </c>
      <c r="F2786" t="str">
        <f>VLOOKUP(Tabla4[[#This Row],[Cod Producto]],Tabla2[[IdProducto]:[NomProducto]],2,0)</f>
        <v>Malocoton</v>
      </c>
      <c r="G2786" s="10">
        <f>VLOOKUP(Tabla4[[#This Row],[Nombre_Producto]],Tabla2[[NomProducto]:[PrecioSinIGV]],3,0)</f>
        <v>2.42</v>
      </c>
      <c r="H2786">
        <f>VLOOKUP(Tabla4[[#This Row],[Cod Producto]],Tabla2[#All],3,0)</f>
        <v>1</v>
      </c>
      <c r="I2786" s="10">
        <f>Tabla4[[#This Row],[Kilos]]*Tabla4[[#This Row],[Precio_sin_IGV]]</f>
        <v>1981.98</v>
      </c>
      <c r="J2786" s="10">
        <f>Tabla4[[#This Row],[Ventas sin IGV]]*18%</f>
        <v>356.75639999999999</v>
      </c>
      <c r="K2786" s="10">
        <f>Tabla4[[#This Row],[Ventas sin IGV]]+Tabla4[[#This Row],[IGV]]</f>
        <v>2338.7363999999998</v>
      </c>
    </row>
    <row r="2787" spans="1:11" x14ac:dyDescent="0.3">
      <c r="A2787">
        <v>13</v>
      </c>
      <c r="B2787">
        <v>12</v>
      </c>
      <c r="C2787" s="2">
        <v>36156</v>
      </c>
      <c r="D2787">
        <v>817</v>
      </c>
      <c r="E2787" t="str">
        <f>VLOOKUP(Tabla4[[#This Row],[Cod Vendedor]],Tabla3[[IdVendedor]:[NombreVendedor]],2,0)</f>
        <v>Federico</v>
      </c>
      <c r="F2787" t="str">
        <f>VLOOKUP(Tabla4[[#This Row],[Cod Producto]],Tabla2[[IdProducto]:[NomProducto]],2,0)</f>
        <v>Malocoton</v>
      </c>
      <c r="G2787" s="10">
        <f>VLOOKUP(Tabla4[[#This Row],[Nombre_Producto]],Tabla2[[NomProducto]:[PrecioSinIGV]],3,0)</f>
        <v>2.42</v>
      </c>
      <c r="H2787">
        <f>VLOOKUP(Tabla4[[#This Row],[Cod Producto]],Tabla2[#All],3,0)</f>
        <v>1</v>
      </c>
      <c r="I2787" s="10">
        <f>Tabla4[[#This Row],[Kilos]]*Tabla4[[#This Row],[Precio_sin_IGV]]</f>
        <v>1977.1399999999999</v>
      </c>
      <c r="J2787" s="10">
        <f>Tabla4[[#This Row],[Ventas sin IGV]]*18%</f>
        <v>355.88519999999994</v>
      </c>
      <c r="K2787" s="10">
        <f>Tabla4[[#This Row],[Ventas sin IGV]]+Tabla4[[#This Row],[IGV]]</f>
        <v>2333.0252</v>
      </c>
    </row>
    <row r="2788" spans="1:11" x14ac:dyDescent="0.3">
      <c r="A2788">
        <v>13</v>
      </c>
      <c r="B2788">
        <v>12</v>
      </c>
      <c r="C2788" s="2">
        <v>36124</v>
      </c>
      <c r="D2788">
        <v>525</v>
      </c>
      <c r="E2788" t="str">
        <f>VLOOKUP(Tabla4[[#This Row],[Cod Vendedor]],Tabla3[[IdVendedor]:[NombreVendedor]],2,0)</f>
        <v>Federico</v>
      </c>
      <c r="F2788" t="str">
        <f>VLOOKUP(Tabla4[[#This Row],[Cod Producto]],Tabla2[[IdProducto]:[NomProducto]],2,0)</f>
        <v>Malocoton</v>
      </c>
      <c r="G2788" s="10">
        <f>VLOOKUP(Tabla4[[#This Row],[Nombre_Producto]],Tabla2[[NomProducto]:[PrecioSinIGV]],3,0)</f>
        <v>2.42</v>
      </c>
      <c r="H2788">
        <f>VLOOKUP(Tabla4[[#This Row],[Cod Producto]],Tabla2[#All],3,0)</f>
        <v>1</v>
      </c>
      <c r="I2788" s="10">
        <f>Tabla4[[#This Row],[Kilos]]*Tabla4[[#This Row],[Precio_sin_IGV]]</f>
        <v>1270.5</v>
      </c>
      <c r="J2788" s="10">
        <f>Tabla4[[#This Row],[Ventas sin IGV]]*18%</f>
        <v>228.69</v>
      </c>
      <c r="K2788" s="10">
        <f>Tabla4[[#This Row],[Ventas sin IGV]]+Tabla4[[#This Row],[IGV]]</f>
        <v>1499.19</v>
      </c>
    </row>
    <row r="2789" spans="1:11" x14ac:dyDescent="0.3">
      <c r="A2789">
        <v>13</v>
      </c>
      <c r="B2789">
        <v>12</v>
      </c>
      <c r="C2789" s="2">
        <v>35862</v>
      </c>
      <c r="D2789">
        <v>367</v>
      </c>
      <c r="E2789" t="str">
        <f>VLOOKUP(Tabla4[[#This Row],[Cod Vendedor]],Tabla3[[IdVendedor]:[NombreVendedor]],2,0)</f>
        <v>Federico</v>
      </c>
      <c r="F2789" t="str">
        <f>VLOOKUP(Tabla4[[#This Row],[Cod Producto]],Tabla2[[IdProducto]:[NomProducto]],2,0)</f>
        <v>Malocoton</v>
      </c>
      <c r="G2789" s="10">
        <f>VLOOKUP(Tabla4[[#This Row],[Nombre_Producto]],Tabla2[[NomProducto]:[PrecioSinIGV]],3,0)</f>
        <v>2.42</v>
      </c>
      <c r="H2789">
        <f>VLOOKUP(Tabla4[[#This Row],[Cod Producto]],Tabla2[#All],3,0)</f>
        <v>1</v>
      </c>
      <c r="I2789" s="10">
        <f>Tabla4[[#This Row],[Kilos]]*Tabla4[[#This Row],[Precio_sin_IGV]]</f>
        <v>888.14</v>
      </c>
      <c r="J2789" s="10">
        <f>Tabla4[[#This Row],[Ventas sin IGV]]*18%</f>
        <v>159.86519999999999</v>
      </c>
      <c r="K2789" s="10">
        <f>Tabla4[[#This Row],[Ventas sin IGV]]+Tabla4[[#This Row],[IGV]]</f>
        <v>1048.0052000000001</v>
      </c>
    </row>
    <row r="2790" spans="1:11" x14ac:dyDescent="0.3">
      <c r="A2790">
        <v>13</v>
      </c>
      <c r="B2790">
        <v>12</v>
      </c>
      <c r="C2790" s="2">
        <v>35922</v>
      </c>
      <c r="D2790">
        <v>308</v>
      </c>
      <c r="E2790" t="str">
        <f>VLOOKUP(Tabla4[[#This Row],[Cod Vendedor]],Tabla3[[IdVendedor]:[NombreVendedor]],2,0)</f>
        <v>Federico</v>
      </c>
      <c r="F2790" t="str">
        <f>VLOOKUP(Tabla4[[#This Row],[Cod Producto]],Tabla2[[IdProducto]:[NomProducto]],2,0)</f>
        <v>Malocoton</v>
      </c>
      <c r="G2790" s="10">
        <f>VLOOKUP(Tabla4[[#This Row],[Nombre_Producto]],Tabla2[[NomProducto]:[PrecioSinIGV]],3,0)</f>
        <v>2.42</v>
      </c>
      <c r="H2790">
        <f>VLOOKUP(Tabla4[[#This Row],[Cod Producto]],Tabla2[#All],3,0)</f>
        <v>1</v>
      </c>
      <c r="I2790" s="10">
        <f>Tabla4[[#This Row],[Kilos]]*Tabla4[[#This Row],[Precio_sin_IGV]]</f>
        <v>745.36</v>
      </c>
      <c r="J2790" s="10">
        <f>Tabla4[[#This Row],[Ventas sin IGV]]*18%</f>
        <v>134.16479999999999</v>
      </c>
      <c r="K2790" s="10">
        <f>Tabla4[[#This Row],[Ventas sin IGV]]+Tabla4[[#This Row],[IGV]]</f>
        <v>879.52480000000003</v>
      </c>
    </row>
    <row r="2791" spans="1:11" x14ac:dyDescent="0.3">
      <c r="A2791">
        <v>13</v>
      </c>
      <c r="B2791">
        <v>9</v>
      </c>
      <c r="C2791" s="2">
        <v>35946</v>
      </c>
      <c r="D2791">
        <v>2136</v>
      </c>
      <c r="E2791" t="str">
        <f>VLOOKUP(Tabla4[[#This Row],[Cod Vendedor]],Tabla3[[IdVendedor]:[NombreVendedor]],2,0)</f>
        <v>Federico</v>
      </c>
      <c r="F2791" t="str">
        <f>VLOOKUP(Tabla4[[#This Row],[Cod Producto]],Tabla2[[IdProducto]:[NomProducto]],2,0)</f>
        <v>Esparragos</v>
      </c>
      <c r="G2791" s="10">
        <f>VLOOKUP(Tabla4[[#This Row],[Nombre_Producto]],Tabla2[[NomProducto]:[PrecioSinIGV]],3,0)</f>
        <v>1.21</v>
      </c>
      <c r="H2791">
        <f>VLOOKUP(Tabla4[[#This Row],[Cod Producto]],Tabla2[#All],3,0)</f>
        <v>3</v>
      </c>
      <c r="I2791" s="10">
        <f>Tabla4[[#This Row],[Kilos]]*Tabla4[[#This Row],[Precio_sin_IGV]]</f>
        <v>2584.56</v>
      </c>
      <c r="J2791" s="10">
        <f>Tabla4[[#This Row],[Ventas sin IGV]]*18%</f>
        <v>465.2208</v>
      </c>
      <c r="K2791" s="10">
        <f>Tabla4[[#This Row],[Ventas sin IGV]]+Tabla4[[#This Row],[IGV]]</f>
        <v>3049.7808</v>
      </c>
    </row>
    <row r="2792" spans="1:11" x14ac:dyDescent="0.3">
      <c r="A2792">
        <v>13</v>
      </c>
      <c r="B2792">
        <v>9</v>
      </c>
      <c r="C2792" s="2">
        <v>35827</v>
      </c>
      <c r="D2792">
        <v>1737</v>
      </c>
      <c r="E2792" t="str">
        <f>VLOOKUP(Tabla4[[#This Row],[Cod Vendedor]],Tabla3[[IdVendedor]:[NombreVendedor]],2,0)</f>
        <v>Federico</v>
      </c>
      <c r="F2792" t="str">
        <f>VLOOKUP(Tabla4[[#This Row],[Cod Producto]],Tabla2[[IdProducto]:[NomProducto]],2,0)</f>
        <v>Esparragos</v>
      </c>
      <c r="G2792" s="10">
        <f>VLOOKUP(Tabla4[[#This Row],[Nombre_Producto]],Tabla2[[NomProducto]:[PrecioSinIGV]],3,0)</f>
        <v>1.21</v>
      </c>
      <c r="H2792">
        <f>VLOOKUP(Tabla4[[#This Row],[Cod Producto]],Tabla2[#All],3,0)</f>
        <v>3</v>
      </c>
      <c r="I2792" s="10">
        <f>Tabla4[[#This Row],[Kilos]]*Tabla4[[#This Row],[Precio_sin_IGV]]</f>
        <v>2101.77</v>
      </c>
      <c r="J2792" s="10">
        <f>Tabla4[[#This Row],[Ventas sin IGV]]*18%</f>
        <v>378.3186</v>
      </c>
      <c r="K2792" s="10">
        <f>Tabla4[[#This Row],[Ventas sin IGV]]+Tabla4[[#This Row],[IGV]]</f>
        <v>2480.0886</v>
      </c>
    </row>
    <row r="2793" spans="1:11" x14ac:dyDescent="0.3">
      <c r="A2793">
        <v>13</v>
      </c>
      <c r="B2793">
        <v>9</v>
      </c>
      <c r="C2793" s="2">
        <v>35900</v>
      </c>
      <c r="D2793">
        <v>1288</v>
      </c>
      <c r="E2793" t="str">
        <f>VLOOKUP(Tabla4[[#This Row],[Cod Vendedor]],Tabla3[[IdVendedor]:[NombreVendedor]],2,0)</f>
        <v>Federico</v>
      </c>
      <c r="F2793" t="str">
        <f>VLOOKUP(Tabla4[[#This Row],[Cod Producto]],Tabla2[[IdProducto]:[NomProducto]],2,0)</f>
        <v>Esparragos</v>
      </c>
      <c r="G2793" s="10">
        <f>VLOOKUP(Tabla4[[#This Row],[Nombre_Producto]],Tabla2[[NomProducto]:[PrecioSinIGV]],3,0)</f>
        <v>1.21</v>
      </c>
      <c r="H2793">
        <f>VLOOKUP(Tabla4[[#This Row],[Cod Producto]],Tabla2[#All],3,0)</f>
        <v>3</v>
      </c>
      <c r="I2793" s="10">
        <f>Tabla4[[#This Row],[Kilos]]*Tabla4[[#This Row],[Precio_sin_IGV]]</f>
        <v>1558.48</v>
      </c>
      <c r="J2793" s="10">
        <f>Tabla4[[#This Row],[Ventas sin IGV]]*18%</f>
        <v>280.52639999999997</v>
      </c>
      <c r="K2793" s="10">
        <f>Tabla4[[#This Row],[Ventas sin IGV]]+Tabla4[[#This Row],[IGV]]</f>
        <v>1839.0064</v>
      </c>
    </row>
    <row r="2794" spans="1:11" x14ac:dyDescent="0.3">
      <c r="A2794">
        <v>13</v>
      </c>
      <c r="B2794">
        <v>9</v>
      </c>
      <c r="C2794" s="2">
        <v>36061</v>
      </c>
      <c r="D2794">
        <v>1026</v>
      </c>
      <c r="E2794" t="str">
        <f>VLOOKUP(Tabla4[[#This Row],[Cod Vendedor]],Tabla3[[IdVendedor]:[NombreVendedor]],2,0)</f>
        <v>Federico</v>
      </c>
      <c r="F2794" t="str">
        <f>VLOOKUP(Tabla4[[#This Row],[Cod Producto]],Tabla2[[IdProducto]:[NomProducto]],2,0)</f>
        <v>Esparragos</v>
      </c>
      <c r="G2794" s="10">
        <f>VLOOKUP(Tabla4[[#This Row],[Nombre_Producto]],Tabla2[[NomProducto]:[PrecioSinIGV]],3,0)</f>
        <v>1.21</v>
      </c>
      <c r="H2794">
        <f>VLOOKUP(Tabla4[[#This Row],[Cod Producto]],Tabla2[#All],3,0)</f>
        <v>3</v>
      </c>
      <c r="I2794" s="10">
        <f>Tabla4[[#This Row],[Kilos]]*Tabla4[[#This Row],[Precio_sin_IGV]]</f>
        <v>1241.46</v>
      </c>
      <c r="J2794" s="10">
        <f>Tabla4[[#This Row],[Ventas sin IGV]]*18%</f>
        <v>223.46279999999999</v>
      </c>
      <c r="K2794" s="10">
        <f>Tabla4[[#This Row],[Ventas sin IGV]]+Tabla4[[#This Row],[IGV]]</f>
        <v>1464.9228000000001</v>
      </c>
    </row>
    <row r="2795" spans="1:11" x14ac:dyDescent="0.3">
      <c r="A2795">
        <v>13</v>
      </c>
      <c r="B2795">
        <v>7</v>
      </c>
      <c r="C2795" s="2">
        <v>36051</v>
      </c>
      <c r="D2795">
        <v>2138</v>
      </c>
      <c r="E2795" t="str">
        <f>VLOOKUP(Tabla4[[#This Row],[Cod Vendedor]],Tabla3[[IdVendedor]:[NombreVendedor]],2,0)</f>
        <v>Federico</v>
      </c>
      <c r="F2795" t="str">
        <f>VLOOKUP(Tabla4[[#This Row],[Cod Producto]],Tabla2[[IdProducto]:[NomProducto]],2,0)</f>
        <v>Tomates</v>
      </c>
      <c r="G2795" s="10">
        <f>VLOOKUP(Tabla4[[#This Row],[Nombre_Producto]],Tabla2[[NomProducto]:[PrecioSinIGV]],3,0)</f>
        <v>0.96799999999999997</v>
      </c>
      <c r="H2795">
        <f>VLOOKUP(Tabla4[[#This Row],[Cod Producto]],Tabla2[#All],3,0)</f>
        <v>2</v>
      </c>
      <c r="I2795" s="10">
        <f>Tabla4[[#This Row],[Kilos]]*Tabla4[[#This Row],[Precio_sin_IGV]]</f>
        <v>2069.5839999999998</v>
      </c>
      <c r="J2795" s="10">
        <f>Tabla4[[#This Row],[Ventas sin IGV]]*18%</f>
        <v>372.52511999999996</v>
      </c>
      <c r="K2795" s="10">
        <f>Tabla4[[#This Row],[Ventas sin IGV]]+Tabla4[[#This Row],[IGV]]</f>
        <v>2442.1091199999996</v>
      </c>
    </row>
    <row r="2796" spans="1:11" x14ac:dyDescent="0.3">
      <c r="A2796">
        <v>13</v>
      </c>
      <c r="B2796">
        <v>7</v>
      </c>
      <c r="C2796" s="2">
        <v>35863</v>
      </c>
      <c r="D2796">
        <v>2132</v>
      </c>
      <c r="E2796" t="str">
        <f>VLOOKUP(Tabla4[[#This Row],[Cod Vendedor]],Tabla3[[IdVendedor]:[NombreVendedor]],2,0)</f>
        <v>Federico</v>
      </c>
      <c r="F2796" t="str">
        <f>VLOOKUP(Tabla4[[#This Row],[Cod Producto]],Tabla2[[IdProducto]:[NomProducto]],2,0)</f>
        <v>Tomates</v>
      </c>
      <c r="G2796" s="10">
        <f>VLOOKUP(Tabla4[[#This Row],[Nombre_Producto]],Tabla2[[NomProducto]:[PrecioSinIGV]],3,0)</f>
        <v>0.96799999999999997</v>
      </c>
      <c r="H2796">
        <f>VLOOKUP(Tabla4[[#This Row],[Cod Producto]],Tabla2[#All],3,0)</f>
        <v>2</v>
      </c>
      <c r="I2796" s="10">
        <f>Tabla4[[#This Row],[Kilos]]*Tabla4[[#This Row],[Precio_sin_IGV]]</f>
        <v>2063.7759999999998</v>
      </c>
      <c r="J2796" s="10">
        <f>Tabla4[[#This Row],[Ventas sin IGV]]*18%</f>
        <v>371.47967999999997</v>
      </c>
      <c r="K2796" s="10">
        <f>Tabla4[[#This Row],[Ventas sin IGV]]+Tabla4[[#This Row],[IGV]]</f>
        <v>2435.2556799999998</v>
      </c>
    </row>
    <row r="2797" spans="1:11" x14ac:dyDescent="0.3">
      <c r="A2797">
        <v>13</v>
      </c>
      <c r="B2797">
        <v>7</v>
      </c>
      <c r="C2797" s="2">
        <v>35914</v>
      </c>
      <c r="D2797">
        <v>1879</v>
      </c>
      <c r="E2797" t="str">
        <f>VLOOKUP(Tabla4[[#This Row],[Cod Vendedor]],Tabla3[[IdVendedor]:[NombreVendedor]],2,0)</f>
        <v>Federico</v>
      </c>
      <c r="F2797" t="str">
        <f>VLOOKUP(Tabla4[[#This Row],[Cod Producto]],Tabla2[[IdProducto]:[NomProducto]],2,0)</f>
        <v>Tomates</v>
      </c>
      <c r="G2797" s="10">
        <f>VLOOKUP(Tabla4[[#This Row],[Nombre_Producto]],Tabla2[[NomProducto]:[PrecioSinIGV]],3,0)</f>
        <v>0.96799999999999997</v>
      </c>
      <c r="H2797">
        <f>VLOOKUP(Tabla4[[#This Row],[Cod Producto]],Tabla2[#All],3,0)</f>
        <v>2</v>
      </c>
      <c r="I2797" s="10">
        <f>Tabla4[[#This Row],[Kilos]]*Tabla4[[#This Row],[Precio_sin_IGV]]</f>
        <v>1818.8719999999998</v>
      </c>
      <c r="J2797" s="10">
        <f>Tabla4[[#This Row],[Ventas sin IGV]]*18%</f>
        <v>327.39695999999998</v>
      </c>
      <c r="K2797" s="10">
        <f>Tabla4[[#This Row],[Ventas sin IGV]]+Tabla4[[#This Row],[IGV]]</f>
        <v>2146.2689599999999</v>
      </c>
    </row>
    <row r="2798" spans="1:11" x14ac:dyDescent="0.3">
      <c r="A2798">
        <v>13</v>
      </c>
      <c r="B2798">
        <v>7</v>
      </c>
      <c r="C2798" s="2">
        <v>35846</v>
      </c>
      <c r="D2798">
        <v>957</v>
      </c>
      <c r="E2798" t="str">
        <f>VLOOKUP(Tabla4[[#This Row],[Cod Vendedor]],Tabla3[[IdVendedor]:[NombreVendedor]],2,0)</f>
        <v>Federico</v>
      </c>
      <c r="F2798" t="str">
        <f>VLOOKUP(Tabla4[[#This Row],[Cod Producto]],Tabla2[[IdProducto]:[NomProducto]],2,0)</f>
        <v>Tomates</v>
      </c>
      <c r="G2798" s="10">
        <f>VLOOKUP(Tabla4[[#This Row],[Nombre_Producto]],Tabla2[[NomProducto]:[PrecioSinIGV]],3,0)</f>
        <v>0.96799999999999997</v>
      </c>
      <c r="H2798">
        <f>VLOOKUP(Tabla4[[#This Row],[Cod Producto]],Tabla2[#All],3,0)</f>
        <v>2</v>
      </c>
      <c r="I2798" s="10">
        <f>Tabla4[[#This Row],[Kilos]]*Tabla4[[#This Row],[Precio_sin_IGV]]</f>
        <v>926.37599999999998</v>
      </c>
      <c r="J2798" s="10">
        <f>Tabla4[[#This Row],[Ventas sin IGV]]*18%</f>
        <v>166.74768</v>
      </c>
      <c r="K2798" s="10">
        <f>Tabla4[[#This Row],[Ventas sin IGV]]+Tabla4[[#This Row],[IGV]]</f>
        <v>1093.1236799999999</v>
      </c>
    </row>
    <row r="2799" spans="1:11" x14ac:dyDescent="0.3">
      <c r="A2799">
        <v>13</v>
      </c>
      <c r="B2799">
        <v>3</v>
      </c>
      <c r="C2799" s="2">
        <v>35953</v>
      </c>
      <c r="D2799">
        <v>1275</v>
      </c>
      <c r="E2799" t="str">
        <f>VLOOKUP(Tabla4[[#This Row],[Cod Vendedor]],Tabla3[[IdVendedor]:[NombreVendedor]],2,0)</f>
        <v>Federico</v>
      </c>
      <c r="F2799" t="str">
        <f>VLOOKUP(Tabla4[[#This Row],[Cod Producto]],Tabla2[[IdProducto]:[NomProducto]],2,0)</f>
        <v>Melones</v>
      </c>
      <c r="G2799" s="10">
        <f>VLOOKUP(Tabla4[[#This Row],[Nombre_Producto]],Tabla2[[NomProducto]:[PrecioSinIGV]],3,0)</f>
        <v>1.9359999999999999</v>
      </c>
      <c r="H2799">
        <f>VLOOKUP(Tabla4[[#This Row],[Cod Producto]],Tabla2[#All],3,0)</f>
        <v>1</v>
      </c>
      <c r="I2799" s="10">
        <f>Tabla4[[#This Row],[Kilos]]*Tabla4[[#This Row],[Precio_sin_IGV]]</f>
        <v>2468.4</v>
      </c>
      <c r="J2799" s="10">
        <f>Tabla4[[#This Row],[Ventas sin IGV]]*18%</f>
        <v>444.31200000000001</v>
      </c>
      <c r="K2799" s="10">
        <f>Tabla4[[#This Row],[Ventas sin IGV]]+Tabla4[[#This Row],[IGV]]</f>
        <v>2912.712</v>
      </c>
    </row>
    <row r="2800" spans="1:11" x14ac:dyDescent="0.3">
      <c r="A2800">
        <v>13</v>
      </c>
      <c r="B2800">
        <v>3</v>
      </c>
      <c r="C2800" s="2">
        <v>36133</v>
      </c>
      <c r="D2800">
        <v>1210</v>
      </c>
      <c r="E2800" t="str">
        <f>VLOOKUP(Tabla4[[#This Row],[Cod Vendedor]],Tabla3[[IdVendedor]:[NombreVendedor]],2,0)</f>
        <v>Federico</v>
      </c>
      <c r="F2800" t="str">
        <f>VLOOKUP(Tabla4[[#This Row],[Cod Producto]],Tabla2[[IdProducto]:[NomProducto]],2,0)</f>
        <v>Melones</v>
      </c>
      <c r="G2800" s="10">
        <f>VLOOKUP(Tabla4[[#This Row],[Nombre_Producto]],Tabla2[[NomProducto]:[PrecioSinIGV]],3,0)</f>
        <v>1.9359999999999999</v>
      </c>
      <c r="H2800">
        <f>VLOOKUP(Tabla4[[#This Row],[Cod Producto]],Tabla2[#All],3,0)</f>
        <v>1</v>
      </c>
      <c r="I2800" s="10">
        <f>Tabla4[[#This Row],[Kilos]]*Tabla4[[#This Row],[Precio_sin_IGV]]</f>
        <v>2342.56</v>
      </c>
      <c r="J2800" s="10">
        <f>Tabla4[[#This Row],[Ventas sin IGV]]*18%</f>
        <v>421.66079999999999</v>
      </c>
      <c r="K2800" s="10">
        <f>Tabla4[[#This Row],[Ventas sin IGV]]+Tabla4[[#This Row],[IGV]]</f>
        <v>2764.2208000000001</v>
      </c>
    </row>
    <row r="2801" spans="1:11" x14ac:dyDescent="0.3">
      <c r="A2801">
        <v>13</v>
      </c>
      <c r="B2801">
        <v>1</v>
      </c>
      <c r="C2801" s="2">
        <v>35864</v>
      </c>
      <c r="D2801">
        <v>2388</v>
      </c>
      <c r="E2801" t="str">
        <f>VLOOKUP(Tabla4[[#This Row],[Cod Vendedor]],Tabla3[[IdVendedor]:[NombreVendedor]],2,0)</f>
        <v>Federico</v>
      </c>
      <c r="F2801" t="str">
        <f>VLOOKUP(Tabla4[[#This Row],[Cod Producto]],Tabla2[[IdProducto]:[NomProducto]],2,0)</f>
        <v>Mandarinas</v>
      </c>
      <c r="G2801" s="10">
        <f>VLOOKUP(Tabla4[[#This Row],[Nombre_Producto]],Tabla2[[NomProducto]:[PrecioSinIGV]],3,0)</f>
        <v>3.9325000000000001</v>
      </c>
      <c r="H2801">
        <f>VLOOKUP(Tabla4[[#This Row],[Cod Producto]],Tabla2[#All],3,0)</f>
        <v>1</v>
      </c>
      <c r="I2801" s="10">
        <f>Tabla4[[#This Row],[Kilos]]*Tabla4[[#This Row],[Precio_sin_IGV]]</f>
        <v>9390.81</v>
      </c>
      <c r="J2801" s="10">
        <f>Tabla4[[#This Row],[Ventas sin IGV]]*18%</f>
        <v>1690.3457999999998</v>
      </c>
      <c r="K2801" s="10">
        <f>Tabla4[[#This Row],[Ventas sin IGV]]+Tabla4[[#This Row],[IGV]]</f>
        <v>11081.155799999999</v>
      </c>
    </row>
    <row r="2802" spans="1:11" x14ac:dyDescent="0.3">
      <c r="A2802">
        <v>13</v>
      </c>
      <c r="B2802">
        <v>1</v>
      </c>
      <c r="C2802" s="2">
        <v>35889</v>
      </c>
      <c r="D2802">
        <v>2102</v>
      </c>
      <c r="E2802" t="str">
        <f>VLOOKUP(Tabla4[[#This Row],[Cod Vendedor]],Tabla3[[IdVendedor]:[NombreVendedor]],2,0)</f>
        <v>Federico</v>
      </c>
      <c r="F2802" t="str">
        <f>VLOOKUP(Tabla4[[#This Row],[Cod Producto]],Tabla2[[IdProducto]:[NomProducto]],2,0)</f>
        <v>Mandarinas</v>
      </c>
      <c r="G2802" s="10">
        <f>VLOOKUP(Tabla4[[#This Row],[Nombre_Producto]],Tabla2[[NomProducto]:[PrecioSinIGV]],3,0)</f>
        <v>3.9325000000000001</v>
      </c>
      <c r="H2802">
        <f>VLOOKUP(Tabla4[[#This Row],[Cod Producto]],Tabla2[#All],3,0)</f>
        <v>1</v>
      </c>
      <c r="I2802" s="10">
        <f>Tabla4[[#This Row],[Kilos]]*Tabla4[[#This Row],[Precio_sin_IGV]]</f>
        <v>8266.1149999999998</v>
      </c>
      <c r="J2802" s="10">
        <f>Tabla4[[#This Row],[Ventas sin IGV]]*18%</f>
        <v>1487.9006999999999</v>
      </c>
      <c r="K2802" s="10">
        <f>Tabla4[[#This Row],[Ventas sin IGV]]+Tabla4[[#This Row],[IGV]]</f>
        <v>9754.0156999999999</v>
      </c>
    </row>
    <row r="2803" spans="1:11" x14ac:dyDescent="0.3">
      <c r="A2803">
        <v>13</v>
      </c>
      <c r="B2803">
        <v>1</v>
      </c>
      <c r="C2803" s="2">
        <v>36020</v>
      </c>
      <c r="D2803">
        <v>1575</v>
      </c>
      <c r="E2803" t="str">
        <f>VLOOKUP(Tabla4[[#This Row],[Cod Vendedor]],Tabla3[[IdVendedor]:[NombreVendedor]],2,0)</f>
        <v>Federico</v>
      </c>
      <c r="F2803" t="str">
        <f>VLOOKUP(Tabla4[[#This Row],[Cod Producto]],Tabla2[[IdProducto]:[NomProducto]],2,0)</f>
        <v>Mandarinas</v>
      </c>
      <c r="G2803" s="10">
        <f>VLOOKUP(Tabla4[[#This Row],[Nombre_Producto]],Tabla2[[NomProducto]:[PrecioSinIGV]],3,0)</f>
        <v>3.9325000000000001</v>
      </c>
      <c r="H2803">
        <f>VLOOKUP(Tabla4[[#This Row],[Cod Producto]],Tabla2[#All],3,0)</f>
        <v>1</v>
      </c>
      <c r="I2803" s="10">
        <f>Tabla4[[#This Row],[Kilos]]*Tabla4[[#This Row],[Precio_sin_IGV]]</f>
        <v>6193.6875</v>
      </c>
      <c r="J2803" s="10">
        <f>Tabla4[[#This Row],[Ventas sin IGV]]*18%</f>
        <v>1114.86375</v>
      </c>
      <c r="K2803" s="10">
        <f>Tabla4[[#This Row],[Ventas sin IGV]]+Tabla4[[#This Row],[IGV]]</f>
        <v>7308.5512500000004</v>
      </c>
    </row>
    <row r="2804" spans="1:11" x14ac:dyDescent="0.3">
      <c r="A2804">
        <v>13</v>
      </c>
      <c r="B2804">
        <v>1</v>
      </c>
      <c r="C2804" s="2">
        <v>35805</v>
      </c>
      <c r="D2804">
        <v>1409</v>
      </c>
      <c r="E2804" t="str">
        <f>VLOOKUP(Tabla4[[#This Row],[Cod Vendedor]],Tabla3[[IdVendedor]:[NombreVendedor]],2,0)</f>
        <v>Federico</v>
      </c>
      <c r="F2804" t="str">
        <f>VLOOKUP(Tabla4[[#This Row],[Cod Producto]],Tabla2[[IdProducto]:[NomProducto]],2,0)</f>
        <v>Mandarinas</v>
      </c>
      <c r="G2804" s="10">
        <f>VLOOKUP(Tabla4[[#This Row],[Nombre_Producto]],Tabla2[[NomProducto]:[PrecioSinIGV]],3,0)</f>
        <v>3.9325000000000001</v>
      </c>
      <c r="H2804">
        <f>VLOOKUP(Tabla4[[#This Row],[Cod Producto]],Tabla2[#All],3,0)</f>
        <v>1</v>
      </c>
      <c r="I2804" s="10">
        <f>Tabla4[[#This Row],[Kilos]]*Tabla4[[#This Row],[Precio_sin_IGV]]</f>
        <v>5540.8924999999999</v>
      </c>
      <c r="J2804" s="10">
        <f>Tabla4[[#This Row],[Ventas sin IGV]]*18%</f>
        <v>997.36064999999996</v>
      </c>
      <c r="K2804" s="10">
        <f>Tabla4[[#This Row],[Ventas sin IGV]]+Tabla4[[#This Row],[IGV]]</f>
        <v>6538.2531499999996</v>
      </c>
    </row>
    <row r="2805" spans="1:11" x14ac:dyDescent="0.3">
      <c r="A2805">
        <v>13</v>
      </c>
      <c r="B2805">
        <v>1</v>
      </c>
      <c r="C2805" s="2">
        <v>35913</v>
      </c>
      <c r="D2805">
        <v>982</v>
      </c>
      <c r="E2805" t="str">
        <f>VLOOKUP(Tabla4[[#This Row],[Cod Vendedor]],Tabla3[[IdVendedor]:[NombreVendedor]],2,0)</f>
        <v>Federico</v>
      </c>
      <c r="F2805" t="str">
        <f>VLOOKUP(Tabla4[[#This Row],[Cod Producto]],Tabla2[[IdProducto]:[NomProducto]],2,0)</f>
        <v>Mandarinas</v>
      </c>
      <c r="G2805" s="10">
        <f>VLOOKUP(Tabla4[[#This Row],[Nombre_Producto]],Tabla2[[NomProducto]:[PrecioSinIGV]],3,0)</f>
        <v>3.9325000000000001</v>
      </c>
      <c r="H2805">
        <f>VLOOKUP(Tabla4[[#This Row],[Cod Producto]],Tabla2[#All],3,0)</f>
        <v>1</v>
      </c>
      <c r="I2805" s="10">
        <f>Tabla4[[#This Row],[Kilos]]*Tabla4[[#This Row],[Precio_sin_IGV]]</f>
        <v>3861.7150000000001</v>
      </c>
      <c r="J2805" s="10">
        <f>Tabla4[[#This Row],[Ventas sin IGV]]*18%</f>
        <v>695.1087</v>
      </c>
      <c r="K2805" s="10">
        <f>Tabla4[[#This Row],[Ventas sin IGV]]+Tabla4[[#This Row],[IGV]]</f>
        <v>4556.8236999999999</v>
      </c>
    </row>
    <row r="2806" spans="1:11" x14ac:dyDescent="0.3">
      <c r="A2806">
        <v>13</v>
      </c>
      <c r="B2806">
        <v>1</v>
      </c>
      <c r="C2806" s="2">
        <v>36139</v>
      </c>
      <c r="D2806">
        <v>604</v>
      </c>
      <c r="E2806" t="str">
        <f>VLOOKUP(Tabla4[[#This Row],[Cod Vendedor]],Tabla3[[IdVendedor]:[NombreVendedor]],2,0)</f>
        <v>Federico</v>
      </c>
      <c r="F2806" t="str">
        <f>VLOOKUP(Tabla4[[#This Row],[Cod Producto]],Tabla2[[IdProducto]:[NomProducto]],2,0)</f>
        <v>Mandarinas</v>
      </c>
      <c r="G2806" s="10">
        <f>VLOOKUP(Tabla4[[#This Row],[Nombre_Producto]],Tabla2[[NomProducto]:[PrecioSinIGV]],3,0)</f>
        <v>3.9325000000000001</v>
      </c>
      <c r="H2806">
        <f>VLOOKUP(Tabla4[[#This Row],[Cod Producto]],Tabla2[#All],3,0)</f>
        <v>1</v>
      </c>
      <c r="I2806" s="10">
        <f>Tabla4[[#This Row],[Kilos]]*Tabla4[[#This Row],[Precio_sin_IGV]]</f>
        <v>2375.23</v>
      </c>
      <c r="J2806" s="10">
        <f>Tabla4[[#This Row],[Ventas sin IGV]]*18%</f>
        <v>427.54140000000001</v>
      </c>
      <c r="K2806" s="10">
        <f>Tabla4[[#This Row],[Ventas sin IGV]]+Tabla4[[#This Row],[IGV]]</f>
        <v>2802.7714000000001</v>
      </c>
    </row>
    <row r="2807" spans="1:11" x14ac:dyDescent="0.3">
      <c r="A2807">
        <v>13</v>
      </c>
      <c r="B2807">
        <v>1</v>
      </c>
      <c r="C2807" s="2">
        <v>36127</v>
      </c>
      <c r="D2807">
        <v>482</v>
      </c>
      <c r="E2807" t="str">
        <f>VLOOKUP(Tabla4[[#This Row],[Cod Vendedor]],Tabla3[[IdVendedor]:[NombreVendedor]],2,0)</f>
        <v>Federico</v>
      </c>
      <c r="F2807" t="str">
        <f>VLOOKUP(Tabla4[[#This Row],[Cod Producto]],Tabla2[[IdProducto]:[NomProducto]],2,0)</f>
        <v>Mandarinas</v>
      </c>
      <c r="G2807" s="10">
        <f>VLOOKUP(Tabla4[[#This Row],[Nombre_Producto]],Tabla2[[NomProducto]:[PrecioSinIGV]],3,0)</f>
        <v>3.9325000000000001</v>
      </c>
      <c r="H2807">
        <f>VLOOKUP(Tabla4[[#This Row],[Cod Producto]],Tabla2[#All],3,0)</f>
        <v>1</v>
      </c>
      <c r="I2807" s="10">
        <f>Tabla4[[#This Row],[Kilos]]*Tabla4[[#This Row],[Precio_sin_IGV]]</f>
        <v>1895.4650000000001</v>
      </c>
      <c r="J2807" s="10">
        <f>Tabla4[[#This Row],[Ventas sin IGV]]*18%</f>
        <v>341.18369999999999</v>
      </c>
      <c r="K2807" s="10">
        <f>Tabla4[[#This Row],[Ventas sin IGV]]+Tabla4[[#This Row],[IGV]]</f>
        <v>2236.6487000000002</v>
      </c>
    </row>
    <row r="2808" spans="1:11" x14ac:dyDescent="0.3">
      <c r="A2808">
        <v>13</v>
      </c>
      <c r="B2808">
        <v>1</v>
      </c>
      <c r="C2808" s="2">
        <v>36032</v>
      </c>
      <c r="D2808">
        <v>255</v>
      </c>
      <c r="E2808" t="str">
        <f>VLOOKUP(Tabla4[[#This Row],[Cod Vendedor]],Tabla3[[IdVendedor]:[NombreVendedor]],2,0)</f>
        <v>Federico</v>
      </c>
      <c r="F2808" t="str">
        <f>VLOOKUP(Tabla4[[#This Row],[Cod Producto]],Tabla2[[IdProducto]:[NomProducto]],2,0)</f>
        <v>Mandarinas</v>
      </c>
      <c r="G2808" s="10">
        <f>VLOOKUP(Tabla4[[#This Row],[Nombre_Producto]],Tabla2[[NomProducto]:[PrecioSinIGV]],3,0)</f>
        <v>3.9325000000000001</v>
      </c>
      <c r="H2808">
        <f>VLOOKUP(Tabla4[[#This Row],[Cod Producto]],Tabla2[#All],3,0)</f>
        <v>1</v>
      </c>
      <c r="I2808" s="10">
        <f>Tabla4[[#This Row],[Kilos]]*Tabla4[[#This Row],[Precio_sin_IGV]]</f>
        <v>1002.7875</v>
      </c>
      <c r="J2808" s="10">
        <f>Tabla4[[#This Row],[Ventas sin IGV]]*18%</f>
        <v>180.50174999999999</v>
      </c>
      <c r="K2808" s="10">
        <f>Tabla4[[#This Row],[Ventas sin IGV]]+Tabla4[[#This Row],[IGV]]</f>
        <v>1183.28925</v>
      </c>
    </row>
    <row r="2809" spans="1:11" x14ac:dyDescent="0.3">
      <c r="A2809">
        <v>13</v>
      </c>
      <c r="B2809">
        <v>8</v>
      </c>
      <c r="C2809" s="2">
        <v>35984</v>
      </c>
      <c r="D2809">
        <v>2082</v>
      </c>
      <c r="E2809" t="str">
        <f>VLOOKUP(Tabla4[[#This Row],[Cod Vendedor]],Tabla3[[IdVendedor]:[NombreVendedor]],2,0)</f>
        <v>Federico</v>
      </c>
      <c r="F2809" t="str">
        <f>VLOOKUP(Tabla4[[#This Row],[Cod Producto]],Tabla2[[IdProducto]:[NomProducto]],2,0)</f>
        <v>Uvas</v>
      </c>
      <c r="G2809" s="10">
        <f>VLOOKUP(Tabla4[[#This Row],[Nombre_Producto]],Tabla2[[NomProducto]:[PrecioSinIGV]],3,0)</f>
        <v>3.63</v>
      </c>
      <c r="H2809">
        <f>VLOOKUP(Tabla4[[#This Row],[Cod Producto]],Tabla2[#All],3,0)</f>
        <v>1</v>
      </c>
      <c r="I2809" s="10">
        <f>Tabla4[[#This Row],[Kilos]]*Tabla4[[#This Row],[Precio_sin_IGV]]</f>
        <v>7557.66</v>
      </c>
      <c r="J2809" s="10">
        <f>Tabla4[[#This Row],[Ventas sin IGV]]*18%</f>
        <v>1360.3788</v>
      </c>
      <c r="K2809" s="10">
        <f>Tabla4[[#This Row],[Ventas sin IGV]]+Tabla4[[#This Row],[IGV]]</f>
        <v>8918.0388000000003</v>
      </c>
    </row>
    <row r="2810" spans="1:11" x14ac:dyDescent="0.3">
      <c r="A2810">
        <v>13</v>
      </c>
      <c r="B2810">
        <v>8</v>
      </c>
      <c r="C2810" s="2">
        <v>35943</v>
      </c>
      <c r="D2810">
        <v>1528</v>
      </c>
      <c r="E2810" t="str">
        <f>VLOOKUP(Tabla4[[#This Row],[Cod Vendedor]],Tabla3[[IdVendedor]:[NombreVendedor]],2,0)</f>
        <v>Federico</v>
      </c>
      <c r="F2810" t="str">
        <f>VLOOKUP(Tabla4[[#This Row],[Cod Producto]],Tabla2[[IdProducto]:[NomProducto]],2,0)</f>
        <v>Uvas</v>
      </c>
      <c r="G2810" s="10">
        <f>VLOOKUP(Tabla4[[#This Row],[Nombre_Producto]],Tabla2[[NomProducto]:[PrecioSinIGV]],3,0)</f>
        <v>3.63</v>
      </c>
      <c r="H2810">
        <f>VLOOKUP(Tabla4[[#This Row],[Cod Producto]],Tabla2[#All],3,0)</f>
        <v>1</v>
      </c>
      <c r="I2810" s="10">
        <f>Tabla4[[#This Row],[Kilos]]*Tabla4[[#This Row],[Precio_sin_IGV]]</f>
        <v>5546.6399999999994</v>
      </c>
      <c r="J2810" s="10">
        <f>Tabla4[[#This Row],[Ventas sin IGV]]*18%</f>
        <v>998.39519999999982</v>
      </c>
      <c r="K2810" s="10">
        <f>Tabla4[[#This Row],[Ventas sin IGV]]+Tabla4[[#This Row],[IGV]]</f>
        <v>6545.0351999999993</v>
      </c>
    </row>
    <row r="2811" spans="1:11" x14ac:dyDescent="0.3">
      <c r="A2811">
        <v>13</v>
      </c>
      <c r="B2811">
        <v>6</v>
      </c>
      <c r="C2811" s="2">
        <v>36158</v>
      </c>
      <c r="D2811">
        <v>1270</v>
      </c>
      <c r="E2811" t="str">
        <f>VLOOKUP(Tabla4[[#This Row],[Cod Vendedor]],Tabla3[[IdVendedor]:[NombreVendedor]],2,0)</f>
        <v>Federico</v>
      </c>
      <c r="F2811" t="str">
        <f>VLOOKUP(Tabla4[[#This Row],[Cod Producto]],Tabla2[[IdProducto]:[NomProducto]],2,0)</f>
        <v>Platanos</v>
      </c>
      <c r="G2811" s="10">
        <f>VLOOKUP(Tabla4[[#This Row],[Nombre_Producto]],Tabla2[[NomProducto]:[PrecioSinIGV]],3,0)</f>
        <v>2.42</v>
      </c>
      <c r="H2811">
        <f>VLOOKUP(Tabla4[[#This Row],[Cod Producto]],Tabla2[#All],3,0)</f>
        <v>1</v>
      </c>
      <c r="I2811" s="10">
        <f>Tabla4[[#This Row],[Kilos]]*Tabla4[[#This Row],[Precio_sin_IGV]]</f>
        <v>3073.4</v>
      </c>
      <c r="J2811" s="10">
        <f>Tabla4[[#This Row],[Ventas sin IGV]]*18%</f>
        <v>553.21199999999999</v>
      </c>
      <c r="K2811" s="10">
        <f>Tabla4[[#This Row],[Ventas sin IGV]]+Tabla4[[#This Row],[IGV]]</f>
        <v>3626.6120000000001</v>
      </c>
    </row>
    <row r="2812" spans="1:11" x14ac:dyDescent="0.3">
      <c r="A2812">
        <v>13</v>
      </c>
      <c r="B2812">
        <v>6</v>
      </c>
      <c r="C2812" s="2">
        <v>35836</v>
      </c>
      <c r="D2812">
        <v>948</v>
      </c>
      <c r="E2812" t="str">
        <f>VLOOKUP(Tabla4[[#This Row],[Cod Vendedor]],Tabla3[[IdVendedor]:[NombreVendedor]],2,0)</f>
        <v>Federico</v>
      </c>
      <c r="F2812" t="str">
        <f>VLOOKUP(Tabla4[[#This Row],[Cod Producto]],Tabla2[[IdProducto]:[NomProducto]],2,0)</f>
        <v>Platanos</v>
      </c>
      <c r="G2812" s="10">
        <f>VLOOKUP(Tabla4[[#This Row],[Nombre_Producto]],Tabla2[[NomProducto]:[PrecioSinIGV]],3,0)</f>
        <v>2.42</v>
      </c>
      <c r="H2812">
        <f>VLOOKUP(Tabla4[[#This Row],[Cod Producto]],Tabla2[#All],3,0)</f>
        <v>1</v>
      </c>
      <c r="I2812" s="10">
        <f>Tabla4[[#This Row],[Kilos]]*Tabla4[[#This Row],[Precio_sin_IGV]]</f>
        <v>2294.16</v>
      </c>
      <c r="J2812" s="10">
        <f>Tabla4[[#This Row],[Ventas sin IGV]]*18%</f>
        <v>412.94879999999995</v>
      </c>
      <c r="K2812" s="10">
        <f>Tabla4[[#This Row],[Ventas sin IGV]]+Tabla4[[#This Row],[IGV]]</f>
        <v>2707.1088</v>
      </c>
    </row>
    <row r="2813" spans="1:11" x14ac:dyDescent="0.3">
      <c r="A2813">
        <v>13</v>
      </c>
      <c r="B2813">
        <v>6</v>
      </c>
      <c r="C2813" s="2">
        <v>36002</v>
      </c>
      <c r="D2813">
        <v>806</v>
      </c>
      <c r="E2813" t="str">
        <f>VLOOKUP(Tabla4[[#This Row],[Cod Vendedor]],Tabla3[[IdVendedor]:[NombreVendedor]],2,0)</f>
        <v>Federico</v>
      </c>
      <c r="F2813" t="str">
        <f>VLOOKUP(Tabla4[[#This Row],[Cod Producto]],Tabla2[[IdProducto]:[NomProducto]],2,0)</f>
        <v>Platanos</v>
      </c>
      <c r="G2813" s="10">
        <f>VLOOKUP(Tabla4[[#This Row],[Nombre_Producto]],Tabla2[[NomProducto]:[PrecioSinIGV]],3,0)</f>
        <v>2.42</v>
      </c>
      <c r="H2813">
        <f>VLOOKUP(Tabla4[[#This Row],[Cod Producto]],Tabla2[#All],3,0)</f>
        <v>1</v>
      </c>
      <c r="I2813" s="10">
        <f>Tabla4[[#This Row],[Kilos]]*Tabla4[[#This Row],[Precio_sin_IGV]]</f>
        <v>1950.52</v>
      </c>
      <c r="J2813" s="10">
        <f>Tabla4[[#This Row],[Ventas sin IGV]]*18%</f>
        <v>351.09359999999998</v>
      </c>
      <c r="K2813" s="10">
        <f>Tabla4[[#This Row],[Ventas sin IGV]]+Tabla4[[#This Row],[IGV]]</f>
        <v>2301.6136000000001</v>
      </c>
    </row>
    <row r="2814" spans="1:11" x14ac:dyDescent="0.3">
      <c r="A2814">
        <v>13</v>
      </c>
      <c r="B2814">
        <v>13</v>
      </c>
      <c r="C2814" s="2">
        <v>35973</v>
      </c>
      <c r="D2814">
        <v>2164</v>
      </c>
      <c r="E2814" t="str">
        <f>VLOOKUP(Tabla4[[#This Row],[Cod Vendedor]],Tabla3[[IdVendedor]:[NombreVendedor]],2,0)</f>
        <v>Federico</v>
      </c>
      <c r="F2814" t="str">
        <f>VLOOKUP(Tabla4[[#This Row],[Cod Producto]],Tabla2[[IdProducto]:[NomProducto]],2,0)</f>
        <v>Pimientos</v>
      </c>
      <c r="G2814" s="10">
        <f>VLOOKUP(Tabla4[[#This Row],[Nombre_Producto]],Tabla2[[NomProducto]:[PrecioSinIGV]],3,0)</f>
        <v>0.24199999999999999</v>
      </c>
      <c r="H2814">
        <f>VLOOKUP(Tabla4[[#This Row],[Cod Producto]],Tabla2[#All],3,0)</f>
        <v>3</v>
      </c>
      <c r="I2814" s="10">
        <f>Tabla4[[#This Row],[Kilos]]*Tabla4[[#This Row],[Precio_sin_IGV]]</f>
        <v>523.68799999999999</v>
      </c>
      <c r="J2814" s="10">
        <f>Tabla4[[#This Row],[Ventas sin IGV]]*18%</f>
        <v>94.263839999999988</v>
      </c>
      <c r="K2814" s="10">
        <f>Tabla4[[#This Row],[Ventas sin IGV]]+Tabla4[[#This Row],[IGV]]</f>
        <v>617.95183999999995</v>
      </c>
    </row>
    <row r="2815" spans="1:11" x14ac:dyDescent="0.3">
      <c r="A2815">
        <v>13</v>
      </c>
      <c r="B2815">
        <v>13</v>
      </c>
      <c r="C2815" s="2">
        <v>35835</v>
      </c>
      <c r="D2815">
        <v>2128</v>
      </c>
      <c r="E2815" t="str">
        <f>VLOOKUP(Tabla4[[#This Row],[Cod Vendedor]],Tabla3[[IdVendedor]:[NombreVendedor]],2,0)</f>
        <v>Federico</v>
      </c>
      <c r="F2815" t="str">
        <f>VLOOKUP(Tabla4[[#This Row],[Cod Producto]],Tabla2[[IdProducto]:[NomProducto]],2,0)</f>
        <v>Pimientos</v>
      </c>
      <c r="G2815" s="10">
        <f>VLOOKUP(Tabla4[[#This Row],[Nombre_Producto]],Tabla2[[NomProducto]:[PrecioSinIGV]],3,0)</f>
        <v>0.24199999999999999</v>
      </c>
      <c r="H2815">
        <f>VLOOKUP(Tabla4[[#This Row],[Cod Producto]],Tabla2[#All],3,0)</f>
        <v>3</v>
      </c>
      <c r="I2815" s="10">
        <f>Tabla4[[#This Row],[Kilos]]*Tabla4[[#This Row],[Precio_sin_IGV]]</f>
        <v>514.976</v>
      </c>
      <c r="J2815" s="10">
        <f>Tabla4[[#This Row],[Ventas sin IGV]]*18%</f>
        <v>92.695679999999996</v>
      </c>
      <c r="K2815" s="10">
        <f>Tabla4[[#This Row],[Ventas sin IGV]]+Tabla4[[#This Row],[IGV]]</f>
        <v>607.67168000000004</v>
      </c>
    </row>
    <row r="2816" spans="1:11" x14ac:dyDescent="0.3">
      <c r="A2816">
        <v>13</v>
      </c>
      <c r="B2816">
        <v>13</v>
      </c>
      <c r="C2816" s="2">
        <v>36061</v>
      </c>
      <c r="D2816">
        <v>1197</v>
      </c>
      <c r="E2816" t="str">
        <f>VLOOKUP(Tabla4[[#This Row],[Cod Vendedor]],Tabla3[[IdVendedor]:[NombreVendedor]],2,0)</f>
        <v>Federico</v>
      </c>
      <c r="F2816" t="str">
        <f>VLOOKUP(Tabla4[[#This Row],[Cod Producto]],Tabla2[[IdProducto]:[NomProducto]],2,0)</f>
        <v>Pimientos</v>
      </c>
      <c r="G2816" s="10">
        <f>VLOOKUP(Tabla4[[#This Row],[Nombre_Producto]],Tabla2[[NomProducto]:[PrecioSinIGV]],3,0)</f>
        <v>0.24199999999999999</v>
      </c>
      <c r="H2816">
        <f>VLOOKUP(Tabla4[[#This Row],[Cod Producto]],Tabla2[#All],3,0)</f>
        <v>3</v>
      </c>
      <c r="I2816" s="10">
        <f>Tabla4[[#This Row],[Kilos]]*Tabla4[[#This Row],[Precio_sin_IGV]]</f>
        <v>289.67399999999998</v>
      </c>
      <c r="J2816" s="10">
        <f>Tabla4[[#This Row],[Ventas sin IGV]]*18%</f>
        <v>52.141319999999993</v>
      </c>
      <c r="K2816" s="10">
        <f>Tabla4[[#This Row],[Ventas sin IGV]]+Tabla4[[#This Row],[IGV]]</f>
        <v>341.81531999999999</v>
      </c>
    </row>
    <row r="2817" spans="1:11" x14ac:dyDescent="0.3">
      <c r="A2817">
        <v>13</v>
      </c>
      <c r="B2817">
        <v>13</v>
      </c>
      <c r="C2817" s="2">
        <v>36060</v>
      </c>
      <c r="D2817">
        <v>1009</v>
      </c>
      <c r="E2817" t="str">
        <f>VLOOKUP(Tabla4[[#This Row],[Cod Vendedor]],Tabla3[[IdVendedor]:[NombreVendedor]],2,0)</f>
        <v>Federico</v>
      </c>
      <c r="F2817" t="str">
        <f>VLOOKUP(Tabla4[[#This Row],[Cod Producto]],Tabla2[[IdProducto]:[NomProducto]],2,0)</f>
        <v>Pimientos</v>
      </c>
      <c r="G2817" s="10">
        <f>VLOOKUP(Tabla4[[#This Row],[Nombre_Producto]],Tabla2[[NomProducto]:[PrecioSinIGV]],3,0)</f>
        <v>0.24199999999999999</v>
      </c>
      <c r="H2817">
        <f>VLOOKUP(Tabla4[[#This Row],[Cod Producto]],Tabla2[#All],3,0)</f>
        <v>3</v>
      </c>
      <c r="I2817" s="10">
        <f>Tabla4[[#This Row],[Kilos]]*Tabla4[[#This Row],[Precio_sin_IGV]]</f>
        <v>244.178</v>
      </c>
      <c r="J2817" s="10">
        <f>Tabla4[[#This Row],[Ventas sin IGV]]*18%</f>
        <v>43.952039999999997</v>
      </c>
      <c r="K2817" s="10">
        <f>Tabla4[[#This Row],[Ventas sin IGV]]+Tabla4[[#This Row],[IGV]]</f>
        <v>288.13004000000001</v>
      </c>
    </row>
    <row r="2818" spans="1:11" x14ac:dyDescent="0.3">
      <c r="A2818">
        <v>13</v>
      </c>
      <c r="B2818">
        <v>13</v>
      </c>
      <c r="C2818" s="2">
        <v>35966</v>
      </c>
      <c r="D2818">
        <v>661</v>
      </c>
      <c r="E2818" t="str">
        <f>VLOOKUP(Tabla4[[#This Row],[Cod Vendedor]],Tabla3[[IdVendedor]:[NombreVendedor]],2,0)</f>
        <v>Federico</v>
      </c>
      <c r="F2818" t="str">
        <f>VLOOKUP(Tabla4[[#This Row],[Cod Producto]],Tabla2[[IdProducto]:[NomProducto]],2,0)</f>
        <v>Pimientos</v>
      </c>
      <c r="G2818" s="10">
        <f>VLOOKUP(Tabla4[[#This Row],[Nombre_Producto]],Tabla2[[NomProducto]:[PrecioSinIGV]],3,0)</f>
        <v>0.24199999999999999</v>
      </c>
      <c r="H2818">
        <f>VLOOKUP(Tabla4[[#This Row],[Cod Producto]],Tabla2[#All],3,0)</f>
        <v>3</v>
      </c>
      <c r="I2818" s="10">
        <f>Tabla4[[#This Row],[Kilos]]*Tabla4[[#This Row],[Precio_sin_IGV]]</f>
        <v>159.96199999999999</v>
      </c>
      <c r="J2818" s="10">
        <f>Tabla4[[#This Row],[Ventas sin IGV]]*18%</f>
        <v>28.793159999999997</v>
      </c>
      <c r="K2818" s="10">
        <f>Tabla4[[#This Row],[Ventas sin IGV]]+Tabla4[[#This Row],[IGV]]</f>
        <v>188.75515999999999</v>
      </c>
    </row>
    <row r="2819" spans="1:11" x14ac:dyDescent="0.3">
      <c r="A2819">
        <v>13</v>
      </c>
      <c r="B2819">
        <v>13</v>
      </c>
      <c r="C2819" s="2">
        <v>35938</v>
      </c>
      <c r="D2819">
        <v>496</v>
      </c>
      <c r="E2819" t="str">
        <f>VLOOKUP(Tabla4[[#This Row],[Cod Vendedor]],Tabla3[[IdVendedor]:[NombreVendedor]],2,0)</f>
        <v>Federico</v>
      </c>
      <c r="F2819" t="str">
        <f>VLOOKUP(Tabla4[[#This Row],[Cod Producto]],Tabla2[[IdProducto]:[NomProducto]],2,0)</f>
        <v>Pimientos</v>
      </c>
      <c r="G2819" s="10">
        <f>VLOOKUP(Tabla4[[#This Row],[Nombre_Producto]],Tabla2[[NomProducto]:[PrecioSinIGV]],3,0)</f>
        <v>0.24199999999999999</v>
      </c>
      <c r="H2819">
        <f>VLOOKUP(Tabla4[[#This Row],[Cod Producto]],Tabla2[#All],3,0)</f>
        <v>3</v>
      </c>
      <c r="I2819" s="10">
        <f>Tabla4[[#This Row],[Kilos]]*Tabla4[[#This Row],[Precio_sin_IGV]]</f>
        <v>120.032</v>
      </c>
      <c r="J2819" s="10">
        <f>Tabla4[[#This Row],[Ventas sin IGV]]*18%</f>
        <v>21.60576</v>
      </c>
      <c r="K2819" s="10">
        <f>Tabla4[[#This Row],[Ventas sin IGV]]+Tabla4[[#This Row],[IGV]]</f>
        <v>141.63775999999999</v>
      </c>
    </row>
    <row r="2820" spans="1:11" x14ac:dyDescent="0.3">
      <c r="A2820">
        <v>13</v>
      </c>
      <c r="B2820">
        <v>2</v>
      </c>
      <c r="C2820" s="2">
        <v>35833</v>
      </c>
      <c r="D2820">
        <v>1338</v>
      </c>
      <c r="E2820" t="str">
        <f>VLOOKUP(Tabla4[[#This Row],[Cod Vendedor]],Tabla3[[IdVendedor]:[NombreVendedor]],2,0)</f>
        <v>Federico</v>
      </c>
      <c r="F2820" t="str">
        <f>VLOOKUP(Tabla4[[#This Row],[Cod Producto]],Tabla2[[IdProducto]:[NomProducto]],2,0)</f>
        <v>Lechugas</v>
      </c>
      <c r="G2820" s="10">
        <f>VLOOKUP(Tabla4[[#This Row],[Nombre_Producto]],Tabla2[[NomProducto]:[PrecioSinIGV]],3,0)</f>
        <v>1.6335</v>
      </c>
      <c r="H2820">
        <f>VLOOKUP(Tabla4[[#This Row],[Cod Producto]],Tabla2[#All],3,0)</f>
        <v>2</v>
      </c>
      <c r="I2820" s="10">
        <f>Tabla4[[#This Row],[Kilos]]*Tabla4[[#This Row],[Precio_sin_IGV]]</f>
        <v>2185.623</v>
      </c>
      <c r="J2820" s="10">
        <f>Tabla4[[#This Row],[Ventas sin IGV]]*18%</f>
        <v>393.41214000000002</v>
      </c>
      <c r="K2820" s="10">
        <f>Tabla4[[#This Row],[Ventas sin IGV]]+Tabla4[[#This Row],[IGV]]</f>
        <v>2579.03514</v>
      </c>
    </row>
    <row r="2821" spans="1:11" x14ac:dyDescent="0.3">
      <c r="A2821">
        <v>13</v>
      </c>
      <c r="B2821">
        <v>2</v>
      </c>
      <c r="C2821" s="2">
        <v>35801</v>
      </c>
      <c r="D2821">
        <v>940</v>
      </c>
      <c r="E2821" t="str">
        <f>VLOOKUP(Tabla4[[#This Row],[Cod Vendedor]],Tabla3[[IdVendedor]:[NombreVendedor]],2,0)</f>
        <v>Federico</v>
      </c>
      <c r="F2821" t="str">
        <f>VLOOKUP(Tabla4[[#This Row],[Cod Producto]],Tabla2[[IdProducto]:[NomProducto]],2,0)</f>
        <v>Lechugas</v>
      </c>
      <c r="G2821" s="10">
        <f>VLOOKUP(Tabla4[[#This Row],[Nombre_Producto]],Tabla2[[NomProducto]:[PrecioSinIGV]],3,0)</f>
        <v>1.6335</v>
      </c>
      <c r="H2821">
        <f>VLOOKUP(Tabla4[[#This Row],[Cod Producto]],Tabla2[#All],3,0)</f>
        <v>2</v>
      </c>
      <c r="I2821" s="10">
        <f>Tabla4[[#This Row],[Kilos]]*Tabla4[[#This Row],[Precio_sin_IGV]]</f>
        <v>1535.49</v>
      </c>
      <c r="J2821" s="10">
        <f>Tabla4[[#This Row],[Ventas sin IGV]]*18%</f>
        <v>276.38819999999998</v>
      </c>
      <c r="K2821" s="10">
        <f>Tabla4[[#This Row],[Ventas sin IGV]]+Tabla4[[#This Row],[IGV]]</f>
        <v>1811.8782000000001</v>
      </c>
    </row>
    <row r="2822" spans="1:11" x14ac:dyDescent="0.3">
      <c r="A2822">
        <v>13</v>
      </c>
      <c r="B2822">
        <v>2</v>
      </c>
      <c r="C2822" s="2">
        <v>36148</v>
      </c>
      <c r="D2822">
        <v>911</v>
      </c>
      <c r="E2822" t="str">
        <f>VLOOKUP(Tabla4[[#This Row],[Cod Vendedor]],Tabla3[[IdVendedor]:[NombreVendedor]],2,0)</f>
        <v>Federico</v>
      </c>
      <c r="F2822" t="str">
        <f>VLOOKUP(Tabla4[[#This Row],[Cod Producto]],Tabla2[[IdProducto]:[NomProducto]],2,0)</f>
        <v>Lechugas</v>
      </c>
      <c r="G2822" s="10">
        <f>VLOOKUP(Tabla4[[#This Row],[Nombre_Producto]],Tabla2[[NomProducto]:[PrecioSinIGV]],3,0)</f>
        <v>1.6335</v>
      </c>
      <c r="H2822">
        <f>VLOOKUP(Tabla4[[#This Row],[Cod Producto]],Tabla2[#All],3,0)</f>
        <v>2</v>
      </c>
      <c r="I2822" s="10">
        <f>Tabla4[[#This Row],[Kilos]]*Tabla4[[#This Row],[Precio_sin_IGV]]</f>
        <v>1488.1185</v>
      </c>
      <c r="J2822" s="10">
        <f>Tabla4[[#This Row],[Ventas sin IGV]]*18%</f>
        <v>267.86133000000001</v>
      </c>
      <c r="K2822" s="10">
        <f>Tabla4[[#This Row],[Ventas sin IGV]]+Tabla4[[#This Row],[IGV]]</f>
        <v>1755.97983</v>
      </c>
    </row>
    <row r="2823" spans="1:11" x14ac:dyDescent="0.3">
      <c r="A2823">
        <v>13</v>
      </c>
      <c r="B2823">
        <v>2</v>
      </c>
      <c r="C2823" s="2">
        <v>35967</v>
      </c>
      <c r="D2823">
        <v>793</v>
      </c>
      <c r="E2823" t="str">
        <f>VLOOKUP(Tabla4[[#This Row],[Cod Vendedor]],Tabla3[[IdVendedor]:[NombreVendedor]],2,0)</f>
        <v>Federico</v>
      </c>
      <c r="F2823" t="str">
        <f>VLOOKUP(Tabla4[[#This Row],[Cod Producto]],Tabla2[[IdProducto]:[NomProducto]],2,0)</f>
        <v>Lechugas</v>
      </c>
      <c r="G2823" s="10">
        <f>VLOOKUP(Tabla4[[#This Row],[Nombre_Producto]],Tabla2[[NomProducto]:[PrecioSinIGV]],3,0)</f>
        <v>1.6335</v>
      </c>
      <c r="H2823">
        <f>VLOOKUP(Tabla4[[#This Row],[Cod Producto]],Tabla2[#All],3,0)</f>
        <v>2</v>
      </c>
      <c r="I2823" s="10">
        <f>Tabla4[[#This Row],[Kilos]]*Tabla4[[#This Row],[Precio_sin_IGV]]</f>
        <v>1295.3654999999999</v>
      </c>
      <c r="J2823" s="10">
        <f>Tabla4[[#This Row],[Ventas sin IGV]]*18%</f>
        <v>233.16578999999996</v>
      </c>
      <c r="K2823" s="10">
        <f>Tabla4[[#This Row],[Ventas sin IGV]]+Tabla4[[#This Row],[IGV]]</f>
        <v>1528.5312899999999</v>
      </c>
    </row>
    <row r="2824" spans="1:11" x14ac:dyDescent="0.3">
      <c r="A2824">
        <v>13</v>
      </c>
      <c r="B2824">
        <v>2</v>
      </c>
      <c r="C2824" s="2">
        <v>35855</v>
      </c>
      <c r="D2824">
        <v>702</v>
      </c>
      <c r="E2824" t="str">
        <f>VLOOKUP(Tabla4[[#This Row],[Cod Vendedor]],Tabla3[[IdVendedor]:[NombreVendedor]],2,0)</f>
        <v>Federico</v>
      </c>
      <c r="F2824" t="str">
        <f>VLOOKUP(Tabla4[[#This Row],[Cod Producto]],Tabla2[[IdProducto]:[NomProducto]],2,0)</f>
        <v>Lechugas</v>
      </c>
      <c r="G2824" s="10">
        <f>VLOOKUP(Tabla4[[#This Row],[Nombre_Producto]],Tabla2[[NomProducto]:[PrecioSinIGV]],3,0)</f>
        <v>1.6335</v>
      </c>
      <c r="H2824">
        <f>VLOOKUP(Tabla4[[#This Row],[Cod Producto]],Tabla2[#All],3,0)</f>
        <v>2</v>
      </c>
      <c r="I2824" s="10">
        <f>Tabla4[[#This Row],[Kilos]]*Tabla4[[#This Row],[Precio_sin_IGV]]</f>
        <v>1146.7169999999999</v>
      </c>
      <c r="J2824" s="10">
        <f>Tabla4[[#This Row],[Ventas sin IGV]]*18%</f>
        <v>206.40905999999998</v>
      </c>
      <c r="K2824" s="10">
        <f>Tabla4[[#This Row],[Ventas sin IGV]]+Tabla4[[#This Row],[IGV]]</f>
        <v>1353.1260599999998</v>
      </c>
    </row>
    <row r="2825" spans="1:11" x14ac:dyDescent="0.3">
      <c r="A2825">
        <v>13</v>
      </c>
      <c r="B2825">
        <v>10</v>
      </c>
      <c r="C2825" s="2">
        <v>36120</v>
      </c>
      <c r="D2825">
        <v>1621</v>
      </c>
      <c r="E2825" t="str">
        <f>VLOOKUP(Tabla4[[#This Row],[Cod Vendedor]],Tabla3[[IdVendedor]:[NombreVendedor]],2,0)</f>
        <v>Federico</v>
      </c>
      <c r="F2825" t="str">
        <f>VLOOKUP(Tabla4[[#This Row],[Cod Producto]],Tabla2[[IdProducto]:[NomProducto]],2,0)</f>
        <v>Zanahorias</v>
      </c>
      <c r="G2825" s="10">
        <f>VLOOKUP(Tabla4[[#This Row],[Nombre_Producto]],Tabla2[[NomProducto]:[PrecioSinIGV]],3,0)</f>
        <v>0.60499999999999998</v>
      </c>
      <c r="H2825">
        <f>VLOOKUP(Tabla4[[#This Row],[Cod Producto]],Tabla2[#All],3,0)</f>
        <v>3</v>
      </c>
      <c r="I2825" s="10">
        <f>Tabla4[[#This Row],[Kilos]]*Tabla4[[#This Row],[Precio_sin_IGV]]</f>
        <v>980.70499999999993</v>
      </c>
      <c r="J2825" s="10">
        <f>Tabla4[[#This Row],[Ventas sin IGV]]*18%</f>
        <v>176.52689999999998</v>
      </c>
      <c r="K2825" s="10">
        <f>Tabla4[[#This Row],[Ventas sin IGV]]+Tabla4[[#This Row],[IGV]]</f>
        <v>1157.2319</v>
      </c>
    </row>
    <row r="2826" spans="1:11" x14ac:dyDescent="0.3">
      <c r="A2826">
        <v>13</v>
      </c>
      <c r="B2826">
        <v>10</v>
      </c>
      <c r="C2826" s="2">
        <v>35987</v>
      </c>
      <c r="D2826">
        <v>1129</v>
      </c>
      <c r="E2826" t="str">
        <f>VLOOKUP(Tabla4[[#This Row],[Cod Vendedor]],Tabla3[[IdVendedor]:[NombreVendedor]],2,0)</f>
        <v>Federico</v>
      </c>
      <c r="F2826" t="str">
        <f>VLOOKUP(Tabla4[[#This Row],[Cod Producto]],Tabla2[[IdProducto]:[NomProducto]],2,0)</f>
        <v>Zanahorias</v>
      </c>
      <c r="G2826" s="10">
        <f>VLOOKUP(Tabla4[[#This Row],[Nombre_Producto]],Tabla2[[NomProducto]:[PrecioSinIGV]],3,0)</f>
        <v>0.60499999999999998</v>
      </c>
      <c r="H2826">
        <f>VLOOKUP(Tabla4[[#This Row],[Cod Producto]],Tabla2[#All],3,0)</f>
        <v>3</v>
      </c>
      <c r="I2826" s="10">
        <f>Tabla4[[#This Row],[Kilos]]*Tabla4[[#This Row],[Precio_sin_IGV]]</f>
        <v>683.04499999999996</v>
      </c>
      <c r="J2826" s="10">
        <f>Tabla4[[#This Row],[Ventas sin IGV]]*18%</f>
        <v>122.94809999999998</v>
      </c>
      <c r="K2826" s="10">
        <f>Tabla4[[#This Row],[Ventas sin IGV]]+Tabla4[[#This Row],[IGV]]</f>
        <v>805.99309999999991</v>
      </c>
    </row>
    <row r="2827" spans="1:11" x14ac:dyDescent="0.3">
      <c r="A2827">
        <v>13</v>
      </c>
      <c r="B2827">
        <v>10</v>
      </c>
      <c r="C2827" s="2">
        <v>35966</v>
      </c>
      <c r="D2827">
        <v>1033</v>
      </c>
      <c r="E2827" t="str">
        <f>VLOOKUP(Tabla4[[#This Row],[Cod Vendedor]],Tabla3[[IdVendedor]:[NombreVendedor]],2,0)</f>
        <v>Federico</v>
      </c>
      <c r="F2827" t="str">
        <f>VLOOKUP(Tabla4[[#This Row],[Cod Producto]],Tabla2[[IdProducto]:[NomProducto]],2,0)</f>
        <v>Zanahorias</v>
      </c>
      <c r="G2827" s="10">
        <f>VLOOKUP(Tabla4[[#This Row],[Nombre_Producto]],Tabla2[[NomProducto]:[PrecioSinIGV]],3,0)</f>
        <v>0.60499999999999998</v>
      </c>
      <c r="H2827">
        <f>VLOOKUP(Tabla4[[#This Row],[Cod Producto]],Tabla2[#All],3,0)</f>
        <v>3</v>
      </c>
      <c r="I2827" s="10">
        <f>Tabla4[[#This Row],[Kilos]]*Tabla4[[#This Row],[Precio_sin_IGV]]</f>
        <v>624.96500000000003</v>
      </c>
      <c r="J2827" s="10">
        <f>Tabla4[[#This Row],[Ventas sin IGV]]*18%</f>
        <v>112.4937</v>
      </c>
      <c r="K2827" s="10">
        <f>Tabla4[[#This Row],[Ventas sin IGV]]+Tabla4[[#This Row],[IGV]]</f>
        <v>737.45870000000002</v>
      </c>
    </row>
    <row r="2828" spans="1:11" x14ac:dyDescent="0.3">
      <c r="A2828">
        <v>13</v>
      </c>
      <c r="B2828">
        <v>14</v>
      </c>
      <c r="C2828" s="2">
        <v>36012</v>
      </c>
      <c r="D2828">
        <v>2465</v>
      </c>
      <c r="E2828" t="str">
        <f>VLOOKUP(Tabla4[[#This Row],[Cod Vendedor]],Tabla3[[IdVendedor]:[NombreVendedor]],2,0)</f>
        <v>Federico</v>
      </c>
      <c r="F2828" t="str">
        <f>VLOOKUP(Tabla4[[#This Row],[Cod Producto]],Tabla2[[IdProducto]:[NomProducto]],2,0)</f>
        <v>Manzana</v>
      </c>
      <c r="G2828" s="10">
        <f>VLOOKUP(Tabla4[[#This Row],[Nombre_Producto]],Tabla2[[NomProducto]:[PrecioSinIGV]],3,0)</f>
        <v>3.63</v>
      </c>
      <c r="H2828">
        <f>VLOOKUP(Tabla4[[#This Row],[Cod Producto]],Tabla2[#All],3,0)</f>
        <v>1</v>
      </c>
      <c r="I2828" s="10">
        <f>Tabla4[[#This Row],[Kilos]]*Tabla4[[#This Row],[Precio_sin_IGV]]</f>
        <v>8947.9499999999989</v>
      </c>
      <c r="J2828" s="10">
        <f>Tabla4[[#This Row],[Ventas sin IGV]]*18%</f>
        <v>1610.6309999999996</v>
      </c>
      <c r="K2828" s="10">
        <f>Tabla4[[#This Row],[Ventas sin IGV]]+Tabla4[[#This Row],[IGV]]</f>
        <v>10558.580999999998</v>
      </c>
    </row>
    <row r="2829" spans="1:11" x14ac:dyDescent="0.3">
      <c r="A2829">
        <v>13</v>
      </c>
      <c r="B2829">
        <v>14</v>
      </c>
      <c r="C2829" s="2">
        <v>36048</v>
      </c>
      <c r="D2829">
        <v>1978</v>
      </c>
      <c r="E2829" t="str">
        <f>VLOOKUP(Tabla4[[#This Row],[Cod Vendedor]],Tabla3[[IdVendedor]:[NombreVendedor]],2,0)</f>
        <v>Federico</v>
      </c>
      <c r="F2829" t="str">
        <f>VLOOKUP(Tabla4[[#This Row],[Cod Producto]],Tabla2[[IdProducto]:[NomProducto]],2,0)</f>
        <v>Manzana</v>
      </c>
      <c r="G2829" s="10">
        <f>VLOOKUP(Tabla4[[#This Row],[Nombre_Producto]],Tabla2[[NomProducto]:[PrecioSinIGV]],3,0)</f>
        <v>3.63</v>
      </c>
      <c r="H2829">
        <f>VLOOKUP(Tabla4[[#This Row],[Cod Producto]],Tabla2[#All],3,0)</f>
        <v>1</v>
      </c>
      <c r="I2829" s="10">
        <f>Tabla4[[#This Row],[Kilos]]*Tabla4[[#This Row],[Precio_sin_IGV]]</f>
        <v>7180.1399999999994</v>
      </c>
      <c r="J2829" s="10">
        <f>Tabla4[[#This Row],[Ventas sin IGV]]*18%</f>
        <v>1292.4251999999999</v>
      </c>
      <c r="K2829" s="10">
        <f>Tabla4[[#This Row],[Ventas sin IGV]]+Tabla4[[#This Row],[IGV]]</f>
        <v>8472.5651999999991</v>
      </c>
    </row>
    <row r="2830" spans="1:11" x14ac:dyDescent="0.3">
      <c r="A2830">
        <v>13</v>
      </c>
      <c r="B2830">
        <v>14</v>
      </c>
      <c r="C2830" s="2">
        <v>35850</v>
      </c>
      <c r="D2830">
        <v>1397</v>
      </c>
      <c r="E2830" t="str">
        <f>VLOOKUP(Tabla4[[#This Row],[Cod Vendedor]],Tabla3[[IdVendedor]:[NombreVendedor]],2,0)</f>
        <v>Federico</v>
      </c>
      <c r="F2830" t="str">
        <f>VLOOKUP(Tabla4[[#This Row],[Cod Producto]],Tabla2[[IdProducto]:[NomProducto]],2,0)</f>
        <v>Manzana</v>
      </c>
      <c r="G2830" s="10">
        <f>VLOOKUP(Tabla4[[#This Row],[Nombre_Producto]],Tabla2[[NomProducto]:[PrecioSinIGV]],3,0)</f>
        <v>3.63</v>
      </c>
      <c r="H2830">
        <f>VLOOKUP(Tabla4[[#This Row],[Cod Producto]],Tabla2[#All],3,0)</f>
        <v>1</v>
      </c>
      <c r="I2830" s="10">
        <f>Tabla4[[#This Row],[Kilos]]*Tabla4[[#This Row],[Precio_sin_IGV]]</f>
        <v>5071.1099999999997</v>
      </c>
      <c r="J2830" s="10">
        <f>Tabla4[[#This Row],[Ventas sin IGV]]*18%</f>
        <v>912.79979999999989</v>
      </c>
      <c r="K2830" s="10">
        <f>Tabla4[[#This Row],[Ventas sin IGV]]+Tabla4[[#This Row],[IGV]]</f>
        <v>5983.9097999999994</v>
      </c>
    </row>
    <row r="2831" spans="1:11" x14ac:dyDescent="0.3">
      <c r="A2831">
        <v>13</v>
      </c>
      <c r="B2831">
        <v>14</v>
      </c>
      <c r="C2831" s="2">
        <v>35823</v>
      </c>
      <c r="D2831">
        <v>266</v>
      </c>
      <c r="E2831" t="str">
        <f>VLOOKUP(Tabla4[[#This Row],[Cod Vendedor]],Tabla3[[IdVendedor]:[NombreVendedor]],2,0)</f>
        <v>Federico</v>
      </c>
      <c r="F2831" t="str">
        <f>VLOOKUP(Tabla4[[#This Row],[Cod Producto]],Tabla2[[IdProducto]:[NomProducto]],2,0)</f>
        <v>Manzana</v>
      </c>
      <c r="G2831" s="10">
        <f>VLOOKUP(Tabla4[[#This Row],[Nombre_Producto]],Tabla2[[NomProducto]:[PrecioSinIGV]],3,0)</f>
        <v>3.63</v>
      </c>
      <c r="H2831">
        <f>VLOOKUP(Tabla4[[#This Row],[Cod Producto]],Tabla2[#All],3,0)</f>
        <v>1</v>
      </c>
      <c r="I2831" s="10">
        <f>Tabla4[[#This Row],[Kilos]]*Tabla4[[#This Row],[Precio_sin_IGV]]</f>
        <v>965.57999999999993</v>
      </c>
      <c r="J2831" s="10">
        <f>Tabla4[[#This Row],[Ventas sin IGV]]*18%</f>
        <v>173.80439999999999</v>
      </c>
      <c r="K2831" s="10">
        <f>Tabla4[[#This Row],[Ventas sin IGV]]+Tabla4[[#This Row],[IGV]]</f>
        <v>1139.3843999999999</v>
      </c>
    </row>
    <row r="2832" spans="1:11" x14ac:dyDescent="0.3">
      <c r="A2832">
        <v>13</v>
      </c>
      <c r="B2832">
        <v>4</v>
      </c>
      <c r="C2832" s="2">
        <v>35849</v>
      </c>
      <c r="D2832">
        <v>1871</v>
      </c>
      <c r="E2832" t="str">
        <f>VLOOKUP(Tabla4[[#This Row],[Cod Vendedor]],Tabla3[[IdVendedor]:[NombreVendedor]],2,0)</f>
        <v>Federico</v>
      </c>
      <c r="F2832" t="str">
        <f>VLOOKUP(Tabla4[[#This Row],[Cod Producto]],Tabla2[[IdProducto]:[NomProducto]],2,0)</f>
        <v>Coles</v>
      </c>
      <c r="G2832" s="10">
        <f>VLOOKUP(Tabla4[[#This Row],[Nombre_Producto]],Tabla2[[NomProducto]:[PrecioSinIGV]],3,0)</f>
        <v>0.60499999999999998</v>
      </c>
      <c r="H2832">
        <f>VLOOKUP(Tabla4[[#This Row],[Cod Producto]],Tabla2[#All],3,0)</f>
        <v>2</v>
      </c>
      <c r="I2832" s="10">
        <f>Tabla4[[#This Row],[Kilos]]*Tabla4[[#This Row],[Precio_sin_IGV]]</f>
        <v>1131.9549999999999</v>
      </c>
      <c r="J2832" s="10">
        <f>Tabla4[[#This Row],[Ventas sin IGV]]*18%</f>
        <v>203.75189999999998</v>
      </c>
      <c r="K2832" s="10">
        <f>Tabla4[[#This Row],[Ventas sin IGV]]+Tabla4[[#This Row],[IGV]]</f>
        <v>1335.7068999999999</v>
      </c>
    </row>
    <row r="2833" spans="1:11" x14ac:dyDescent="0.3">
      <c r="A2833">
        <v>13</v>
      </c>
      <c r="B2833">
        <v>4</v>
      </c>
      <c r="C2833" s="2">
        <v>35883</v>
      </c>
      <c r="D2833">
        <v>1385</v>
      </c>
      <c r="E2833" t="str">
        <f>VLOOKUP(Tabla4[[#This Row],[Cod Vendedor]],Tabla3[[IdVendedor]:[NombreVendedor]],2,0)</f>
        <v>Federico</v>
      </c>
      <c r="F2833" t="str">
        <f>VLOOKUP(Tabla4[[#This Row],[Cod Producto]],Tabla2[[IdProducto]:[NomProducto]],2,0)</f>
        <v>Coles</v>
      </c>
      <c r="G2833" s="10">
        <f>VLOOKUP(Tabla4[[#This Row],[Nombre_Producto]],Tabla2[[NomProducto]:[PrecioSinIGV]],3,0)</f>
        <v>0.60499999999999998</v>
      </c>
      <c r="H2833">
        <f>VLOOKUP(Tabla4[[#This Row],[Cod Producto]],Tabla2[#All],3,0)</f>
        <v>2</v>
      </c>
      <c r="I2833" s="10">
        <f>Tabla4[[#This Row],[Kilos]]*Tabla4[[#This Row],[Precio_sin_IGV]]</f>
        <v>837.92499999999995</v>
      </c>
      <c r="J2833" s="10">
        <f>Tabla4[[#This Row],[Ventas sin IGV]]*18%</f>
        <v>150.82649999999998</v>
      </c>
      <c r="K2833" s="10">
        <f>Tabla4[[#This Row],[Ventas sin IGV]]+Tabla4[[#This Row],[IGV]]</f>
        <v>988.75149999999996</v>
      </c>
    </row>
    <row r="2834" spans="1:11" x14ac:dyDescent="0.3">
      <c r="A2834">
        <v>13</v>
      </c>
      <c r="B2834">
        <v>5</v>
      </c>
      <c r="C2834" s="2">
        <v>36141</v>
      </c>
      <c r="D2834">
        <v>2475</v>
      </c>
      <c r="E2834" t="str">
        <f>VLOOKUP(Tabla4[[#This Row],[Cod Vendedor]],Tabla3[[IdVendedor]:[NombreVendedor]],2,0)</f>
        <v>Federico</v>
      </c>
      <c r="F2834" t="str">
        <f>VLOOKUP(Tabla4[[#This Row],[Cod Producto]],Tabla2[[IdProducto]:[NomProducto]],2,0)</f>
        <v>Berenjenas</v>
      </c>
      <c r="G2834" s="10">
        <f>VLOOKUP(Tabla4[[#This Row],[Nombre_Producto]],Tabla2[[NomProducto]:[PrecioSinIGV]],3,0)</f>
        <v>2.5409999999999999</v>
      </c>
      <c r="H2834">
        <f>VLOOKUP(Tabla4[[#This Row],[Cod Producto]],Tabla2[#All],3,0)</f>
        <v>3</v>
      </c>
      <c r="I2834" s="10">
        <f>Tabla4[[#This Row],[Kilos]]*Tabla4[[#This Row],[Precio_sin_IGV]]</f>
        <v>6288.9749999999995</v>
      </c>
      <c r="J2834" s="10">
        <f>Tabla4[[#This Row],[Ventas sin IGV]]*18%</f>
        <v>1132.0154999999997</v>
      </c>
      <c r="K2834" s="10">
        <f>Tabla4[[#This Row],[Ventas sin IGV]]+Tabla4[[#This Row],[IGV]]</f>
        <v>7420.990499999999</v>
      </c>
    </row>
    <row r="2835" spans="1:11" x14ac:dyDescent="0.3">
      <c r="A2835">
        <v>13</v>
      </c>
      <c r="B2835">
        <v>5</v>
      </c>
      <c r="C2835" s="2">
        <v>35990</v>
      </c>
      <c r="D2835">
        <v>2333</v>
      </c>
      <c r="E2835" t="str">
        <f>VLOOKUP(Tabla4[[#This Row],[Cod Vendedor]],Tabla3[[IdVendedor]:[NombreVendedor]],2,0)</f>
        <v>Federico</v>
      </c>
      <c r="F2835" t="str">
        <f>VLOOKUP(Tabla4[[#This Row],[Cod Producto]],Tabla2[[IdProducto]:[NomProducto]],2,0)</f>
        <v>Berenjenas</v>
      </c>
      <c r="G2835" s="10">
        <f>VLOOKUP(Tabla4[[#This Row],[Nombre_Producto]],Tabla2[[NomProducto]:[PrecioSinIGV]],3,0)</f>
        <v>2.5409999999999999</v>
      </c>
      <c r="H2835">
        <f>VLOOKUP(Tabla4[[#This Row],[Cod Producto]],Tabla2[#All],3,0)</f>
        <v>3</v>
      </c>
      <c r="I2835" s="10">
        <f>Tabla4[[#This Row],[Kilos]]*Tabla4[[#This Row],[Precio_sin_IGV]]</f>
        <v>5928.1530000000002</v>
      </c>
      <c r="J2835" s="10">
        <f>Tabla4[[#This Row],[Ventas sin IGV]]*18%</f>
        <v>1067.06754</v>
      </c>
      <c r="K2835" s="10">
        <f>Tabla4[[#This Row],[Ventas sin IGV]]+Tabla4[[#This Row],[IGV]]</f>
        <v>6995.2205400000003</v>
      </c>
    </row>
    <row r="2836" spans="1:11" x14ac:dyDescent="0.3">
      <c r="A2836">
        <v>13</v>
      </c>
      <c r="B2836">
        <v>5</v>
      </c>
      <c r="C2836" s="2">
        <v>36094</v>
      </c>
      <c r="D2836">
        <v>2313</v>
      </c>
      <c r="E2836" t="str">
        <f>VLOOKUP(Tabla4[[#This Row],[Cod Vendedor]],Tabla3[[IdVendedor]:[NombreVendedor]],2,0)</f>
        <v>Federico</v>
      </c>
      <c r="F2836" t="str">
        <f>VLOOKUP(Tabla4[[#This Row],[Cod Producto]],Tabla2[[IdProducto]:[NomProducto]],2,0)</f>
        <v>Berenjenas</v>
      </c>
      <c r="G2836" s="10">
        <f>VLOOKUP(Tabla4[[#This Row],[Nombre_Producto]],Tabla2[[NomProducto]:[PrecioSinIGV]],3,0)</f>
        <v>2.5409999999999999</v>
      </c>
      <c r="H2836">
        <f>VLOOKUP(Tabla4[[#This Row],[Cod Producto]],Tabla2[#All],3,0)</f>
        <v>3</v>
      </c>
      <c r="I2836" s="10">
        <f>Tabla4[[#This Row],[Kilos]]*Tabla4[[#This Row],[Precio_sin_IGV]]</f>
        <v>5877.3329999999996</v>
      </c>
      <c r="J2836" s="10">
        <f>Tabla4[[#This Row],[Ventas sin IGV]]*18%</f>
        <v>1057.91994</v>
      </c>
      <c r="K2836" s="10">
        <f>Tabla4[[#This Row],[Ventas sin IGV]]+Tabla4[[#This Row],[IGV]]</f>
        <v>6935.2529399999994</v>
      </c>
    </row>
    <row r="2837" spans="1:11" x14ac:dyDescent="0.3">
      <c r="A2837">
        <v>13</v>
      </c>
      <c r="B2837">
        <v>5</v>
      </c>
      <c r="C2837" s="2">
        <v>36050</v>
      </c>
      <c r="D2837">
        <v>1898</v>
      </c>
      <c r="E2837" t="str">
        <f>VLOOKUP(Tabla4[[#This Row],[Cod Vendedor]],Tabla3[[IdVendedor]:[NombreVendedor]],2,0)</f>
        <v>Federico</v>
      </c>
      <c r="F2837" t="str">
        <f>VLOOKUP(Tabla4[[#This Row],[Cod Producto]],Tabla2[[IdProducto]:[NomProducto]],2,0)</f>
        <v>Berenjenas</v>
      </c>
      <c r="G2837" s="10">
        <f>VLOOKUP(Tabla4[[#This Row],[Nombre_Producto]],Tabla2[[NomProducto]:[PrecioSinIGV]],3,0)</f>
        <v>2.5409999999999999</v>
      </c>
      <c r="H2837">
        <f>VLOOKUP(Tabla4[[#This Row],[Cod Producto]],Tabla2[#All],3,0)</f>
        <v>3</v>
      </c>
      <c r="I2837" s="10">
        <f>Tabla4[[#This Row],[Kilos]]*Tabla4[[#This Row],[Precio_sin_IGV]]</f>
        <v>4822.8180000000002</v>
      </c>
      <c r="J2837" s="10">
        <f>Tabla4[[#This Row],[Ventas sin IGV]]*18%</f>
        <v>868.10724000000005</v>
      </c>
      <c r="K2837" s="10">
        <f>Tabla4[[#This Row],[Ventas sin IGV]]+Tabla4[[#This Row],[IGV]]</f>
        <v>5690.9252400000005</v>
      </c>
    </row>
    <row r="2838" spans="1:11" x14ac:dyDescent="0.3">
      <c r="A2838">
        <v>13</v>
      </c>
      <c r="B2838">
        <v>5</v>
      </c>
      <c r="C2838" s="2">
        <v>36030</v>
      </c>
      <c r="D2838">
        <v>710</v>
      </c>
      <c r="E2838" t="str">
        <f>VLOOKUP(Tabla4[[#This Row],[Cod Vendedor]],Tabla3[[IdVendedor]:[NombreVendedor]],2,0)</f>
        <v>Federico</v>
      </c>
      <c r="F2838" t="str">
        <f>VLOOKUP(Tabla4[[#This Row],[Cod Producto]],Tabla2[[IdProducto]:[NomProducto]],2,0)</f>
        <v>Berenjenas</v>
      </c>
      <c r="G2838" s="10">
        <f>VLOOKUP(Tabla4[[#This Row],[Nombre_Producto]],Tabla2[[NomProducto]:[PrecioSinIGV]],3,0)</f>
        <v>2.5409999999999999</v>
      </c>
      <c r="H2838">
        <f>VLOOKUP(Tabla4[[#This Row],[Cod Producto]],Tabla2[#All],3,0)</f>
        <v>3</v>
      </c>
      <c r="I2838" s="10">
        <f>Tabla4[[#This Row],[Kilos]]*Tabla4[[#This Row],[Precio_sin_IGV]]</f>
        <v>1804.11</v>
      </c>
      <c r="J2838" s="10">
        <f>Tabla4[[#This Row],[Ventas sin IGV]]*18%</f>
        <v>324.73979999999995</v>
      </c>
      <c r="K2838" s="10">
        <f>Tabla4[[#This Row],[Ventas sin IGV]]+Tabla4[[#This Row],[IGV]]</f>
        <v>2128.8498</v>
      </c>
    </row>
    <row r="2839" spans="1:11" x14ac:dyDescent="0.3">
      <c r="A2839">
        <v>13</v>
      </c>
      <c r="B2839">
        <v>5</v>
      </c>
      <c r="C2839" s="2">
        <v>36079</v>
      </c>
      <c r="D2839">
        <v>424</v>
      </c>
      <c r="E2839" t="str">
        <f>VLOOKUP(Tabla4[[#This Row],[Cod Vendedor]],Tabla3[[IdVendedor]:[NombreVendedor]],2,0)</f>
        <v>Federico</v>
      </c>
      <c r="F2839" t="str">
        <f>VLOOKUP(Tabla4[[#This Row],[Cod Producto]],Tabla2[[IdProducto]:[NomProducto]],2,0)</f>
        <v>Berenjenas</v>
      </c>
      <c r="G2839" s="10">
        <f>VLOOKUP(Tabla4[[#This Row],[Nombre_Producto]],Tabla2[[NomProducto]:[PrecioSinIGV]],3,0)</f>
        <v>2.5409999999999999</v>
      </c>
      <c r="H2839">
        <f>VLOOKUP(Tabla4[[#This Row],[Cod Producto]],Tabla2[#All],3,0)</f>
        <v>3</v>
      </c>
      <c r="I2839" s="10">
        <f>Tabla4[[#This Row],[Kilos]]*Tabla4[[#This Row],[Precio_sin_IGV]]</f>
        <v>1077.384</v>
      </c>
      <c r="J2839" s="10">
        <f>Tabla4[[#This Row],[Ventas sin IGV]]*18%</f>
        <v>193.92911999999998</v>
      </c>
      <c r="K2839" s="10">
        <f>Tabla4[[#This Row],[Ventas sin IGV]]+Tabla4[[#This Row],[IGV]]</f>
        <v>1271.31312</v>
      </c>
    </row>
    <row r="2840" spans="1:11" x14ac:dyDescent="0.3">
      <c r="A2840">
        <v>13</v>
      </c>
      <c r="B2840">
        <v>5</v>
      </c>
      <c r="C2840" s="2">
        <v>36045</v>
      </c>
      <c r="D2840">
        <v>291</v>
      </c>
      <c r="E2840" t="str">
        <f>VLOOKUP(Tabla4[[#This Row],[Cod Vendedor]],Tabla3[[IdVendedor]:[NombreVendedor]],2,0)</f>
        <v>Federico</v>
      </c>
      <c r="F2840" t="str">
        <f>VLOOKUP(Tabla4[[#This Row],[Cod Producto]],Tabla2[[IdProducto]:[NomProducto]],2,0)</f>
        <v>Berenjenas</v>
      </c>
      <c r="G2840" s="10">
        <f>VLOOKUP(Tabla4[[#This Row],[Nombre_Producto]],Tabla2[[NomProducto]:[PrecioSinIGV]],3,0)</f>
        <v>2.5409999999999999</v>
      </c>
      <c r="H2840">
        <f>VLOOKUP(Tabla4[[#This Row],[Cod Producto]],Tabla2[#All],3,0)</f>
        <v>3</v>
      </c>
      <c r="I2840" s="10">
        <f>Tabla4[[#This Row],[Kilos]]*Tabla4[[#This Row],[Precio_sin_IGV]]</f>
        <v>739.43099999999993</v>
      </c>
      <c r="J2840" s="10">
        <f>Tabla4[[#This Row],[Ventas sin IGV]]*18%</f>
        <v>133.09757999999999</v>
      </c>
      <c r="K2840" s="10">
        <f>Tabla4[[#This Row],[Ventas sin IGV]]+Tabla4[[#This Row],[IGV]]</f>
        <v>872.52857999999992</v>
      </c>
    </row>
    <row r="2841" spans="1:11" x14ac:dyDescent="0.3">
      <c r="A2841">
        <v>13</v>
      </c>
      <c r="B2841">
        <v>5</v>
      </c>
      <c r="C2841" s="2">
        <v>36025</v>
      </c>
      <c r="D2841">
        <v>279</v>
      </c>
      <c r="E2841" t="str">
        <f>VLOOKUP(Tabla4[[#This Row],[Cod Vendedor]],Tabla3[[IdVendedor]:[NombreVendedor]],2,0)</f>
        <v>Federico</v>
      </c>
      <c r="F2841" t="str">
        <f>VLOOKUP(Tabla4[[#This Row],[Cod Producto]],Tabla2[[IdProducto]:[NomProducto]],2,0)</f>
        <v>Berenjenas</v>
      </c>
      <c r="G2841" s="10">
        <f>VLOOKUP(Tabla4[[#This Row],[Nombre_Producto]],Tabla2[[NomProducto]:[PrecioSinIGV]],3,0)</f>
        <v>2.5409999999999999</v>
      </c>
      <c r="H2841">
        <f>VLOOKUP(Tabla4[[#This Row],[Cod Producto]],Tabla2[#All],3,0)</f>
        <v>3</v>
      </c>
      <c r="I2841" s="10">
        <f>Tabla4[[#This Row],[Kilos]]*Tabla4[[#This Row],[Precio_sin_IGV]]</f>
        <v>708.93899999999996</v>
      </c>
      <c r="J2841" s="10">
        <f>Tabla4[[#This Row],[Ventas sin IGV]]*18%</f>
        <v>127.60901999999999</v>
      </c>
      <c r="K2841" s="10">
        <f>Tabla4[[#This Row],[Ventas sin IGV]]+Tabla4[[#This Row],[IGV]]</f>
        <v>836.54801999999995</v>
      </c>
    </row>
    <row r="2842" spans="1:11" x14ac:dyDescent="0.3">
      <c r="A2842">
        <v>13</v>
      </c>
      <c r="B2842">
        <v>11</v>
      </c>
      <c r="C2842" s="2">
        <v>36240</v>
      </c>
      <c r="D2842">
        <v>1653</v>
      </c>
      <c r="E2842" t="str">
        <f>VLOOKUP(Tabla4[[#This Row],[Cod Vendedor]],Tabla3[[IdVendedor]:[NombreVendedor]],2,0)</f>
        <v>Federico</v>
      </c>
      <c r="F2842" t="str">
        <f>VLOOKUP(Tabla4[[#This Row],[Cod Producto]],Tabla2[[IdProducto]:[NomProducto]],2,0)</f>
        <v>Naranjas</v>
      </c>
      <c r="G2842" s="10">
        <f>VLOOKUP(Tabla4[[#This Row],[Nombre_Producto]],Tabla2[[NomProducto]:[PrecioSinIGV]],3,0)</f>
        <v>1.21</v>
      </c>
      <c r="H2842">
        <f>VLOOKUP(Tabla4[[#This Row],[Cod Producto]],Tabla2[#All],3,0)</f>
        <v>1</v>
      </c>
      <c r="I2842" s="10">
        <f>Tabla4[[#This Row],[Kilos]]*Tabla4[[#This Row],[Precio_sin_IGV]]</f>
        <v>2000.1299999999999</v>
      </c>
      <c r="J2842" s="10">
        <f>Tabla4[[#This Row],[Ventas sin IGV]]*18%</f>
        <v>360.02339999999998</v>
      </c>
      <c r="K2842" s="10">
        <f>Tabla4[[#This Row],[Ventas sin IGV]]+Tabla4[[#This Row],[IGV]]</f>
        <v>2360.1533999999997</v>
      </c>
    </row>
    <row r="2843" spans="1:11" x14ac:dyDescent="0.3">
      <c r="A2843">
        <v>13</v>
      </c>
      <c r="B2843">
        <v>11</v>
      </c>
      <c r="C2843" s="2">
        <v>36412</v>
      </c>
      <c r="D2843">
        <v>1519</v>
      </c>
      <c r="E2843" t="str">
        <f>VLOOKUP(Tabla4[[#This Row],[Cod Vendedor]],Tabla3[[IdVendedor]:[NombreVendedor]],2,0)</f>
        <v>Federico</v>
      </c>
      <c r="F2843" t="str">
        <f>VLOOKUP(Tabla4[[#This Row],[Cod Producto]],Tabla2[[IdProducto]:[NomProducto]],2,0)</f>
        <v>Naranjas</v>
      </c>
      <c r="G2843" s="10">
        <f>VLOOKUP(Tabla4[[#This Row],[Nombre_Producto]],Tabla2[[NomProducto]:[PrecioSinIGV]],3,0)</f>
        <v>1.21</v>
      </c>
      <c r="H2843">
        <f>VLOOKUP(Tabla4[[#This Row],[Cod Producto]],Tabla2[#All],3,0)</f>
        <v>1</v>
      </c>
      <c r="I2843" s="10">
        <f>Tabla4[[#This Row],[Kilos]]*Tabla4[[#This Row],[Precio_sin_IGV]]</f>
        <v>1837.99</v>
      </c>
      <c r="J2843" s="10">
        <f>Tabla4[[#This Row],[Ventas sin IGV]]*18%</f>
        <v>330.83819999999997</v>
      </c>
      <c r="K2843" s="10">
        <f>Tabla4[[#This Row],[Ventas sin IGV]]+Tabla4[[#This Row],[IGV]]</f>
        <v>2168.8281999999999</v>
      </c>
    </row>
    <row r="2844" spans="1:11" x14ac:dyDescent="0.3">
      <c r="A2844">
        <v>13</v>
      </c>
      <c r="B2844">
        <v>11</v>
      </c>
      <c r="C2844" s="2">
        <v>36506</v>
      </c>
      <c r="D2844">
        <v>581</v>
      </c>
      <c r="E2844" t="str">
        <f>VLOOKUP(Tabla4[[#This Row],[Cod Vendedor]],Tabla3[[IdVendedor]:[NombreVendedor]],2,0)</f>
        <v>Federico</v>
      </c>
      <c r="F2844" t="str">
        <f>VLOOKUP(Tabla4[[#This Row],[Cod Producto]],Tabla2[[IdProducto]:[NomProducto]],2,0)</f>
        <v>Naranjas</v>
      </c>
      <c r="G2844" s="10">
        <f>VLOOKUP(Tabla4[[#This Row],[Nombre_Producto]],Tabla2[[NomProducto]:[PrecioSinIGV]],3,0)</f>
        <v>1.21</v>
      </c>
      <c r="H2844">
        <f>VLOOKUP(Tabla4[[#This Row],[Cod Producto]],Tabla2[#All],3,0)</f>
        <v>1</v>
      </c>
      <c r="I2844" s="10">
        <f>Tabla4[[#This Row],[Kilos]]*Tabla4[[#This Row],[Precio_sin_IGV]]</f>
        <v>703.01</v>
      </c>
      <c r="J2844" s="10">
        <f>Tabla4[[#This Row],[Ventas sin IGV]]*18%</f>
        <v>126.54179999999999</v>
      </c>
      <c r="K2844" s="10">
        <f>Tabla4[[#This Row],[Ventas sin IGV]]+Tabla4[[#This Row],[IGV]]</f>
        <v>829.55179999999996</v>
      </c>
    </row>
    <row r="2845" spans="1:11" x14ac:dyDescent="0.3">
      <c r="A2845">
        <v>13</v>
      </c>
      <c r="B2845">
        <v>11</v>
      </c>
      <c r="C2845" s="2">
        <v>36371</v>
      </c>
      <c r="D2845">
        <v>366</v>
      </c>
      <c r="E2845" t="str">
        <f>VLOOKUP(Tabla4[[#This Row],[Cod Vendedor]],Tabla3[[IdVendedor]:[NombreVendedor]],2,0)</f>
        <v>Federico</v>
      </c>
      <c r="F2845" t="str">
        <f>VLOOKUP(Tabla4[[#This Row],[Cod Producto]],Tabla2[[IdProducto]:[NomProducto]],2,0)</f>
        <v>Naranjas</v>
      </c>
      <c r="G2845" s="10">
        <f>VLOOKUP(Tabla4[[#This Row],[Nombre_Producto]],Tabla2[[NomProducto]:[PrecioSinIGV]],3,0)</f>
        <v>1.21</v>
      </c>
      <c r="H2845">
        <f>VLOOKUP(Tabla4[[#This Row],[Cod Producto]],Tabla2[#All],3,0)</f>
        <v>1</v>
      </c>
      <c r="I2845" s="10">
        <f>Tabla4[[#This Row],[Kilos]]*Tabla4[[#This Row],[Precio_sin_IGV]]</f>
        <v>442.86</v>
      </c>
      <c r="J2845" s="10">
        <f>Tabla4[[#This Row],[Ventas sin IGV]]*18%</f>
        <v>79.714799999999997</v>
      </c>
      <c r="K2845" s="10">
        <f>Tabla4[[#This Row],[Ventas sin IGV]]+Tabla4[[#This Row],[IGV]]</f>
        <v>522.57479999999998</v>
      </c>
    </row>
    <row r="2846" spans="1:11" x14ac:dyDescent="0.3">
      <c r="A2846">
        <v>13</v>
      </c>
      <c r="B2846">
        <v>12</v>
      </c>
      <c r="C2846" s="2">
        <v>36305</v>
      </c>
      <c r="D2846">
        <v>2451</v>
      </c>
      <c r="E2846" t="str">
        <f>VLOOKUP(Tabla4[[#This Row],[Cod Vendedor]],Tabla3[[IdVendedor]:[NombreVendedor]],2,0)</f>
        <v>Federico</v>
      </c>
      <c r="F2846" t="str">
        <f>VLOOKUP(Tabla4[[#This Row],[Cod Producto]],Tabla2[[IdProducto]:[NomProducto]],2,0)</f>
        <v>Malocoton</v>
      </c>
      <c r="G2846" s="10">
        <f>VLOOKUP(Tabla4[[#This Row],[Nombre_Producto]],Tabla2[[NomProducto]:[PrecioSinIGV]],3,0)</f>
        <v>2.42</v>
      </c>
      <c r="H2846">
        <f>VLOOKUP(Tabla4[[#This Row],[Cod Producto]],Tabla2[#All],3,0)</f>
        <v>1</v>
      </c>
      <c r="I2846" s="10">
        <f>Tabla4[[#This Row],[Kilos]]*Tabla4[[#This Row],[Precio_sin_IGV]]</f>
        <v>5931.42</v>
      </c>
      <c r="J2846" s="10">
        <f>Tabla4[[#This Row],[Ventas sin IGV]]*18%</f>
        <v>1067.6556</v>
      </c>
      <c r="K2846" s="10">
        <f>Tabla4[[#This Row],[Ventas sin IGV]]+Tabla4[[#This Row],[IGV]]</f>
        <v>6999.0756000000001</v>
      </c>
    </row>
    <row r="2847" spans="1:11" x14ac:dyDescent="0.3">
      <c r="A2847">
        <v>13</v>
      </c>
      <c r="B2847">
        <v>12</v>
      </c>
      <c r="C2847" s="2">
        <v>36303</v>
      </c>
      <c r="D2847">
        <v>1192</v>
      </c>
      <c r="E2847" t="str">
        <f>VLOOKUP(Tabla4[[#This Row],[Cod Vendedor]],Tabla3[[IdVendedor]:[NombreVendedor]],2,0)</f>
        <v>Federico</v>
      </c>
      <c r="F2847" t="str">
        <f>VLOOKUP(Tabla4[[#This Row],[Cod Producto]],Tabla2[[IdProducto]:[NomProducto]],2,0)</f>
        <v>Malocoton</v>
      </c>
      <c r="G2847" s="10">
        <f>VLOOKUP(Tabla4[[#This Row],[Nombre_Producto]],Tabla2[[NomProducto]:[PrecioSinIGV]],3,0)</f>
        <v>2.42</v>
      </c>
      <c r="H2847">
        <f>VLOOKUP(Tabla4[[#This Row],[Cod Producto]],Tabla2[#All],3,0)</f>
        <v>1</v>
      </c>
      <c r="I2847" s="10">
        <f>Tabla4[[#This Row],[Kilos]]*Tabla4[[#This Row],[Precio_sin_IGV]]</f>
        <v>2884.64</v>
      </c>
      <c r="J2847" s="10">
        <f>Tabla4[[#This Row],[Ventas sin IGV]]*18%</f>
        <v>519.23519999999996</v>
      </c>
      <c r="K2847" s="10">
        <f>Tabla4[[#This Row],[Ventas sin IGV]]+Tabla4[[#This Row],[IGV]]</f>
        <v>3403.8751999999999</v>
      </c>
    </row>
    <row r="2848" spans="1:11" x14ac:dyDescent="0.3">
      <c r="A2848">
        <v>13</v>
      </c>
      <c r="B2848">
        <v>9</v>
      </c>
      <c r="C2848" s="2">
        <v>36346</v>
      </c>
      <c r="D2848">
        <v>2160</v>
      </c>
      <c r="E2848" t="str">
        <f>VLOOKUP(Tabla4[[#This Row],[Cod Vendedor]],Tabla3[[IdVendedor]:[NombreVendedor]],2,0)</f>
        <v>Federico</v>
      </c>
      <c r="F2848" t="str">
        <f>VLOOKUP(Tabla4[[#This Row],[Cod Producto]],Tabla2[[IdProducto]:[NomProducto]],2,0)</f>
        <v>Esparragos</v>
      </c>
      <c r="G2848" s="10">
        <f>VLOOKUP(Tabla4[[#This Row],[Nombre_Producto]],Tabla2[[NomProducto]:[PrecioSinIGV]],3,0)</f>
        <v>1.21</v>
      </c>
      <c r="H2848">
        <f>VLOOKUP(Tabla4[[#This Row],[Cod Producto]],Tabla2[#All],3,0)</f>
        <v>3</v>
      </c>
      <c r="I2848" s="10">
        <f>Tabla4[[#This Row],[Kilos]]*Tabla4[[#This Row],[Precio_sin_IGV]]</f>
        <v>2613.6</v>
      </c>
      <c r="J2848" s="10">
        <f>Tabla4[[#This Row],[Ventas sin IGV]]*18%</f>
        <v>470.44799999999998</v>
      </c>
      <c r="K2848" s="10">
        <f>Tabla4[[#This Row],[Ventas sin IGV]]+Tabla4[[#This Row],[IGV]]</f>
        <v>3084.0479999999998</v>
      </c>
    </row>
    <row r="2849" spans="1:11" x14ac:dyDescent="0.3">
      <c r="A2849">
        <v>13</v>
      </c>
      <c r="B2849">
        <v>9</v>
      </c>
      <c r="C2849" s="2">
        <v>36304</v>
      </c>
      <c r="D2849">
        <v>2154</v>
      </c>
      <c r="E2849" t="str">
        <f>VLOOKUP(Tabla4[[#This Row],[Cod Vendedor]],Tabla3[[IdVendedor]:[NombreVendedor]],2,0)</f>
        <v>Federico</v>
      </c>
      <c r="F2849" t="str">
        <f>VLOOKUP(Tabla4[[#This Row],[Cod Producto]],Tabla2[[IdProducto]:[NomProducto]],2,0)</f>
        <v>Esparragos</v>
      </c>
      <c r="G2849" s="10">
        <f>VLOOKUP(Tabla4[[#This Row],[Nombre_Producto]],Tabla2[[NomProducto]:[PrecioSinIGV]],3,0)</f>
        <v>1.21</v>
      </c>
      <c r="H2849">
        <f>VLOOKUP(Tabla4[[#This Row],[Cod Producto]],Tabla2[#All],3,0)</f>
        <v>3</v>
      </c>
      <c r="I2849" s="10">
        <f>Tabla4[[#This Row],[Kilos]]*Tabla4[[#This Row],[Precio_sin_IGV]]</f>
        <v>2606.34</v>
      </c>
      <c r="J2849" s="10">
        <f>Tabla4[[#This Row],[Ventas sin IGV]]*18%</f>
        <v>469.14120000000003</v>
      </c>
      <c r="K2849" s="10">
        <f>Tabla4[[#This Row],[Ventas sin IGV]]+Tabla4[[#This Row],[IGV]]</f>
        <v>3075.4812000000002</v>
      </c>
    </row>
    <row r="2850" spans="1:11" x14ac:dyDescent="0.3">
      <c r="A2850">
        <v>13</v>
      </c>
      <c r="B2850">
        <v>9</v>
      </c>
      <c r="C2850" s="2">
        <v>36409</v>
      </c>
      <c r="D2850">
        <v>1802</v>
      </c>
      <c r="E2850" t="str">
        <f>VLOOKUP(Tabla4[[#This Row],[Cod Vendedor]],Tabla3[[IdVendedor]:[NombreVendedor]],2,0)</f>
        <v>Federico</v>
      </c>
      <c r="F2850" t="str">
        <f>VLOOKUP(Tabla4[[#This Row],[Cod Producto]],Tabla2[[IdProducto]:[NomProducto]],2,0)</f>
        <v>Esparragos</v>
      </c>
      <c r="G2850" s="10">
        <f>VLOOKUP(Tabla4[[#This Row],[Nombre_Producto]],Tabla2[[NomProducto]:[PrecioSinIGV]],3,0)</f>
        <v>1.21</v>
      </c>
      <c r="H2850">
        <f>VLOOKUP(Tabla4[[#This Row],[Cod Producto]],Tabla2[#All],3,0)</f>
        <v>3</v>
      </c>
      <c r="I2850" s="10">
        <f>Tabla4[[#This Row],[Kilos]]*Tabla4[[#This Row],[Precio_sin_IGV]]</f>
        <v>2180.42</v>
      </c>
      <c r="J2850" s="10">
        <f>Tabla4[[#This Row],[Ventas sin IGV]]*18%</f>
        <v>392.47559999999999</v>
      </c>
      <c r="K2850" s="10">
        <f>Tabla4[[#This Row],[Ventas sin IGV]]+Tabla4[[#This Row],[IGV]]</f>
        <v>2572.8955999999998</v>
      </c>
    </row>
    <row r="2851" spans="1:11" x14ac:dyDescent="0.3">
      <c r="A2851">
        <v>13</v>
      </c>
      <c r="B2851">
        <v>9</v>
      </c>
      <c r="C2851" s="2">
        <v>36505</v>
      </c>
      <c r="D2851">
        <v>930</v>
      </c>
      <c r="E2851" t="str">
        <f>VLOOKUP(Tabla4[[#This Row],[Cod Vendedor]],Tabla3[[IdVendedor]:[NombreVendedor]],2,0)</f>
        <v>Federico</v>
      </c>
      <c r="F2851" t="str">
        <f>VLOOKUP(Tabla4[[#This Row],[Cod Producto]],Tabla2[[IdProducto]:[NomProducto]],2,0)</f>
        <v>Esparragos</v>
      </c>
      <c r="G2851" s="10">
        <f>VLOOKUP(Tabla4[[#This Row],[Nombre_Producto]],Tabla2[[NomProducto]:[PrecioSinIGV]],3,0)</f>
        <v>1.21</v>
      </c>
      <c r="H2851">
        <f>VLOOKUP(Tabla4[[#This Row],[Cod Producto]],Tabla2[#All],3,0)</f>
        <v>3</v>
      </c>
      <c r="I2851" s="10">
        <f>Tabla4[[#This Row],[Kilos]]*Tabla4[[#This Row],[Precio_sin_IGV]]</f>
        <v>1125.3</v>
      </c>
      <c r="J2851" s="10">
        <f>Tabla4[[#This Row],[Ventas sin IGV]]*18%</f>
        <v>202.55399999999997</v>
      </c>
      <c r="K2851" s="10">
        <f>Tabla4[[#This Row],[Ventas sin IGV]]+Tabla4[[#This Row],[IGV]]</f>
        <v>1327.8539999999998</v>
      </c>
    </row>
    <row r="2852" spans="1:11" x14ac:dyDescent="0.3">
      <c r="A2852">
        <v>13</v>
      </c>
      <c r="B2852">
        <v>9</v>
      </c>
      <c r="C2852" s="2">
        <v>36320</v>
      </c>
      <c r="D2852">
        <v>652</v>
      </c>
      <c r="E2852" t="str">
        <f>VLOOKUP(Tabla4[[#This Row],[Cod Vendedor]],Tabla3[[IdVendedor]:[NombreVendedor]],2,0)</f>
        <v>Federico</v>
      </c>
      <c r="F2852" t="str">
        <f>VLOOKUP(Tabla4[[#This Row],[Cod Producto]],Tabla2[[IdProducto]:[NomProducto]],2,0)</f>
        <v>Esparragos</v>
      </c>
      <c r="G2852" s="10">
        <f>VLOOKUP(Tabla4[[#This Row],[Nombre_Producto]],Tabla2[[NomProducto]:[PrecioSinIGV]],3,0)</f>
        <v>1.21</v>
      </c>
      <c r="H2852">
        <f>VLOOKUP(Tabla4[[#This Row],[Cod Producto]],Tabla2[#All],3,0)</f>
        <v>3</v>
      </c>
      <c r="I2852" s="10">
        <f>Tabla4[[#This Row],[Kilos]]*Tabla4[[#This Row],[Precio_sin_IGV]]</f>
        <v>788.92</v>
      </c>
      <c r="J2852" s="10">
        <f>Tabla4[[#This Row],[Ventas sin IGV]]*18%</f>
        <v>142.00559999999999</v>
      </c>
      <c r="K2852" s="10">
        <f>Tabla4[[#This Row],[Ventas sin IGV]]+Tabla4[[#This Row],[IGV]]</f>
        <v>930.92559999999992</v>
      </c>
    </row>
    <row r="2853" spans="1:11" x14ac:dyDescent="0.3">
      <c r="A2853">
        <v>13</v>
      </c>
      <c r="B2853">
        <v>9</v>
      </c>
      <c r="C2853" s="2">
        <v>36163</v>
      </c>
      <c r="D2853">
        <v>467</v>
      </c>
      <c r="E2853" t="str">
        <f>VLOOKUP(Tabla4[[#This Row],[Cod Vendedor]],Tabla3[[IdVendedor]:[NombreVendedor]],2,0)</f>
        <v>Federico</v>
      </c>
      <c r="F2853" t="str">
        <f>VLOOKUP(Tabla4[[#This Row],[Cod Producto]],Tabla2[[IdProducto]:[NomProducto]],2,0)</f>
        <v>Esparragos</v>
      </c>
      <c r="G2853" s="10">
        <f>VLOOKUP(Tabla4[[#This Row],[Nombre_Producto]],Tabla2[[NomProducto]:[PrecioSinIGV]],3,0)</f>
        <v>1.21</v>
      </c>
      <c r="H2853">
        <f>VLOOKUP(Tabla4[[#This Row],[Cod Producto]],Tabla2[#All],3,0)</f>
        <v>3</v>
      </c>
      <c r="I2853" s="10">
        <f>Tabla4[[#This Row],[Kilos]]*Tabla4[[#This Row],[Precio_sin_IGV]]</f>
        <v>565.06999999999994</v>
      </c>
      <c r="J2853" s="10">
        <f>Tabla4[[#This Row],[Ventas sin IGV]]*18%</f>
        <v>101.71259999999998</v>
      </c>
      <c r="K2853" s="10">
        <f>Tabla4[[#This Row],[Ventas sin IGV]]+Tabla4[[#This Row],[IGV]]</f>
        <v>666.78259999999989</v>
      </c>
    </row>
    <row r="2854" spans="1:11" x14ac:dyDescent="0.3">
      <c r="A2854">
        <v>13</v>
      </c>
      <c r="B2854">
        <v>7</v>
      </c>
      <c r="C2854" s="2">
        <v>36420</v>
      </c>
      <c r="D2854">
        <v>2395</v>
      </c>
      <c r="E2854" t="str">
        <f>VLOOKUP(Tabla4[[#This Row],[Cod Vendedor]],Tabla3[[IdVendedor]:[NombreVendedor]],2,0)</f>
        <v>Federico</v>
      </c>
      <c r="F2854" t="str">
        <f>VLOOKUP(Tabla4[[#This Row],[Cod Producto]],Tabla2[[IdProducto]:[NomProducto]],2,0)</f>
        <v>Tomates</v>
      </c>
      <c r="G2854" s="10">
        <f>VLOOKUP(Tabla4[[#This Row],[Nombre_Producto]],Tabla2[[NomProducto]:[PrecioSinIGV]],3,0)</f>
        <v>0.96799999999999997</v>
      </c>
      <c r="H2854">
        <f>VLOOKUP(Tabla4[[#This Row],[Cod Producto]],Tabla2[#All],3,0)</f>
        <v>2</v>
      </c>
      <c r="I2854" s="10">
        <f>Tabla4[[#This Row],[Kilos]]*Tabla4[[#This Row],[Precio_sin_IGV]]</f>
        <v>2318.36</v>
      </c>
      <c r="J2854" s="10">
        <f>Tabla4[[#This Row],[Ventas sin IGV]]*18%</f>
        <v>417.3048</v>
      </c>
      <c r="K2854" s="10">
        <f>Tabla4[[#This Row],[Ventas sin IGV]]+Tabla4[[#This Row],[IGV]]</f>
        <v>2735.6648</v>
      </c>
    </row>
    <row r="2855" spans="1:11" x14ac:dyDescent="0.3">
      <c r="A2855">
        <v>13</v>
      </c>
      <c r="B2855">
        <v>7</v>
      </c>
      <c r="C2855" s="2">
        <v>36180</v>
      </c>
      <c r="D2855">
        <v>1776</v>
      </c>
      <c r="E2855" t="str">
        <f>VLOOKUP(Tabla4[[#This Row],[Cod Vendedor]],Tabla3[[IdVendedor]:[NombreVendedor]],2,0)</f>
        <v>Federico</v>
      </c>
      <c r="F2855" t="str">
        <f>VLOOKUP(Tabla4[[#This Row],[Cod Producto]],Tabla2[[IdProducto]:[NomProducto]],2,0)</f>
        <v>Tomates</v>
      </c>
      <c r="G2855" s="10">
        <f>VLOOKUP(Tabla4[[#This Row],[Nombre_Producto]],Tabla2[[NomProducto]:[PrecioSinIGV]],3,0)</f>
        <v>0.96799999999999997</v>
      </c>
      <c r="H2855">
        <f>VLOOKUP(Tabla4[[#This Row],[Cod Producto]],Tabla2[#All],3,0)</f>
        <v>2</v>
      </c>
      <c r="I2855" s="10">
        <f>Tabla4[[#This Row],[Kilos]]*Tabla4[[#This Row],[Precio_sin_IGV]]</f>
        <v>1719.1679999999999</v>
      </c>
      <c r="J2855" s="10">
        <f>Tabla4[[#This Row],[Ventas sin IGV]]*18%</f>
        <v>309.45023999999995</v>
      </c>
      <c r="K2855" s="10">
        <f>Tabla4[[#This Row],[Ventas sin IGV]]+Tabla4[[#This Row],[IGV]]</f>
        <v>2028.6182399999998</v>
      </c>
    </row>
    <row r="2856" spans="1:11" x14ac:dyDescent="0.3">
      <c r="A2856">
        <v>13</v>
      </c>
      <c r="B2856">
        <v>7</v>
      </c>
      <c r="C2856" s="2">
        <v>36253</v>
      </c>
      <c r="D2856">
        <v>1655</v>
      </c>
      <c r="E2856" t="str">
        <f>VLOOKUP(Tabla4[[#This Row],[Cod Vendedor]],Tabla3[[IdVendedor]:[NombreVendedor]],2,0)</f>
        <v>Federico</v>
      </c>
      <c r="F2856" t="str">
        <f>VLOOKUP(Tabla4[[#This Row],[Cod Producto]],Tabla2[[IdProducto]:[NomProducto]],2,0)</f>
        <v>Tomates</v>
      </c>
      <c r="G2856" s="10">
        <f>VLOOKUP(Tabla4[[#This Row],[Nombre_Producto]],Tabla2[[NomProducto]:[PrecioSinIGV]],3,0)</f>
        <v>0.96799999999999997</v>
      </c>
      <c r="H2856">
        <f>VLOOKUP(Tabla4[[#This Row],[Cod Producto]],Tabla2[#All],3,0)</f>
        <v>2</v>
      </c>
      <c r="I2856" s="10">
        <f>Tabla4[[#This Row],[Kilos]]*Tabla4[[#This Row],[Precio_sin_IGV]]</f>
        <v>1602.04</v>
      </c>
      <c r="J2856" s="10">
        <f>Tabla4[[#This Row],[Ventas sin IGV]]*18%</f>
        <v>288.36719999999997</v>
      </c>
      <c r="K2856" s="10">
        <f>Tabla4[[#This Row],[Ventas sin IGV]]+Tabla4[[#This Row],[IGV]]</f>
        <v>1890.4071999999999</v>
      </c>
    </row>
    <row r="2857" spans="1:11" x14ac:dyDescent="0.3">
      <c r="A2857">
        <v>13</v>
      </c>
      <c r="B2857">
        <v>7</v>
      </c>
      <c r="C2857" s="2">
        <v>36178</v>
      </c>
      <c r="D2857">
        <v>1119</v>
      </c>
      <c r="E2857" t="str">
        <f>VLOOKUP(Tabla4[[#This Row],[Cod Vendedor]],Tabla3[[IdVendedor]:[NombreVendedor]],2,0)</f>
        <v>Federico</v>
      </c>
      <c r="F2857" t="str">
        <f>VLOOKUP(Tabla4[[#This Row],[Cod Producto]],Tabla2[[IdProducto]:[NomProducto]],2,0)</f>
        <v>Tomates</v>
      </c>
      <c r="G2857" s="10">
        <f>VLOOKUP(Tabla4[[#This Row],[Nombre_Producto]],Tabla2[[NomProducto]:[PrecioSinIGV]],3,0)</f>
        <v>0.96799999999999997</v>
      </c>
      <c r="H2857">
        <f>VLOOKUP(Tabla4[[#This Row],[Cod Producto]],Tabla2[#All],3,0)</f>
        <v>2</v>
      </c>
      <c r="I2857" s="10">
        <f>Tabla4[[#This Row],[Kilos]]*Tabla4[[#This Row],[Precio_sin_IGV]]</f>
        <v>1083.192</v>
      </c>
      <c r="J2857" s="10">
        <f>Tabla4[[#This Row],[Ventas sin IGV]]*18%</f>
        <v>194.97456</v>
      </c>
      <c r="K2857" s="10">
        <f>Tabla4[[#This Row],[Ventas sin IGV]]+Tabla4[[#This Row],[IGV]]</f>
        <v>1278.1665600000001</v>
      </c>
    </row>
    <row r="2858" spans="1:11" x14ac:dyDescent="0.3">
      <c r="A2858">
        <v>13</v>
      </c>
      <c r="B2858">
        <v>7</v>
      </c>
      <c r="C2858" s="2">
        <v>36187</v>
      </c>
      <c r="D2858">
        <v>830</v>
      </c>
      <c r="E2858" t="str">
        <f>VLOOKUP(Tabla4[[#This Row],[Cod Vendedor]],Tabla3[[IdVendedor]:[NombreVendedor]],2,0)</f>
        <v>Federico</v>
      </c>
      <c r="F2858" t="str">
        <f>VLOOKUP(Tabla4[[#This Row],[Cod Producto]],Tabla2[[IdProducto]:[NomProducto]],2,0)</f>
        <v>Tomates</v>
      </c>
      <c r="G2858" s="10">
        <f>VLOOKUP(Tabla4[[#This Row],[Nombre_Producto]],Tabla2[[NomProducto]:[PrecioSinIGV]],3,0)</f>
        <v>0.96799999999999997</v>
      </c>
      <c r="H2858">
        <f>VLOOKUP(Tabla4[[#This Row],[Cod Producto]],Tabla2[#All],3,0)</f>
        <v>2</v>
      </c>
      <c r="I2858" s="10">
        <f>Tabla4[[#This Row],[Kilos]]*Tabla4[[#This Row],[Precio_sin_IGV]]</f>
        <v>803.43999999999994</v>
      </c>
      <c r="J2858" s="10">
        <f>Tabla4[[#This Row],[Ventas sin IGV]]*18%</f>
        <v>144.61919999999998</v>
      </c>
      <c r="K2858" s="10">
        <f>Tabla4[[#This Row],[Ventas sin IGV]]+Tabla4[[#This Row],[IGV]]</f>
        <v>948.05919999999992</v>
      </c>
    </row>
    <row r="2859" spans="1:11" x14ac:dyDescent="0.3">
      <c r="A2859">
        <v>13</v>
      </c>
      <c r="B2859">
        <v>7</v>
      </c>
      <c r="C2859" s="2">
        <v>36207</v>
      </c>
      <c r="D2859">
        <v>279</v>
      </c>
      <c r="E2859" t="str">
        <f>VLOOKUP(Tabla4[[#This Row],[Cod Vendedor]],Tabla3[[IdVendedor]:[NombreVendedor]],2,0)</f>
        <v>Federico</v>
      </c>
      <c r="F2859" t="str">
        <f>VLOOKUP(Tabla4[[#This Row],[Cod Producto]],Tabla2[[IdProducto]:[NomProducto]],2,0)</f>
        <v>Tomates</v>
      </c>
      <c r="G2859" s="10">
        <f>VLOOKUP(Tabla4[[#This Row],[Nombre_Producto]],Tabla2[[NomProducto]:[PrecioSinIGV]],3,0)</f>
        <v>0.96799999999999997</v>
      </c>
      <c r="H2859">
        <f>VLOOKUP(Tabla4[[#This Row],[Cod Producto]],Tabla2[#All],3,0)</f>
        <v>2</v>
      </c>
      <c r="I2859" s="10">
        <f>Tabla4[[#This Row],[Kilos]]*Tabla4[[#This Row],[Precio_sin_IGV]]</f>
        <v>270.072</v>
      </c>
      <c r="J2859" s="10">
        <f>Tabla4[[#This Row],[Ventas sin IGV]]*18%</f>
        <v>48.612960000000001</v>
      </c>
      <c r="K2859" s="10">
        <f>Tabla4[[#This Row],[Ventas sin IGV]]+Tabla4[[#This Row],[IGV]]</f>
        <v>318.68495999999999</v>
      </c>
    </row>
    <row r="2860" spans="1:11" x14ac:dyDescent="0.3">
      <c r="A2860">
        <v>13</v>
      </c>
      <c r="B2860">
        <v>7</v>
      </c>
      <c r="C2860" s="2">
        <v>36401</v>
      </c>
      <c r="D2860">
        <v>262</v>
      </c>
      <c r="E2860" t="str">
        <f>VLOOKUP(Tabla4[[#This Row],[Cod Vendedor]],Tabla3[[IdVendedor]:[NombreVendedor]],2,0)</f>
        <v>Federico</v>
      </c>
      <c r="F2860" t="str">
        <f>VLOOKUP(Tabla4[[#This Row],[Cod Producto]],Tabla2[[IdProducto]:[NomProducto]],2,0)</f>
        <v>Tomates</v>
      </c>
      <c r="G2860" s="10">
        <f>VLOOKUP(Tabla4[[#This Row],[Nombre_Producto]],Tabla2[[NomProducto]:[PrecioSinIGV]],3,0)</f>
        <v>0.96799999999999997</v>
      </c>
      <c r="H2860">
        <f>VLOOKUP(Tabla4[[#This Row],[Cod Producto]],Tabla2[#All],3,0)</f>
        <v>2</v>
      </c>
      <c r="I2860" s="10">
        <f>Tabla4[[#This Row],[Kilos]]*Tabla4[[#This Row],[Precio_sin_IGV]]</f>
        <v>253.61599999999999</v>
      </c>
      <c r="J2860" s="10">
        <f>Tabla4[[#This Row],[Ventas sin IGV]]*18%</f>
        <v>45.650879999999994</v>
      </c>
      <c r="K2860" s="10">
        <f>Tabla4[[#This Row],[Ventas sin IGV]]+Tabla4[[#This Row],[IGV]]</f>
        <v>299.26687999999996</v>
      </c>
    </row>
    <row r="2861" spans="1:11" x14ac:dyDescent="0.3">
      <c r="A2861">
        <v>13</v>
      </c>
      <c r="B2861">
        <v>3</v>
      </c>
      <c r="C2861" s="2">
        <v>36178</v>
      </c>
      <c r="D2861">
        <v>2061</v>
      </c>
      <c r="E2861" t="str">
        <f>VLOOKUP(Tabla4[[#This Row],[Cod Vendedor]],Tabla3[[IdVendedor]:[NombreVendedor]],2,0)</f>
        <v>Federico</v>
      </c>
      <c r="F2861" t="str">
        <f>VLOOKUP(Tabla4[[#This Row],[Cod Producto]],Tabla2[[IdProducto]:[NomProducto]],2,0)</f>
        <v>Melones</v>
      </c>
      <c r="G2861" s="10">
        <f>VLOOKUP(Tabla4[[#This Row],[Nombre_Producto]],Tabla2[[NomProducto]:[PrecioSinIGV]],3,0)</f>
        <v>1.9359999999999999</v>
      </c>
      <c r="H2861">
        <f>VLOOKUP(Tabla4[[#This Row],[Cod Producto]],Tabla2[#All],3,0)</f>
        <v>1</v>
      </c>
      <c r="I2861" s="10">
        <f>Tabla4[[#This Row],[Kilos]]*Tabla4[[#This Row],[Precio_sin_IGV]]</f>
        <v>3990.096</v>
      </c>
      <c r="J2861" s="10">
        <f>Tabla4[[#This Row],[Ventas sin IGV]]*18%</f>
        <v>718.21727999999996</v>
      </c>
      <c r="K2861" s="10">
        <f>Tabla4[[#This Row],[Ventas sin IGV]]+Tabla4[[#This Row],[IGV]]</f>
        <v>4708.3132800000003</v>
      </c>
    </row>
    <row r="2862" spans="1:11" x14ac:dyDescent="0.3">
      <c r="A2862">
        <v>13</v>
      </c>
      <c r="B2862">
        <v>3</v>
      </c>
      <c r="C2862" s="2">
        <v>36382</v>
      </c>
      <c r="D2862">
        <v>1621</v>
      </c>
      <c r="E2862" t="str">
        <f>VLOOKUP(Tabla4[[#This Row],[Cod Vendedor]],Tabla3[[IdVendedor]:[NombreVendedor]],2,0)</f>
        <v>Federico</v>
      </c>
      <c r="F2862" t="str">
        <f>VLOOKUP(Tabla4[[#This Row],[Cod Producto]],Tabla2[[IdProducto]:[NomProducto]],2,0)</f>
        <v>Melones</v>
      </c>
      <c r="G2862" s="10">
        <f>VLOOKUP(Tabla4[[#This Row],[Nombre_Producto]],Tabla2[[NomProducto]:[PrecioSinIGV]],3,0)</f>
        <v>1.9359999999999999</v>
      </c>
      <c r="H2862">
        <f>VLOOKUP(Tabla4[[#This Row],[Cod Producto]],Tabla2[#All],3,0)</f>
        <v>1</v>
      </c>
      <c r="I2862" s="10">
        <f>Tabla4[[#This Row],[Kilos]]*Tabla4[[#This Row],[Precio_sin_IGV]]</f>
        <v>3138.2559999999999</v>
      </c>
      <c r="J2862" s="10">
        <f>Tabla4[[#This Row],[Ventas sin IGV]]*18%</f>
        <v>564.88607999999999</v>
      </c>
      <c r="K2862" s="10">
        <f>Tabla4[[#This Row],[Ventas sin IGV]]+Tabla4[[#This Row],[IGV]]</f>
        <v>3703.1420799999996</v>
      </c>
    </row>
    <row r="2863" spans="1:11" x14ac:dyDescent="0.3">
      <c r="A2863">
        <v>13</v>
      </c>
      <c r="B2863">
        <v>3</v>
      </c>
      <c r="C2863" s="2">
        <v>36276</v>
      </c>
      <c r="D2863">
        <v>1362</v>
      </c>
      <c r="E2863" t="str">
        <f>VLOOKUP(Tabla4[[#This Row],[Cod Vendedor]],Tabla3[[IdVendedor]:[NombreVendedor]],2,0)</f>
        <v>Federico</v>
      </c>
      <c r="F2863" t="str">
        <f>VLOOKUP(Tabla4[[#This Row],[Cod Producto]],Tabla2[[IdProducto]:[NomProducto]],2,0)</f>
        <v>Melones</v>
      </c>
      <c r="G2863" s="10">
        <f>VLOOKUP(Tabla4[[#This Row],[Nombre_Producto]],Tabla2[[NomProducto]:[PrecioSinIGV]],3,0)</f>
        <v>1.9359999999999999</v>
      </c>
      <c r="H2863">
        <f>VLOOKUP(Tabla4[[#This Row],[Cod Producto]],Tabla2[#All],3,0)</f>
        <v>1</v>
      </c>
      <c r="I2863" s="10">
        <f>Tabla4[[#This Row],[Kilos]]*Tabla4[[#This Row],[Precio_sin_IGV]]</f>
        <v>2636.8319999999999</v>
      </c>
      <c r="J2863" s="10">
        <f>Tabla4[[#This Row],[Ventas sin IGV]]*18%</f>
        <v>474.62975999999998</v>
      </c>
      <c r="K2863" s="10">
        <f>Tabla4[[#This Row],[Ventas sin IGV]]+Tabla4[[#This Row],[IGV]]</f>
        <v>3111.4617599999997</v>
      </c>
    </row>
    <row r="2864" spans="1:11" x14ac:dyDescent="0.3">
      <c r="A2864">
        <v>13</v>
      </c>
      <c r="B2864">
        <v>3</v>
      </c>
      <c r="C2864" s="2">
        <v>36175</v>
      </c>
      <c r="D2864">
        <v>1342</v>
      </c>
      <c r="E2864" t="str">
        <f>VLOOKUP(Tabla4[[#This Row],[Cod Vendedor]],Tabla3[[IdVendedor]:[NombreVendedor]],2,0)</f>
        <v>Federico</v>
      </c>
      <c r="F2864" t="str">
        <f>VLOOKUP(Tabla4[[#This Row],[Cod Producto]],Tabla2[[IdProducto]:[NomProducto]],2,0)</f>
        <v>Melones</v>
      </c>
      <c r="G2864" s="10">
        <f>VLOOKUP(Tabla4[[#This Row],[Nombre_Producto]],Tabla2[[NomProducto]:[PrecioSinIGV]],3,0)</f>
        <v>1.9359999999999999</v>
      </c>
      <c r="H2864">
        <f>VLOOKUP(Tabla4[[#This Row],[Cod Producto]],Tabla2[#All],3,0)</f>
        <v>1</v>
      </c>
      <c r="I2864" s="10">
        <f>Tabla4[[#This Row],[Kilos]]*Tabla4[[#This Row],[Precio_sin_IGV]]</f>
        <v>2598.1120000000001</v>
      </c>
      <c r="J2864" s="10">
        <f>Tabla4[[#This Row],[Ventas sin IGV]]*18%</f>
        <v>467.66016000000002</v>
      </c>
      <c r="K2864" s="10">
        <f>Tabla4[[#This Row],[Ventas sin IGV]]+Tabla4[[#This Row],[IGV]]</f>
        <v>3065.77216</v>
      </c>
    </row>
    <row r="2865" spans="1:11" x14ac:dyDescent="0.3">
      <c r="A2865">
        <v>13</v>
      </c>
      <c r="B2865">
        <v>3</v>
      </c>
      <c r="C2865" s="2">
        <v>36238</v>
      </c>
      <c r="D2865">
        <v>1053</v>
      </c>
      <c r="E2865" t="str">
        <f>VLOOKUP(Tabla4[[#This Row],[Cod Vendedor]],Tabla3[[IdVendedor]:[NombreVendedor]],2,0)</f>
        <v>Federico</v>
      </c>
      <c r="F2865" t="str">
        <f>VLOOKUP(Tabla4[[#This Row],[Cod Producto]],Tabla2[[IdProducto]:[NomProducto]],2,0)</f>
        <v>Melones</v>
      </c>
      <c r="G2865" s="10">
        <f>VLOOKUP(Tabla4[[#This Row],[Nombre_Producto]],Tabla2[[NomProducto]:[PrecioSinIGV]],3,0)</f>
        <v>1.9359999999999999</v>
      </c>
      <c r="H2865">
        <f>VLOOKUP(Tabla4[[#This Row],[Cod Producto]],Tabla2[#All],3,0)</f>
        <v>1</v>
      </c>
      <c r="I2865" s="10">
        <f>Tabla4[[#This Row],[Kilos]]*Tabla4[[#This Row],[Precio_sin_IGV]]</f>
        <v>2038.6079999999999</v>
      </c>
      <c r="J2865" s="10">
        <f>Tabla4[[#This Row],[Ventas sin IGV]]*18%</f>
        <v>366.94943999999998</v>
      </c>
      <c r="K2865" s="10">
        <f>Tabla4[[#This Row],[Ventas sin IGV]]+Tabla4[[#This Row],[IGV]]</f>
        <v>2405.55744</v>
      </c>
    </row>
    <row r="2866" spans="1:11" x14ac:dyDescent="0.3">
      <c r="A2866">
        <v>13</v>
      </c>
      <c r="B2866">
        <v>3</v>
      </c>
      <c r="C2866" s="2">
        <v>36418</v>
      </c>
      <c r="D2866">
        <v>338</v>
      </c>
      <c r="E2866" t="str">
        <f>VLOOKUP(Tabla4[[#This Row],[Cod Vendedor]],Tabla3[[IdVendedor]:[NombreVendedor]],2,0)</f>
        <v>Federico</v>
      </c>
      <c r="F2866" t="str">
        <f>VLOOKUP(Tabla4[[#This Row],[Cod Producto]],Tabla2[[IdProducto]:[NomProducto]],2,0)</f>
        <v>Melones</v>
      </c>
      <c r="G2866" s="10">
        <f>VLOOKUP(Tabla4[[#This Row],[Nombre_Producto]],Tabla2[[NomProducto]:[PrecioSinIGV]],3,0)</f>
        <v>1.9359999999999999</v>
      </c>
      <c r="H2866">
        <f>VLOOKUP(Tabla4[[#This Row],[Cod Producto]],Tabla2[#All],3,0)</f>
        <v>1</v>
      </c>
      <c r="I2866" s="10">
        <f>Tabla4[[#This Row],[Kilos]]*Tabla4[[#This Row],[Precio_sin_IGV]]</f>
        <v>654.36799999999994</v>
      </c>
      <c r="J2866" s="10">
        <f>Tabla4[[#This Row],[Ventas sin IGV]]*18%</f>
        <v>117.78623999999998</v>
      </c>
      <c r="K2866" s="10">
        <f>Tabla4[[#This Row],[Ventas sin IGV]]+Tabla4[[#This Row],[IGV]]</f>
        <v>772.15423999999996</v>
      </c>
    </row>
    <row r="2867" spans="1:11" x14ac:dyDescent="0.3">
      <c r="A2867">
        <v>13</v>
      </c>
      <c r="B2867">
        <v>1</v>
      </c>
      <c r="C2867" s="2">
        <v>36205</v>
      </c>
      <c r="D2867">
        <v>1970</v>
      </c>
      <c r="E2867" t="str">
        <f>VLOOKUP(Tabla4[[#This Row],[Cod Vendedor]],Tabla3[[IdVendedor]:[NombreVendedor]],2,0)</f>
        <v>Federico</v>
      </c>
      <c r="F2867" t="str">
        <f>VLOOKUP(Tabla4[[#This Row],[Cod Producto]],Tabla2[[IdProducto]:[NomProducto]],2,0)</f>
        <v>Mandarinas</v>
      </c>
      <c r="G2867" s="10">
        <f>VLOOKUP(Tabla4[[#This Row],[Nombre_Producto]],Tabla2[[NomProducto]:[PrecioSinIGV]],3,0)</f>
        <v>3.9325000000000001</v>
      </c>
      <c r="H2867">
        <f>VLOOKUP(Tabla4[[#This Row],[Cod Producto]],Tabla2[#All],3,0)</f>
        <v>1</v>
      </c>
      <c r="I2867" s="10">
        <f>Tabla4[[#This Row],[Kilos]]*Tabla4[[#This Row],[Precio_sin_IGV]]</f>
        <v>7747.0250000000005</v>
      </c>
      <c r="J2867" s="10">
        <f>Tabla4[[#This Row],[Ventas sin IGV]]*18%</f>
        <v>1394.4645</v>
      </c>
      <c r="K2867" s="10">
        <f>Tabla4[[#This Row],[Ventas sin IGV]]+Tabla4[[#This Row],[IGV]]</f>
        <v>9141.4894999999997</v>
      </c>
    </row>
    <row r="2868" spans="1:11" x14ac:dyDescent="0.3">
      <c r="A2868">
        <v>13</v>
      </c>
      <c r="B2868">
        <v>1</v>
      </c>
      <c r="C2868" s="2">
        <v>36454</v>
      </c>
      <c r="D2868">
        <v>735</v>
      </c>
      <c r="E2868" t="str">
        <f>VLOOKUP(Tabla4[[#This Row],[Cod Vendedor]],Tabla3[[IdVendedor]:[NombreVendedor]],2,0)</f>
        <v>Federico</v>
      </c>
      <c r="F2868" t="str">
        <f>VLOOKUP(Tabla4[[#This Row],[Cod Producto]],Tabla2[[IdProducto]:[NomProducto]],2,0)</f>
        <v>Mandarinas</v>
      </c>
      <c r="G2868" s="10">
        <f>VLOOKUP(Tabla4[[#This Row],[Nombre_Producto]],Tabla2[[NomProducto]:[PrecioSinIGV]],3,0)</f>
        <v>3.9325000000000001</v>
      </c>
      <c r="H2868">
        <f>VLOOKUP(Tabla4[[#This Row],[Cod Producto]],Tabla2[#All],3,0)</f>
        <v>1</v>
      </c>
      <c r="I2868" s="10">
        <f>Tabla4[[#This Row],[Kilos]]*Tabla4[[#This Row],[Precio_sin_IGV]]</f>
        <v>2890.3875000000003</v>
      </c>
      <c r="J2868" s="10">
        <f>Tabla4[[#This Row],[Ventas sin IGV]]*18%</f>
        <v>520.26975000000004</v>
      </c>
      <c r="K2868" s="10">
        <f>Tabla4[[#This Row],[Ventas sin IGV]]+Tabla4[[#This Row],[IGV]]</f>
        <v>3410.6572500000002</v>
      </c>
    </row>
    <row r="2869" spans="1:11" x14ac:dyDescent="0.3">
      <c r="A2869">
        <v>13</v>
      </c>
      <c r="B2869">
        <v>1</v>
      </c>
      <c r="C2869" s="2">
        <v>36193</v>
      </c>
      <c r="D2869">
        <v>337</v>
      </c>
      <c r="E2869" t="str">
        <f>VLOOKUP(Tabla4[[#This Row],[Cod Vendedor]],Tabla3[[IdVendedor]:[NombreVendedor]],2,0)</f>
        <v>Federico</v>
      </c>
      <c r="F2869" t="str">
        <f>VLOOKUP(Tabla4[[#This Row],[Cod Producto]],Tabla2[[IdProducto]:[NomProducto]],2,0)</f>
        <v>Mandarinas</v>
      </c>
      <c r="G2869" s="10">
        <f>VLOOKUP(Tabla4[[#This Row],[Nombre_Producto]],Tabla2[[NomProducto]:[PrecioSinIGV]],3,0)</f>
        <v>3.9325000000000001</v>
      </c>
      <c r="H2869">
        <f>VLOOKUP(Tabla4[[#This Row],[Cod Producto]],Tabla2[#All],3,0)</f>
        <v>1</v>
      </c>
      <c r="I2869" s="10">
        <f>Tabla4[[#This Row],[Kilos]]*Tabla4[[#This Row],[Precio_sin_IGV]]</f>
        <v>1325.2525000000001</v>
      </c>
      <c r="J2869" s="10">
        <f>Tabla4[[#This Row],[Ventas sin IGV]]*18%</f>
        <v>238.54544999999999</v>
      </c>
      <c r="K2869" s="10">
        <f>Tabla4[[#This Row],[Ventas sin IGV]]+Tabla4[[#This Row],[IGV]]</f>
        <v>1563.7979500000001</v>
      </c>
    </row>
    <row r="2870" spans="1:11" x14ac:dyDescent="0.3">
      <c r="A2870">
        <v>13</v>
      </c>
      <c r="B2870">
        <v>8</v>
      </c>
      <c r="C2870" s="2">
        <v>36165</v>
      </c>
      <c r="D2870">
        <v>2322</v>
      </c>
      <c r="E2870" t="str">
        <f>VLOOKUP(Tabla4[[#This Row],[Cod Vendedor]],Tabla3[[IdVendedor]:[NombreVendedor]],2,0)</f>
        <v>Federico</v>
      </c>
      <c r="F2870" t="str">
        <f>VLOOKUP(Tabla4[[#This Row],[Cod Producto]],Tabla2[[IdProducto]:[NomProducto]],2,0)</f>
        <v>Uvas</v>
      </c>
      <c r="G2870" s="10">
        <f>VLOOKUP(Tabla4[[#This Row],[Nombre_Producto]],Tabla2[[NomProducto]:[PrecioSinIGV]],3,0)</f>
        <v>3.63</v>
      </c>
      <c r="H2870">
        <f>VLOOKUP(Tabla4[[#This Row],[Cod Producto]],Tabla2[#All],3,0)</f>
        <v>1</v>
      </c>
      <c r="I2870" s="10">
        <f>Tabla4[[#This Row],[Kilos]]*Tabla4[[#This Row],[Precio_sin_IGV]]</f>
        <v>8428.86</v>
      </c>
      <c r="J2870" s="10">
        <f>Tabla4[[#This Row],[Ventas sin IGV]]*18%</f>
        <v>1517.1948</v>
      </c>
      <c r="K2870" s="10">
        <f>Tabla4[[#This Row],[Ventas sin IGV]]+Tabla4[[#This Row],[IGV]]</f>
        <v>9946.0547999999999</v>
      </c>
    </row>
    <row r="2871" spans="1:11" x14ac:dyDescent="0.3">
      <c r="A2871">
        <v>13</v>
      </c>
      <c r="B2871">
        <v>8</v>
      </c>
      <c r="C2871" s="2">
        <v>36366</v>
      </c>
      <c r="D2871">
        <v>1944</v>
      </c>
      <c r="E2871" t="str">
        <f>VLOOKUP(Tabla4[[#This Row],[Cod Vendedor]],Tabla3[[IdVendedor]:[NombreVendedor]],2,0)</f>
        <v>Federico</v>
      </c>
      <c r="F2871" t="str">
        <f>VLOOKUP(Tabla4[[#This Row],[Cod Producto]],Tabla2[[IdProducto]:[NomProducto]],2,0)</f>
        <v>Uvas</v>
      </c>
      <c r="G2871" s="10">
        <f>VLOOKUP(Tabla4[[#This Row],[Nombre_Producto]],Tabla2[[NomProducto]:[PrecioSinIGV]],3,0)</f>
        <v>3.63</v>
      </c>
      <c r="H2871">
        <f>VLOOKUP(Tabla4[[#This Row],[Cod Producto]],Tabla2[#All],3,0)</f>
        <v>1</v>
      </c>
      <c r="I2871" s="10">
        <f>Tabla4[[#This Row],[Kilos]]*Tabla4[[#This Row],[Precio_sin_IGV]]</f>
        <v>7056.7199999999993</v>
      </c>
      <c r="J2871" s="10">
        <f>Tabla4[[#This Row],[Ventas sin IGV]]*18%</f>
        <v>1270.2095999999999</v>
      </c>
      <c r="K2871" s="10">
        <f>Tabla4[[#This Row],[Ventas sin IGV]]+Tabla4[[#This Row],[IGV]]</f>
        <v>8326.9295999999995</v>
      </c>
    </row>
    <row r="2872" spans="1:11" x14ac:dyDescent="0.3">
      <c r="A2872">
        <v>13</v>
      </c>
      <c r="B2872">
        <v>8</v>
      </c>
      <c r="C2872" s="2">
        <v>36458</v>
      </c>
      <c r="D2872">
        <v>448</v>
      </c>
      <c r="E2872" t="str">
        <f>VLOOKUP(Tabla4[[#This Row],[Cod Vendedor]],Tabla3[[IdVendedor]:[NombreVendedor]],2,0)</f>
        <v>Federico</v>
      </c>
      <c r="F2872" t="str">
        <f>VLOOKUP(Tabla4[[#This Row],[Cod Producto]],Tabla2[[IdProducto]:[NomProducto]],2,0)</f>
        <v>Uvas</v>
      </c>
      <c r="G2872" s="10">
        <f>VLOOKUP(Tabla4[[#This Row],[Nombre_Producto]],Tabla2[[NomProducto]:[PrecioSinIGV]],3,0)</f>
        <v>3.63</v>
      </c>
      <c r="H2872">
        <f>VLOOKUP(Tabla4[[#This Row],[Cod Producto]],Tabla2[#All],3,0)</f>
        <v>1</v>
      </c>
      <c r="I2872" s="10">
        <f>Tabla4[[#This Row],[Kilos]]*Tabla4[[#This Row],[Precio_sin_IGV]]</f>
        <v>1626.24</v>
      </c>
      <c r="J2872" s="10">
        <f>Tabla4[[#This Row],[Ventas sin IGV]]*18%</f>
        <v>292.72319999999996</v>
      </c>
      <c r="K2872" s="10">
        <f>Tabla4[[#This Row],[Ventas sin IGV]]+Tabla4[[#This Row],[IGV]]</f>
        <v>1918.9631999999999</v>
      </c>
    </row>
    <row r="2873" spans="1:11" x14ac:dyDescent="0.3">
      <c r="A2873">
        <v>13</v>
      </c>
      <c r="B2873">
        <v>6</v>
      </c>
      <c r="C2873" s="2">
        <v>36349</v>
      </c>
      <c r="D2873">
        <v>2498</v>
      </c>
      <c r="E2873" t="str">
        <f>VLOOKUP(Tabla4[[#This Row],[Cod Vendedor]],Tabla3[[IdVendedor]:[NombreVendedor]],2,0)</f>
        <v>Federico</v>
      </c>
      <c r="F2873" t="str">
        <f>VLOOKUP(Tabla4[[#This Row],[Cod Producto]],Tabla2[[IdProducto]:[NomProducto]],2,0)</f>
        <v>Platanos</v>
      </c>
      <c r="G2873" s="10">
        <f>VLOOKUP(Tabla4[[#This Row],[Nombre_Producto]],Tabla2[[NomProducto]:[PrecioSinIGV]],3,0)</f>
        <v>2.42</v>
      </c>
      <c r="H2873">
        <f>VLOOKUP(Tabla4[[#This Row],[Cod Producto]],Tabla2[#All],3,0)</f>
        <v>1</v>
      </c>
      <c r="I2873" s="10">
        <f>Tabla4[[#This Row],[Kilos]]*Tabla4[[#This Row],[Precio_sin_IGV]]</f>
        <v>6045.16</v>
      </c>
      <c r="J2873" s="10">
        <f>Tabla4[[#This Row],[Ventas sin IGV]]*18%</f>
        <v>1088.1288</v>
      </c>
      <c r="K2873" s="10">
        <f>Tabla4[[#This Row],[Ventas sin IGV]]+Tabla4[[#This Row],[IGV]]</f>
        <v>7133.2888000000003</v>
      </c>
    </row>
    <row r="2874" spans="1:11" x14ac:dyDescent="0.3">
      <c r="A2874">
        <v>13</v>
      </c>
      <c r="B2874">
        <v>6</v>
      </c>
      <c r="C2874" s="2">
        <v>36305</v>
      </c>
      <c r="D2874">
        <v>2207</v>
      </c>
      <c r="E2874" t="str">
        <f>VLOOKUP(Tabla4[[#This Row],[Cod Vendedor]],Tabla3[[IdVendedor]:[NombreVendedor]],2,0)</f>
        <v>Federico</v>
      </c>
      <c r="F2874" t="str">
        <f>VLOOKUP(Tabla4[[#This Row],[Cod Producto]],Tabla2[[IdProducto]:[NomProducto]],2,0)</f>
        <v>Platanos</v>
      </c>
      <c r="G2874" s="10">
        <f>VLOOKUP(Tabla4[[#This Row],[Nombre_Producto]],Tabla2[[NomProducto]:[PrecioSinIGV]],3,0)</f>
        <v>2.42</v>
      </c>
      <c r="H2874">
        <f>VLOOKUP(Tabla4[[#This Row],[Cod Producto]],Tabla2[#All],3,0)</f>
        <v>1</v>
      </c>
      <c r="I2874" s="10">
        <f>Tabla4[[#This Row],[Kilos]]*Tabla4[[#This Row],[Precio_sin_IGV]]</f>
        <v>5340.94</v>
      </c>
      <c r="J2874" s="10">
        <f>Tabla4[[#This Row],[Ventas sin IGV]]*18%</f>
        <v>961.36919999999986</v>
      </c>
      <c r="K2874" s="10">
        <f>Tabla4[[#This Row],[Ventas sin IGV]]+Tabla4[[#This Row],[IGV]]</f>
        <v>6302.3091999999997</v>
      </c>
    </row>
    <row r="2875" spans="1:11" x14ac:dyDescent="0.3">
      <c r="A2875">
        <v>13</v>
      </c>
      <c r="B2875">
        <v>6</v>
      </c>
      <c r="C2875" s="2">
        <v>36199</v>
      </c>
      <c r="D2875">
        <v>1958</v>
      </c>
      <c r="E2875" t="str">
        <f>VLOOKUP(Tabla4[[#This Row],[Cod Vendedor]],Tabla3[[IdVendedor]:[NombreVendedor]],2,0)</f>
        <v>Federico</v>
      </c>
      <c r="F2875" t="str">
        <f>VLOOKUP(Tabla4[[#This Row],[Cod Producto]],Tabla2[[IdProducto]:[NomProducto]],2,0)</f>
        <v>Platanos</v>
      </c>
      <c r="G2875" s="10">
        <f>VLOOKUP(Tabla4[[#This Row],[Nombre_Producto]],Tabla2[[NomProducto]:[PrecioSinIGV]],3,0)</f>
        <v>2.42</v>
      </c>
      <c r="H2875">
        <f>VLOOKUP(Tabla4[[#This Row],[Cod Producto]],Tabla2[#All],3,0)</f>
        <v>1</v>
      </c>
      <c r="I2875" s="10">
        <f>Tabla4[[#This Row],[Kilos]]*Tabla4[[#This Row],[Precio_sin_IGV]]</f>
        <v>4738.3599999999997</v>
      </c>
      <c r="J2875" s="10">
        <f>Tabla4[[#This Row],[Ventas sin IGV]]*18%</f>
        <v>852.90479999999991</v>
      </c>
      <c r="K2875" s="10">
        <f>Tabla4[[#This Row],[Ventas sin IGV]]+Tabla4[[#This Row],[IGV]]</f>
        <v>5591.2647999999999</v>
      </c>
    </row>
    <row r="2876" spans="1:11" x14ac:dyDescent="0.3">
      <c r="A2876">
        <v>13</v>
      </c>
      <c r="B2876">
        <v>6</v>
      </c>
      <c r="C2876" s="2">
        <v>36229</v>
      </c>
      <c r="D2876">
        <v>1276</v>
      </c>
      <c r="E2876" t="str">
        <f>VLOOKUP(Tabla4[[#This Row],[Cod Vendedor]],Tabla3[[IdVendedor]:[NombreVendedor]],2,0)</f>
        <v>Federico</v>
      </c>
      <c r="F2876" t="str">
        <f>VLOOKUP(Tabla4[[#This Row],[Cod Producto]],Tabla2[[IdProducto]:[NomProducto]],2,0)</f>
        <v>Platanos</v>
      </c>
      <c r="G2876" s="10">
        <f>VLOOKUP(Tabla4[[#This Row],[Nombre_Producto]],Tabla2[[NomProducto]:[PrecioSinIGV]],3,0)</f>
        <v>2.42</v>
      </c>
      <c r="H2876">
        <f>VLOOKUP(Tabla4[[#This Row],[Cod Producto]],Tabla2[#All],3,0)</f>
        <v>1</v>
      </c>
      <c r="I2876" s="10">
        <f>Tabla4[[#This Row],[Kilos]]*Tabla4[[#This Row],[Precio_sin_IGV]]</f>
        <v>3087.92</v>
      </c>
      <c r="J2876" s="10">
        <f>Tabla4[[#This Row],[Ventas sin IGV]]*18%</f>
        <v>555.82560000000001</v>
      </c>
      <c r="K2876" s="10">
        <f>Tabla4[[#This Row],[Ventas sin IGV]]+Tabla4[[#This Row],[IGV]]</f>
        <v>3643.7456000000002</v>
      </c>
    </row>
    <row r="2877" spans="1:11" x14ac:dyDescent="0.3">
      <c r="A2877">
        <v>13</v>
      </c>
      <c r="B2877">
        <v>6</v>
      </c>
      <c r="C2877" s="2">
        <v>36368</v>
      </c>
      <c r="D2877">
        <v>1274</v>
      </c>
      <c r="E2877" t="str">
        <f>VLOOKUP(Tabla4[[#This Row],[Cod Vendedor]],Tabla3[[IdVendedor]:[NombreVendedor]],2,0)</f>
        <v>Federico</v>
      </c>
      <c r="F2877" t="str">
        <f>VLOOKUP(Tabla4[[#This Row],[Cod Producto]],Tabla2[[IdProducto]:[NomProducto]],2,0)</f>
        <v>Platanos</v>
      </c>
      <c r="G2877" s="10">
        <f>VLOOKUP(Tabla4[[#This Row],[Nombre_Producto]],Tabla2[[NomProducto]:[PrecioSinIGV]],3,0)</f>
        <v>2.42</v>
      </c>
      <c r="H2877">
        <f>VLOOKUP(Tabla4[[#This Row],[Cod Producto]],Tabla2[#All],3,0)</f>
        <v>1</v>
      </c>
      <c r="I2877" s="10">
        <f>Tabla4[[#This Row],[Kilos]]*Tabla4[[#This Row],[Precio_sin_IGV]]</f>
        <v>3083.08</v>
      </c>
      <c r="J2877" s="10">
        <f>Tabla4[[#This Row],[Ventas sin IGV]]*18%</f>
        <v>554.95439999999996</v>
      </c>
      <c r="K2877" s="10">
        <f>Tabla4[[#This Row],[Ventas sin IGV]]+Tabla4[[#This Row],[IGV]]</f>
        <v>3638.0344</v>
      </c>
    </row>
    <row r="2878" spans="1:11" x14ac:dyDescent="0.3">
      <c r="A2878">
        <v>13</v>
      </c>
      <c r="B2878">
        <v>6</v>
      </c>
      <c r="C2878" s="2">
        <v>36340</v>
      </c>
      <c r="D2878">
        <v>654</v>
      </c>
      <c r="E2878" t="str">
        <f>VLOOKUP(Tabla4[[#This Row],[Cod Vendedor]],Tabla3[[IdVendedor]:[NombreVendedor]],2,0)</f>
        <v>Federico</v>
      </c>
      <c r="F2878" t="str">
        <f>VLOOKUP(Tabla4[[#This Row],[Cod Producto]],Tabla2[[IdProducto]:[NomProducto]],2,0)</f>
        <v>Platanos</v>
      </c>
      <c r="G2878" s="10">
        <f>VLOOKUP(Tabla4[[#This Row],[Nombre_Producto]],Tabla2[[NomProducto]:[PrecioSinIGV]],3,0)</f>
        <v>2.42</v>
      </c>
      <c r="H2878">
        <f>VLOOKUP(Tabla4[[#This Row],[Cod Producto]],Tabla2[#All],3,0)</f>
        <v>1</v>
      </c>
      <c r="I2878" s="10">
        <f>Tabla4[[#This Row],[Kilos]]*Tabla4[[#This Row],[Precio_sin_IGV]]</f>
        <v>1582.68</v>
      </c>
      <c r="J2878" s="10">
        <f>Tabla4[[#This Row],[Ventas sin IGV]]*18%</f>
        <v>284.88240000000002</v>
      </c>
      <c r="K2878" s="10">
        <f>Tabla4[[#This Row],[Ventas sin IGV]]+Tabla4[[#This Row],[IGV]]</f>
        <v>1867.5624</v>
      </c>
    </row>
    <row r="2879" spans="1:11" x14ac:dyDescent="0.3">
      <c r="A2879">
        <v>13</v>
      </c>
      <c r="B2879">
        <v>6</v>
      </c>
      <c r="C2879" s="2">
        <v>36364</v>
      </c>
      <c r="D2879">
        <v>285</v>
      </c>
      <c r="E2879" t="str">
        <f>VLOOKUP(Tabla4[[#This Row],[Cod Vendedor]],Tabla3[[IdVendedor]:[NombreVendedor]],2,0)</f>
        <v>Federico</v>
      </c>
      <c r="F2879" t="str">
        <f>VLOOKUP(Tabla4[[#This Row],[Cod Producto]],Tabla2[[IdProducto]:[NomProducto]],2,0)</f>
        <v>Platanos</v>
      </c>
      <c r="G2879" s="10">
        <f>VLOOKUP(Tabla4[[#This Row],[Nombre_Producto]],Tabla2[[NomProducto]:[PrecioSinIGV]],3,0)</f>
        <v>2.42</v>
      </c>
      <c r="H2879">
        <f>VLOOKUP(Tabla4[[#This Row],[Cod Producto]],Tabla2[#All],3,0)</f>
        <v>1</v>
      </c>
      <c r="I2879" s="10">
        <f>Tabla4[[#This Row],[Kilos]]*Tabla4[[#This Row],[Precio_sin_IGV]]</f>
        <v>689.69999999999993</v>
      </c>
      <c r="J2879" s="10">
        <f>Tabla4[[#This Row],[Ventas sin IGV]]*18%</f>
        <v>124.14599999999999</v>
      </c>
      <c r="K2879" s="10">
        <f>Tabla4[[#This Row],[Ventas sin IGV]]+Tabla4[[#This Row],[IGV]]</f>
        <v>813.84599999999989</v>
      </c>
    </row>
    <row r="2880" spans="1:11" x14ac:dyDescent="0.3">
      <c r="A2880">
        <v>13</v>
      </c>
      <c r="B2880">
        <v>13</v>
      </c>
      <c r="C2880" s="2">
        <v>36203</v>
      </c>
      <c r="D2880">
        <v>757</v>
      </c>
      <c r="E2880" t="str">
        <f>VLOOKUP(Tabla4[[#This Row],[Cod Vendedor]],Tabla3[[IdVendedor]:[NombreVendedor]],2,0)</f>
        <v>Federico</v>
      </c>
      <c r="F2880" t="str">
        <f>VLOOKUP(Tabla4[[#This Row],[Cod Producto]],Tabla2[[IdProducto]:[NomProducto]],2,0)</f>
        <v>Pimientos</v>
      </c>
      <c r="G2880" s="10">
        <f>VLOOKUP(Tabla4[[#This Row],[Nombre_Producto]],Tabla2[[NomProducto]:[PrecioSinIGV]],3,0)</f>
        <v>0.24199999999999999</v>
      </c>
      <c r="H2880">
        <f>VLOOKUP(Tabla4[[#This Row],[Cod Producto]],Tabla2[#All],3,0)</f>
        <v>3</v>
      </c>
      <c r="I2880" s="10">
        <f>Tabla4[[#This Row],[Kilos]]*Tabla4[[#This Row],[Precio_sin_IGV]]</f>
        <v>183.19399999999999</v>
      </c>
      <c r="J2880" s="10">
        <f>Tabla4[[#This Row],[Ventas sin IGV]]*18%</f>
        <v>32.974919999999997</v>
      </c>
      <c r="K2880" s="10">
        <f>Tabla4[[#This Row],[Ventas sin IGV]]+Tabla4[[#This Row],[IGV]]</f>
        <v>216.16891999999999</v>
      </c>
    </row>
    <row r="2881" spans="1:11" x14ac:dyDescent="0.3">
      <c r="A2881">
        <v>13</v>
      </c>
      <c r="B2881">
        <v>13</v>
      </c>
      <c r="C2881" s="2">
        <v>36253</v>
      </c>
      <c r="D2881">
        <v>497</v>
      </c>
      <c r="E2881" t="str">
        <f>VLOOKUP(Tabla4[[#This Row],[Cod Vendedor]],Tabla3[[IdVendedor]:[NombreVendedor]],2,0)</f>
        <v>Federico</v>
      </c>
      <c r="F2881" t="str">
        <f>VLOOKUP(Tabla4[[#This Row],[Cod Producto]],Tabla2[[IdProducto]:[NomProducto]],2,0)</f>
        <v>Pimientos</v>
      </c>
      <c r="G2881" s="10">
        <f>VLOOKUP(Tabla4[[#This Row],[Nombre_Producto]],Tabla2[[NomProducto]:[PrecioSinIGV]],3,0)</f>
        <v>0.24199999999999999</v>
      </c>
      <c r="H2881">
        <f>VLOOKUP(Tabla4[[#This Row],[Cod Producto]],Tabla2[#All],3,0)</f>
        <v>3</v>
      </c>
      <c r="I2881" s="10">
        <f>Tabla4[[#This Row],[Kilos]]*Tabla4[[#This Row],[Precio_sin_IGV]]</f>
        <v>120.274</v>
      </c>
      <c r="J2881" s="10">
        <f>Tabla4[[#This Row],[Ventas sin IGV]]*18%</f>
        <v>21.649319999999999</v>
      </c>
      <c r="K2881" s="10">
        <f>Tabla4[[#This Row],[Ventas sin IGV]]+Tabla4[[#This Row],[IGV]]</f>
        <v>141.92331999999999</v>
      </c>
    </row>
    <row r="2882" spans="1:11" x14ac:dyDescent="0.3">
      <c r="A2882">
        <v>13</v>
      </c>
      <c r="B2882">
        <v>2</v>
      </c>
      <c r="C2882" s="2">
        <v>36338</v>
      </c>
      <c r="D2882">
        <v>672</v>
      </c>
      <c r="E2882" t="str">
        <f>VLOOKUP(Tabla4[[#This Row],[Cod Vendedor]],Tabla3[[IdVendedor]:[NombreVendedor]],2,0)</f>
        <v>Federico</v>
      </c>
      <c r="F2882" t="str">
        <f>VLOOKUP(Tabla4[[#This Row],[Cod Producto]],Tabla2[[IdProducto]:[NomProducto]],2,0)</f>
        <v>Lechugas</v>
      </c>
      <c r="G2882" s="10">
        <f>VLOOKUP(Tabla4[[#This Row],[Nombre_Producto]],Tabla2[[NomProducto]:[PrecioSinIGV]],3,0)</f>
        <v>1.6335</v>
      </c>
      <c r="H2882">
        <f>VLOOKUP(Tabla4[[#This Row],[Cod Producto]],Tabla2[#All],3,0)</f>
        <v>2</v>
      </c>
      <c r="I2882" s="10">
        <f>Tabla4[[#This Row],[Kilos]]*Tabla4[[#This Row],[Precio_sin_IGV]]</f>
        <v>1097.712</v>
      </c>
      <c r="J2882" s="10">
        <f>Tabla4[[#This Row],[Ventas sin IGV]]*18%</f>
        <v>197.58815999999999</v>
      </c>
      <c r="K2882" s="10">
        <f>Tabla4[[#This Row],[Ventas sin IGV]]+Tabla4[[#This Row],[IGV]]</f>
        <v>1295.30016</v>
      </c>
    </row>
    <row r="2883" spans="1:11" x14ac:dyDescent="0.3">
      <c r="A2883">
        <v>13</v>
      </c>
      <c r="B2883">
        <v>10</v>
      </c>
      <c r="C2883" s="2">
        <v>36351</v>
      </c>
      <c r="D2883">
        <v>2440</v>
      </c>
      <c r="E2883" t="str">
        <f>VLOOKUP(Tabla4[[#This Row],[Cod Vendedor]],Tabla3[[IdVendedor]:[NombreVendedor]],2,0)</f>
        <v>Federico</v>
      </c>
      <c r="F2883" t="str">
        <f>VLOOKUP(Tabla4[[#This Row],[Cod Producto]],Tabla2[[IdProducto]:[NomProducto]],2,0)</f>
        <v>Zanahorias</v>
      </c>
      <c r="G2883" s="10">
        <f>VLOOKUP(Tabla4[[#This Row],[Nombre_Producto]],Tabla2[[NomProducto]:[PrecioSinIGV]],3,0)</f>
        <v>0.60499999999999998</v>
      </c>
      <c r="H2883">
        <f>VLOOKUP(Tabla4[[#This Row],[Cod Producto]],Tabla2[#All],3,0)</f>
        <v>3</v>
      </c>
      <c r="I2883" s="10">
        <f>Tabla4[[#This Row],[Kilos]]*Tabla4[[#This Row],[Precio_sin_IGV]]</f>
        <v>1476.2</v>
      </c>
      <c r="J2883" s="10">
        <f>Tabla4[[#This Row],[Ventas sin IGV]]*18%</f>
        <v>265.71600000000001</v>
      </c>
      <c r="K2883" s="10">
        <f>Tabla4[[#This Row],[Ventas sin IGV]]+Tabla4[[#This Row],[IGV]]</f>
        <v>1741.9160000000002</v>
      </c>
    </row>
    <row r="2884" spans="1:11" x14ac:dyDescent="0.3">
      <c r="A2884">
        <v>13</v>
      </c>
      <c r="B2884">
        <v>10</v>
      </c>
      <c r="C2884" s="2">
        <v>36238</v>
      </c>
      <c r="D2884">
        <v>2181</v>
      </c>
      <c r="E2884" t="str">
        <f>VLOOKUP(Tabla4[[#This Row],[Cod Vendedor]],Tabla3[[IdVendedor]:[NombreVendedor]],2,0)</f>
        <v>Federico</v>
      </c>
      <c r="F2884" t="str">
        <f>VLOOKUP(Tabla4[[#This Row],[Cod Producto]],Tabla2[[IdProducto]:[NomProducto]],2,0)</f>
        <v>Zanahorias</v>
      </c>
      <c r="G2884" s="10">
        <f>VLOOKUP(Tabla4[[#This Row],[Nombre_Producto]],Tabla2[[NomProducto]:[PrecioSinIGV]],3,0)</f>
        <v>0.60499999999999998</v>
      </c>
      <c r="H2884">
        <f>VLOOKUP(Tabla4[[#This Row],[Cod Producto]],Tabla2[#All],3,0)</f>
        <v>3</v>
      </c>
      <c r="I2884" s="10">
        <f>Tabla4[[#This Row],[Kilos]]*Tabla4[[#This Row],[Precio_sin_IGV]]</f>
        <v>1319.5049999999999</v>
      </c>
      <c r="J2884" s="10">
        <f>Tabla4[[#This Row],[Ventas sin IGV]]*18%</f>
        <v>237.51089999999996</v>
      </c>
      <c r="K2884" s="10">
        <f>Tabla4[[#This Row],[Ventas sin IGV]]+Tabla4[[#This Row],[IGV]]</f>
        <v>1557.0158999999999</v>
      </c>
    </row>
    <row r="2885" spans="1:11" x14ac:dyDescent="0.3">
      <c r="A2885">
        <v>13</v>
      </c>
      <c r="B2885">
        <v>10</v>
      </c>
      <c r="C2885" s="2">
        <v>36446</v>
      </c>
      <c r="D2885">
        <v>718</v>
      </c>
      <c r="E2885" t="str">
        <f>VLOOKUP(Tabla4[[#This Row],[Cod Vendedor]],Tabla3[[IdVendedor]:[NombreVendedor]],2,0)</f>
        <v>Federico</v>
      </c>
      <c r="F2885" t="str">
        <f>VLOOKUP(Tabla4[[#This Row],[Cod Producto]],Tabla2[[IdProducto]:[NomProducto]],2,0)</f>
        <v>Zanahorias</v>
      </c>
      <c r="G2885" s="10">
        <f>VLOOKUP(Tabla4[[#This Row],[Nombre_Producto]],Tabla2[[NomProducto]:[PrecioSinIGV]],3,0)</f>
        <v>0.60499999999999998</v>
      </c>
      <c r="H2885">
        <f>VLOOKUP(Tabla4[[#This Row],[Cod Producto]],Tabla2[#All],3,0)</f>
        <v>3</v>
      </c>
      <c r="I2885" s="10">
        <f>Tabla4[[#This Row],[Kilos]]*Tabla4[[#This Row],[Precio_sin_IGV]]</f>
        <v>434.39</v>
      </c>
      <c r="J2885" s="10">
        <f>Tabla4[[#This Row],[Ventas sin IGV]]*18%</f>
        <v>78.19019999999999</v>
      </c>
      <c r="K2885" s="10">
        <f>Tabla4[[#This Row],[Ventas sin IGV]]+Tabla4[[#This Row],[IGV]]</f>
        <v>512.58019999999999</v>
      </c>
    </row>
    <row r="2886" spans="1:11" x14ac:dyDescent="0.3">
      <c r="A2886">
        <v>13</v>
      </c>
      <c r="B2886">
        <v>14</v>
      </c>
      <c r="C2886" s="2">
        <v>36508</v>
      </c>
      <c r="D2886">
        <v>1954</v>
      </c>
      <c r="E2886" t="str">
        <f>VLOOKUP(Tabla4[[#This Row],[Cod Vendedor]],Tabla3[[IdVendedor]:[NombreVendedor]],2,0)</f>
        <v>Federico</v>
      </c>
      <c r="F2886" t="str">
        <f>VLOOKUP(Tabla4[[#This Row],[Cod Producto]],Tabla2[[IdProducto]:[NomProducto]],2,0)</f>
        <v>Manzana</v>
      </c>
      <c r="G2886" s="10">
        <f>VLOOKUP(Tabla4[[#This Row],[Nombre_Producto]],Tabla2[[NomProducto]:[PrecioSinIGV]],3,0)</f>
        <v>3.63</v>
      </c>
      <c r="H2886">
        <f>VLOOKUP(Tabla4[[#This Row],[Cod Producto]],Tabla2[#All],3,0)</f>
        <v>1</v>
      </c>
      <c r="I2886" s="10">
        <f>Tabla4[[#This Row],[Kilos]]*Tabla4[[#This Row],[Precio_sin_IGV]]</f>
        <v>7093.0199999999995</v>
      </c>
      <c r="J2886" s="10">
        <f>Tabla4[[#This Row],[Ventas sin IGV]]*18%</f>
        <v>1276.7435999999998</v>
      </c>
      <c r="K2886" s="10">
        <f>Tabla4[[#This Row],[Ventas sin IGV]]+Tabla4[[#This Row],[IGV]]</f>
        <v>8369.7635999999984</v>
      </c>
    </row>
    <row r="2887" spans="1:11" x14ac:dyDescent="0.3">
      <c r="A2887">
        <v>13</v>
      </c>
      <c r="B2887">
        <v>14</v>
      </c>
      <c r="C2887" s="2">
        <v>36295</v>
      </c>
      <c r="D2887">
        <v>1682</v>
      </c>
      <c r="E2887" t="str">
        <f>VLOOKUP(Tabla4[[#This Row],[Cod Vendedor]],Tabla3[[IdVendedor]:[NombreVendedor]],2,0)</f>
        <v>Federico</v>
      </c>
      <c r="F2887" t="str">
        <f>VLOOKUP(Tabla4[[#This Row],[Cod Producto]],Tabla2[[IdProducto]:[NomProducto]],2,0)</f>
        <v>Manzana</v>
      </c>
      <c r="G2887" s="10">
        <f>VLOOKUP(Tabla4[[#This Row],[Nombre_Producto]],Tabla2[[NomProducto]:[PrecioSinIGV]],3,0)</f>
        <v>3.63</v>
      </c>
      <c r="H2887">
        <f>VLOOKUP(Tabla4[[#This Row],[Cod Producto]],Tabla2[#All],3,0)</f>
        <v>1</v>
      </c>
      <c r="I2887" s="10">
        <f>Tabla4[[#This Row],[Kilos]]*Tabla4[[#This Row],[Precio_sin_IGV]]</f>
        <v>6105.66</v>
      </c>
      <c r="J2887" s="10">
        <f>Tabla4[[#This Row],[Ventas sin IGV]]*18%</f>
        <v>1099.0187999999998</v>
      </c>
      <c r="K2887" s="10">
        <f>Tabla4[[#This Row],[Ventas sin IGV]]+Tabla4[[#This Row],[IGV]]</f>
        <v>7204.6787999999997</v>
      </c>
    </row>
    <row r="2888" spans="1:11" x14ac:dyDescent="0.3">
      <c r="A2888">
        <v>13</v>
      </c>
      <c r="B2888">
        <v>14</v>
      </c>
      <c r="C2888" s="2">
        <v>36192</v>
      </c>
      <c r="D2888">
        <v>1593</v>
      </c>
      <c r="E2888" t="str">
        <f>VLOOKUP(Tabla4[[#This Row],[Cod Vendedor]],Tabla3[[IdVendedor]:[NombreVendedor]],2,0)</f>
        <v>Federico</v>
      </c>
      <c r="F2888" t="str">
        <f>VLOOKUP(Tabla4[[#This Row],[Cod Producto]],Tabla2[[IdProducto]:[NomProducto]],2,0)</f>
        <v>Manzana</v>
      </c>
      <c r="G2888" s="10">
        <f>VLOOKUP(Tabla4[[#This Row],[Nombre_Producto]],Tabla2[[NomProducto]:[PrecioSinIGV]],3,0)</f>
        <v>3.63</v>
      </c>
      <c r="H2888">
        <f>VLOOKUP(Tabla4[[#This Row],[Cod Producto]],Tabla2[#All],3,0)</f>
        <v>1</v>
      </c>
      <c r="I2888" s="10">
        <f>Tabla4[[#This Row],[Kilos]]*Tabla4[[#This Row],[Precio_sin_IGV]]</f>
        <v>5782.59</v>
      </c>
      <c r="J2888" s="10">
        <f>Tabla4[[#This Row],[Ventas sin IGV]]*18%</f>
        <v>1040.8661999999999</v>
      </c>
      <c r="K2888" s="10">
        <f>Tabla4[[#This Row],[Ventas sin IGV]]+Tabla4[[#This Row],[IGV]]</f>
        <v>6823.4562000000005</v>
      </c>
    </row>
    <row r="2889" spans="1:11" x14ac:dyDescent="0.3">
      <c r="A2889">
        <v>13</v>
      </c>
      <c r="B2889">
        <v>14</v>
      </c>
      <c r="C2889" s="2">
        <v>36223</v>
      </c>
      <c r="D2889">
        <v>1557</v>
      </c>
      <c r="E2889" t="str">
        <f>VLOOKUP(Tabla4[[#This Row],[Cod Vendedor]],Tabla3[[IdVendedor]:[NombreVendedor]],2,0)</f>
        <v>Federico</v>
      </c>
      <c r="F2889" t="str">
        <f>VLOOKUP(Tabla4[[#This Row],[Cod Producto]],Tabla2[[IdProducto]:[NomProducto]],2,0)</f>
        <v>Manzana</v>
      </c>
      <c r="G2889" s="10">
        <f>VLOOKUP(Tabla4[[#This Row],[Nombre_Producto]],Tabla2[[NomProducto]:[PrecioSinIGV]],3,0)</f>
        <v>3.63</v>
      </c>
      <c r="H2889">
        <f>VLOOKUP(Tabla4[[#This Row],[Cod Producto]],Tabla2[#All],3,0)</f>
        <v>1</v>
      </c>
      <c r="I2889" s="10">
        <f>Tabla4[[#This Row],[Kilos]]*Tabla4[[#This Row],[Precio_sin_IGV]]</f>
        <v>5651.91</v>
      </c>
      <c r="J2889" s="10">
        <f>Tabla4[[#This Row],[Ventas sin IGV]]*18%</f>
        <v>1017.3438</v>
      </c>
      <c r="K2889" s="10">
        <f>Tabla4[[#This Row],[Ventas sin IGV]]+Tabla4[[#This Row],[IGV]]</f>
        <v>6669.2537999999995</v>
      </c>
    </row>
    <row r="2890" spans="1:11" x14ac:dyDescent="0.3">
      <c r="A2890">
        <v>13</v>
      </c>
      <c r="B2890">
        <v>14</v>
      </c>
      <c r="C2890" s="2">
        <v>36319</v>
      </c>
      <c r="D2890">
        <v>1533</v>
      </c>
      <c r="E2890" t="str">
        <f>VLOOKUP(Tabla4[[#This Row],[Cod Vendedor]],Tabla3[[IdVendedor]:[NombreVendedor]],2,0)</f>
        <v>Federico</v>
      </c>
      <c r="F2890" t="str">
        <f>VLOOKUP(Tabla4[[#This Row],[Cod Producto]],Tabla2[[IdProducto]:[NomProducto]],2,0)</f>
        <v>Manzana</v>
      </c>
      <c r="G2890" s="10">
        <f>VLOOKUP(Tabla4[[#This Row],[Nombre_Producto]],Tabla2[[NomProducto]:[PrecioSinIGV]],3,0)</f>
        <v>3.63</v>
      </c>
      <c r="H2890">
        <f>VLOOKUP(Tabla4[[#This Row],[Cod Producto]],Tabla2[#All],3,0)</f>
        <v>1</v>
      </c>
      <c r="I2890" s="10">
        <f>Tabla4[[#This Row],[Kilos]]*Tabla4[[#This Row],[Precio_sin_IGV]]</f>
        <v>5564.79</v>
      </c>
      <c r="J2890" s="10">
        <f>Tabla4[[#This Row],[Ventas sin IGV]]*18%</f>
        <v>1001.6622</v>
      </c>
      <c r="K2890" s="10">
        <f>Tabla4[[#This Row],[Ventas sin IGV]]+Tabla4[[#This Row],[IGV]]</f>
        <v>6566.4521999999997</v>
      </c>
    </row>
    <row r="2891" spans="1:11" x14ac:dyDescent="0.3">
      <c r="A2891">
        <v>13</v>
      </c>
      <c r="B2891">
        <v>14</v>
      </c>
      <c r="C2891" s="2">
        <v>36491</v>
      </c>
      <c r="D2891">
        <v>899</v>
      </c>
      <c r="E2891" t="str">
        <f>VLOOKUP(Tabla4[[#This Row],[Cod Vendedor]],Tabla3[[IdVendedor]:[NombreVendedor]],2,0)</f>
        <v>Federico</v>
      </c>
      <c r="F2891" t="str">
        <f>VLOOKUP(Tabla4[[#This Row],[Cod Producto]],Tabla2[[IdProducto]:[NomProducto]],2,0)</f>
        <v>Manzana</v>
      </c>
      <c r="G2891" s="10">
        <f>VLOOKUP(Tabla4[[#This Row],[Nombre_Producto]],Tabla2[[NomProducto]:[PrecioSinIGV]],3,0)</f>
        <v>3.63</v>
      </c>
      <c r="H2891">
        <f>VLOOKUP(Tabla4[[#This Row],[Cod Producto]],Tabla2[#All],3,0)</f>
        <v>1</v>
      </c>
      <c r="I2891" s="10">
        <f>Tabla4[[#This Row],[Kilos]]*Tabla4[[#This Row],[Precio_sin_IGV]]</f>
        <v>3263.37</v>
      </c>
      <c r="J2891" s="10">
        <f>Tabla4[[#This Row],[Ventas sin IGV]]*18%</f>
        <v>587.40659999999991</v>
      </c>
      <c r="K2891" s="10">
        <f>Tabla4[[#This Row],[Ventas sin IGV]]+Tabla4[[#This Row],[IGV]]</f>
        <v>3850.7765999999997</v>
      </c>
    </row>
    <row r="2892" spans="1:11" x14ac:dyDescent="0.3">
      <c r="A2892">
        <v>13</v>
      </c>
      <c r="B2892">
        <v>14</v>
      </c>
      <c r="C2892" s="2">
        <v>36510</v>
      </c>
      <c r="D2892">
        <v>820</v>
      </c>
      <c r="E2892" t="str">
        <f>VLOOKUP(Tabla4[[#This Row],[Cod Vendedor]],Tabla3[[IdVendedor]:[NombreVendedor]],2,0)</f>
        <v>Federico</v>
      </c>
      <c r="F2892" t="str">
        <f>VLOOKUP(Tabla4[[#This Row],[Cod Producto]],Tabla2[[IdProducto]:[NomProducto]],2,0)</f>
        <v>Manzana</v>
      </c>
      <c r="G2892" s="10">
        <f>VLOOKUP(Tabla4[[#This Row],[Nombre_Producto]],Tabla2[[NomProducto]:[PrecioSinIGV]],3,0)</f>
        <v>3.63</v>
      </c>
      <c r="H2892">
        <f>VLOOKUP(Tabla4[[#This Row],[Cod Producto]],Tabla2[#All],3,0)</f>
        <v>1</v>
      </c>
      <c r="I2892" s="10">
        <f>Tabla4[[#This Row],[Kilos]]*Tabla4[[#This Row],[Precio_sin_IGV]]</f>
        <v>2976.6</v>
      </c>
      <c r="J2892" s="10">
        <f>Tabla4[[#This Row],[Ventas sin IGV]]*18%</f>
        <v>535.78800000000001</v>
      </c>
      <c r="K2892" s="10">
        <f>Tabla4[[#This Row],[Ventas sin IGV]]+Tabla4[[#This Row],[IGV]]</f>
        <v>3512.3879999999999</v>
      </c>
    </row>
    <row r="2893" spans="1:11" x14ac:dyDescent="0.3">
      <c r="A2893">
        <v>13</v>
      </c>
      <c r="B2893">
        <v>14</v>
      </c>
      <c r="C2893" s="2">
        <v>36260</v>
      </c>
      <c r="D2893">
        <v>803</v>
      </c>
      <c r="E2893" t="str">
        <f>VLOOKUP(Tabla4[[#This Row],[Cod Vendedor]],Tabla3[[IdVendedor]:[NombreVendedor]],2,0)</f>
        <v>Federico</v>
      </c>
      <c r="F2893" t="str">
        <f>VLOOKUP(Tabla4[[#This Row],[Cod Producto]],Tabla2[[IdProducto]:[NomProducto]],2,0)</f>
        <v>Manzana</v>
      </c>
      <c r="G2893" s="10">
        <f>VLOOKUP(Tabla4[[#This Row],[Nombre_Producto]],Tabla2[[NomProducto]:[PrecioSinIGV]],3,0)</f>
        <v>3.63</v>
      </c>
      <c r="H2893">
        <f>VLOOKUP(Tabla4[[#This Row],[Cod Producto]],Tabla2[#All],3,0)</f>
        <v>1</v>
      </c>
      <c r="I2893" s="10">
        <f>Tabla4[[#This Row],[Kilos]]*Tabla4[[#This Row],[Precio_sin_IGV]]</f>
        <v>2914.89</v>
      </c>
      <c r="J2893" s="10">
        <f>Tabla4[[#This Row],[Ventas sin IGV]]*18%</f>
        <v>524.68020000000001</v>
      </c>
      <c r="K2893" s="10">
        <f>Tabla4[[#This Row],[Ventas sin IGV]]+Tabla4[[#This Row],[IGV]]</f>
        <v>3439.5702000000001</v>
      </c>
    </row>
    <row r="2894" spans="1:11" x14ac:dyDescent="0.3">
      <c r="A2894">
        <v>13</v>
      </c>
      <c r="B2894">
        <v>14</v>
      </c>
      <c r="C2894" s="2">
        <v>36462</v>
      </c>
      <c r="D2894">
        <v>467</v>
      </c>
      <c r="E2894" t="str">
        <f>VLOOKUP(Tabla4[[#This Row],[Cod Vendedor]],Tabla3[[IdVendedor]:[NombreVendedor]],2,0)</f>
        <v>Federico</v>
      </c>
      <c r="F2894" t="str">
        <f>VLOOKUP(Tabla4[[#This Row],[Cod Producto]],Tabla2[[IdProducto]:[NomProducto]],2,0)</f>
        <v>Manzana</v>
      </c>
      <c r="G2894" s="10">
        <f>VLOOKUP(Tabla4[[#This Row],[Nombre_Producto]],Tabla2[[NomProducto]:[PrecioSinIGV]],3,0)</f>
        <v>3.63</v>
      </c>
      <c r="H2894">
        <f>VLOOKUP(Tabla4[[#This Row],[Cod Producto]],Tabla2[#All],3,0)</f>
        <v>1</v>
      </c>
      <c r="I2894" s="10">
        <f>Tabla4[[#This Row],[Kilos]]*Tabla4[[#This Row],[Precio_sin_IGV]]</f>
        <v>1695.21</v>
      </c>
      <c r="J2894" s="10">
        <f>Tabla4[[#This Row],[Ventas sin IGV]]*18%</f>
        <v>305.13779999999997</v>
      </c>
      <c r="K2894" s="10">
        <f>Tabla4[[#This Row],[Ventas sin IGV]]+Tabla4[[#This Row],[IGV]]</f>
        <v>2000.3478</v>
      </c>
    </row>
    <row r="2895" spans="1:11" x14ac:dyDescent="0.3">
      <c r="A2895">
        <v>13</v>
      </c>
      <c r="B2895">
        <v>14</v>
      </c>
      <c r="C2895" s="2">
        <v>36259</v>
      </c>
      <c r="D2895">
        <v>432</v>
      </c>
      <c r="E2895" t="str">
        <f>VLOOKUP(Tabla4[[#This Row],[Cod Vendedor]],Tabla3[[IdVendedor]:[NombreVendedor]],2,0)</f>
        <v>Federico</v>
      </c>
      <c r="F2895" t="str">
        <f>VLOOKUP(Tabla4[[#This Row],[Cod Producto]],Tabla2[[IdProducto]:[NomProducto]],2,0)</f>
        <v>Manzana</v>
      </c>
      <c r="G2895" s="10">
        <f>VLOOKUP(Tabla4[[#This Row],[Nombre_Producto]],Tabla2[[NomProducto]:[PrecioSinIGV]],3,0)</f>
        <v>3.63</v>
      </c>
      <c r="H2895">
        <f>VLOOKUP(Tabla4[[#This Row],[Cod Producto]],Tabla2[#All],3,0)</f>
        <v>1</v>
      </c>
      <c r="I2895" s="10">
        <f>Tabla4[[#This Row],[Kilos]]*Tabla4[[#This Row],[Precio_sin_IGV]]</f>
        <v>1568.1599999999999</v>
      </c>
      <c r="J2895" s="10">
        <f>Tabla4[[#This Row],[Ventas sin IGV]]*18%</f>
        <v>282.26879999999994</v>
      </c>
      <c r="K2895" s="10">
        <f>Tabla4[[#This Row],[Ventas sin IGV]]+Tabla4[[#This Row],[IGV]]</f>
        <v>1850.4287999999997</v>
      </c>
    </row>
    <row r="2896" spans="1:11" x14ac:dyDescent="0.3">
      <c r="A2896">
        <v>13</v>
      </c>
      <c r="B2896">
        <v>4</v>
      </c>
      <c r="C2896" s="2">
        <v>36330</v>
      </c>
      <c r="D2896">
        <v>732</v>
      </c>
      <c r="E2896" t="str">
        <f>VLOOKUP(Tabla4[[#This Row],[Cod Vendedor]],Tabla3[[IdVendedor]:[NombreVendedor]],2,0)</f>
        <v>Federico</v>
      </c>
      <c r="F2896" t="str">
        <f>VLOOKUP(Tabla4[[#This Row],[Cod Producto]],Tabla2[[IdProducto]:[NomProducto]],2,0)</f>
        <v>Coles</v>
      </c>
      <c r="G2896" s="10">
        <f>VLOOKUP(Tabla4[[#This Row],[Nombre_Producto]],Tabla2[[NomProducto]:[PrecioSinIGV]],3,0)</f>
        <v>0.60499999999999998</v>
      </c>
      <c r="H2896">
        <f>VLOOKUP(Tabla4[[#This Row],[Cod Producto]],Tabla2[#All],3,0)</f>
        <v>2</v>
      </c>
      <c r="I2896" s="10">
        <f>Tabla4[[#This Row],[Kilos]]*Tabla4[[#This Row],[Precio_sin_IGV]]</f>
        <v>442.86</v>
      </c>
      <c r="J2896" s="10">
        <f>Tabla4[[#This Row],[Ventas sin IGV]]*18%</f>
        <v>79.714799999999997</v>
      </c>
      <c r="K2896" s="10">
        <f>Tabla4[[#This Row],[Ventas sin IGV]]+Tabla4[[#This Row],[IGV]]</f>
        <v>522.57479999999998</v>
      </c>
    </row>
    <row r="2897" spans="1:11" x14ac:dyDescent="0.3">
      <c r="A2897">
        <v>13</v>
      </c>
      <c r="B2897">
        <v>4</v>
      </c>
      <c r="C2897" s="2">
        <v>36315</v>
      </c>
      <c r="D2897">
        <v>569</v>
      </c>
      <c r="E2897" t="str">
        <f>VLOOKUP(Tabla4[[#This Row],[Cod Vendedor]],Tabla3[[IdVendedor]:[NombreVendedor]],2,0)</f>
        <v>Federico</v>
      </c>
      <c r="F2897" t="str">
        <f>VLOOKUP(Tabla4[[#This Row],[Cod Producto]],Tabla2[[IdProducto]:[NomProducto]],2,0)</f>
        <v>Coles</v>
      </c>
      <c r="G2897" s="10">
        <f>VLOOKUP(Tabla4[[#This Row],[Nombre_Producto]],Tabla2[[NomProducto]:[PrecioSinIGV]],3,0)</f>
        <v>0.60499999999999998</v>
      </c>
      <c r="H2897">
        <f>VLOOKUP(Tabla4[[#This Row],[Cod Producto]],Tabla2[#All],3,0)</f>
        <v>2</v>
      </c>
      <c r="I2897" s="10">
        <f>Tabla4[[#This Row],[Kilos]]*Tabla4[[#This Row],[Precio_sin_IGV]]</f>
        <v>344.245</v>
      </c>
      <c r="J2897" s="10">
        <f>Tabla4[[#This Row],[Ventas sin IGV]]*18%</f>
        <v>61.964100000000002</v>
      </c>
      <c r="K2897" s="10">
        <f>Tabla4[[#This Row],[Ventas sin IGV]]+Tabla4[[#This Row],[IGV]]</f>
        <v>406.20910000000003</v>
      </c>
    </row>
    <row r="2898" spans="1:11" x14ac:dyDescent="0.3">
      <c r="A2898">
        <v>13</v>
      </c>
      <c r="B2898">
        <v>5</v>
      </c>
      <c r="C2898" s="2">
        <v>36336</v>
      </c>
      <c r="D2898">
        <v>1214</v>
      </c>
      <c r="E2898" t="str">
        <f>VLOOKUP(Tabla4[[#This Row],[Cod Vendedor]],Tabla3[[IdVendedor]:[NombreVendedor]],2,0)</f>
        <v>Federico</v>
      </c>
      <c r="F2898" t="str">
        <f>VLOOKUP(Tabla4[[#This Row],[Cod Producto]],Tabla2[[IdProducto]:[NomProducto]],2,0)</f>
        <v>Berenjenas</v>
      </c>
      <c r="G2898" s="10">
        <f>VLOOKUP(Tabla4[[#This Row],[Nombre_Producto]],Tabla2[[NomProducto]:[PrecioSinIGV]],3,0)</f>
        <v>2.5409999999999999</v>
      </c>
      <c r="H2898">
        <f>VLOOKUP(Tabla4[[#This Row],[Cod Producto]],Tabla2[#All],3,0)</f>
        <v>3</v>
      </c>
      <c r="I2898" s="10">
        <f>Tabla4[[#This Row],[Kilos]]*Tabla4[[#This Row],[Precio_sin_IGV]]</f>
        <v>3084.7739999999999</v>
      </c>
      <c r="J2898" s="10">
        <f>Tabla4[[#This Row],[Ventas sin IGV]]*18%</f>
        <v>555.25932</v>
      </c>
      <c r="K2898" s="10">
        <f>Tabla4[[#This Row],[Ventas sin IGV]]+Tabla4[[#This Row],[IGV]]</f>
        <v>3640.03332</v>
      </c>
    </row>
    <row r="2899" spans="1:11" x14ac:dyDescent="0.3">
      <c r="A2899">
        <v>13</v>
      </c>
      <c r="B2899">
        <v>11</v>
      </c>
      <c r="C2899" s="2">
        <v>36754</v>
      </c>
      <c r="D2899">
        <v>1584</v>
      </c>
      <c r="E2899" t="str">
        <f>VLOOKUP(Tabla4[[#This Row],[Cod Vendedor]],Tabla3[[IdVendedor]:[NombreVendedor]],2,0)</f>
        <v>Federico</v>
      </c>
      <c r="F2899" t="str">
        <f>VLOOKUP(Tabla4[[#This Row],[Cod Producto]],Tabla2[[IdProducto]:[NomProducto]],2,0)</f>
        <v>Naranjas</v>
      </c>
      <c r="G2899" s="10">
        <f>VLOOKUP(Tabla4[[#This Row],[Nombre_Producto]],Tabla2[[NomProducto]:[PrecioSinIGV]],3,0)</f>
        <v>1.21</v>
      </c>
      <c r="H2899">
        <f>VLOOKUP(Tabla4[[#This Row],[Cod Producto]],Tabla2[#All],3,0)</f>
        <v>1</v>
      </c>
      <c r="I2899" s="10">
        <f>Tabla4[[#This Row],[Kilos]]*Tabla4[[#This Row],[Precio_sin_IGV]]</f>
        <v>1916.6399999999999</v>
      </c>
      <c r="J2899" s="10">
        <f>Tabla4[[#This Row],[Ventas sin IGV]]*18%</f>
        <v>344.99519999999995</v>
      </c>
      <c r="K2899" s="10">
        <f>Tabla4[[#This Row],[Ventas sin IGV]]+Tabla4[[#This Row],[IGV]]</f>
        <v>2261.6351999999997</v>
      </c>
    </row>
    <row r="2900" spans="1:11" x14ac:dyDescent="0.3">
      <c r="A2900">
        <v>13</v>
      </c>
      <c r="B2900">
        <v>11</v>
      </c>
      <c r="C2900" s="2">
        <v>36578</v>
      </c>
      <c r="D2900">
        <v>1110</v>
      </c>
      <c r="E2900" t="str">
        <f>VLOOKUP(Tabla4[[#This Row],[Cod Vendedor]],Tabla3[[IdVendedor]:[NombreVendedor]],2,0)</f>
        <v>Federico</v>
      </c>
      <c r="F2900" t="str">
        <f>VLOOKUP(Tabla4[[#This Row],[Cod Producto]],Tabla2[[IdProducto]:[NomProducto]],2,0)</f>
        <v>Naranjas</v>
      </c>
      <c r="G2900" s="10">
        <f>VLOOKUP(Tabla4[[#This Row],[Nombre_Producto]],Tabla2[[NomProducto]:[PrecioSinIGV]],3,0)</f>
        <v>1.21</v>
      </c>
      <c r="H2900">
        <f>VLOOKUP(Tabla4[[#This Row],[Cod Producto]],Tabla2[#All],3,0)</f>
        <v>1</v>
      </c>
      <c r="I2900" s="10">
        <f>Tabla4[[#This Row],[Kilos]]*Tabla4[[#This Row],[Precio_sin_IGV]]</f>
        <v>1343.1</v>
      </c>
      <c r="J2900" s="10">
        <f>Tabla4[[#This Row],[Ventas sin IGV]]*18%</f>
        <v>241.75799999999998</v>
      </c>
      <c r="K2900" s="10">
        <f>Tabla4[[#This Row],[Ventas sin IGV]]+Tabla4[[#This Row],[IGV]]</f>
        <v>1584.8579999999999</v>
      </c>
    </row>
    <row r="2901" spans="1:11" x14ac:dyDescent="0.3">
      <c r="A2901">
        <v>13</v>
      </c>
      <c r="B2901">
        <v>12</v>
      </c>
      <c r="C2901" s="2">
        <v>36881</v>
      </c>
      <c r="D2901">
        <v>2438</v>
      </c>
      <c r="E2901" t="str">
        <f>VLOOKUP(Tabla4[[#This Row],[Cod Vendedor]],Tabla3[[IdVendedor]:[NombreVendedor]],2,0)</f>
        <v>Federico</v>
      </c>
      <c r="F2901" t="str">
        <f>VLOOKUP(Tabla4[[#This Row],[Cod Producto]],Tabla2[[IdProducto]:[NomProducto]],2,0)</f>
        <v>Malocoton</v>
      </c>
      <c r="G2901" s="10">
        <f>VLOOKUP(Tabla4[[#This Row],[Nombre_Producto]],Tabla2[[NomProducto]:[PrecioSinIGV]],3,0)</f>
        <v>2.42</v>
      </c>
      <c r="H2901">
        <f>VLOOKUP(Tabla4[[#This Row],[Cod Producto]],Tabla2[#All],3,0)</f>
        <v>1</v>
      </c>
      <c r="I2901" s="10">
        <f>Tabla4[[#This Row],[Kilos]]*Tabla4[[#This Row],[Precio_sin_IGV]]</f>
        <v>5899.96</v>
      </c>
      <c r="J2901" s="10">
        <f>Tabla4[[#This Row],[Ventas sin IGV]]*18%</f>
        <v>1061.9928</v>
      </c>
      <c r="K2901" s="10">
        <f>Tabla4[[#This Row],[Ventas sin IGV]]+Tabla4[[#This Row],[IGV]]</f>
        <v>6961.9528</v>
      </c>
    </row>
    <row r="2902" spans="1:11" x14ac:dyDescent="0.3">
      <c r="A2902">
        <v>13</v>
      </c>
      <c r="B2902">
        <v>12</v>
      </c>
      <c r="C2902" s="2">
        <v>36752</v>
      </c>
      <c r="D2902">
        <v>1932</v>
      </c>
      <c r="E2902" t="str">
        <f>VLOOKUP(Tabla4[[#This Row],[Cod Vendedor]],Tabla3[[IdVendedor]:[NombreVendedor]],2,0)</f>
        <v>Federico</v>
      </c>
      <c r="F2902" t="str">
        <f>VLOOKUP(Tabla4[[#This Row],[Cod Producto]],Tabla2[[IdProducto]:[NomProducto]],2,0)</f>
        <v>Malocoton</v>
      </c>
      <c r="G2902" s="10">
        <f>VLOOKUP(Tabla4[[#This Row],[Nombre_Producto]],Tabla2[[NomProducto]:[PrecioSinIGV]],3,0)</f>
        <v>2.42</v>
      </c>
      <c r="H2902">
        <f>VLOOKUP(Tabla4[[#This Row],[Cod Producto]],Tabla2[#All],3,0)</f>
        <v>1</v>
      </c>
      <c r="I2902" s="10">
        <f>Tabla4[[#This Row],[Kilos]]*Tabla4[[#This Row],[Precio_sin_IGV]]</f>
        <v>4675.4399999999996</v>
      </c>
      <c r="J2902" s="10">
        <f>Tabla4[[#This Row],[Ventas sin IGV]]*18%</f>
        <v>841.5791999999999</v>
      </c>
      <c r="K2902" s="10">
        <f>Tabla4[[#This Row],[Ventas sin IGV]]+Tabla4[[#This Row],[IGV]]</f>
        <v>5517.0191999999997</v>
      </c>
    </row>
    <row r="2903" spans="1:11" x14ac:dyDescent="0.3">
      <c r="A2903">
        <v>13</v>
      </c>
      <c r="B2903">
        <v>12</v>
      </c>
      <c r="C2903" s="2">
        <v>36569</v>
      </c>
      <c r="D2903">
        <v>1876</v>
      </c>
      <c r="E2903" t="str">
        <f>VLOOKUP(Tabla4[[#This Row],[Cod Vendedor]],Tabla3[[IdVendedor]:[NombreVendedor]],2,0)</f>
        <v>Federico</v>
      </c>
      <c r="F2903" t="str">
        <f>VLOOKUP(Tabla4[[#This Row],[Cod Producto]],Tabla2[[IdProducto]:[NomProducto]],2,0)</f>
        <v>Malocoton</v>
      </c>
      <c r="G2903" s="10">
        <f>VLOOKUP(Tabla4[[#This Row],[Nombre_Producto]],Tabla2[[NomProducto]:[PrecioSinIGV]],3,0)</f>
        <v>2.42</v>
      </c>
      <c r="H2903">
        <f>VLOOKUP(Tabla4[[#This Row],[Cod Producto]],Tabla2[#All],3,0)</f>
        <v>1</v>
      </c>
      <c r="I2903" s="10">
        <f>Tabla4[[#This Row],[Kilos]]*Tabla4[[#This Row],[Precio_sin_IGV]]</f>
        <v>4539.92</v>
      </c>
      <c r="J2903" s="10">
        <f>Tabla4[[#This Row],[Ventas sin IGV]]*18%</f>
        <v>817.18560000000002</v>
      </c>
      <c r="K2903" s="10">
        <f>Tabla4[[#This Row],[Ventas sin IGV]]+Tabla4[[#This Row],[IGV]]</f>
        <v>5357.1055999999999</v>
      </c>
    </row>
    <row r="2904" spans="1:11" x14ac:dyDescent="0.3">
      <c r="A2904">
        <v>13</v>
      </c>
      <c r="B2904">
        <v>12</v>
      </c>
      <c r="C2904" s="2">
        <v>36652</v>
      </c>
      <c r="D2904">
        <v>1774</v>
      </c>
      <c r="E2904" t="str">
        <f>VLOOKUP(Tabla4[[#This Row],[Cod Vendedor]],Tabla3[[IdVendedor]:[NombreVendedor]],2,0)</f>
        <v>Federico</v>
      </c>
      <c r="F2904" t="str">
        <f>VLOOKUP(Tabla4[[#This Row],[Cod Producto]],Tabla2[[IdProducto]:[NomProducto]],2,0)</f>
        <v>Malocoton</v>
      </c>
      <c r="G2904" s="10">
        <f>VLOOKUP(Tabla4[[#This Row],[Nombre_Producto]],Tabla2[[NomProducto]:[PrecioSinIGV]],3,0)</f>
        <v>2.42</v>
      </c>
      <c r="H2904">
        <f>VLOOKUP(Tabla4[[#This Row],[Cod Producto]],Tabla2[#All],3,0)</f>
        <v>1</v>
      </c>
      <c r="I2904" s="10">
        <f>Tabla4[[#This Row],[Kilos]]*Tabla4[[#This Row],[Precio_sin_IGV]]</f>
        <v>4293.08</v>
      </c>
      <c r="J2904" s="10">
        <f>Tabla4[[#This Row],[Ventas sin IGV]]*18%</f>
        <v>772.75439999999992</v>
      </c>
      <c r="K2904" s="10">
        <f>Tabla4[[#This Row],[Ventas sin IGV]]+Tabla4[[#This Row],[IGV]]</f>
        <v>5065.8343999999997</v>
      </c>
    </row>
    <row r="2905" spans="1:11" x14ac:dyDescent="0.3">
      <c r="A2905">
        <v>13</v>
      </c>
      <c r="B2905">
        <v>12</v>
      </c>
      <c r="C2905" s="2">
        <v>36795</v>
      </c>
      <c r="D2905">
        <v>1172</v>
      </c>
      <c r="E2905" t="str">
        <f>VLOOKUP(Tabla4[[#This Row],[Cod Vendedor]],Tabla3[[IdVendedor]:[NombreVendedor]],2,0)</f>
        <v>Federico</v>
      </c>
      <c r="F2905" t="str">
        <f>VLOOKUP(Tabla4[[#This Row],[Cod Producto]],Tabla2[[IdProducto]:[NomProducto]],2,0)</f>
        <v>Malocoton</v>
      </c>
      <c r="G2905" s="10">
        <f>VLOOKUP(Tabla4[[#This Row],[Nombre_Producto]],Tabla2[[NomProducto]:[PrecioSinIGV]],3,0)</f>
        <v>2.42</v>
      </c>
      <c r="H2905">
        <f>VLOOKUP(Tabla4[[#This Row],[Cod Producto]],Tabla2[#All],3,0)</f>
        <v>1</v>
      </c>
      <c r="I2905" s="10">
        <f>Tabla4[[#This Row],[Kilos]]*Tabla4[[#This Row],[Precio_sin_IGV]]</f>
        <v>2836.24</v>
      </c>
      <c r="J2905" s="10">
        <f>Tabla4[[#This Row],[Ventas sin IGV]]*18%</f>
        <v>510.52319999999992</v>
      </c>
      <c r="K2905" s="10">
        <f>Tabla4[[#This Row],[Ventas sin IGV]]+Tabla4[[#This Row],[IGV]]</f>
        <v>3346.7631999999999</v>
      </c>
    </row>
    <row r="2906" spans="1:11" x14ac:dyDescent="0.3">
      <c r="A2906">
        <v>13</v>
      </c>
      <c r="B2906">
        <v>12</v>
      </c>
      <c r="C2906" s="2">
        <v>36816</v>
      </c>
      <c r="D2906">
        <v>978</v>
      </c>
      <c r="E2906" t="str">
        <f>VLOOKUP(Tabla4[[#This Row],[Cod Vendedor]],Tabla3[[IdVendedor]:[NombreVendedor]],2,0)</f>
        <v>Federico</v>
      </c>
      <c r="F2906" t="str">
        <f>VLOOKUP(Tabla4[[#This Row],[Cod Producto]],Tabla2[[IdProducto]:[NomProducto]],2,0)</f>
        <v>Malocoton</v>
      </c>
      <c r="G2906" s="10">
        <f>VLOOKUP(Tabla4[[#This Row],[Nombre_Producto]],Tabla2[[NomProducto]:[PrecioSinIGV]],3,0)</f>
        <v>2.42</v>
      </c>
      <c r="H2906">
        <f>VLOOKUP(Tabla4[[#This Row],[Cod Producto]],Tabla2[#All],3,0)</f>
        <v>1</v>
      </c>
      <c r="I2906" s="10">
        <f>Tabla4[[#This Row],[Kilos]]*Tabla4[[#This Row],[Precio_sin_IGV]]</f>
        <v>2366.7599999999998</v>
      </c>
      <c r="J2906" s="10">
        <f>Tabla4[[#This Row],[Ventas sin IGV]]*18%</f>
        <v>426.01679999999993</v>
      </c>
      <c r="K2906" s="10">
        <f>Tabla4[[#This Row],[Ventas sin IGV]]+Tabla4[[#This Row],[IGV]]</f>
        <v>2792.7767999999996</v>
      </c>
    </row>
    <row r="2907" spans="1:11" x14ac:dyDescent="0.3">
      <c r="A2907">
        <v>13</v>
      </c>
      <c r="B2907">
        <v>12</v>
      </c>
      <c r="C2907" s="2">
        <v>36793</v>
      </c>
      <c r="D2907">
        <v>420</v>
      </c>
      <c r="E2907" t="str">
        <f>VLOOKUP(Tabla4[[#This Row],[Cod Vendedor]],Tabla3[[IdVendedor]:[NombreVendedor]],2,0)</f>
        <v>Federico</v>
      </c>
      <c r="F2907" t="str">
        <f>VLOOKUP(Tabla4[[#This Row],[Cod Producto]],Tabla2[[IdProducto]:[NomProducto]],2,0)</f>
        <v>Malocoton</v>
      </c>
      <c r="G2907" s="10">
        <f>VLOOKUP(Tabla4[[#This Row],[Nombre_Producto]],Tabla2[[NomProducto]:[PrecioSinIGV]],3,0)</f>
        <v>2.42</v>
      </c>
      <c r="H2907">
        <f>VLOOKUP(Tabla4[[#This Row],[Cod Producto]],Tabla2[#All],3,0)</f>
        <v>1</v>
      </c>
      <c r="I2907" s="10">
        <f>Tabla4[[#This Row],[Kilos]]*Tabla4[[#This Row],[Precio_sin_IGV]]</f>
        <v>1016.4</v>
      </c>
      <c r="J2907" s="10">
        <f>Tabla4[[#This Row],[Ventas sin IGV]]*18%</f>
        <v>182.952</v>
      </c>
      <c r="K2907" s="10">
        <f>Tabla4[[#This Row],[Ventas sin IGV]]+Tabla4[[#This Row],[IGV]]</f>
        <v>1199.3519999999999</v>
      </c>
    </row>
    <row r="2908" spans="1:11" x14ac:dyDescent="0.3">
      <c r="A2908">
        <v>13</v>
      </c>
      <c r="B2908">
        <v>9</v>
      </c>
      <c r="C2908" s="2">
        <v>36815</v>
      </c>
      <c r="D2908">
        <v>1987</v>
      </c>
      <c r="E2908" t="str">
        <f>VLOOKUP(Tabla4[[#This Row],[Cod Vendedor]],Tabla3[[IdVendedor]:[NombreVendedor]],2,0)</f>
        <v>Federico</v>
      </c>
      <c r="F2908" t="str">
        <f>VLOOKUP(Tabla4[[#This Row],[Cod Producto]],Tabla2[[IdProducto]:[NomProducto]],2,0)</f>
        <v>Esparragos</v>
      </c>
      <c r="G2908" s="10">
        <f>VLOOKUP(Tabla4[[#This Row],[Nombre_Producto]],Tabla2[[NomProducto]:[PrecioSinIGV]],3,0)</f>
        <v>1.21</v>
      </c>
      <c r="H2908">
        <f>VLOOKUP(Tabla4[[#This Row],[Cod Producto]],Tabla2[#All],3,0)</f>
        <v>3</v>
      </c>
      <c r="I2908" s="10">
        <f>Tabla4[[#This Row],[Kilos]]*Tabla4[[#This Row],[Precio_sin_IGV]]</f>
        <v>2404.27</v>
      </c>
      <c r="J2908" s="10">
        <f>Tabla4[[#This Row],[Ventas sin IGV]]*18%</f>
        <v>432.76859999999999</v>
      </c>
      <c r="K2908" s="10">
        <f>Tabla4[[#This Row],[Ventas sin IGV]]+Tabla4[[#This Row],[IGV]]</f>
        <v>2837.0385999999999</v>
      </c>
    </row>
    <row r="2909" spans="1:11" x14ac:dyDescent="0.3">
      <c r="A2909">
        <v>13</v>
      </c>
      <c r="B2909">
        <v>9</v>
      </c>
      <c r="C2909" s="2">
        <v>36685</v>
      </c>
      <c r="D2909">
        <v>1970</v>
      </c>
      <c r="E2909" t="str">
        <f>VLOOKUP(Tabla4[[#This Row],[Cod Vendedor]],Tabla3[[IdVendedor]:[NombreVendedor]],2,0)</f>
        <v>Federico</v>
      </c>
      <c r="F2909" t="str">
        <f>VLOOKUP(Tabla4[[#This Row],[Cod Producto]],Tabla2[[IdProducto]:[NomProducto]],2,0)</f>
        <v>Esparragos</v>
      </c>
      <c r="G2909" s="10">
        <f>VLOOKUP(Tabla4[[#This Row],[Nombre_Producto]],Tabla2[[NomProducto]:[PrecioSinIGV]],3,0)</f>
        <v>1.21</v>
      </c>
      <c r="H2909">
        <f>VLOOKUP(Tabla4[[#This Row],[Cod Producto]],Tabla2[#All],3,0)</f>
        <v>3</v>
      </c>
      <c r="I2909" s="10">
        <f>Tabla4[[#This Row],[Kilos]]*Tabla4[[#This Row],[Precio_sin_IGV]]</f>
        <v>2383.6999999999998</v>
      </c>
      <c r="J2909" s="10">
        <f>Tabla4[[#This Row],[Ventas sin IGV]]*18%</f>
        <v>429.06599999999997</v>
      </c>
      <c r="K2909" s="10">
        <f>Tabla4[[#This Row],[Ventas sin IGV]]+Tabla4[[#This Row],[IGV]]</f>
        <v>2812.7659999999996</v>
      </c>
    </row>
    <row r="2910" spans="1:11" x14ac:dyDescent="0.3">
      <c r="A2910">
        <v>13</v>
      </c>
      <c r="B2910">
        <v>9</v>
      </c>
      <c r="C2910" s="2">
        <v>36760</v>
      </c>
      <c r="D2910">
        <v>1377</v>
      </c>
      <c r="E2910" t="str">
        <f>VLOOKUP(Tabla4[[#This Row],[Cod Vendedor]],Tabla3[[IdVendedor]:[NombreVendedor]],2,0)</f>
        <v>Federico</v>
      </c>
      <c r="F2910" t="str">
        <f>VLOOKUP(Tabla4[[#This Row],[Cod Producto]],Tabla2[[IdProducto]:[NomProducto]],2,0)</f>
        <v>Esparragos</v>
      </c>
      <c r="G2910" s="10">
        <f>VLOOKUP(Tabla4[[#This Row],[Nombre_Producto]],Tabla2[[NomProducto]:[PrecioSinIGV]],3,0)</f>
        <v>1.21</v>
      </c>
      <c r="H2910">
        <f>VLOOKUP(Tabla4[[#This Row],[Cod Producto]],Tabla2[#All],3,0)</f>
        <v>3</v>
      </c>
      <c r="I2910" s="10">
        <f>Tabla4[[#This Row],[Kilos]]*Tabla4[[#This Row],[Precio_sin_IGV]]</f>
        <v>1666.1699999999998</v>
      </c>
      <c r="J2910" s="10">
        <f>Tabla4[[#This Row],[Ventas sin IGV]]*18%</f>
        <v>299.91059999999999</v>
      </c>
      <c r="K2910" s="10">
        <f>Tabla4[[#This Row],[Ventas sin IGV]]+Tabla4[[#This Row],[IGV]]</f>
        <v>1966.0805999999998</v>
      </c>
    </row>
    <row r="2911" spans="1:11" x14ac:dyDescent="0.3">
      <c r="A2911">
        <v>13</v>
      </c>
      <c r="B2911">
        <v>9</v>
      </c>
      <c r="C2911" s="2">
        <v>36827</v>
      </c>
      <c r="D2911">
        <v>1328</v>
      </c>
      <c r="E2911" t="str">
        <f>VLOOKUP(Tabla4[[#This Row],[Cod Vendedor]],Tabla3[[IdVendedor]:[NombreVendedor]],2,0)</f>
        <v>Federico</v>
      </c>
      <c r="F2911" t="str">
        <f>VLOOKUP(Tabla4[[#This Row],[Cod Producto]],Tabla2[[IdProducto]:[NomProducto]],2,0)</f>
        <v>Esparragos</v>
      </c>
      <c r="G2911" s="10">
        <f>VLOOKUP(Tabla4[[#This Row],[Nombre_Producto]],Tabla2[[NomProducto]:[PrecioSinIGV]],3,0)</f>
        <v>1.21</v>
      </c>
      <c r="H2911">
        <f>VLOOKUP(Tabla4[[#This Row],[Cod Producto]],Tabla2[#All],3,0)</f>
        <v>3</v>
      </c>
      <c r="I2911" s="10">
        <f>Tabla4[[#This Row],[Kilos]]*Tabla4[[#This Row],[Precio_sin_IGV]]</f>
        <v>1606.8799999999999</v>
      </c>
      <c r="J2911" s="10">
        <f>Tabla4[[#This Row],[Ventas sin IGV]]*18%</f>
        <v>289.23839999999996</v>
      </c>
      <c r="K2911" s="10">
        <f>Tabla4[[#This Row],[Ventas sin IGV]]+Tabla4[[#This Row],[IGV]]</f>
        <v>1896.1183999999998</v>
      </c>
    </row>
    <row r="2912" spans="1:11" x14ac:dyDescent="0.3">
      <c r="A2912">
        <v>13</v>
      </c>
      <c r="B2912">
        <v>9</v>
      </c>
      <c r="C2912" s="2">
        <v>36802</v>
      </c>
      <c r="D2912">
        <v>582</v>
      </c>
      <c r="E2912" t="str">
        <f>VLOOKUP(Tabla4[[#This Row],[Cod Vendedor]],Tabla3[[IdVendedor]:[NombreVendedor]],2,0)</f>
        <v>Federico</v>
      </c>
      <c r="F2912" t="str">
        <f>VLOOKUP(Tabla4[[#This Row],[Cod Producto]],Tabla2[[IdProducto]:[NomProducto]],2,0)</f>
        <v>Esparragos</v>
      </c>
      <c r="G2912" s="10">
        <f>VLOOKUP(Tabla4[[#This Row],[Nombre_Producto]],Tabla2[[NomProducto]:[PrecioSinIGV]],3,0)</f>
        <v>1.21</v>
      </c>
      <c r="H2912">
        <f>VLOOKUP(Tabla4[[#This Row],[Cod Producto]],Tabla2[#All],3,0)</f>
        <v>3</v>
      </c>
      <c r="I2912" s="10">
        <f>Tabla4[[#This Row],[Kilos]]*Tabla4[[#This Row],[Precio_sin_IGV]]</f>
        <v>704.22</v>
      </c>
      <c r="J2912" s="10">
        <f>Tabla4[[#This Row],[Ventas sin IGV]]*18%</f>
        <v>126.75960000000001</v>
      </c>
      <c r="K2912" s="10">
        <f>Tabla4[[#This Row],[Ventas sin IGV]]+Tabla4[[#This Row],[IGV]]</f>
        <v>830.9796</v>
      </c>
    </row>
    <row r="2913" spans="1:11" x14ac:dyDescent="0.3">
      <c r="A2913">
        <v>13</v>
      </c>
      <c r="B2913">
        <v>9</v>
      </c>
      <c r="C2913" s="2">
        <v>36581</v>
      </c>
      <c r="D2913">
        <v>398</v>
      </c>
      <c r="E2913" t="str">
        <f>VLOOKUP(Tabla4[[#This Row],[Cod Vendedor]],Tabla3[[IdVendedor]:[NombreVendedor]],2,0)</f>
        <v>Federico</v>
      </c>
      <c r="F2913" t="str">
        <f>VLOOKUP(Tabla4[[#This Row],[Cod Producto]],Tabla2[[IdProducto]:[NomProducto]],2,0)</f>
        <v>Esparragos</v>
      </c>
      <c r="G2913" s="10">
        <f>VLOOKUP(Tabla4[[#This Row],[Nombre_Producto]],Tabla2[[NomProducto]:[PrecioSinIGV]],3,0)</f>
        <v>1.21</v>
      </c>
      <c r="H2913">
        <f>VLOOKUP(Tabla4[[#This Row],[Cod Producto]],Tabla2[#All],3,0)</f>
        <v>3</v>
      </c>
      <c r="I2913" s="10">
        <f>Tabla4[[#This Row],[Kilos]]*Tabla4[[#This Row],[Precio_sin_IGV]]</f>
        <v>481.58</v>
      </c>
      <c r="J2913" s="10">
        <f>Tabla4[[#This Row],[Ventas sin IGV]]*18%</f>
        <v>86.684399999999997</v>
      </c>
      <c r="K2913" s="10">
        <f>Tabla4[[#This Row],[Ventas sin IGV]]+Tabla4[[#This Row],[IGV]]</f>
        <v>568.26440000000002</v>
      </c>
    </row>
    <row r="2914" spans="1:11" x14ac:dyDescent="0.3">
      <c r="A2914">
        <v>13</v>
      </c>
      <c r="B2914">
        <v>9</v>
      </c>
      <c r="C2914" s="2">
        <v>36729</v>
      </c>
      <c r="D2914">
        <v>345</v>
      </c>
      <c r="E2914" t="str">
        <f>VLOOKUP(Tabla4[[#This Row],[Cod Vendedor]],Tabla3[[IdVendedor]:[NombreVendedor]],2,0)</f>
        <v>Federico</v>
      </c>
      <c r="F2914" t="str">
        <f>VLOOKUP(Tabla4[[#This Row],[Cod Producto]],Tabla2[[IdProducto]:[NomProducto]],2,0)</f>
        <v>Esparragos</v>
      </c>
      <c r="G2914" s="10">
        <f>VLOOKUP(Tabla4[[#This Row],[Nombre_Producto]],Tabla2[[NomProducto]:[PrecioSinIGV]],3,0)</f>
        <v>1.21</v>
      </c>
      <c r="H2914">
        <f>VLOOKUP(Tabla4[[#This Row],[Cod Producto]],Tabla2[#All],3,0)</f>
        <v>3</v>
      </c>
      <c r="I2914" s="10">
        <f>Tabla4[[#This Row],[Kilos]]*Tabla4[[#This Row],[Precio_sin_IGV]]</f>
        <v>417.45</v>
      </c>
      <c r="J2914" s="10">
        <f>Tabla4[[#This Row],[Ventas sin IGV]]*18%</f>
        <v>75.140999999999991</v>
      </c>
      <c r="K2914" s="10">
        <f>Tabla4[[#This Row],[Ventas sin IGV]]+Tabla4[[#This Row],[IGV]]</f>
        <v>492.59100000000001</v>
      </c>
    </row>
    <row r="2915" spans="1:11" x14ac:dyDescent="0.3">
      <c r="A2915">
        <v>13</v>
      </c>
      <c r="B2915">
        <v>7</v>
      </c>
      <c r="C2915" s="2">
        <v>36871</v>
      </c>
      <c r="D2915">
        <v>2247</v>
      </c>
      <c r="E2915" t="str">
        <f>VLOOKUP(Tabla4[[#This Row],[Cod Vendedor]],Tabla3[[IdVendedor]:[NombreVendedor]],2,0)</f>
        <v>Federico</v>
      </c>
      <c r="F2915" t="str">
        <f>VLOOKUP(Tabla4[[#This Row],[Cod Producto]],Tabla2[[IdProducto]:[NomProducto]],2,0)</f>
        <v>Tomates</v>
      </c>
      <c r="G2915" s="10">
        <f>VLOOKUP(Tabla4[[#This Row],[Nombre_Producto]],Tabla2[[NomProducto]:[PrecioSinIGV]],3,0)</f>
        <v>0.96799999999999997</v>
      </c>
      <c r="H2915">
        <f>VLOOKUP(Tabla4[[#This Row],[Cod Producto]],Tabla2[#All],3,0)</f>
        <v>2</v>
      </c>
      <c r="I2915" s="10">
        <f>Tabla4[[#This Row],[Kilos]]*Tabla4[[#This Row],[Precio_sin_IGV]]</f>
        <v>2175.096</v>
      </c>
      <c r="J2915" s="10">
        <f>Tabla4[[#This Row],[Ventas sin IGV]]*18%</f>
        <v>391.51727999999997</v>
      </c>
      <c r="K2915" s="10">
        <f>Tabla4[[#This Row],[Ventas sin IGV]]+Tabla4[[#This Row],[IGV]]</f>
        <v>2566.61328</v>
      </c>
    </row>
    <row r="2916" spans="1:11" x14ac:dyDescent="0.3">
      <c r="A2916">
        <v>13</v>
      </c>
      <c r="B2916">
        <v>7</v>
      </c>
      <c r="C2916" s="2">
        <v>36838</v>
      </c>
      <c r="D2916">
        <v>1939</v>
      </c>
      <c r="E2916" t="str">
        <f>VLOOKUP(Tabla4[[#This Row],[Cod Vendedor]],Tabla3[[IdVendedor]:[NombreVendedor]],2,0)</f>
        <v>Federico</v>
      </c>
      <c r="F2916" t="str">
        <f>VLOOKUP(Tabla4[[#This Row],[Cod Producto]],Tabla2[[IdProducto]:[NomProducto]],2,0)</f>
        <v>Tomates</v>
      </c>
      <c r="G2916" s="10">
        <f>VLOOKUP(Tabla4[[#This Row],[Nombre_Producto]],Tabla2[[NomProducto]:[PrecioSinIGV]],3,0)</f>
        <v>0.96799999999999997</v>
      </c>
      <c r="H2916">
        <f>VLOOKUP(Tabla4[[#This Row],[Cod Producto]],Tabla2[#All],3,0)</f>
        <v>2</v>
      </c>
      <c r="I2916" s="10">
        <f>Tabla4[[#This Row],[Kilos]]*Tabla4[[#This Row],[Precio_sin_IGV]]</f>
        <v>1876.952</v>
      </c>
      <c r="J2916" s="10">
        <f>Tabla4[[#This Row],[Ventas sin IGV]]*18%</f>
        <v>337.85136</v>
      </c>
      <c r="K2916" s="10">
        <f>Tabla4[[#This Row],[Ventas sin IGV]]+Tabla4[[#This Row],[IGV]]</f>
        <v>2214.8033599999999</v>
      </c>
    </row>
    <row r="2917" spans="1:11" x14ac:dyDescent="0.3">
      <c r="A2917">
        <v>13</v>
      </c>
      <c r="B2917">
        <v>7</v>
      </c>
      <c r="C2917" s="2">
        <v>36632</v>
      </c>
      <c r="D2917">
        <v>1611</v>
      </c>
      <c r="E2917" t="str">
        <f>VLOOKUP(Tabla4[[#This Row],[Cod Vendedor]],Tabla3[[IdVendedor]:[NombreVendedor]],2,0)</f>
        <v>Federico</v>
      </c>
      <c r="F2917" t="str">
        <f>VLOOKUP(Tabla4[[#This Row],[Cod Producto]],Tabla2[[IdProducto]:[NomProducto]],2,0)</f>
        <v>Tomates</v>
      </c>
      <c r="G2917" s="10">
        <f>VLOOKUP(Tabla4[[#This Row],[Nombre_Producto]],Tabla2[[NomProducto]:[PrecioSinIGV]],3,0)</f>
        <v>0.96799999999999997</v>
      </c>
      <c r="H2917">
        <f>VLOOKUP(Tabla4[[#This Row],[Cod Producto]],Tabla2[#All],3,0)</f>
        <v>2</v>
      </c>
      <c r="I2917" s="10">
        <f>Tabla4[[#This Row],[Kilos]]*Tabla4[[#This Row],[Precio_sin_IGV]]</f>
        <v>1559.4479999999999</v>
      </c>
      <c r="J2917" s="10">
        <f>Tabla4[[#This Row],[Ventas sin IGV]]*18%</f>
        <v>280.70063999999996</v>
      </c>
      <c r="K2917" s="10">
        <f>Tabla4[[#This Row],[Ventas sin IGV]]+Tabla4[[#This Row],[IGV]]</f>
        <v>1840.1486399999999</v>
      </c>
    </row>
    <row r="2918" spans="1:11" x14ac:dyDescent="0.3">
      <c r="A2918">
        <v>13</v>
      </c>
      <c r="B2918">
        <v>7</v>
      </c>
      <c r="C2918" s="2">
        <v>36868</v>
      </c>
      <c r="D2918">
        <v>1118</v>
      </c>
      <c r="E2918" t="str">
        <f>VLOOKUP(Tabla4[[#This Row],[Cod Vendedor]],Tabla3[[IdVendedor]:[NombreVendedor]],2,0)</f>
        <v>Federico</v>
      </c>
      <c r="F2918" t="str">
        <f>VLOOKUP(Tabla4[[#This Row],[Cod Producto]],Tabla2[[IdProducto]:[NomProducto]],2,0)</f>
        <v>Tomates</v>
      </c>
      <c r="G2918" s="10">
        <f>VLOOKUP(Tabla4[[#This Row],[Nombre_Producto]],Tabla2[[NomProducto]:[PrecioSinIGV]],3,0)</f>
        <v>0.96799999999999997</v>
      </c>
      <c r="H2918">
        <f>VLOOKUP(Tabla4[[#This Row],[Cod Producto]],Tabla2[#All],3,0)</f>
        <v>2</v>
      </c>
      <c r="I2918" s="10">
        <f>Tabla4[[#This Row],[Kilos]]*Tabla4[[#This Row],[Precio_sin_IGV]]</f>
        <v>1082.2239999999999</v>
      </c>
      <c r="J2918" s="10">
        <f>Tabla4[[#This Row],[Ventas sin IGV]]*18%</f>
        <v>194.80031999999997</v>
      </c>
      <c r="K2918" s="10">
        <f>Tabla4[[#This Row],[Ventas sin IGV]]+Tabla4[[#This Row],[IGV]]</f>
        <v>1277.02432</v>
      </c>
    </row>
    <row r="2919" spans="1:11" x14ac:dyDescent="0.3">
      <c r="A2919">
        <v>13</v>
      </c>
      <c r="B2919">
        <v>7</v>
      </c>
      <c r="C2919" s="2">
        <v>36809</v>
      </c>
      <c r="D2919">
        <v>509</v>
      </c>
      <c r="E2919" t="str">
        <f>VLOOKUP(Tabla4[[#This Row],[Cod Vendedor]],Tabla3[[IdVendedor]:[NombreVendedor]],2,0)</f>
        <v>Federico</v>
      </c>
      <c r="F2919" t="str">
        <f>VLOOKUP(Tabla4[[#This Row],[Cod Producto]],Tabla2[[IdProducto]:[NomProducto]],2,0)</f>
        <v>Tomates</v>
      </c>
      <c r="G2919" s="10">
        <f>VLOOKUP(Tabla4[[#This Row],[Nombre_Producto]],Tabla2[[NomProducto]:[PrecioSinIGV]],3,0)</f>
        <v>0.96799999999999997</v>
      </c>
      <c r="H2919">
        <f>VLOOKUP(Tabla4[[#This Row],[Cod Producto]],Tabla2[#All],3,0)</f>
        <v>2</v>
      </c>
      <c r="I2919" s="10">
        <f>Tabla4[[#This Row],[Kilos]]*Tabla4[[#This Row],[Precio_sin_IGV]]</f>
        <v>492.71199999999999</v>
      </c>
      <c r="J2919" s="10">
        <f>Tabla4[[#This Row],[Ventas sin IGV]]*18%</f>
        <v>88.688159999999996</v>
      </c>
      <c r="K2919" s="10">
        <f>Tabla4[[#This Row],[Ventas sin IGV]]+Tabla4[[#This Row],[IGV]]</f>
        <v>581.40016000000003</v>
      </c>
    </row>
    <row r="2920" spans="1:11" x14ac:dyDescent="0.3">
      <c r="A2920">
        <v>13</v>
      </c>
      <c r="B2920">
        <v>3</v>
      </c>
      <c r="C2920" s="2">
        <v>36721</v>
      </c>
      <c r="D2920">
        <v>2453</v>
      </c>
      <c r="E2920" t="str">
        <f>VLOOKUP(Tabla4[[#This Row],[Cod Vendedor]],Tabla3[[IdVendedor]:[NombreVendedor]],2,0)</f>
        <v>Federico</v>
      </c>
      <c r="F2920" t="str">
        <f>VLOOKUP(Tabla4[[#This Row],[Cod Producto]],Tabla2[[IdProducto]:[NomProducto]],2,0)</f>
        <v>Melones</v>
      </c>
      <c r="G2920" s="10">
        <f>VLOOKUP(Tabla4[[#This Row],[Nombre_Producto]],Tabla2[[NomProducto]:[PrecioSinIGV]],3,0)</f>
        <v>1.9359999999999999</v>
      </c>
      <c r="H2920">
        <f>VLOOKUP(Tabla4[[#This Row],[Cod Producto]],Tabla2[#All],3,0)</f>
        <v>1</v>
      </c>
      <c r="I2920" s="10">
        <f>Tabla4[[#This Row],[Kilos]]*Tabla4[[#This Row],[Precio_sin_IGV]]</f>
        <v>4749.0079999999998</v>
      </c>
      <c r="J2920" s="10">
        <f>Tabla4[[#This Row],[Ventas sin IGV]]*18%</f>
        <v>854.82143999999994</v>
      </c>
      <c r="K2920" s="10">
        <f>Tabla4[[#This Row],[Ventas sin IGV]]+Tabla4[[#This Row],[IGV]]</f>
        <v>5603.8294399999995</v>
      </c>
    </row>
    <row r="2921" spans="1:11" x14ac:dyDescent="0.3">
      <c r="A2921">
        <v>13</v>
      </c>
      <c r="B2921">
        <v>3</v>
      </c>
      <c r="C2921" s="2">
        <v>36834</v>
      </c>
      <c r="D2921">
        <v>2107</v>
      </c>
      <c r="E2921" t="str">
        <f>VLOOKUP(Tabla4[[#This Row],[Cod Vendedor]],Tabla3[[IdVendedor]:[NombreVendedor]],2,0)</f>
        <v>Federico</v>
      </c>
      <c r="F2921" t="str">
        <f>VLOOKUP(Tabla4[[#This Row],[Cod Producto]],Tabla2[[IdProducto]:[NomProducto]],2,0)</f>
        <v>Melones</v>
      </c>
      <c r="G2921" s="10">
        <f>VLOOKUP(Tabla4[[#This Row],[Nombre_Producto]],Tabla2[[NomProducto]:[PrecioSinIGV]],3,0)</f>
        <v>1.9359999999999999</v>
      </c>
      <c r="H2921">
        <f>VLOOKUP(Tabla4[[#This Row],[Cod Producto]],Tabla2[#All],3,0)</f>
        <v>1</v>
      </c>
      <c r="I2921" s="10">
        <f>Tabla4[[#This Row],[Kilos]]*Tabla4[[#This Row],[Precio_sin_IGV]]</f>
        <v>4079.152</v>
      </c>
      <c r="J2921" s="10">
        <f>Tabla4[[#This Row],[Ventas sin IGV]]*18%</f>
        <v>734.24735999999996</v>
      </c>
      <c r="K2921" s="10">
        <f>Tabla4[[#This Row],[Ventas sin IGV]]+Tabla4[[#This Row],[IGV]]</f>
        <v>4813.3993600000003</v>
      </c>
    </row>
    <row r="2922" spans="1:11" x14ac:dyDescent="0.3">
      <c r="A2922">
        <v>13</v>
      </c>
      <c r="B2922">
        <v>3</v>
      </c>
      <c r="C2922" s="2">
        <v>36781</v>
      </c>
      <c r="D2922">
        <v>2047</v>
      </c>
      <c r="E2922" t="str">
        <f>VLOOKUP(Tabla4[[#This Row],[Cod Vendedor]],Tabla3[[IdVendedor]:[NombreVendedor]],2,0)</f>
        <v>Federico</v>
      </c>
      <c r="F2922" t="str">
        <f>VLOOKUP(Tabla4[[#This Row],[Cod Producto]],Tabla2[[IdProducto]:[NomProducto]],2,0)</f>
        <v>Melones</v>
      </c>
      <c r="G2922" s="10">
        <f>VLOOKUP(Tabla4[[#This Row],[Nombre_Producto]],Tabla2[[NomProducto]:[PrecioSinIGV]],3,0)</f>
        <v>1.9359999999999999</v>
      </c>
      <c r="H2922">
        <f>VLOOKUP(Tabla4[[#This Row],[Cod Producto]],Tabla2[#All],3,0)</f>
        <v>1</v>
      </c>
      <c r="I2922" s="10">
        <f>Tabla4[[#This Row],[Kilos]]*Tabla4[[#This Row],[Precio_sin_IGV]]</f>
        <v>3962.9919999999997</v>
      </c>
      <c r="J2922" s="10">
        <f>Tabla4[[#This Row],[Ventas sin IGV]]*18%</f>
        <v>713.33855999999992</v>
      </c>
      <c r="K2922" s="10">
        <f>Tabla4[[#This Row],[Ventas sin IGV]]+Tabla4[[#This Row],[IGV]]</f>
        <v>4676.3305599999994</v>
      </c>
    </row>
    <row r="2923" spans="1:11" x14ac:dyDescent="0.3">
      <c r="A2923">
        <v>13</v>
      </c>
      <c r="B2923">
        <v>3</v>
      </c>
      <c r="C2923" s="2">
        <v>36871</v>
      </c>
      <c r="D2923">
        <v>1785</v>
      </c>
      <c r="E2923" t="str">
        <f>VLOOKUP(Tabla4[[#This Row],[Cod Vendedor]],Tabla3[[IdVendedor]:[NombreVendedor]],2,0)</f>
        <v>Federico</v>
      </c>
      <c r="F2923" t="str">
        <f>VLOOKUP(Tabla4[[#This Row],[Cod Producto]],Tabla2[[IdProducto]:[NomProducto]],2,0)</f>
        <v>Melones</v>
      </c>
      <c r="G2923" s="10">
        <f>VLOOKUP(Tabla4[[#This Row],[Nombre_Producto]],Tabla2[[NomProducto]:[PrecioSinIGV]],3,0)</f>
        <v>1.9359999999999999</v>
      </c>
      <c r="H2923">
        <f>VLOOKUP(Tabla4[[#This Row],[Cod Producto]],Tabla2[#All],3,0)</f>
        <v>1</v>
      </c>
      <c r="I2923" s="10">
        <f>Tabla4[[#This Row],[Kilos]]*Tabla4[[#This Row],[Precio_sin_IGV]]</f>
        <v>3455.7599999999998</v>
      </c>
      <c r="J2923" s="10">
        <f>Tabla4[[#This Row],[Ventas sin IGV]]*18%</f>
        <v>622.03679999999997</v>
      </c>
      <c r="K2923" s="10">
        <f>Tabla4[[#This Row],[Ventas sin IGV]]+Tabla4[[#This Row],[IGV]]</f>
        <v>4077.7967999999996</v>
      </c>
    </row>
    <row r="2924" spans="1:11" x14ac:dyDescent="0.3">
      <c r="A2924">
        <v>13</v>
      </c>
      <c r="B2924">
        <v>3</v>
      </c>
      <c r="C2924" s="2">
        <v>36735</v>
      </c>
      <c r="D2924">
        <v>623</v>
      </c>
      <c r="E2924" t="str">
        <f>VLOOKUP(Tabla4[[#This Row],[Cod Vendedor]],Tabla3[[IdVendedor]:[NombreVendedor]],2,0)</f>
        <v>Federico</v>
      </c>
      <c r="F2924" t="str">
        <f>VLOOKUP(Tabla4[[#This Row],[Cod Producto]],Tabla2[[IdProducto]:[NomProducto]],2,0)</f>
        <v>Melones</v>
      </c>
      <c r="G2924" s="10">
        <f>VLOOKUP(Tabla4[[#This Row],[Nombre_Producto]],Tabla2[[NomProducto]:[PrecioSinIGV]],3,0)</f>
        <v>1.9359999999999999</v>
      </c>
      <c r="H2924">
        <f>VLOOKUP(Tabla4[[#This Row],[Cod Producto]],Tabla2[#All],3,0)</f>
        <v>1</v>
      </c>
      <c r="I2924" s="10">
        <f>Tabla4[[#This Row],[Kilos]]*Tabla4[[#This Row],[Precio_sin_IGV]]</f>
        <v>1206.1279999999999</v>
      </c>
      <c r="J2924" s="10">
        <f>Tabla4[[#This Row],[Ventas sin IGV]]*18%</f>
        <v>217.10303999999999</v>
      </c>
      <c r="K2924" s="10">
        <f>Tabla4[[#This Row],[Ventas sin IGV]]+Tabla4[[#This Row],[IGV]]</f>
        <v>1423.2310399999999</v>
      </c>
    </row>
    <row r="2925" spans="1:11" x14ac:dyDescent="0.3">
      <c r="A2925">
        <v>13</v>
      </c>
      <c r="B2925">
        <v>3</v>
      </c>
      <c r="C2925" s="2">
        <v>36621</v>
      </c>
      <c r="D2925">
        <v>303</v>
      </c>
      <c r="E2925" t="str">
        <f>VLOOKUP(Tabla4[[#This Row],[Cod Vendedor]],Tabla3[[IdVendedor]:[NombreVendedor]],2,0)</f>
        <v>Federico</v>
      </c>
      <c r="F2925" t="str">
        <f>VLOOKUP(Tabla4[[#This Row],[Cod Producto]],Tabla2[[IdProducto]:[NomProducto]],2,0)</f>
        <v>Melones</v>
      </c>
      <c r="G2925" s="10">
        <f>VLOOKUP(Tabla4[[#This Row],[Nombre_Producto]],Tabla2[[NomProducto]:[PrecioSinIGV]],3,0)</f>
        <v>1.9359999999999999</v>
      </c>
      <c r="H2925">
        <f>VLOOKUP(Tabla4[[#This Row],[Cod Producto]],Tabla2[#All],3,0)</f>
        <v>1</v>
      </c>
      <c r="I2925" s="10">
        <f>Tabla4[[#This Row],[Kilos]]*Tabla4[[#This Row],[Precio_sin_IGV]]</f>
        <v>586.60799999999995</v>
      </c>
      <c r="J2925" s="10">
        <f>Tabla4[[#This Row],[Ventas sin IGV]]*18%</f>
        <v>105.58943999999998</v>
      </c>
      <c r="K2925" s="10">
        <f>Tabla4[[#This Row],[Ventas sin IGV]]+Tabla4[[#This Row],[IGV]]</f>
        <v>692.19743999999992</v>
      </c>
    </row>
    <row r="2926" spans="1:11" x14ac:dyDescent="0.3">
      <c r="A2926">
        <v>13</v>
      </c>
      <c r="B2926">
        <v>1</v>
      </c>
      <c r="C2926" s="2">
        <v>36651</v>
      </c>
      <c r="D2926">
        <v>2368</v>
      </c>
      <c r="E2926" t="str">
        <f>VLOOKUP(Tabla4[[#This Row],[Cod Vendedor]],Tabla3[[IdVendedor]:[NombreVendedor]],2,0)</f>
        <v>Federico</v>
      </c>
      <c r="F2926" t="str">
        <f>VLOOKUP(Tabla4[[#This Row],[Cod Producto]],Tabla2[[IdProducto]:[NomProducto]],2,0)</f>
        <v>Mandarinas</v>
      </c>
      <c r="G2926" s="10">
        <f>VLOOKUP(Tabla4[[#This Row],[Nombre_Producto]],Tabla2[[NomProducto]:[PrecioSinIGV]],3,0)</f>
        <v>3.9325000000000001</v>
      </c>
      <c r="H2926">
        <f>VLOOKUP(Tabla4[[#This Row],[Cod Producto]],Tabla2[#All],3,0)</f>
        <v>1</v>
      </c>
      <c r="I2926" s="10">
        <f>Tabla4[[#This Row],[Kilos]]*Tabla4[[#This Row],[Precio_sin_IGV]]</f>
        <v>9312.16</v>
      </c>
      <c r="J2926" s="10">
        <f>Tabla4[[#This Row],[Ventas sin IGV]]*18%</f>
        <v>1676.1887999999999</v>
      </c>
      <c r="K2926" s="10">
        <f>Tabla4[[#This Row],[Ventas sin IGV]]+Tabla4[[#This Row],[IGV]]</f>
        <v>10988.3488</v>
      </c>
    </row>
    <row r="2927" spans="1:11" x14ac:dyDescent="0.3">
      <c r="A2927">
        <v>13</v>
      </c>
      <c r="B2927">
        <v>1</v>
      </c>
      <c r="C2927" s="2">
        <v>36538</v>
      </c>
      <c r="D2927">
        <v>2212</v>
      </c>
      <c r="E2927" t="str">
        <f>VLOOKUP(Tabla4[[#This Row],[Cod Vendedor]],Tabla3[[IdVendedor]:[NombreVendedor]],2,0)</f>
        <v>Federico</v>
      </c>
      <c r="F2927" t="str">
        <f>VLOOKUP(Tabla4[[#This Row],[Cod Producto]],Tabla2[[IdProducto]:[NomProducto]],2,0)</f>
        <v>Mandarinas</v>
      </c>
      <c r="G2927" s="10">
        <f>VLOOKUP(Tabla4[[#This Row],[Nombre_Producto]],Tabla2[[NomProducto]:[PrecioSinIGV]],3,0)</f>
        <v>3.9325000000000001</v>
      </c>
      <c r="H2927">
        <f>VLOOKUP(Tabla4[[#This Row],[Cod Producto]],Tabla2[#All],3,0)</f>
        <v>1</v>
      </c>
      <c r="I2927" s="10">
        <f>Tabla4[[#This Row],[Kilos]]*Tabla4[[#This Row],[Precio_sin_IGV]]</f>
        <v>8698.69</v>
      </c>
      <c r="J2927" s="10">
        <f>Tabla4[[#This Row],[Ventas sin IGV]]*18%</f>
        <v>1565.7642000000001</v>
      </c>
      <c r="K2927" s="10">
        <f>Tabla4[[#This Row],[Ventas sin IGV]]+Tabla4[[#This Row],[IGV]]</f>
        <v>10264.4542</v>
      </c>
    </row>
    <row r="2928" spans="1:11" x14ac:dyDescent="0.3">
      <c r="A2928">
        <v>13</v>
      </c>
      <c r="B2928">
        <v>1</v>
      </c>
      <c r="C2928" s="2">
        <v>36577</v>
      </c>
      <c r="D2928">
        <v>2212</v>
      </c>
      <c r="E2928" t="str">
        <f>VLOOKUP(Tabla4[[#This Row],[Cod Vendedor]],Tabla3[[IdVendedor]:[NombreVendedor]],2,0)</f>
        <v>Federico</v>
      </c>
      <c r="F2928" t="str">
        <f>VLOOKUP(Tabla4[[#This Row],[Cod Producto]],Tabla2[[IdProducto]:[NomProducto]],2,0)</f>
        <v>Mandarinas</v>
      </c>
      <c r="G2928" s="10">
        <f>VLOOKUP(Tabla4[[#This Row],[Nombre_Producto]],Tabla2[[NomProducto]:[PrecioSinIGV]],3,0)</f>
        <v>3.9325000000000001</v>
      </c>
      <c r="H2928">
        <f>VLOOKUP(Tabla4[[#This Row],[Cod Producto]],Tabla2[#All],3,0)</f>
        <v>1</v>
      </c>
      <c r="I2928" s="10">
        <f>Tabla4[[#This Row],[Kilos]]*Tabla4[[#This Row],[Precio_sin_IGV]]</f>
        <v>8698.69</v>
      </c>
      <c r="J2928" s="10">
        <f>Tabla4[[#This Row],[Ventas sin IGV]]*18%</f>
        <v>1565.7642000000001</v>
      </c>
      <c r="K2928" s="10">
        <f>Tabla4[[#This Row],[Ventas sin IGV]]+Tabla4[[#This Row],[IGV]]</f>
        <v>10264.4542</v>
      </c>
    </row>
    <row r="2929" spans="1:11" x14ac:dyDescent="0.3">
      <c r="A2929">
        <v>13</v>
      </c>
      <c r="B2929">
        <v>1</v>
      </c>
      <c r="C2929" s="2">
        <v>36699</v>
      </c>
      <c r="D2929">
        <v>1209</v>
      </c>
      <c r="E2929" t="str">
        <f>VLOOKUP(Tabla4[[#This Row],[Cod Vendedor]],Tabla3[[IdVendedor]:[NombreVendedor]],2,0)</f>
        <v>Federico</v>
      </c>
      <c r="F2929" t="str">
        <f>VLOOKUP(Tabla4[[#This Row],[Cod Producto]],Tabla2[[IdProducto]:[NomProducto]],2,0)</f>
        <v>Mandarinas</v>
      </c>
      <c r="G2929" s="10">
        <f>VLOOKUP(Tabla4[[#This Row],[Nombre_Producto]],Tabla2[[NomProducto]:[PrecioSinIGV]],3,0)</f>
        <v>3.9325000000000001</v>
      </c>
      <c r="H2929">
        <f>VLOOKUP(Tabla4[[#This Row],[Cod Producto]],Tabla2[#All],3,0)</f>
        <v>1</v>
      </c>
      <c r="I2929" s="10">
        <f>Tabla4[[#This Row],[Kilos]]*Tabla4[[#This Row],[Precio_sin_IGV]]</f>
        <v>4754.3924999999999</v>
      </c>
      <c r="J2929" s="10">
        <f>Tabla4[[#This Row],[Ventas sin IGV]]*18%</f>
        <v>855.79064999999991</v>
      </c>
      <c r="K2929" s="10">
        <f>Tabla4[[#This Row],[Ventas sin IGV]]+Tabla4[[#This Row],[IGV]]</f>
        <v>5610.1831499999998</v>
      </c>
    </row>
    <row r="2930" spans="1:11" x14ac:dyDescent="0.3">
      <c r="A2930">
        <v>13</v>
      </c>
      <c r="B2930">
        <v>1</v>
      </c>
      <c r="C2930" s="2">
        <v>36567</v>
      </c>
      <c r="D2930">
        <v>588</v>
      </c>
      <c r="E2930" t="str">
        <f>VLOOKUP(Tabla4[[#This Row],[Cod Vendedor]],Tabla3[[IdVendedor]:[NombreVendedor]],2,0)</f>
        <v>Federico</v>
      </c>
      <c r="F2930" t="str">
        <f>VLOOKUP(Tabla4[[#This Row],[Cod Producto]],Tabla2[[IdProducto]:[NomProducto]],2,0)</f>
        <v>Mandarinas</v>
      </c>
      <c r="G2930" s="10">
        <f>VLOOKUP(Tabla4[[#This Row],[Nombre_Producto]],Tabla2[[NomProducto]:[PrecioSinIGV]],3,0)</f>
        <v>3.9325000000000001</v>
      </c>
      <c r="H2930">
        <f>VLOOKUP(Tabla4[[#This Row],[Cod Producto]],Tabla2[#All],3,0)</f>
        <v>1</v>
      </c>
      <c r="I2930" s="10">
        <f>Tabla4[[#This Row],[Kilos]]*Tabla4[[#This Row],[Precio_sin_IGV]]</f>
        <v>2312.31</v>
      </c>
      <c r="J2930" s="10">
        <f>Tabla4[[#This Row],[Ventas sin IGV]]*18%</f>
        <v>416.2158</v>
      </c>
      <c r="K2930" s="10">
        <f>Tabla4[[#This Row],[Ventas sin IGV]]+Tabla4[[#This Row],[IGV]]</f>
        <v>2728.5257999999999</v>
      </c>
    </row>
    <row r="2931" spans="1:11" x14ac:dyDescent="0.3">
      <c r="A2931">
        <v>13</v>
      </c>
      <c r="B2931">
        <v>1</v>
      </c>
      <c r="C2931" s="2">
        <v>36574</v>
      </c>
      <c r="D2931">
        <v>423</v>
      </c>
      <c r="E2931" t="str">
        <f>VLOOKUP(Tabla4[[#This Row],[Cod Vendedor]],Tabla3[[IdVendedor]:[NombreVendedor]],2,0)</f>
        <v>Federico</v>
      </c>
      <c r="F2931" t="str">
        <f>VLOOKUP(Tabla4[[#This Row],[Cod Producto]],Tabla2[[IdProducto]:[NomProducto]],2,0)</f>
        <v>Mandarinas</v>
      </c>
      <c r="G2931" s="10">
        <f>VLOOKUP(Tabla4[[#This Row],[Nombre_Producto]],Tabla2[[NomProducto]:[PrecioSinIGV]],3,0)</f>
        <v>3.9325000000000001</v>
      </c>
      <c r="H2931">
        <f>VLOOKUP(Tabla4[[#This Row],[Cod Producto]],Tabla2[#All],3,0)</f>
        <v>1</v>
      </c>
      <c r="I2931" s="10">
        <f>Tabla4[[#This Row],[Kilos]]*Tabla4[[#This Row],[Precio_sin_IGV]]</f>
        <v>1663.4475</v>
      </c>
      <c r="J2931" s="10">
        <f>Tabla4[[#This Row],[Ventas sin IGV]]*18%</f>
        <v>299.42054999999999</v>
      </c>
      <c r="K2931" s="10">
        <f>Tabla4[[#This Row],[Ventas sin IGV]]+Tabla4[[#This Row],[IGV]]</f>
        <v>1962.86805</v>
      </c>
    </row>
    <row r="2932" spans="1:11" x14ac:dyDescent="0.3">
      <c r="A2932">
        <v>13</v>
      </c>
      <c r="B2932">
        <v>8</v>
      </c>
      <c r="C2932" s="2">
        <v>36804</v>
      </c>
      <c r="D2932">
        <v>1780</v>
      </c>
      <c r="E2932" t="str">
        <f>VLOOKUP(Tabla4[[#This Row],[Cod Vendedor]],Tabla3[[IdVendedor]:[NombreVendedor]],2,0)</f>
        <v>Federico</v>
      </c>
      <c r="F2932" t="str">
        <f>VLOOKUP(Tabla4[[#This Row],[Cod Producto]],Tabla2[[IdProducto]:[NomProducto]],2,0)</f>
        <v>Uvas</v>
      </c>
      <c r="G2932" s="10">
        <f>VLOOKUP(Tabla4[[#This Row],[Nombre_Producto]],Tabla2[[NomProducto]:[PrecioSinIGV]],3,0)</f>
        <v>3.63</v>
      </c>
      <c r="H2932">
        <f>VLOOKUP(Tabla4[[#This Row],[Cod Producto]],Tabla2[#All],3,0)</f>
        <v>1</v>
      </c>
      <c r="I2932" s="10">
        <f>Tabla4[[#This Row],[Kilos]]*Tabla4[[#This Row],[Precio_sin_IGV]]</f>
        <v>6461.4</v>
      </c>
      <c r="J2932" s="10">
        <f>Tabla4[[#This Row],[Ventas sin IGV]]*18%</f>
        <v>1163.0519999999999</v>
      </c>
      <c r="K2932" s="10">
        <f>Tabla4[[#This Row],[Ventas sin IGV]]+Tabla4[[#This Row],[IGV]]</f>
        <v>7624.4519999999993</v>
      </c>
    </row>
    <row r="2933" spans="1:11" x14ac:dyDescent="0.3">
      <c r="A2933">
        <v>13</v>
      </c>
      <c r="B2933">
        <v>6</v>
      </c>
      <c r="C2933" s="2">
        <v>36775</v>
      </c>
      <c r="D2933">
        <v>2427</v>
      </c>
      <c r="E2933" t="str">
        <f>VLOOKUP(Tabla4[[#This Row],[Cod Vendedor]],Tabla3[[IdVendedor]:[NombreVendedor]],2,0)</f>
        <v>Federico</v>
      </c>
      <c r="F2933" t="str">
        <f>VLOOKUP(Tabla4[[#This Row],[Cod Producto]],Tabla2[[IdProducto]:[NomProducto]],2,0)</f>
        <v>Platanos</v>
      </c>
      <c r="G2933" s="10">
        <f>VLOOKUP(Tabla4[[#This Row],[Nombre_Producto]],Tabla2[[NomProducto]:[PrecioSinIGV]],3,0)</f>
        <v>2.42</v>
      </c>
      <c r="H2933">
        <f>VLOOKUP(Tabla4[[#This Row],[Cod Producto]],Tabla2[#All],3,0)</f>
        <v>1</v>
      </c>
      <c r="I2933" s="10">
        <f>Tabla4[[#This Row],[Kilos]]*Tabla4[[#This Row],[Precio_sin_IGV]]</f>
        <v>5873.34</v>
      </c>
      <c r="J2933" s="10">
        <f>Tabla4[[#This Row],[Ventas sin IGV]]*18%</f>
        <v>1057.2012</v>
      </c>
      <c r="K2933" s="10">
        <f>Tabla4[[#This Row],[Ventas sin IGV]]+Tabla4[[#This Row],[IGV]]</f>
        <v>6930.5411999999997</v>
      </c>
    </row>
    <row r="2934" spans="1:11" x14ac:dyDescent="0.3">
      <c r="A2934">
        <v>13</v>
      </c>
      <c r="B2934">
        <v>6</v>
      </c>
      <c r="C2934" s="2">
        <v>36841</v>
      </c>
      <c r="D2934">
        <v>2298</v>
      </c>
      <c r="E2934" t="str">
        <f>VLOOKUP(Tabla4[[#This Row],[Cod Vendedor]],Tabla3[[IdVendedor]:[NombreVendedor]],2,0)</f>
        <v>Federico</v>
      </c>
      <c r="F2934" t="str">
        <f>VLOOKUP(Tabla4[[#This Row],[Cod Producto]],Tabla2[[IdProducto]:[NomProducto]],2,0)</f>
        <v>Platanos</v>
      </c>
      <c r="G2934" s="10">
        <f>VLOOKUP(Tabla4[[#This Row],[Nombre_Producto]],Tabla2[[NomProducto]:[PrecioSinIGV]],3,0)</f>
        <v>2.42</v>
      </c>
      <c r="H2934">
        <f>VLOOKUP(Tabla4[[#This Row],[Cod Producto]],Tabla2[#All],3,0)</f>
        <v>1</v>
      </c>
      <c r="I2934" s="10">
        <f>Tabla4[[#This Row],[Kilos]]*Tabla4[[#This Row],[Precio_sin_IGV]]</f>
        <v>5561.16</v>
      </c>
      <c r="J2934" s="10">
        <f>Tabla4[[#This Row],[Ventas sin IGV]]*18%</f>
        <v>1001.0088</v>
      </c>
      <c r="K2934" s="10">
        <f>Tabla4[[#This Row],[Ventas sin IGV]]+Tabla4[[#This Row],[IGV]]</f>
        <v>6562.1687999999995</v>
      </c>
    </row>
    <row r="2935" spans="1:11" x14ac:dyDescent="0.3">
      <c r="A2935">
        <v>13</v>
      </c>
      <c r="B2935">
        <v>6</v>
      </c>
      <c r="C2935" s="2">
        <v>36840</v>
      </c>
      <c r="D2935">
        <v>1724</v>
      </c>
      <c r="E2935" t="str">
        <f>VLOOKUP(Tabla4[[#This Row],[Cod Vendedor]],Tabla3[[IdVendedor]:[NombreVendedor]],2,0)</f>
        <v>Federico</v>
      </c>
      <c r="F2935" t="str">
        <f>VLOOKUP(Tabla4[[#This Row],[Cod Producto]],Tabla2[[IdProducto]:[NomProducto]],2,0)</f>
        <v>Platanos</v>
      </c>
      <c r="G2935" s="10">
        <f>VLOOKUP(Tabla4[[#This Row],[Nombre_Producto]],Tabla2[[NomProducto]:[PrecioSinIGV]],3,0)</f>
        <v>2.42</v>
      </c>
      <c r="H2935">
        <f>VLOOKUP(Tabla4[[#This Row],[Cod Producto]],Tabla2[#All],3,0)</f>
        <v>1</v>
      </c>
      <c r="I2935" s="10">
        <f>Tabla4[[#This Row],[Kilos]]*Tabla4[[#This Row],[Precio_sin_IGV]]</f>
        <v>4172.08</v>
      </c>
      <c r="J2935" s="10">
        <f>Tabla4[[#This Row],[Ventas sin IGV]]*18%</f>
        <v>750.97439999999995</v>
      </c>
      <c r="K2935" s="10">
        <f>Tabla4[[#This Row],[Ventas sin IGV]]+Tabla4[[#This Row],[IGV]]</f>
        <v>4923.0544</v>
      </c>
    </row>
    <row r="2936" spans="1:11" x14ac:dyDescent="0.3">
      <c r="A2936">
        <v>13</v>
      </c>
      <c r="B2936">
        <v>6</v>
      </c>
      <c r="C2936" s="2">
        <v>36750</v>
      </c>
      <c r="D2936">
        <v>1072</v>
      </c>
      <c r="E2936" t="str">
        <f>VLOOKUP(Tabla4[[#This Row],[Cod Vendedor]],Tabla3[[IdVendedor]:[NombreVendedor]],2,0)</f>
        <v>Federico</v>
      </c>
      <c r="F2936" t="str">
        <f>VLOOKUP(Tabla4[[#This Row],[Cod Producto]],Tabla2[[IdProducto]:[NomProducto]],2,0)</f>
        <v>Platanos</v>
      </c>
      <c r="G2936" s="10">
        <f>VLOOKUP(Tabla4[[#This Row],[Nombre_Producto]],Tabla2[[NomProducto]:[PrecioSinIGV]],3,0)</f>
        <v>2.42</v>
      </c>
      <c r="H2936">
        <f>VLOOKUP(Tabla4[[#This Row],[Cod Producto]],Tabla2[#All],3,0)</f>
        <v>1</v>
      </c>
      <c r="I2936" s="10">
        <f>Tabla4[[#This Row],[Kilos]]*Tabla4[[#This Row],[Precio_sin_IGV]]</f>
        <v>2594.2399999999998</v>
      </c>
      <c r="J2936" s="10">
        <f>Tabla4[[#This Row],[Ventas sin IGV]]*18%</f>
        <v>466.96319999999992</v>
      </c>
      <c r="K2936" s="10">
        <f>Tabla4[[#This Row],[Ventas sin IGV]]+Tabla4[[#This Row],[IGV]]</f>
        <v>3061.2031999999999</v>
      </c>
    </row>
    <row r="2937" spans="1:11" x14ac:dyDescent="0.3">
      <c r="A2937">
        <v>13</v>
      </c>
      <c r="B2937">
        <v>6</v>
      </c>
      <c r="C2937" s="2">
        <v>36739</v>
      </c>
      <c r="D2937">
        <v>939</v>
      </c>
      <c r="E2937" t="str">
        <f>VLOOKUP(Tabla4[[#This Row],[Cod Vendedor]],Tabla3[[IdVendedor]:[NombreVendedor]],2,0)</f>
        <v>Federico</v>
      </c>
      <c r="F2937" t="str">
        <f>VLOOKUP(Tabla4[[#This Row],[Cod Producto]],Tabla2[[IdProducto]:[NomProducto]],2,0)</f>
        <v>Platanos</v>
      </c>
      <c r="G2937" s="10">
        <f>VLOOKUP(Tabla4[[#This Row],[Nombre_Producto]],Tabla2[[NomProducto]:[PrecioSinIGV]],3,0)</f>
        <v>2.42</v>
      </c>
      <c r="H2937">
        <f>VLOOKUP(Tabla4[[#This Row],[Cod Producto]],Tabla2[#All],3,0)</f>
        <v>1</v>
      </c>
      <c r="I2937" s="10">
        <f>Tabla4[[#This Row],[Kilos]]*Tabla4[[#This Row],[Precio_sin_IGV]]</f>
        <v>2272.38</v>
      </c>
      <c r="J2937" s="10">
        <f>Tabla4[[#This Row],[Ventas sin IGV]]*18%</f>
        <v>409.02839999999998</v>
      </c>
      <c r="K2937" s="10">
        <f>Tabla4[[#This Row],[Ventas sin IGV]]+Tabla4[[#This Row],[IGV]]</f>
        <v>2681.4084000000003</v>
      </c>
    </row>
    <row r="2938" spans="1:11" x14ac:dyDescent="0.3">
      <c r="A2938">
        <v>13</v>
      </c>
      <c r="B2938">
        <v>6</v>
      </c>
      <c r="C2938" s="2">
        <v>36673</v>
      </c>
      <c r="D2938">
        <v>743</v>
      </c>
      <c r="E2938" t="str">
        <f>VLOOKUP(Tabla4[[#This Row],[Cod Vendedor]],Tabla3[[IdVendedor]:[NombreVendedor]],2,0)</f>
        <v>Federico</v>
      </c>
      <c r="F2938" t="str">
        <f>VLOOKUP(Tabla4[[#This Row],[Cod Producto]],Tabla2[[IdProducto]:[NomProducto]],2,0)</f>
        <v>Platanos</v>
      </c>
      <c r="G2938" s="10">
        <f>VLOOKUP(Tabla4[[#This Row],[Nombre_Producto]],Tabla2[[NomProducto]:[PrecioSinIGV]],3,0)</f>
        <v>2.42</v>
      </c>
      <c r="H2938">
        <f>VLOOKUP(Tabla4[[#This Row],[Cod Producto]],Tabla2[#All],3,0)</f>
        <v>1</v>
      </c>
      <c r="I2938" s="10">
        <f>Tabla4[[#This Row],[Kilos]]*Tabla4[[#This Row],[Precio_sin_IGV]]</f>
        <v>1798.06</v>
      </c>
      <c r="J2938" s="10">
        <f>Tabla4[[#This Row],[Ventas sin IGV]]*18%</f>
        <v>323.6508</v>
      </c>
      <c r="K2938" s="10">
        <f>Tabla4[[#This Row],[Ventas sin IGV]]+Tabla4[[#This Row],[IGV]]</f>
        <v>2121.7107999999998</v>
      </c>
    </row>
    <row r="2939" spans="1:11" x14ac:dyDescent="0.3">
      <c r="A2939">
        <v>13</v>
      </c>
      <c r="B2939">
        <v>13</v>
      </c>
      <c r="C2939" s="2">
        <v>36718</v>
      </c>
      <c r="D2939">
        <v>2455</v>
      </c>
      <c r="E2939" t="str">
        <f>VLOOKUP(Tabla4[[#This Row],[Cod Vendedor]],Tabla3[[IdVendedor]:[NombreVendedor]],2,0)</f>
        <v>Federico</v>
      </c>
      <c r="F2939" t="str">
        <f>VLOOKUP(Tabla4[[#This Row],[Cod Producto]],Tabla2[[IdProducto]:[NomProducto]],2,0)</f>
        <v>Pimientos</v>
      </c>
      <c r="G2939" s="10">
        <f>VLOOKUP(Tabla4[[#This Row],[Nombre_Producto]],Tabla2[[NomProducto]:[PrecioSinIGV]],3,0)</f>
        <v>0.24199999999999999</v>
      </c>
      <c r="H2939">
        <f>VLOOKUP(Tabla4[[#This Row],[Cod Producto]],Tabla2[#All],3,0)</f>
        <v>3</v>
      </c>
      <c r="I2939" s="10">
        <f>Tabla4[[#This Row],[Kilos]]*Tabla4[[#This Row],[Precio_sin_IGV]]</f>
        <v>594.11</v>
      </c>
      <c r="J2939" s="10">
        <f>Tabla4[[#This Row],[Ventas sin IGV]]*18%</f>
        <v>106.93980000000001</v>
      </c>
      <c r="K2939" s="10">
        <f>Tabla4[[#This Row],[Ventas sin IGV]]+Tabla4[[#This Row],[IGV]]</f>
        <v>701.0498</v>
      </c>
    </row>
    <row r="2940" spans="1:11" x14ac:dyDescent="0.3">
      <c r="A2940">
        <v>13</v>
      </c>
      <c r="B2940">
        <v>13</v>
      </c>
      <c r="C2940" s="2">
        <v>36762</v>
      </c>
      <c r="D2940">
        <v>2304</v>
      </c>
      <c r="E2940" t="str">
        <f>VLOOKUP(Tabla4[[#This Row],[Cod Vendedor]],Tabla3[[IdVendedor]:[NombreVendedor]],2,0)</f>
        <v>Federico</v>
      </c>
      <c r="F2940" t="str">
        <f>VLOOKUP(Tabla4[[#This Row],[Cod Producto]],Tabla2[[IdProducto]:[NomProducto]],2,0)</f>
        <v>Pimientos</v>
      </c>
      <c r="G2940" s="10">
        <f>VLOOKUP(Tabla4[[#This Row],[Nombre_Producto]],Tabla2[[NomProducto]:[PrecioSinIGV]],3,0)</f>
        <v>0.24199999999999999</v>
      </c>
      <c r="H2940">
        <f>VLOOKUP(Tabla4[[#This Row],[Cod Producto]],Tabla2[#All],3,0)</f>
        <v>3</v>
      </c>
      <c r="I2940" s="10">
        <f>Tabla4[[#This Row],[Kilos]]*Tabla4[[#This Row],[Precio_sin_IGV]]</f>
        <v>557.56799999999998</v>
      </c>
      <c r="J2940" s="10">
        <f>Tabla4[[#This Row],[Ventas sin IGV]]*18%</f>
        <v>100.36224</v>
      </c>
      <c r="K2940" s="10">
        <f>Tabla4[[#This Row],[Ventas sin IGV]]+Tabla4[[#This Row],[IGV]]</f>
        <v>657.93024000000003</v>
      </c>
    </row>
    <row r="2941" spans="1:11" x14ac:dyDescent="0.3">
      <c r="A2941">
        <v>13</v>
      </c>
      <c r="B2941">
        <v>13</v>
      </c>
      <c r="C2941" s="2">
        <v>36599</v>
      </c>
      <c r="D2941">
        <v>1973</v>
      </c>
      <c r="E2941" t="str">
        <f>VLOOKUP(Tabla4[[#This Row],[Cod Vendedor]],Tabla3[[IdVendedor]:[NombreVendedor]],2,0)</f>
        <v>Federico</v>
      </c>
      <c r="F2941" t="str">
        <f>VLOOKUP(Tabla4[[#This Row],[Cod Producto]],Tabla2[[IdProducto]:[NomProducto]],2,0)</f>
        <v>Pimientos</v>
      </c>
      <c r="G2941" s="10">
        <f>VLOOKUP(Tabla4[[#This Row],[Nombre_Producto]],Tabla2[[NomProducto]:[PrecioSinIGV]],3,0)</f>
        <v>0.24199999999999999</v>
      </c>
      <c r="H2941">
        <f>VLOOKUP(Tabla4[[#This Row],[Cod Producto]],Tabla2[#All],3,0)</f>
        <v>3</v>
      </c>
      <c r="I2941" s="10">
        <f>Tabla4[[#This Row],[Kilos]]*Tabla4[[#This Row],[Precio_sin_IGV]]</f>
        <v>477.46600000000001</v>
      </c>
      <c r="J2941" s="10">
        <f>Tabla4[[#This Row],[Ventas sin IGV]]*18%</f>
        <v>85.943879999999993</v>
      </c>
      <c r="K2941" s="10">
        <f>Tabla4[[#This Row],[Ventas sin IGV]]+Tabla4[[#This Row],[IGV]]</f>
        <v>563.40988000000004</v>
      </c>
    </row>
    <row r="2942" spans="1:11" x14ac:dyDescent="0.3">
      <c r="A2942">
        <v>13</v>
      </c>
      <c r="B2942">
        <v>13</v>
      </c>
      <c r="C2942" s="2">
        <v>36625</v>
      </c>
      <c r="D2942">
        <v>1930</v>
      </c>
      <c r="E2942" t="str">
        <f>VLOOKUP(Tabla4[[#This Row],[Cod Vendedor]],Tabla3[[IdVendedor]:[NombreVendedor]],2,0)</f>
        <v>Federico</v>
      </c>
      <c r="F2942" t="str">
        <f>VLOOKUP(Tabla4[[#This Row],[Cod Producto]],Tabla2[[IdProducto]:[NomProducto]],2,0)</f>
        <v>Pimientos</v>
      </c>
      <c r="G2942" s="10">
        <f>VLOOKUP(Tabla4[[#This Row],[Nombre_Producto]],Tabla2[[NomProducto]:[PrecioSinIGV]],3,0)</f>
        <v>0.24199999999999999</v>
      </c>
      <c r="H2942">
        <f>VLOOKUP(Tabla4[[#This Row],[Cod Producto]],Tabla2[#All],3,0)</f>
        <v>3</v>
      </c>
      <c r="I2942" s="10">
        <f>Tabla4[[#This Row],[Kilos]]*Tabla4[[#This Row],[Precio_sin_IGV]]</f>
        <v>467.06</v>
      </c>
      <c r="J2942" s="10">
        <f>Tabla4[[#This Row],[Ventas sin IGV]]*18%</f>
        <v>84.070799999999991</v>
      </c>
      <c r="K2942" s="10">
        <f>Tabla4[[#This Row],[Ventas sin IGV]]+Tabla4[[#This Row],[IGV]]</f>
        <v>551.13080000000002</v>
      </c>
    </row>
    <row r="2943" spans="1:11" x14ac:dyDescent="0.3">
      <c r="A2943">
        <v>13</v>
      </c>
      <c r="B2943">
        <v>13</v>
      </c>
      <c r="C2943" s="2">
        <v>36757</v>
      </c>
      <c r="D2943">
        <v>1894</v>
      </c>
      <c r="E2943" t="str">
        <f>VLOOKUP(Tabla4[[#This Row],[Cod Vendedor]],Tabla3[[IdVendedor]:[NombreVendedor]],2,0)</f>
        <v>Federico</v>
      </c>
      <c r="F2943" t="str">
        <f>VLOOKUP(Tabla4[[#This Row],[Cod Producto]],Tabla2[[IdProducto]:[NomProducto]],2,0)</f>
        <v>Pimientos</v>
      </c>
      <c r="G2943" s="10">
        <f>VLOOKUP(Tabla4[[#This Row],[Nombre_Producto]],Tabla2[[NomProducto]:[PrecioSinIGV]],3,0)</f>
        <v>0.24199999999999999</v>
      </c>
      <c r="H2943">
        <f>VLOOKUP(Tabla4[[#This Row],[Cod Producto]],Tabla2[#All],3,0)</f>
        <v>3</v>
      </c>
      <c r="I2943" s="10">
        <f>Tabla4[[#This Row],[Kilos]]*Tabla4[[#This Row],[Precio_sin_IGV]]</f>
        <v>458.34800000000001</v>
      </c>
      <c r="J2943" s="10">
        <f>Tabla4[[#This Row],[Ventas sin IGV]]*18%</f>
        <v>82.50264</v>
      </c>
      <c r="K2943" s="10">
        <f>Tabla4[[#This Row],[Ventas sin IGV]]+Tabla4[[#This Row],[IGV]]</f>
        <v>540.85064</v>
      </c>
    </row>
    <row r="2944" spans="1:11" x14ac:dyDescent="0.3">
      <c r="A2944">
        <v>13</v>
      </c>
      <c r="B2944">
        <v>13</v>
      </c>
      <c r="C2944" s="2">
        <v>36781</v>
      </c>
      <c r="D2944">
        <v>1291</v>
      </c>
      <c r="E2944" t="str">
        <f>VLOOKUP(Tabla4[[#This Row],[Cod Vendedor]],Tabla3[[IdVendedor]:[NombreVendedor]],2,0)</f>
        <v>Federico</v>
      </c>
      <c r="F2944" t="str">
        <f>VLOOKUP(Tabla4[[#This Row],[Cod Producto]],Tabla2[[IdProducto]:[NomProducto]],2,0)</f>
        <v>Pimientos</v>
      </c>
      <c r="G2944" s="10">
        <f>VLOOKUP(Tabla4[[#This Row],[Nombre_Producto]],Tabla2[[NomProducto]:[PrecioSinIGV]],3,0)</f>
        <v>0.24199999999999999</v>
      </c>
      <c r="H2944">
        <f>VLOOKUP(Tabla4[[#This Row],[Cod Producto]],Tabla2[#All],3,0)</f>
        <v>3</v>
      </c>
      <c r="I2944" s="10">
        <f>Tabla4[[#This Row],[Kilos]]*Tabla4[[#This Row],[Precio_sin_IGV]]</f>
        <v>312.42199999999997</v>
      </c>
      <c r="J2944" s="10">
        <f>Tabla4[[#This Row],[Ventas sin IGV]]*18%</f>
        <v>56.235959999999992</v>
      </c>
      <c r="K2944" s="10">
        <f>Tabla4[[#This Row],[Ventas sin IGV]]+Tabla4[[#This Row],[IGV]]</f>
        <v>368.65795999999995</v>
      </c>
    </row>
    <row r="2945" spans="1:11" x14ac:dyDescent="0.3">
      <c r="A2945">
        <v>13</v>
      </c>
      <c r="B2945">
        <v>13</v>
      </c>
      <c r="C2945" s="2">
        <v>36564</v>
      </c>
      <c r="D2945">
        <v>461</v>
      </c>
      <c r="E2945" t="str">
        <f>VLOOKUP(Tabla4[[#This Row],[Cod Vendedor]],Tabla3[[IdVendedor]:[NombreVendedor]],2,0)</f>
        <v>Federico</v>
      </c>
      <c r="F2945" t="str">
        <f>VLOOKUP(Tabla4[[#This Row],[Cod Producto]],Tabla2[[IdProducto]:[NomProducto]],2,0)</f>
        <v>Pimientos</v>
      </c>
      <c r="G2945" s="10">
        <f>VLOOKUP(Tabla4[[#This Row],[Nombre_Producto]],Tabla2[[NomProducto]:[PrecioSinIGV]],3,0)</f>
        <v>0.24199999999999999</v>
      </c>
      <c r="H2945">
        <f>VLOOKUP(Tabla4[[#This Row],[Cod Producto]],Tabla2[#All],3,0)</f>
        <v>3</v>
      </c>
      <c r="I2945" s="10">
        <f>Tabla4[[#This Row],[Kilos]]*Tabla4[[#This Row],[Precio_sin_IGV]]</f>
        <v>111.562</v>
      </c>
      <c r="J2945" s="10">
        <f>Tabla4[[#This Row],[Ventas sin IGV]]*18%</f>
        <v>20.081160000000001</v>
      </c>
      <c r="K2945" s="10">
        <f>Tabla4[[#This Row],[Ventas sin IGV]]+Tabla4[[#This Row],[IGV]]</f>
        <v>131.64315999999999</v>
      </c>
    </row>
    <row r="2946" spans="1:11" x14ac:dyDescent="0.3">
      <c r="A2946">
        <v>13</v>
      </c>
      <c r="B2946">
        <v>13</v>
      </c>
      <c r="C2946" s="2">
        <v>36536</v>
      </c>
      <c r="D2946">
        <v>380</v>
      </c>
      <c r="E2946" t="str">
        <f>VLOOKUP(Tabla4[[#This Row],[Cod Vendedor]],Tabla3[[IdVendedor]:[NombreVendedor]],2,0)</f>
        <v>Federico</v>
      </c>
      <c r="F2946" t="str">
        <f>VLOOKUP(Tabla4[[#This Row],[Cod Producto]],Tabla2[[IdProducto]:[NomProducto]],2,0)</f>
        <v>Pimientos</v>
      </c>
      <c r="G2946" s="10">
        <f>VLOOKUP(Tabla4[[#This Row],[Nombre_Producto]],Tabla2[[NomProducto]:[PrecioSinIGV]],3,0)</f>
        <v>0.24199999999999999</v>
      </c>
      <c r="H2946">
        <f>VLOOKUP(Tabla4[[#This Row],[Cod Producto]],Tabla2[#All],3,0)</f>
        <v>3</v>
      </c>
      <c r="I2946" s="10">
        <f>Tabla4[[#This Row],[Kilos]]*Tabla4[[#This Row],[Precio_sin_IGV]]</f>
        <v>91.96</v>
      </c>
      <c r="J2946" s="10">
        <f>Tabla4[[#This Row],[Ventas sin IGV]]*18%</f>
        <v>16.552799999999998</v>
      </c>
      <c r="K2946" s="10">
        <f>Tabla4[[#This Row],[Ventas sin IGV]]+Tabla4[[#This Row],[IGV]]</f>
        <v>108.5128</v>
      </c>
    </row>
    <row r="2947" spans="1:11" x14ac:dyDescent="0.3">
      <c r="A2947">
        <v>13</v>
      </c>
      <c r="B2947">
        <v>13</v>
      </c>
      <c r="C2947" s="2">
        <v>36877</v>
      </c>
      <c r="D2947">
        <v>371</v>
      </c>
      <c r="E2947" t="str">
        <f>VLOOKUP(Tabla4[[#This Row],[Cod Vendedor]],Tabla3[[IdVendedor]:[NombreVendedor]],2,0)</f>
        <v>Federico</v>
      </c>
      <c r="F2947" t="str">
        <f>VLOOKUP(Tabla4[[#This Row],[Cod Producto]],Tabla2[[IdProducto]:[NomProducto]],2,0)</f>
        <v>Pimientos</v>
      </c>
      <c r="G2947" s="10">
        <f>VLOOKUP(Tabla4[[#This Row],[Nombre_Producto]],Tabla2[[NomProducto]:[PrecioSinIGV]],3,0)</f>
        <v>0.24199999999999999</v>
      </c>
      <c r="H2947">
        <f>VLOOKUP(Tabla4[[#This Row],[Cod Producto]],Tabla2[#All],3,0)</f>
        <v>3</v>
      </c>
      <c r="I2947" s="10">
        <f>Tabla4[[#This Row],[Kilos]]*Tabla4[[#This Row],[Precio_sin_IGV]]</f>
        <v>89.781999999999996</v>
      </c>
      <c r="J2947" s="10">
        <f>Tabla4[[#This Row],[Ventas sin IGV]]*18%</f>
        <v>16.16076</v>
      </c>
      <c r="K2947" s="10">
        <f>Tabla4[[#This Row],[Ventas sin IGV]]+Tabla4[[#This Row],[IGV]]</f>
        <v>105.94275999999999</v>
      </c>
    </row>
    <row r="2948" spans="1:11" x14ac:dyDescent="0.3">
      <c r="A2948">
        <v>13</v>
      </c>
      <c r="B2948">
        <v>2</v>
      </c>
      <c r="C2948" s="2">
        <v>36811</v>
      </c>
      <c r="D2948">
        <v>2496</v>
      </c>
      <c r="E2948" t="str">
        <f>VLOOKUP(Tabla4[[#This Row],[Cod Vendedor]],Tabla3[[IdVendedor]:[NombreVendedor]],2,0)</f>
        <v>Federico</v>
      </c>
      <c r="F2948" t="str">
        <f>VLOOKUP(Tabla4[[#This Row],[Cod Producto]],Tabla2[[IdProducto]:[NomProducto]],2,0)</f>
        <v>Lechugas</v>
      </c>
      <c r="G2948" s="10">
        <f>VLOOKUP(Tabla4[[#This Row],[Nombre_Producto]],Tabla2[[NomProducto]:[PrecioSinIGV]],3,0)</f>
        <v>1.6335</v>
      </c>
      <c r="H2948">
        <f>VLOOKUP(Tabla4[[#This Row],[Cod Producto]],Tabla2[#All],3,0)</f>
        <v>2</v>
      </c>
      <c r="I2948" s="10">
        <f>Tabla4[[#This Row],[Kilos]]*Tabla4[[#This Row],[Precio_sin_IGV]]</f>
        <v>4077.2159999999999</v>
      </c>
      <c r="J2948" s="10">
        <f>Tabla4[[#This Row],[Ventas sin IGV]]*18%</f>
        <v>733.89887999999996</v>
      </c>
      <c r="K2948" s="10">
        <f>Tabla4[[#This Row],[Ventas sin IGV]]+Tabla4[[#This Row],[IGV]]</f>
        <v>4811.1148800000001</v>
      </c>
    </row>
    <row r="2949" spans="1:11" x14ac:dyDescent="0.3">
      <c r="A2949">
        <v>13</v>
      </c>
      <c r="B2949">
        <v>2</v>
      </c>
      <c r="C2949" s="2">
        <v>36588</v>
      </c>
      <c r="D2949">
        <v>2416</v>
      </c>
      <c r="E2949" t="str">
        <f>VLOOKUP(Tabla4[[#This Row],[Cod Vendedor]],Tabla3[[IdVendedor]:[NombreVendedor]],2,0)</f>
        <v>Federico</v>
      </c>
      <c r="F2949" t="str">
        <f>VLOOKUP(Tabla4[[#This Row],[Cod Producto]],Tabla2[[IdProducto]:[NomProducto]],2,0)</f>
        <v>Lechugas</v>
      </c>
      <c r="G2949" s="10">
        <f>VLOOKUP(Tabla4[[#This Row],[Nombre_Producto]],Tabla2[[NomProducto]:[PrecioSinIGV]],3,0)</f>
        <v>1.6335</v>
      </c>
      <c r="H2949">
        <f>VLOOKUP(Tabla4[[#This Row],[Cod Producto]],Tabla2[#All],3,0)</f>
        <v>2</v>
      </c>
      <c r="I2949" s="10">
        <f>Tabla4[[#This Row],[Kilos]]*Tabla4[[#This Row],[Precio_sin_IGV]]</f>
        <v>3946.5360000000001</v>
      </c>
      <c r="J2949" s="10">
        <f>Tabla4[[#This Row],[Ventas sin IGV]]*18%</f>
        <v>710.37648000000002</v>
      </c>
      <c r="K2949" s="10">
        <f>Tabla4[[#This Row],[Ventas sin IGV]]+Tabla4[[#This Row],[IGV]]</f>
        <v>4656.91248</v>
      </c>
    </row>
    <row r="2950" spans="1:11" x14ac:dyDescent="0.3">
      <c r="A2950">
        <v>13</v>
      </c>
      <c r="B2950">
        <v>2</v>
      </c>
      <c r="C2950" s="2">
        <v>36877</v>
      </c>
      <c r="D2950">
        <v>1800</v>
      </c>
      <c r="E2950" t="str">
        <f>VLOOKUP(Tabla4[[#This Row],[Cod Vendedor]],Tabla3[[IdVendedor]:[NombreVendedor]],2,0)</f>
        <v>Federico</v>
      </c>
      <c r="F2950" t="str">
        <f>VLOOKUP(Tabla4[[#This Row],[Cod Producto]],Tabla2[[IdProducto]:[NomProducto]],2,0)</f>
        <v>Lechugas</v>
      </c>
      <c r="G2950" s="10">
        <f>VLOOKUP(Tabla4[[#This Row],[Nombre_Producto]],Tabla2[[NomProducto]:[PrecioSinIGV]],3,0)</f>
        <v>1.6335</v>
      </c>
      <c r="H2950">
        <f>VLOOKUP(Tabla4[[#This Row],[Cod Producto]],Tabla2[#All],3,0)</f>
        <v>2</v>
      </c>
      <c r="I2950" s="10">
        <f>Tabla4[[#This Row],[Kilos]]*Tabla4[[#This Row],[Precio_sin_IGV]]</f>
        <v>2940.2999999999997</v>
      </c>
      <c r="J2950" s="10">
        <f>Tabla4[[#This Row],[Ventas sin IGV]]*18%</f>
        <v>529.25399999999991</v>
      </c>
      <c r="K2950" s="10">
        <f>Tabla4[[#This Row],[Ventas sin IGV]]+Tabla4[[#This Row],[IGV]]</f>
        <v>3469.5539999999996</v>
      </c>
    </row>
    <row r="2951" spans="1:11" x14ac:dyDescent="0.3">
      <c r="A2951">
        <v>13</v>
      </c>
      <c r="B2951">
        <v>10</v>
      </c>
      <c r="C2951" s="2">
        <v>36886</v>
      </c>
      <c r="D2951">
        <v>1699</v>
      </c>
      <c r="E2951" t="str">
        <f>VLOOKUP(Tabla4[[#This Row],[Cod Vendedor]],Tabla3[[IdVendedor]:[NombreVendedor]],2,0)</f>
        <v>Federico</v>
      </c>
      <c r="F2951" t="str">
        <f>VLOOKUP(Tabla4[[#This Row],[Cod Producto]],Tabla2[[IdProducto]:[NomProducto]],2,0)</f>
        <v>Zanahorias</v>
      </c>
      <c r="G2951" s="10">
        <f>VLOOKUP(Tabla4[[#This Row],[Nombre_Producto]],Tabla2[[NomProducto]:[PrecioSinIGV]],3,0)</f>
        <v>0.60499999999999998</v>
      </c>
      <c r="H2951">
        <f>VLOOKUP(Tabla4[[#This Row],[Cod Producto]],Tabla2[#All],3,0)</f>
        <v>3</v>
      </c>
      <c r="I2951" s="10">
        <f>Tabla4[[#This Row],[Kilos]]*Tabla4[[#This Row],[Precio_sin_IGV]]</f>
        <v>1027.895</v>
      </c>
      <c r="J2951" s="10">
        <f>Tabla4[[#This Row],[Ventas sin IGV]]*18%</f>
        <v>185.02109999999999</v>
      </c>
      <c r="K2951" s="10">
        <f>Tabla4[[#This Row],[Ventas sin IGV]]+Tabla4[[#This Row],[IGV]]</f>
        <v>1212.9160999999999</v>
      </c>
    </row>
    <row r="2952" spans="1:11" x14ac:dyDescent="0.3">
      <c r="A2952">
        <v>13</v>
      </c>
      <c r="B2952">
        <v>10</v>
      </c>
      <c r="C2952" s="2">
        <v>36616</v>
      </c>
      <c r="D2952">
        <v>691</v>
      </c>
      <c r="E2952" t="str">
        <f>VLOOKUP(Tabla4[[#This Row],[Cod Vendedor]],Tabla3[[IdVendedor]:[NombreVendedor]],2,0)</f>
        <v>Federico</v>
      </c>
      <c r="F2952" t="str">
        <f>VLOOKUP(Tabla4[[#This Row],[Cod Producto]],Tabla2[[IdProducto]:[NomProducto]],2,0)</f>
        <v>Zanahorias</v>
      </c>
      <c r="G2952" s="10">
        <f>VLOOKUP(Tabla4[[#This Row],[Nombre_Producto]],Tabla2[[NomProducto]:[PrecioSinIGV]],3,0)</f>
        <v>0.60499999999999998</v>
      </c>
      <c r="H2952">
        <f>VLOOKUP(Tabla4[[#This Row],[Cod Producto]],Tabla2[#All],3,0)</f>
        <v>3</v>
      </c>
      <c r="I2952" s="10">
        <f>Tabla4[[#This Row],[Kilos]]*Tabla4[[#This Row],[Precio_sin_IGV]]</f>
        <v>418.05500000000001</v>
      </c>
      <c r="J2952" s="10">
        <f>Tabla4[[#This Row],[Ventas sin IGV]]*18%</f>
        <v>75.249899999999997</v>
      </c>
      <c r="K2952" s="10">
        <f>Tabla4[[#This Row],[Ventas sin IGV]]+Tabla4[[#This Row],[IGV]]</f>
        <v>493.30489999999998</v>
      </c>
    </row>
    <row r="2953" spans="1:11" x14ac:dyDescent="0.3">
      <c r="A2953">
        <v>13</v>
      </c>
      <c r="B2953">
        <v>14</v>
      </c>
      <c r="C2953" s="2">
        <v>36856</v>
      </c>
      <c r="D2953">
        <v>1941</v>
      </c>
      <c r="E2953" t="str">
        <f>VLOOKUP(Tabla4[[#This Row],[Cod Vendedor]],Tabla3[[IdVendedor]:[NombreVendedor]],2,0)</f>
        <v>Federico</v>
      </c>
      <c r="F2953" t="str">
        <f>VLOOKUP(Tabla4[[#This Row],[Cod Producto]],Tabla2[[IdProducto]:[NomProducto]],2,0)</f>
        <v>Manzana</v>
      </c>
      <c r="G2953" s="10">
        <f>VLOOKUP(Tabla4[[#This Row],[Nombre_Producto]],Tabla2[[NomProducto]:[PrecioSinIGV]],3,0)</f>
        <v>3.63</v>
      </c>
      <c r="H2953">
        <f>VLOOKUP(Tabla4[[#This Row],[Cod Producto]],Tabla2[#All],3,0)</f>
        <v>1</v>
      </c>
      <c r="I2953" s="10">
        <f>Tabla4[[#This Row],[Kilos]]*Tabla4[[#This Row],[Precio_sin_IGV]]</f>
        <v>7045.83</v>
      </c>
      <c r="J2953" s="10">
        <f>Tabla4[[#This Row],[Ventas sin IGV]]*18%</f>
        <v>1268.2493999999999</v>
      </c>
      <c r="K2953" s="10">
        <f>Tabla4[[#This Row],[Ventas sin IGV]]+Tabla4[[#This Row],[IGV]]</f>
        <v>8314.0794000000005</v>
      </c>
    </row>
    <row r="2954" spans="1:11" x14ac:dyDescent="0.3">
      <c r="A2954">
        <v>13</v>
      </c>
      <c r="B2954">
        <v>14</v>
      </c>
      <c r="C2954" s="2">
        <v>36624</v>
      </c>
      <c r="D2954">
        <v>1930</v>
      </c>
      <c r="E2954" t="str">
        <f>VLOOKUP(Tabla4[[#This Row],[Cod Vendedor]],Tabla3[[IdVendedor]:[NombreVendedor]],2,0)</f>
        <v>Federico</v>
      </c>
      <c r="F2954" t="str">
        <f>VLOOKUP(Tabla4[[#This Row],[Cod Producto]],Tabla2[[IdProducto]:[NomProducto]],2,0)</f>
        <v>Manzana</v>
      </c>
      <c r="G2954" s="10">
        <f>VLOOKUP(Tabla4[[#This Row],[Nombre_Producto]],Tabla2[[NomProducto]:[PrecioSinIGV]],3,0)</f>
        <v>3.63</v>
      </c>
      <c r="H2954">
        <f>VLOOKUP(Tabla4[[#This Row],[Cod Producto]],Tabla2[#All],3,0)</f>
        <v>1</v>
      </c>
      <c r="I2954" s="10">
        <f>Tabla4[[#This Row],[Kilos]]*Tabla4[[#This Row],[Precio_sin_IGV]]</f>
        <v>7005.9</v>
      </c>
      <c r="J2954" s="10">
        <f>Tabla4[[#This Row],[Ventas sin IGV]]*18%</f>
        <v>1261.0619999999999</v>
      </c>
      <c r="K2954" s="10">
        <f>Tabla4[[#This Row],[Ventas sin IGV]]+Tabla4[[#This Row],[IGV]]</f>
        <v>8266.9619999999995</v>
      </c>
    </row>
    <row r="2955" spans="1:11" x14ac:dyDescent="0.3">
      <c r="A2955">
        <v>13</v>
      </c>
      <c r="B2955">
        <v>14</v>
      </c>
      <c r="C2955" s="2">
        <v>36544</v>
      </c>
      <c r="D2955">
        <v>1705</v>
      </c>
      <c r="E2955" t="str">
        <f>VLOOKUP(Tabla4[[#This Row],[Cod Vendedor]],Tabla3[[IdVendedor]:[NombreVendedor]],2,0)</f>
        <v>Federico</v>
      </c>
      <c r="F2955" t="str">
        <f>VLOOKUP(Tabla4[[#This Row],[Cod Producto]],Tabla2[[IdProducto]:[NomProducto]],2,0)</f>
        <v>Manzana</v>
      </c>
      <c r="G2955" s="10">
        <f>VLOOKUP(Tabla4[[#This Row],[Nombre_Producto]],Tabla2[[NomProducto]:[PrecioSinIGV]],3,0)</f>
        <v>3.63</v>
      </c>
      <c r="H2955">
        <f>VLOOKUP(Tabla4[[#This Row],[Cod Producto]],Tabla2[#All],3,0)</f>
        <v>1</v>
      </c>
      <c r="I2955" s="10">
        <f>Tabla4[[#This Row],[Kilos]]*Tabla4[[#This Row],[Precio_sin_IGV]]</f>
        <v>6189.15</v>
      </c>
      <c r="J2955" s="10">
        <f>Tabla4[[#This Row],[Ventas sin IGV]]*18%</f>
        <v>1114.0469999999998</v>
      </c>
      <c r="K2955" s="10">
        <f>Tabla4[[#This Row],[Ventas sin IGV]]+Tabla4[[#This Row],[IGV]]</f>
        <v>7303.1969999999992</v>
      </c>
    </row>
    <row r="2956" spans="1:11" x14ac:dyDescent="0.3">
      <c r="A2956">
        <v>13</v>
      </c>
      <c r="B2956">
        <v>14</v>
      </c>
      <c r="C2956" s="2">
        <v>36655</v>
      </c>
      <c r="D2956">
        <v>1328</v>
      </c>
      <c r="E2956" t="str">
        <f>VLOOKUP(Tabla4[[#This Row],[Cod Vendedor]],Tabla3[[IdVendedor]:[NombreVendedor]],2,0)</f>
        <v>Federico</v>
      </c>
      <c r="F2956" t="str">
        <f>VLOOKUP(Tabla4[[#This Row],[Cod Producto]],Tabla2[[IdProducto]:[NomProducto]],2,0)</f>
        <v>Manzana</v>
      </c>
      <c r="G2956" s="10">
        <f>VLOOKUP(Tabla4[[#This Row],[Nombre_Producto]],Tabla2[[NomProducto]:[PrecioSinIGV]],3,0)</f>
        <v>3.63</v>
      </c>
      <c r="H2956">
        <f>VLOOKUP(Tabla4[[#This Row],[Cod Producto]],Tabla2[#All],3,0)</f>
        <v>1</v>
      </c>
      <c r="I2956" s="10">
        <f>Tabla4[[#This Row],[Kilos]]*Tabla4[[#This Row],[Precio_sin_IGV]]</f>
        <v>4820.6399999999994</v>
      </c>
      <c r="J2956" s="10">
        <f>Tabla4[[#This Row],[Ventas sin IGV]]*18%</f>
        <v>867.71519999999987</v>
      </c>
      <c r="K2956" s="10">
        <f>Tabla4[[#This Row],[Ventas sin IGV]]+Tabla4[[#This Row],[IGV]]</f>
        <v>5688.3551999999991</v>
      </c>
    </row>
    <row r="2957" spans="1:11" x14ac:dyDescent="0.3">
      <c r="A2957">
        <v>13</v>
      </c>
      <c r="B2957">
        <v>14</v>
      </c>
      <c r="C2957" s="2">
        <v>36887</v>
      </c>
      <c r="D2957">
        <v>946</v>
      </c>
      <c r="E2957" t="str">
        <f>VLOOKUP(Tabla4[[#This Row],[Cod Vendedor]],Tabla3[[IdVendedor]:[NombreVendedor]],2,0)</f>
        <v>Federico</v>
      </c>
      <c r="F2957" t="str">
        <f>VLOOKUP(Tabla4[[#This Row],[Cod Producto]],Tabla2[[IdProducto]:[NomProducto]],2,0)</f>
        <v>Manzana</v>
      </c>
      <c r="G2957" s="10">
        <f>VLOOKUP(Tabla4[[#This Row],[Nombre_Producto]],Tabla2[[NomProducto]:[PrecioSinIGV]],3,0)</f>
        <v>3.63</v>
      </c>
      <c r="H2957">
        <f>VLOOKUP(Tabla4[[#This Row],[Cod Producto]],Tabla2[#All],3,0)</f>
        <v>1</v>
      </c>
      <c r="I2957" s="10">
        <f>Tabla4[[#This Row],[Kilos]]*Tabla4[[#This Row],[Precio_sin_IGV]]</f>
        <v>3433.98</v>
      </c>
      <c r="J2957" s="10">
        <f>Tabla4[[#This Row],[Ventas sin IGV]]*18%</f>
        <v>618.1164</v>
      </c>
      <c r="K2957" s="10">
        <f>Tabla4[[#This Row],[Ventas sin IGV]]+Tabla4[[#This Row],[IGV]]</f>
        <v>4052.0963999999999</v>
      </c>
    </row>
    <row r="2958" spans="1:11" x14ac:dyDescent="0.3">
      <c r="A2958">
        <v>13</v>
      </c>
      <c r="B2958">
        <v>14</v>
      </c>
      <c r="C2958" s="2">
        <v>36770</v>
      </c>
      <c r="D2958">
        <v>843</v>
      </c>
      <c r="E2958" t="str">
        <f>VLOOKUP(Tabla4[[#This Row],[Cod Vendedor]],Tabla3[[IdVendedor]:[NombreVendedor]],2,0)</f>
        <v>Federico</v>
      </c>
      <c r="F2958" t="str">
        <f>VLOOKUP(Tabla4[[#This Row],[Cod Producto]],Tabla2[[IdProducto]:[NomProducto]],2,0)</f>
        <v>Manzana</v>
      </c>
      <c r="G2958" s="10">
        <f>VLOOKUP(Tabla4[[#This Row],[Nombre_Producto]],Tabla2[[NomProducto]:[PrecioSinIGV]],3,0)</f>
        <v>3.63</v>
      </c>
      <c r="H2958">
        <f>VLOOKUP(Tabla4[[#This Row],[Cod Producto]],Tabla2[#All],3,0)</f>
        <v>1</v>
      </c>
      <c r="I2958" s="10">
        <f>Tabla4[[#This Row],[Kilos]]*Tabla4[[#This Row],[Precio_sin_IGV]]</f>
        <v>3060.0899999999997</v>
      </c>
      <c r="J2958" s="10">
        <f>Tabla4[[#This Row],[Ventas sin IGV]]*18%</f>
        <v>550.81619999999998</v>
      </c>
      <c r="K2958" s="10">
        <f>Tabla4[[#This Row],[Ventas sin IGV]]+Tabla4[[#This Row],[IGV]]</f>
        <v>3610.9061999999994</v>
      </c>
    </row>
    <row r="2959" spans="1:11" x14ac:dyDescent="0.3">
      <c r="A2959">
        <v>13</v>
      </c>
      <c r="B2959">
        <v>4</v>
      </c>
      <c r="C2959" s="2">
        <v>36752</v>
      </c>
      <c r="D2959">
        <v>2247</v>
      </c>
      <c r="E2959" t="str">
        <f>VLOOKUP(Tabla4[[#This Row],[Cod Vendedor]],Tabla3[[IdVendedor]:[NombreVendedor]],2,0)</f>
        <v>Federico</v>
      </c>
      <c r="F2959" t="str">
        <f>VLOOKUP(Tabla4[[#This Row],[Cod Producto]],Tabla2[[IdProducto]:[NomProducto]],2,0)</f>
        <v>Coles</v>
      </c>
      <c r="G2959" s="10">
        <f>VLOOKUP(Tabla4[[#This Row],[Nombre_Producto]],Tabla2[[NomProducto]:[PrecioSinIGV]],3,0)</f>
        <v>0.60499999999999998</v>
      </c>
      <c r="H2959">
        <f>VLOOKUP(Tabla4[[#This Row],[Cod Producto]],Tabla2[#All],3,0)</f>
        <v>2</v>
      </c>
      <c r="I2959" s="10">
        <f>Tabla4[[#This Row],[Kilos]]*Tabla4[[#This Row],[Precio_sin_IGV]]</f>
        <v>1359.4349999999999</v>
      </c>
      <c r="J2959" s="10">
        <f>Tabla4[[#This Row],[Ventas sin IGV]]*18%</f>
        <v>244.69829999999999</v>
      </c>
      <c r="K2959" s="10">
        <f>Tabla4[[#This Row],[Ventas sin IGV]]+Tabla4[[#This Row],[IGV]]</f>
        <v>1604.1333</v>
      </c>
    </row>
    <row r="2960" spans="1:11" x14ac:dyDescent="0.3">
      <c r="A2960">
        <v>13</v>
      </c>
      <c r="B2960">
        <v>4</v>
      </c>
      <c r="C2960" s="2">
        <v>36542</v>
      </c>
      <c r="D2960">
        <v>2010</v>
      </c>
      <c r="E2960" t="str">
        <f>VLOOKUP(Tabla4[[#This Row],[Cod Vendedor]],Tabla3[[IdVendedor]:[NombreVendedor]],2,0)</f>
        <v>Federico</v>
      </c>
      <c r="F2960" t="str">
        <f>VLOOKUP(Tabla4[[#This Row],[Cod Producto]],Tabla2[[IdProducto]:[NomProducto]],2,0)</f>
        <v>Coles</v>
      </c>
      <c r="G2960" s="10">
        <f>VLOOKUP(Tabla4[[#This Row],[Nombre_Producto]],Tabla2[[NomProducto]:[PrecioSinIGV]],3,0)</f>
        <v>0.60499999999999998</v>
      </c>
      <c r="H2960">
        <f>VLOOKUP(Tabla4[[#This Row],[Cod Producto]],Tabla2[#All],3,0)</f>
        <v>2</v>
      </c>
      <c r="I2960" s="10">
        <f>Tabla4[[#This Row],[Kilos]]*Tabla4[[#This Row],[Precio_sin_IGV]]</f>
        <v>1216.05</v>
      </c>
      <c r="J2960" s="10">
        <f>Tabla4[[#This Row],[Ventas sin IGV]]*18%</f>
        <v>218.88899999999998</v>
      </c>
      <c r="K2960" s="10">
        <f>Tabla4[[#This Row],[Ventas sin IGV]]+Tabla4[[#This Row],[IGV]]</f>
        <v>1434.9389999999999</v>
      </c>
    </row>
    <row r="2961" spans="1:11" x14ac:dyDescent="0.3">
      <c r="A2961">
        <v>13</v>
      </c>
      <c r="B2961">
        <v>4</v>
      </c>
      <c r="C2961" s="2">
        <v>36689</v>
      </c>
      <c r="D2961">
        <v>1933</v>
      </c>
      <c r="E2961" t="str">
        <f>VLOOKUP(Tabla4[[#This Row],[Cod Vendedor]],Tabla3[[IdVendedor]:[NombreVendedor]],2,0)</f>
        <v>Federico</v>
      </c>
      <c r="F2961" t="str">
        <f>VLOOKUP(Tabla4[[#This Row],[Cod Producto]],Tabla2[[IdProducto]:[NomProducto]],2,0)</f>
        <v>Coles</v>
      </c>
      <c r="G2961" s="10">
        <f>VLOOKUP(Tabla4[[#This Row],[Nombre_Producto]],Tabla2[[NomProducto]:[PrecioSinIGV]],3,0)</f>
        <v>0.60499999999999998</v>
      </c>
      <c r="H2961">
        <f>VLOOKUP(Tabla4[[#This Row],[Cod Producto]],Tabla2[#All],3,0)</f>
        <v>2</v>
      </c>
      <c r="I2961" s="10">
        <f>Tabla4[[#This Row],[Kilos]]*Tabla4[[#This Row],[Precio_sin_IGV]]</f>
        <v>1169.4649999999999</v>
      </c>
      <c r="J2961" s="10">
        <f>Tabla4[[#This Row],[Ventas sin IGV]]*18%</f>
        <v>210.50369999999998</v>
      </c>
      <c r="K2961" s="10">
        <f>Tabla4[[#This Row],[Ventas sin IGV]]+Tabla4[[#This Row],[IGV]]</f>
        <v>1379.9686999999999</v>
      </c>
    </row>
    <row r="2962" spans="1:11" x14ac:dyDescent="0.3">
      <c r="A2962">
        <v>13</v>
      </c>
      <c r="B2962">
        <v>4</v>
      </c>
      <c r="C2962" s="2">
        <v>36803</v>
      </c>
      <c r="D2962">
        <v>1837</v>
      </c>
      <c r="E2962" t="str">
        <f>VLOOKUP(Tabla4[[#This Row],[Cod Vendedor]],Tabla3[[IdVendedor]:[NombreVendedor]],2,0)</f>
        <v>Federico</v>
      </c>
      <c r="F2962" t="str">
        <f>VLOOKUP(Tabla4[[#This Row],[Cod Producto]],Tabla2[[IdProducto]:[NomProducto]],2,0)</f>
        <v>Coles</v>
      </c>
      <c r="G2962" s="10">
        <f>VLOOKUP(Tabla4[[#This Row],[Nombre_Producto]],Tabla2[[NomProducto]:[PrecioSinIGV]],3,0)</f>
        <v>0.60499999999999998</v>
      </c>
      <c r="H2962">
        <f>VLOOKUP(Tabla4[[#This Row],[Cod Producto]],Tabla2[#All],3,0)</f>
        <v>2</v>
      </c>
      <c r="I2962" s="10">
        <f>Tabla4[[#This Row],[Kilos]]*Tabla4[[#This Row],[Precio_sin_IGV]]</f>
        <v>1111.385</v>
      </c>
      <c r="J2962" s="10">
        <f>Tabla4[[#This Row],[Ventas sin IGV]]*18%</f>
        <v>200.04929999999999</v>
      </c>
      <c r="K2962" s="10">
        <f>Tabla4[[#This Row],[Ventas sin IGV]]+Tabla4[[#This Row],[IGV]]</f>
        <v>1311.4342999999999</v>
      </c>
    </row>
    <row r="2963" spans="1:11" x14ac:dyDescent="0.3">
      <c r="A2963">
        <v>13</v>
      </c>
      <c r="B2963">
        <v>4</v>
      </c>
      <c r="C2963" s="2">
        <v>36737</v>
      </c>
      <c r="D2963">
        <v>1479</v>
      </c>
      <c r="E2963" t="str">
        <f>VLOOKUP(Tabla4[[#This Row],[Cod Vendedor]],Tabla3[[IdVendedor]:[NombreVendedor]],2,0)</f>
        <v>Federico</v>
      </c>
      <c r="F2963" t="str">
        <f>VLOOKUP(Tabla4[[#This Row],[Cod Producto]],Tabla2[[IdProducto]:[NomProducto]],2,0)</f>
        <v>Coles</v>
      </c>
      <c r="G2963" s="10">
        <f>VLOOKUP(Tabla4[[#This Row],[Nombre_Producto]],Tabla2[[NomProducto]:[PrecioSinIGV]],3,0)</f>
        <v>0.60499999999999998</v>
      </c>
      <c r="H2963">
        <f>VLOOKUP(Tabla4[[#This Row],[Cod Producto]],Tabla2[#All],3,0)</f>
        <v>2</v>
      </c>
      <c r="I2963" s="10">
        <f>Tabla4[[#This Row],[Kilos]]*Tabla4[[#This Row],[Precio_sin_IGV]]</f>
        <v>894.79499999999996</v>
      </c>
      <c r="J2963" s="10">
        <f>Tabla4[[#This Row],[Ventas sin IGV]]*18%</f>
        <v>161.06309999999999</v>
      </c>
      <c r="K2963" s="10">
        <f>Tabla4[[#This Row],[Ventas sin IGV]]+Tabla4[[#This Row],[IGV]]</f>
        <v>1055.8580999999999</v>
      </c>
    </row>
    <row r="2964" spans="1:11" x14ac:dyDescent="0.3">
      <c r="A2964">
        <v>13</v>
      </c>
      <c r="B2964">
        <v>4</v>
      </c>
      <c r="C2964" s="2">
        <v>36656</v>
      </c>
      <c r="D2964">
        <v>908</v>
      </c>
      <c r="E2964" t="str">
        <f>VLOOKUP(Tabla4[[#This Row],[Cod Vendedor]],Tabla3[[IdVendedor]:[NombreVendedor]],2,0)</f>
        <v>Federico</v>
      </c>
      <c r="F2964" t="str">
        <f>VLOOKUP(Tabla4[[#This Row],[Cod Producto]],Tabla2[[IdProducto]:[NomProducto]],2,0)</f>
        <v>Coles</v>
      </c>
      <c r="G2964" s="10">
        <f>VLOOKUP(Tabla4[[#This Row],[Nombre_Producto]],Tabla2[[NomProducto]:[PrecioSinIGV]],3,0)</f>
        <v>0.60499999999999998</v>
      </c>
      <c r="H2964">
        <f>VLOOKUP(Tabla4[[#This Row],[Cod Producto]],Tabla2[#All],3,0)</f>
        <v>2</v>
      </c>
      <c r="I2964" s="10">
        <f>Tabla4[[#This Row],[Kilos]]*Tabla4[[#This Row],[Precio_sin_IGV]]</f>
        <v>549.34</v>
      </c>
      <c r="J2964" s="10">
        <f>Tabla4[[#This Row],[Ventas sin IGV]]*18%</f>
        <v>98.881200000000007</v>
      </c>
      <c r="K2964" s="10">
        <f>Tabla4[[#This Row],[Ventas sin IGV]]+Tabla4[[#This Row],[IGV]]</f>
        <v>648.22120000000007</v>
      </c>
    </row>
    <row r="2965" spans="1:11" x14ac:dyDescent="0.3">
      <c r="A2965">
        <v>13</v>
      </c>
      <c r="B2965">
        <v>5</v>
      </c>
      <c r="C2965" s="2">
        <v>36633</v>
      </c>
      <c r="D2965">
        <v>2229</v>
      </c>
      <c r="E2965" t="str">
        <f>VLOOKUP(Tabla4[[#This Row],[Cod Vendedor]],Tabla3[[IdVendedor]:[NombreVendedor]],2,0)</f>
        <v>Federico</v>
      </c>
      <c r="F2965" t="str">
        <f>VLOOKUP(Tabla4[[#This Row],[Cod Producto]],Tabla2[[IdProducto]:[NomProducto]],2,0)</f>
        <v>Berenjenas</v>
      </c>
      <c r="G2965" s="10">
        <f>VLOOKUP(Tabla4[[#This Row],[Nombre_Producto]],Tabla2[[NomProducto]:[PrecioSinIGV]],3,0)</f>
        <v>2.5409999999999999</v>
      </c>
      <c r="H2965">
        <f>VLOOKUP(Tabla4[[#This Row],[Cod Producto]],Tabla2[#All],3,0)</f>
        <v>3</v>
      </c>
      <c r="I2965" s="10">
        <f>Tabla4[[#This Row],[Kilos]]*Tabla4[[#This Row],[Precio_sin_IGV]]</f>
        <v>5663.8890000000001</v>
      </c>
      <c r="J2965" s="10">
        <f>Tabla4[[#This Row],[Ventas sin IGV]]*18%</f>
        <v>1019.5000199999999</v>
      </c>
      <c r="K2965" s="10">
        <f>Tabla4[[#This Row],[Ventas sin IGV]]+Tabla4[[#This Row],[IGV]]</f>
        <v>6683.3890200000005</v>
      </c>
    </row>
    <row r="2966" spans="1:11" x14ac:dyDescent="0.3">
      <c r="A2966">
        <v>13</v>
      </c>
      <c r="B2966">
        <v>5</v>
      </c>
      <c r="C2966" s="2">
        <v>36625</v>
      </c>
      <c r="D2966">
        <v>1792</v>
      </c>
      <c r="E2966" t="str">
        <f>VLOOKUP(Tabla4[[#This Row],[Cod Vendedor]],Tabla3[[IdVendedor]:[NombreVendedor]],2,0)</f>
        <v>Federico</v>
      </c>
      <c r="F2966" t="str">
        <f>VLOOKUP(Tabla4[[#This Row],[Cod Producto]],Tabla2[[IdProducto]:[NomProducto]],2,0)</f>
        <v>Berenjenas</v>
      </c>
      <c r="G2966" s="10">
        <f>VLOOKUP(Tabla4[[#This Row],[Nombre_Producto]],Tabla2[[NomProducto]:[PrecioSinIGV]],3,0)</f>
        <v>2.5409999999999999</v>
      </c>
      <c r="H2966">
        <f>VLOOKUP(Tabla4[[#This Row],[Cod Producto]],Tabla2[#All],3,0)</f>
        <v>3</v>
      </c>
      <c r="I2966" s="10">
        <f>Tabla4[[#This Row],[Kilos]]*Tabla4[[#This Row],[Precio_sin_IGV]]</f>
        <v>4553.4719999999998</v>
      </c>
      <c r="J2966" s="10">
        <f>Tabla4[[#This Row],[Ventas sin IGV]]*18%</f>
        <v>819.62495999999987</v>
      </c>
      <c r="K2966" s="10">
        <f>Tabla4[[#This Row],[Ventas sin IGV]]+Tabla4[[#This Row],[IGV]]</f>
        <v>5373.0969599999999</v>
      </c>
    </row>
    <row r="2967" spans="1:11" x14ac:dyDescent="0.3">
      <c r="A2967">
        <v>13</v>
      </c>
      <c r="B2967">
        <v>5</v>
      </c>
      <c r="C2967" s="2">
        <v>36714</v>
      </c>
      <c r="D2967">
        <v>1495</v>
      </c>
      <c r="E2967" t="str">
        <f>VLOOKUP(Tabla4[[#This Row],[Cod Vendedor]],Tabla3[[IdVendedor]:[NombreVendedor]],2,0)</f>
        <v>Federico</v>
      </c>
      <c r="F2967" t="str">
        <f>VLOOKUP(Tabla4[[#This Row],[Cod Producto]],Tabla2[[IdProducto]:[NomProducto]],2,0)</f>
        <v>Berenjenas</v>
      </c>
      <c r="G2967" s="10">
        <f>VLOOKUP(Tabla4[[#This Row],[Nombre_Producto]],Tabla2[[NomProducto]:[PrecioSinIGV]],3,0)</f>
        <v>2.5409999999999999</v>
      </c>
      <c r="H2967">
        <f>VLOOKUP(Tabla4[[#This Row],[Cod Producto]],Tabla2[#All],3,0)</f>
        <v>3</v>
      </c>
      <c r="I2967" s="10">
        <f>Tabla4[[#This Row],[Kilos]]*Tabla4[[#This Row],[Precio_sin_IGV]]</f>
        <v>3798.7950000000001</v>
      </c>
      <c r="J2967" s="10">
        <f>Tabla4[[#This Row],[Ventas sin IGV]]*18%</f>
        <v>683.78309999999999</v>
      </c>
      <c r="K2967" s="10">
        <f>Tabla4[[#This Row],[Ventas sin IGV]]+Tabla4[[#This Row],[IGV]]</f>
        <v>4482.5780999999997</v>
      </c>
    </row>
    <row r="2968" spans="1:11" x14ac:dyDescent="0.3">
      <c r="A2968">
        <v>13</v>
      </c>
      <c r="B2968">
        <v>5</v>
      </c>
      <c r="C2968" s="2">
        <v>36709</v>
      </c>
      <c r="D2968">
        <v>1377</v>
      </c>
      <c r="E2968" t="str">
        <f>VLOOKUP(Tabla4[[#This Row],[Cod Vendedor]],Tabla3[[IdVendedor]:[NombreVendedor]],2,0)</f>
        <v>Federico</v>
      </c>
      <c r="F2968" t="str">
        <f>VLOOKUP(Tabla4[[#This Row],[Cod Producto]],Tabla2[[IdProducto]:[NomProducto]],2,0)</f>
        <v>Berenjenas</v>
      </c>
      <c r="G2968" s="10">
        <f>VLOOKUP(Tabla4[[#This Row],[Nombre_Producto]],Tabla2[[NomProducto]:[PrecioSinIGV]],3,0)</f>
        <v>2.5409999999999999</v>
      </c>
      <c r="H2968">
        <f>VLOOKUP(Tabla4[[#This Row],[Cod Producto]],Tabla2[#All],3,0)</f>
        <v>3</v>
      </c>
      <c r="I2968" s="10">
        <f>Tabla4[[#This Row],[Kilos]]*Tabla4[[#This Row],[Precio_sin_IGV]]</f>
        <v>3498.9569999999999</v>
      </c>
      <c r="J2968" s="10">
        <f>Tabla4[[#This Row],[Ventas sin IGV]]*18%</f>
        <v>629.81225999999992</v>
      </c>
      <c r="K2968" s="10">
        <f>Tabla4[[#This Row],[Ventas sin IGV]]+Tabla4[[#This Row],[IGV]]</f>
        <v>4128.76926</v>
      </c>
    </row>
    <row r="2969" spans="1:11" x14ac:dyDescent="0.3">
      <c r="A2969">
        <v>13</v>
      </c>
      <c r="B2969">
        <v>5</v>
      </c>
      <c r="C2969" s="2">
        <v>36759</v>
      </c>
      <c r="D2969">
        <v>744</v>
      </c>
      <c r="E2969" t="str">
        <f>VLOOKUP(Tabla4[[#This Row],[Cod Vendedor]],Tabla3[[IdVendedor]:[NombreVendedor]],2,0)</f>
        <v>Federico</v>
      </c>
      <c r="F2969" t="str">
        <f>VLOOKUP(Tabla4[[#This Row],[Cod Producto]],Tabla2[[IdProducto]:[NomProducto]],2,0)</f>
        <v>Berenjenas</v>
      </c>
      <c r="G2969" s="10">
        <f>VLOOKUP(Tabla4[[#This Row],[Nombre_Producto]],Tabla2[[NomProducto]:[PrecioSinIGV]],3,0)</f>
        <v>2.5409999999999999</v>
      </c>
      <c r="H2969">
        <f>VLOOKUP(Tabla4[[#This Row],[Cod Producto]],Tabla2[#All],3,0)</f>
        <v>3</v>
      </c>
      <c r="I2969" s="10">
        <f>Tabla4[[#This Row],[Kilos]]*Tabla4[[#This Row],[Precio_sin_IGV]]</f>
        <v>1890.5039999999999</v>
      </c>
      <c r="J2969" s="10">
        <f>Tabla4[[#This Row],[Ventas sin IGV]]*18%</f>
        <v>340.29071999999996</v>
      </c>
      <c r="K2969" s="10">
        <f>Tabla4[[#This Row],[Ventas sin IGV]]+Tabla4[[#This Row],[IGV]]</f>
        <v>2230.7947199999999</v>
      </c>
    </row>
    <row r="2970" spans="1:11" x14ac:dyDescent="0.3">
      <c r="A2970">
        <v>13</v>
      </c>
      <c r="B2970">
        <v>5</v>
      </c>
      <c r="C2970" s="2">
        <v>36792</v>
      </c>
      <c r="D2970">
        <v>296</v>
      </c>
      <c r="E2970" t="str">
        <f>VLOOKUP(Tabla4[[#This Row],[Cod Vendedor]],Tabla3[[IdVendedor]:[NombreVendedor]],2,0)</f>
        <v>Federico</v>
      </c>
      <c r="F2970" t="str">
        <f>VLOOKUP(Tabla4[[#This Row],[Cod Producto]],Tabla2[[IdProducto]:[NomProducto]],2,0)</f>
        <v>Berenjenas</v>
      </c>
      <c r="G2970" s="10">
        <f>VLOOKUP(Tabla4[[#This Row],[Nombre_Producto]],Tabla2[[NomProducto]:[PrecioSinIGV]],3,0)</f>
        <v>2.5409999999999999</v>
      </c>
      <c r="H2970">
        <f>VLOOKUP(Tabla4[[#This Row],[Cod Producto]],Tabla2[#All],3,0)</f>
        <v>3</v>
      </c>
      <c r="I2970" s="10">
        <f>Tabla4[[#This Row],[Kilos]]*Tabla4[[#This Row],[Precio_sin_IGV]]</f>
        <v>752.13599999999997</v>
      </c>
      <c r="J2970" s="10">
        <f>Tabla4[[#This Row],[Ventas sin IGV]]*18%</f>
        <v>135.38448</v>
      </c>
      <c r="K2970" s="10">
        <f>Tabla4[[#This Row],[Ventas sin IGV]]+Tabla4[[#This Row],[IGV]]</f>
        <v>887.52047999999991</v>
      </c>
    </row>
    <row r="2971" spans="1:11" x14ac:dyDescent="0.3">
      <c r="A2971">
        <v>13</v>
      </c>
      <c r="B2971">
        <v>11</v>
      </c>
      <c r="C2971" s="2">
        <v>37211</v>
      </c>
      <c r="D2971">
        <v>2493</v>
      </c>
      <c r="E2971" t="str">
        <f>VLOOKUP(Tabla4[[#This Row],[Cod Vendedor]],Tabla3[[IdVendedor]:[NombreVendedor]],2,0)</f>
        <v>Federico</v>
      </c>
      <c r="F2971" t="str">
        <f>VLOOKUP(Tabla4[[#This Row],[Cod Producto]],Tabla2[[IdProducto]:[NomProducto]],2,0)</f>
        <v>Naranjas</v>
      </c>
      <c r="G2971" s="10">
        <f>VLOOKUP(Tabla4[[#This Row],[Nombre_Producto]],Tabla2[[NomProducto]:[PrecioSinIGV]],3,0)</f>
        <v>1.21</v>
      </c>
      <c r="H2971">
        <f>VLOOKUP(Tabla4[[#This Row],[Cod Producto]],Tabla2[#All],3,0)</f>
        <v>1</v>
      </c>
      <c r="I2971" s="10">
        <f>Tabla4[[#This Row],[Kilos]]*Tabla4[[#This Row],[Precio_sin_IGV]]</f>
        <v>3016.5299999999997</v>
      </c>
      <c r="J2971" s="10">
        <f>Tabla4[[#This Row],[Ventas sin IGV]]*18%</f>
        <v>542.97539999999992</v>
      </c>
      <c r="K2971" s="10">
        <f>Tabla4[[#This Row],[Ventas sin IGV]]+Tabla4[[#This Row],[IGV]]</f>
        <v>3559.5053999999996</v>
      </c>
    </row>
    <row r="2972" spans="1:11" x14ac:dyDescent="0.3">
      <c r="A2972">
        <v>13</v>
      </c>
      <c r="B2972">
        <v>11</v>
      </c>
      <c r="C2972" s="2">
        <v>37200</v>
      </c>
      <c r="D2972">
        <v>269</v>
      </c>
      <c r="E2972" t="str">
        <f>VLOOKUP(Tabla4[[#This Row],[Cod Vendedor]],Tabla3[[IdVendedor]:[NombreVendedor]],2,0)</f>
        <v>Federico</v>
      </c>
      <c r="F2972" t="str">
        <f>VLOOKUP(Tabla4[[#This Row],[Cod Producto]],Tabla2[[IdProducto]:[NomProducto]],2,0)</f>
        <v>Naranjas</v>
      </c>
      <c r="G2972" s="10">
        <f>VLOOKUP(Tabla4[[#This Row],[Nombre_Producto]],Tabla2[[NomProducto]:[PrecioSinIGV]],3,0)</f>
        <v>1.21</v>
      </c>
      <c r="H2972">
        <f>VLOOKUP(Tabla4[[#This Row],[Cod Producto]],Tabla2[#All],3,0)</f>
        <v>1</v>
      </c>
      <c r="I2972" s="10">
        <f>Tabla4[[#This Row],[Kilos]]*Tabla4[[#This Row],[Precio_sin_IGV]]</f>
        <v>325.49</v>
      </c>
      <c r="J2972" s="10">
        <f>Tabla4[[#This Row],[Ventas sin IGV]]*18%</f>
        <v>58.588200000000001</v>
      </c>
      <c r="K2972" s="10">
        <f>Tabla4[[#This Row],[Ventas sin IGV]]+Tabla4[[#This Row],[IGV]]</f>
        <v>384.07820000000004</v>
      </c>
    </row>
    <row r="2973" spans="1:11" x14ac:dyDescent="0.3">
      <c r="A2973">
        <v>13</v>
      </c>
      <c r="B2973">
        <v>12</v>
      </c>
      <c r="C2973" s="2">
        <v>37056</v>
      </c>
      <c r="D2973">
        <v>1384</v>
      </c>
      <c r="E2973" t="str">
        <f>VLOOKUP(Tabla4[[#This Row],[Cod Vendedor]],Tabla3[[IdVendedor]:[NombreVendedor]],2,0)</f>
        <v>Federico</v>
      </c>
      <c r="F2973" t="str">
        <f>VLOOKUP(Tabla4[[#This Row],[Cod Producto]],Tabla2[[IdProducto]:[NomProducto]],2,0)</f>
        <v>Malocoton</v>
      </c>
      <c r="G2973" s="10">
        <f>VLOOKUP(Tabla4[[#This Row],[Nombre_Producto]],Tabla2[[NomProducto]:[PrecioSinIGV]],3,0)</f>
        <v>2.42</v>
      </c>
      <c r="H2973">
        <f>VLOOKUP(Tabla4[[#This Row],[Cod Producto]],Tabla2[#All],3,0)</f>
        <v>1</v>
      </c>
      <c r="I2973" s="10">
        <f>Tabla4[[#This Row],[Kilos]]*Tabla4[[#This Row],[Precio_sin_IGV]]</f>
        <v>3349.2799999999997</v>
      </c>
      <c r="J2973" s="10">
        <f>Tabla4[[#This Row],[Ventas sin IGV]]*18%</f>
        <v>602.8703999999999</v>
      </c>
      <c r="K2973" s="10">
        <f>Tabla4[[#This Row],[Ventas sin IGV]]+Tabla4[[#This Row],[IGV]]</f>
        <v>3952.1503999999995</v>
      </c>
    </row>
    <row r="2974" spans="1:11" x14ac:dyDescent="0.3">
      <c r="A2974">
        <v>13</v>
      </c>
      <c r="B2974">
        <v>12</v>
      </c>
      <c r="C2974" s="2">
        <v>37211</v>
      </c>
      <c r="D2974">
        <v>938</v>
      </c>
      <c r="E2974" t="str">
        <f>VLOOKUP(Tabla4[[#This Row],[Cod Vendedor]],Tabla3[[IdVendedor]:[NombreVendedor]],2,0)</f>
        <v>Federico</v>
      </c>
      <c r="F2974" t="str">
        <f>VLOOKUP(Tabla4[[#This Row],[Cod Producto]],Tabla2[[IdProducto]:[NomProducto]],2,0)</f>
        <v>Malocoton</v>
      </c>
      <c r="G2974" s="10">
        <f>VLOOKUP(Tabla4[[#This Row],[Nombre_Producto]],Tabla2[[NomProducto]:[PrecioSinIGV]],3,0)</f>
        <v>2.42</v>
      </c>
      <c r="H2974">
        <f>VLOOKUP(Tabla4[[#This Row],[Cod Producto]],Tabla2[#All],3,0)</f>
        <v>1</v>
      </c>
      <c r="I2974" s="10">
        <f>Tabla4[[#This Row],[Kilos]]*Tabla4[[#This Row],[Precio_sin_IGV]]</f>
        <v>2269.96</v>
      </c>
      <c r="J2974" s="10">
        <f>Tabla4[[#This Row],[Ventas sin IGV]]*18%</f>
        <v>408.59280000000001</v>
      </c>
      <c r="K2974" s="10">
        <f>Tabla4[[#This Row],[Ventas sin IGV]]+Tabla4[[#This Row],[IGV]]</f>
        <v>2678.5527999999999</v>
      </c>
    </row>
    <row r="2975" spans="1:11" x14ac:dyDescent="0.3">
      <c r="A2975">
        <v>13</v>
      </c>
      <c r="B2975">
        <v>12</v>
      </c>
      <c r="C2975" s="2">
        <v>37003</v>
      </c>
      <c r="D2975">
        <v>906</v>
      </c>
      <c r="E2975" t="str">
        <f>VLOOKUP(Tabla4[[#This Row],[Cod Vendedor]],Tabla3[[IdVendedor]:[NombreVendedor]],2,0)</f>
        <v>Federico</v>
      </c>
      <c r="F2975" t="str">
        <f>VLOOKUP(Tabla4[[#This Row],[Cod Producto]],Tabla2[[IdProducto]:[NomProducto]],2,0)</f>
        <v>Malocoton</v>
      </c>
      <c r="G2975" s="10">
        <f>VLOOKUP(Tabla4[[#This Row],[Nombre_Producto]],Tabla2[[NomProducto]:[PrecioSinIGV]],3,0)</f>
        <v>2.42</v>
      </c>
      <c r="H2975">
        <f>VLOOKUP(Tabla4[[#This Row],[Cod Producto]],Tabla2[#All],3,0)</f>
        <v>1</v>
      </c>
      <c r="I2975" s="10">
        <f>Tabla4[[#This Row],[Kilos]]*Tabla4[[#This Row],[Precio_sin_IGV]]</f>
        <v>2192.52</v>
      </c>
      <c r="J2975" s="10">
        <f>Tabla4[[#This Row],[Ventas sin IGV]]*18%</f>
        <v>394.65359999999998</v>
      </c>
      <c r="K2975" s="10">
        <f>Tabla4[[#This Row],[Ventas sin IGV]]+Tabla4[[#This Row],[IGV]]</f>
        <v>2587.1736000000001</v>
      </c>
    </row>
    <row r="2976" spans="1:11" x14ac:dyDescent="0.3">
      <c r="A2976">
        <v>13</v>
      </c>
      <c r="B2976">
        <v>9</v>
      </c>
      <c r="C2976" s="2">
        <v>37007</v>
      </c>
      <c r="D2976">
        <v>1384</v>
      </c>
      <c r="E2976" t="str">
        <f>VLOOKUP(Tabla4[[#This Row],[Cod Vendedor]],Tabla3[[IdVendedor]:[NombreVendedor]],2,0)</f>
        <v>Federico</v>
      </c>
      <c r="F2976" t="str">
        <f>VLOOKUP(Tabla4[[#This Row],[Cod Producto]],Tabla2[[IdProducto]:[NomProducto]],2,0)</f>
        <v>Esparragos</v>
      </c>
      <c r="G2976" s="10">
        <f>VLOOKUP(Tabla4[[#This Row],[Nombre_Producto]],Tabla2[[NomProducto]:[PrecioSinIGV]],3,0)</f>
        <v>1.21</v>
      </c>
      <c r="H2976">
        <f>VLOOKUP(Tabla4[[#This Row],[Cod Producto]],Tabla2[#All],3,0)</f>
        <v>3</v>
      </c>
      <c r="I2976" s="10">
        <f>Tabla4[[#This Row],[Kilos]]*Tabla4[[#This Row],[Precio_sin_IGV]]</f>
        <v>1674.6399999999999</v>
      </c>
      <c r="J2976" s="10">
        <f>Tabla4[[#This Row],[Ventas sin IGV]]*18%</f>
        <v>301.43519999999995</v>
      </c>
      <c r="K2976" s="10">
        <f>Tabla4[[#This Row],[Ventas sin IGV]]+Tabla4[[#This Row],[IGV]]</f>
        <v>1976.0751999999998</v>
      </c>
    </row>
    <row r="2977" spans="1:11" x14ac:dyDescent="0.3">
      <c r="A2977">
        <v>13</v>
      </c>
      <c r="B2977">
        <v>9</v>
      </c>
      <c r="C2977" s="2">
        <v>37058</v>
      </c>
      <c r="D2977">
        <v>446</v>
      </c>
      <c r="E2977" t="str">
        <f>VLOOKUP(Tabla4[[#This Row],[Cod Vendedor]],Tabla3[[IdVendedor]:[NombreVendedor]],2,0)</f>
        <v>Federico</v>
      </c>
      <c r="F2977" t="str">
        <f>VLOOKUP(Tabla4[[#This Row],[Cod Producto]],Tabla2[[IdProducto]:[NomProducto]],2,0)</f>
        <v>Esparragos</v>
      </c>
      <c r="G2977" s="10">
        <f>VLOOKUP(Tabla4[[#This Row],[Nombre_Producto]],Tabla2[[NomProducto]:[PrecioSinIGV]],3,0)</f>
        <v>1.21</v>
      </c>
      <c r="H2977">
        <f>VLOOKUP(Tabla4[[#This Row],[Cod Producto]],Tabla2[#All],3,0)</f>
        <v>3</v>
      </c>
      <c r="I2977" s="10">
        <f>Tabla4[[#This Row],[Kilos]]*Tabla4[[#This Row],[Precio_sin_IGV]]</f>
        <v>539.66</v>
      </c>
      <c r="J2977" s="10">
        <f>Tabla4[[#This Row],[Ventas sin IGV]]*18%</f>
        <v>97.138799999999989</v>
      </c>
      <c r="K2977" s="10">
        <f>Tabla4[[#This Row],[Ventas sin IGV]]+Tabla4[[#This Row],[IGV]]</f>
        <v>636.79879999999991</v>
      </c>
    </row>
    <row r="2978" spans="1:11" x14ac:dyDescent="0.3">
      <c r="A2978">
        <v>13</v>
      </c>
      <c r="B2978">
        <v>7</v>
      </c>
      <c r="C2978" s="2">
        <v>37011</v>
      </c>
      <c r="D2978">
        <v>1760</v>
      </c>
      <c r="E2978" t="str">
        <f>VLOOKUP(Tabla4[[#This Row],[Cod Vendedor]],Tabla3[[IdVendedor]:[NombreVendedor]],2,0)</f>
        <v>Federico</v>
      </c>
      <c r="F2978" t="str">
        <f>VLOOKUP(Tabla4[[#This Row],[Cod Producto]],Tabla2[[IdProducto]:[NomProducto]],2,0)</f>
        <v>Tomates</v>
      </c>
      <c r="G2978" s="10">
        <f>VLOOKUP(Tabla4[[#This Row],[Nombre_Producto]],Tabla2[[NomProducto]:[PrecioSinIGV]],3,0)</f>
        <v>0.96799999999999997</v>
      </c>
      <c r="H2978">
        <f>VLOOKUP(Tabla4[[#This Row],[Cod Producto]],Tabla2[#All],3,0)</f>
        <v>2</v>
      </c>
      <c r="I2978" s="10">
        <f>Tabla4[[#This Row],[Kilos]]*Tabla4[[#This Row],[Precio_sin_IGV]]</f>
        <v>1703.6799999999998</v>
      </c>
      <c r="J2978" s="10">
        <f>Tabla4[[#This Row],[Ventas sin IGV]]*18%</f>
        <v>306.66239999999993</v>
      </c>
      <c r="K2978" s="10">
        <f>Tabla4[[#This Row],[Ventas sin IGV]]+Tabla4[[#This Row],[IGV]]</f>
        <v>2010.3423999999998</v>
      </c>
    </row>
    <row r="2979" spans="1:11" x14ac:dyDescent="0.3">
      <c r="A2979">
        <v>13</v>
      </c>
      <c r="B2979">
        <v>7</v>
      </c>
      <c r="C2979" s="2">
        <v>37080</v>
      </c>
      <c r="D2979">
        <v>1221</v>
      </c>
      <c r="E2979" t="str">
        <f>VLOOKUP(Tabla4[[#This Row],[Cod Vendedor]],Tabla3[[IdVendedor]:[NombreVendedor]],2,0)</f>
        <v>Federico</v>
      </c>
      <c r="F2979" t="str">
        <f>VLOOKUP(Tabla4[[#This Row],[Cod Producto]],Tabla2[[IdProducto]:[NomProducto]],2,0)</f>
        <v>Tomates</v>
      </c>
      <c r="G2979" s="10">
        <f>VLOOKUP(Tabla4[[#This Row],[Nombre_Producto]],Tabla2[[NomProducto]:[PrecioSinIGV]],3,0)</f>
        <v>0.96799999999999997</v>
      </c>
      <c r="H2979">
        <f>VLOOKUP(Tabla4[[#This Row],[Cod Producto]],Tabla2[#All],3,0)</f>
        <v>2</v>
      </c>
      <c r="I2979" s="10">
        <f>Tabla4[[#This Row],[Kilos]]*Tabla4[[#This Row],[Precio_sin_IGV]]</f>
        <v>1181.9279999999999</v>
      </c>
      <c r="J2979" s="10">
        <f>Tabla4[[#This Row],[Ventas sin IGV]]*18%</f>
        <v>212.74703999999997</v>
      </c>
      <c r="K2979" s="10">
        <f>Tabla4[[#This Row],[Ventas sin IGV]]+Tabla4[[#This Row],[IGV]]</f>
        <v>1394.6750399999999</v>
      </c>
    </row>
    <row r="2980" spans="1:11" x14ac:dyDescent="0.3">
      <c r="A2980">
        <v>13</v>
      </c>
      <c r="B2980">
        <v>7</v>
      </c>
      <c r="C2980" s="2">
        <v>37109</v>
      </c>
      <c r="D2980">
        <v>1204</v>
      </c>
      <c r="E2980" t="str">
        <f>VLOOKUP(Tabla4[[#This Row],[Cod Vendedor]],Tabla3[[IdVendedor]:[NombreVendedor]],2,0)</f>
        <v>Federico</v>
      </c>
      <c r="F2980" t="str">
        <f>VLOOKUP(Tabla4[[#This Row],[Cod Producto]],Tabla2[[IdProducto]:[NomProducto]],2,0)</f>
        <v>Tomates</v>
      </c>
      <c r="G2980" s="10">
        <f>VLOOKUP(Tabla4[[#This Row],[Nombre_Producto]],Tabla2[[NomProducto]:[PrecioSinIGV]],3,0)</f>
        <v>0.96799999999999997</v>
      </c>
      <c r="H2980">
        <f>VLOOKUP(Tabla4[[#This Row],[Cod Producto]],Tabla2[#All],3,0)</f>
        <v>2</v>
      </c>
      <c r="I2980" s="10">
        <f>Tabla4[[#This Row],[Kilos]]*Tabla4[[#This Row],[Precio_sin_IGV]]</f>
        <v>1165.472</v>
      </c>
      <c r="J2980" s="10">
        <f>Tabla4[[#This Row],[Ventas sin IGV]]*18%</f>
        <v>209.78495999999998</v>
      </c>
      <c r="K2980" s="10">
        <f>Tabla4[[#This Row],[Ventas sin IGV]]+Tabla4[[#This Row],[IGV]]</f>
        <v>1375.2569599999999</v>
      </c>
    </row>
    <row r="2981" spans="1:11" x14ac:dyDescent="0.3">
      <c r="A2981">
        <v>13</v>
      </c>
      <c r="B2981">
        <v>7</v>
      </c>
      <c r="C2981" s="2">
        <v>37250</v>
      </c>
      <c r="D2981">
        <v>1181</v>
      </c>
      <c r="E2981" t="str">
        <f>VLOOKUP(Tabla4[[#This Row],[Cod Vendedor]],Tabla3[[IdVendedor]:[NombreVendedor]],2,0)</f>
        <v>Federico</v>
      </c>
      <c r="F2981" t="str">
        <f>VLOOKUP(Tabla4[[#This Row],[Cod Producto]],Tabla2[[IdProducto]:[NomProducto]],2,0)</f>
        <v>Tomates</v>
      </c>
      <c r="G2981" s="10">
        <f>VLOOKUP(Tabla4[[#This Row],[Nombre_Producto]],Tabla2[[NomProducto]:[PrecioSinIGV]],3,0)</f>
        <v>0.96799999999999997</v>
      </c>
      <c r="H2981">
        <f>VLOOKUP(Tabla4[[#This Row],[Cod Producto]],Tabla2[#All],3,0)</f>
        <v>2</v>
      </c>
      <c r="I2981" s="10">
        <f>Tabla4[[#This Row],[Kilos]]*Tabla4[[#This Row],[Precio_sin_IGV]]</f>
        <v>1143.2079999999999</v>
      </c>
      <c r="J2981" s="10">
        <f>Tabla4[[#This Row],[Ventas sin IGV]]*18%</f>
        <v>205.77743999999996</v>
      </c>
      <c r="K2981" s="10">
        <f>Tabla4[[#This Row],[Ventas sin IGV]]+Tabla4[[#This Row],[IGV]]</f>
        <v>1348.9854399999999</v>
      </c>
    </row>
    <row r="2982" spans="1:11" x14ac:dyDescent="0.3">
      <c r="A2982">
        <v>13</v>
      </c>
      <c r="B2982">
        <v>7</v>
      </c>
      <c r="C2982" s="2">
        <v>37164</v>
      </c>
      <c r="D2982">
        <v>1061</v>
      </c>
      <c r="E2982" t="str">
        <f>VLOOKUP(Tabla4[[#This Row],[Cod Vendedor]],Tabla3[[IdVendedor]:[NombreVendedor]],2,0)</f>
        <v>Federico</v>
      </c>
      <c r="F2982" t="str">
        <f>VLOOKUP(Tabla4[[#This Row],[Cod Producto]],Tabla2[[IdProducto]:[NomProducto]],2,0)</f>
        <v>Tomates</v>
      </c>
      <c r="G2982" s="10">
        <f>VLOOKUP(Tabla4[[#This Row],[Nombre_Producto]],Tabla2[[NomProducto]:[PrecioSinIGV]],3,0)</f>
        <v>0.96799999999999997</v>
      </c>
      <c r="H2982">
        <f>VLOOKUP(Tabla4[[#This Row],[Cod Producto]],Tabla2[#All],3,0)</f>
        <v>2</v>
      </c>
      <c r="I2982" s="10">
        <f>Tabla4[[#This Row],[Kilos]]*Tabla4[[#This Row],[Precio_sin_IGV]]</f>
        <v>1027.048</v>
      </c>
      <c r="J2982" s="10">
        <f>Tabla4[[#This Row],[Ventas sin IGV]]*18%</f>
        <v>184.86864</v>
      </c>
      <c r="K2982" s="10">
        <f>Tabla4[[#This Row],[Ventas sin IGV]]+Tabla4[[#This Row],[IGV]]</f>
        <v>1211.9166399999999</v>
      </c>
    </row>
    <row r="2983" spans="1:11" x14ac:dyDescent="0.3">
      <c r="A2983">
        <v>13</v>
      </c>
      <c r="B2983">
        <v>7</v>
      </c>
      <c r="C2983" s="2">
        <v>37084</v>
      </c>
      <c r="D2983">
        <v>584</v>
      </c>
      <c r="E2983" t="str">
        <f>VLOOKUP(Tabla4[[#This Row],[Cod Vendedor]],Tabla3[[IdVendedor]:[NombreVendedor]],2,0)</f>
        <v>Federico</v>
      </c>
      <c r="F2983" t="str">
        <f>VLOOKUP(Tabla4[[#This Row],[Cod Producto]],Tabla2[[IdProducto]:[NomProducto]],2,0)</f>
        <v>Tomates</v>
      </c>
      <c r="G2983" s="10">
        <f>VLOOKUP(Tabla4[[#This Row],[Nombre_Producto]],Tabla2[[NomProducto]:[PrecioSinIGV]],3,0)</f>
        <v>0.96799999999999997</v>
      </c>
      <c r="H2983">
        <f>VLOOKUP(Tabla4[[#This Row],[Cod Producto]],Tabla2[#All],3,0)</f>
        <v>2</v>
      </c>
      <c r="I2983" s="10">
        <f>Tabla4[[#This Row],[Kilos]]*Tabla4[[#This Row],[Precio_sin_IGV]]</f>
        <v>565.31200000000001</v>
      </c>
      <c r="J2983" s="10">
        <f>Tabla4[[#This Row],[Ventas sin IGV]]*18%</f>
        <v>101.75615999999999</v>
      </c>
      <c r="K2983" s="10">
        <f>Tabla4[[#This Row],[Ventas sin IGV]]+Tabla4[[#This Row],[IGV]]</f>
        <v>667.06816000000003</v>
      </c>
    </row>
    <row r="2984" spans="1:11" x14ac:dyDescent="0.3">
      <c r="A2984">
        <v>13</v>
      </c>
      <c r="B2984">
        <v>7</v>
      </c>
      <c r="C2984" s="2">
        <v>37082</v>
      </c>
      <c r="D2984">
        <v>407</v>
      </c>
      <c r="E2984" t="str">
        <f>VLOOKUP(Tabla4[[#This Row],[Cod Vendedor]],Tabla3[[IdVendedor]:[NombreVendedor]],2,0)</f>
        <v>Federico</v>
      </c>
      <c r="F2984" t="str">
        <f>VLOOKUP(Tabla4[[#This Row],[Cod Producto]],Tabla2[[IdProducto]:[NomProducto]],2,0)</f>
        <v>Tomates</v>
      </c>
      <c r="G2984" s="10">
        <f>VLOOKUP(Tabla4[[#This Row],[Nombre_Producto]],Tabla2[[NomProducto]:[PrecioSinIGV]],3,0)</f>
        <v>0.96799999999999997</v>
      </c>
      <c r="H2984">
        <f>VLOOKUP(Tabla4[[#This Row],[Cod Producto]],Tabla2[#All],3,0)</f>
        <v>2</v>
      </c>
      <c r="I2984" s="10">
        <f>Tabla4[[#This Row],[Kilos]]*Tabla4[[#This Row],[Precio_sin_IGV]]</f>
        <v>393.976</v>
      </c>
      <c r="J2984" s="10">
        <f>Tabla4[[#This Row],[Ventas sin IGV]]*18%</f>
        <v>70.915679999999995</v>
      </c>
      <c r="K2984" s="10">
        <f>Tabla4[[#This Row],[Ventas sin IGV]]+Tabla4[[#This Row],[IGV]]</f>
        <v>464.89168000000001</v>
      </c>
    </row>
    <row r="2985" spans="1:11" x14ac:dyDescent="0.3">
      <c r="A2985">
        <v>13</v>
      </c>
      <c r="B2985">
        <v>7</v>
      </c>
      <c r="C2985" s="2">
        <v>37117</v>
      </c>
      <c r="D2985">
        <v>312</v>
      </c>
      <c r="E2985" t="str">
        <f>VLOOKUP(Tabla4[[#This Row],[Cod Vendedor]],Tabla3[[IdVendedor]:[NombreVendedor]],2,0)</f>
        <v>Federico</v>
      </c>
      <c r="F2985" t="str">
        <f>VLOOKUP(Tabla4[[#This Row],[Cod Producto]],Tabla2[[IdProducto]:[NomProducto]],2,0)</f>
        <v>Tomates</v>
      </c>
      <c r="G2985" s="10">
        <f>VLOOKUP(Tabla4[[#This Row],[Nombre_Producto]],Tabla2[[NomProducto]:[PrecioSinIGV]],3,0)</f>
        <v>0.96799999999999997</v>
      </c>
      <c r="H2985">
        <f>VLOOKUP(Tabla4[[#This Row],[Cod Producto]],Tabla2[#All],3,0)</f>
        <v>2</v>
      </c>
      <c r="I2985" s="10">
        <f>Tabla4[[#This Row],[Kilos]]*Tabla4[[#This Row],[Precio_sin_IGV]]</f>
        <v>302.01599999999996</v>
      </c>
      <c r="J2985" s="10">
        <f>Tabla4[[#This Row],[Ventas sin IGV]]*18%</f>
        <v>54.36287999999999</v>
      </c>
      <c r="K2985" s="10">
        <f>Tabla4[[#This Row],[Ventas sin IGV]]+Tabla4[[#This Row],[IGV]]</f>
        <v>356.37887999999998</v>
      </c>
    </row>
    <row r="2986" spans="1:11" x14ac:dyDescent="0.3">
      <c r="A2986">
        <v>13</v>
      </c>
      <c r="B2986">
        <v>3</v>
      </c>
      <c r="C2986" s="2">
        <v>37018</v>
      </c>
      <c r="D2986">
        <v>1546</v>
      </c>
      <c r="E2986" t="str">
        <f>VLOOKUP(Tabla4[[#This Row],[Cod Vendedor]],Tabla3[[IdVendedor]:[NombreVendedor]],2,0)</f>
        <v>Federico</v>
      </c>
      <c r="F2986" t="str">
        <f>VLOOKUP(Tabla4[[#This Row],[Cod Producto]],Tabla2[[IdProducto]:[NomProducto]],2,0)</f>
        <v>Melones</v>
      </c>
      <c r="G2986" s="10">
        <f>VLOOKUP(Tabla4[[#This Row],[Nombre_Producto]],Tabla2[[NomProducto]:[PrecioSinIGV]],3,0)</f>
        <v>1.9359999999999999</v>
      </c>
      <c r="H2986">
        <f>VLOOKUP(Tabla4[[#This Row],[Cod Producto]],Tabla2[#All],3,0)</f>
        <v>1</v>
      </c>
      <c r="I2986" s="10">
        <f>Tabla4[[#This Row],[Kilos]]*Tabla4[[#This Row],[Precio_sin_IGV]]</f>
        <v>2993.056</v>
      </c>
      <c r="J2986" s="10">
        <f>Tabla4[[#This Row],[Ventas sin IGV]]*18%</f>
        <v>538.75008000000003</v>
      </c>
      <c r="K2986" s="10">
        <f>Tabla4[[#This Row],[Ventas sin IGV]]+Tabla4[[#This Row],[IGV]]</f>
        <v>3531.8060800000003</v>
      </c>
    </row>
    <row r="2987" spans="1:11" x14ac:dyDescent="0.3">
      <c r="A2987">
        <v>13</v>
      </c>
      <c r="B2987">
        <v>3</v>
      </c>
      <c r="C2987" s="2">
        <v>37168</v>
      </c>
      <c r="D2987">
        <v>1072</v>
      </c>
      <c r="E2987" t="str">
        <f>VLOOKUP(Tabla4[[#This Row],[Cod Vendedor]],Tabla3[[IdVendedor]:[NombreVendedor]],2,0)</f>
        <v>Federico</v>
      </c>
      <c r="F2987" t="str">
        <f>VLOOKUP(Tabla4[[#This Row],[Cod Producto]],Tabla2[[IdProducto]:[NomProducto]],2,0)</f>
        <v>Melones</v>
      </c>
      <c r="G2987" s="10">
        <f>VLOOKUP(Tabla4[[#This Row],[Nombre_Producto]],Tabla2[[NomProducto]:[PrecioSinIGV]],3,0)</f>
        <v>1.9359999999999999</v>
      </c>
      <c r="H2987">
        <f>VLOOKUP(Tabla4[[#This Row],[Cod Producto]],Tabla2[#All],3,0)</f>
        <v>1</v>
      </c>
      <c r="I2987" s="10">
        <f>Tabla4[[#This Row],[Kilos]]*Tabla4[[#This Row],[Precio_sin_IGV]]</f>
        <v>2075.3919999999998</v>
      </c>
      <c r="J2987" s="10">
        <f>Tabla4[[#This Row],[Ventas sin IGV]]*18%</f>
        <v>373.57055999999994</v>
      </c>
      <c r="K2987" s="10">
        <f>Tabla4[[#This Row],[Ventas sin IGV]]+Tabla4[[#This Row],[IGV]]</f>
        <v>2448.9625599999999</v>
      </c>
    </row>
    <row r="2988" spans="1:11" x14ac:dyDescent="0.3">
      <c r="A2988">
        <v>13</v>
      </c>
      <c r="B2988">
        <v>3</v>
      </c>
      <c r="C2988" s="2">
        <v>37178</v>
      </c>
      <c r="D2988">
        <v>825</v>
      </c>
      <c r="E2988" t="str">
        <f>VLOOKUP(Tabla4[[#This Row],[Cod Vendedor]],Tabla3[[IdVendedor]:[NombreVendedor]],2,0)</f>
        <v>Federico</v>
      </c>
      <c r="F2988" t="str">
        <f>VLOOKUP(Tabla4[[#This Row],[Cod Producto]],Tabla2[[IdProducto]:[NomProducto]],2,0)</f>
        <v>Melones</v>
      </c>
      <c r="G2988" s="10">
        <f>VLOOKUP(Tabla4[[#This Row],[Nombre_Producto]],Tabla2[[NomProducto]:[PrecioSinIGV]],3,0)</f>
        <v>1.9359999999999999</v>
      </c>
      <c r="H2988">
        <f>VLOOKUP(Tabla4[[#This Row],[Cod Producto]],Tabla2[#All],3,0)</f>
        <v>1</v>
      </c>
      <c r="I2988" s="10">
        <f>Tabla4[[#This Row],[Kilos]]*Tabla4[[#This Row],[Precio_sin_IGV]]</f>
        <v>1597.2</v>
      </c>
      <c r="J2988" s="10">
        <f>Tabla4[[#This Row],[Ventas sin IGV]]*18%</f>
        <v>287.49599999999998</v>
      </c>
      <c r="K2988" s="10">
        <f>Tabla4[[#This Row],[Ventas sin IGV]]+Tabla4[[#This Row],[IGV]]</f>
        <v>1884.6959999999999</v>
      </c>
    </row>
    <row r="2989" spans="1:11" x14ac:dyDescent="0.3">
      <c r="A2989">
        <v>13</v>
      </c>
      <c r="B2989">
        <v>3</v>
      </c>
      <c r="C2989" s="2">
        <v>37012</v>
      </c>
      <c r="D2989">
        <v>796</v>
      </c>
      <c r="E2989" t="str">
        <f>VLOOKUP(Tabla4[[#This Row],[Cod Vendedor]],Tabla3[[IdVendedor]:[NombreVendedor]],2,0)</f>
        <v>Federico</v>
      </c>
      <c r="F2989" t="str">
        <f>VLOOKUP(Tabla4[[#This Row],[Cod Producto]],Tabla2[[IdProducto]:[NomProducto]],2,0)</f>
        <v>Melones</v>
      </c>
      <c r="G2989" s="10">
        <f>VLOOKUP(Tabla4[[#This Row],[Nombre_Producto]],Tabla2[[NomProducto]:[PrecioSinIGV]],3,0)</f>
        <v>1.9359999999999999</v>
      </c>
      <c r="H2989">
        <f>VLOOKUP(Tabla4[[#This Row],[Cod Producto]],Tabla2[#All],3,0)</f>
        <v>1</v>
      </c>
      <c r="I2989" s="10">
        <f>Tabla4[[#This Row],[Kilos]]*Tabla4[[#This Row],[Precio_sin_IGV]]</f>
        <v>1541.056</v>
      </c>
      <c r="J2989" s="10">
        <f>Tabla4[[#This Row],[Ventas sin IGV]]*18%</f>
        <v>277.39008000000001</v>
      </c>
      <c r="K2989" s="10">
        <f>Tabla4[[#This Row],[Ventas sin IGV]]+Tabla4[[#This Row],[IGV]]</f>
        <v>1818.4460800000002</v>
      </c>
    </row>
    <row r="2990" spans="1:11" x14ac:dyDescent="0.3">
      <c r="A2990">
        <v>13</v>
      </c>
      <c r="B2990">
        <v>1</v>
      </c>
      <c r="C2990" s="2">
        <v>36999</v>
      </c>
      <c r="D2990">
        <v>2055</v>
      </c>
      <c r="E2990" t="str">
        <f>VLOOKUP(Tabla4[[#This Row],[Cod Vendedor]],Tabla3[[IdVendedor]:[NombreVendedor]],2,0)</f>
        <v>Federico</v>
      </c>
      <c r="F2990" t="str">
        <f>VLOOKUP(Tabla4[[#This Row],[Cod Producto]],Tabla2[[IdProducto]:[NomProducto]],2,0)</f>
        <v>Mandarinas</v>
      </c>
      <c r="G2990" s="10">
        <f>VLOOKUP(Tabla4[[#This Row],[Nombre_Producto]],Tabla2[[NomProducto]:[PrecioSinIGV]],3,0)</f>
        <v>3.9325000000000001</v>
      </c>
      <c r="H2990">
        <f>VLOOKUP(Tabla4[[#This Row],[Cod Producto]],Tabla2[#All],3,0)</f>
        <v>1</v>
      </c>
      <c r="I2990" s="10">
        <f>Tabla4[[#This Row],[Kilos]]*Tabla4[[#This Row],[Precio_sin_IGV]]</f>
        <v>8081.2875000000004</v>
      </c>
      <c r="J2990" s="10">
        <f>Tabla4[[#This Row],[Ventas sin IGV]]*18%</f>
        <v>1454.63175</v>
      </c>
      <c r="K2990" s="10">
        <f>Tabla4[[#This Row],[Ventas sin IGV]]+Tabla4[[#This Row],[IGV]]</f>
        <v>9535.9192500000008</v>
      </c>
    </row>
    <row r="2991" spans="1:11" x14ac:dyDescent="0.3">
      <c r="A2991">
        <v>13</v>
      </c>
      <c r="B2991">
        <v>1</v>
      </c>
      <c r="C2991" s="2">
        <v>36986</v>
      </c>
      <c r="D2991">
        <v>1405</v>
      </c>
      <c r="E2991" t="str">
        <f>VLOOKUP(Tabla4[[#This Row],[Cod Vendedor]],Tabla3[[IdVendedor]:[NombreVendedor]],2,0)</f>
        <v>Federico</v>
      </c>
      <c r="F2991" t="str">
        <f>VLOOKUP(Tabla4[[#This Row],[Cod Producto]],Tabla2[[IdProducto]:[NomProducto]],2,0)</f>
        <v>Mandarinas</v>
      </c>
      <c r="G2991" s="10">
        <f>VLOOKUP(Tabla4[[#This Row],[Nombre_Producto]],Tabla2[[NomProducto]:[PrecioSinIGV]],3,0)</f>
        <v>3.9325000000000001</v>
      </c>
      <c r="H2991">
        <f>VLOOKUP(Tabla4[[#This Row],[Cod Producto]],Tabla2[#All],3,0)</f>
        <v>1</v>
      </c>
      <c r="I2991" s="10">
        <f>Tabla4[[#This Row],[Kilos]]*Tabla4[[#This Row],[Precio_sin_IGV]]</f>
        <v>5525.1625000000004</v>
      </c>
      <c r="J2991" s="10">
        <f>Tabla4[[#This Row],[Ventas sin IGV]]*18%</f>
        <v>994.52925000000005</v>
      </c>
      <c r="K2991" s="10">
        <f>Tabla4[[#This Row],[Ventas sin IGV]]+Tabla4[[#This Row],[IGV]]</f>
        <v>6519.69175</v>
      </c>
    </row>
    <row r="2992" spans="1:11" x14ac:dyDescent="0.3">
      <c r="A2992">
        <v>13</v>
      </c>
      <c r="B2992">
        <v>1</v>
      </c>
      <c r="C2992" s="2">
        <v>36909</v>
      </c>
      <c r="D2992">
        <v>1255</v>
      </c>
      <c r="E2992" t="str">
        <f>VLOOKUP(Tabla4[[#This Row],[Cod Vendedor]],Tabla3[[IdVendedor]:[NombreVendedor]],2,0)</f>
        <v>Federico</v>
      </c>
      <c r="F2992" t="str">
        <f>VLOOKUP(Tabla4[[#This Row],[Cod Producto]],Tabla2[[IdProducto]:[NomProducto]],2,0)</f>
        <v>Mandarinas</v>
      </c>
      <c r="G2992" s="10">
        <f>VLOOKUP(Tabla4[[#This Row],[Nombre_Producto]],Tabla2[[NomProducto]:[PrecioSinIGV]],3,0)</f>
        <v>3.9325000000000001</v>
      </c>
      <c r="H2992">
        <f>VLOOKUP(Tabla4[[#This Row],[Cod Producto]],Tabla2[#All],3,0)</f>
        <v>1</v>
      </c>
      <c r="I2992" s="10">
        <f>Tabla4[[#This Row],[Kilos]]*Tabla4[[#This Row],[Precio_sin_IGV]]</f>
        <v>4935.2875000000004</v>
      </c>
      <c r="J2992" s="10">
        <f>Tabla4[[#This Row],[Ventas sin IGV]]*18%</f>
        <v>888.35175000000004</v>
      </c>
      <c r="K2992" s="10">
        <f>Tabla4[[#This Row],[Ventas sin IGV]]+Tabla4[[#This Row],[IGV]]</f>
        <v>5823.6392500000002</v>
      </c>
    </row>
    <row r="2993" spans="1:11" x14ac:dyDescent="0.3">
      <c r="A2993">
        <v>13</v>
      </c>
      <c r="B2993">
        <v>1</v>
      </c>
      <c r="C2993" s="2">
        <v>37141</v>
      </c>
      <c r="D2993">
        <v>1151</v>
      </c>
      <c r="E2993" t="str">
        <f>VLOOKUP(Tabla4[[#This Row],[Cod Vendedor]],Tabla3[[IdVendedor]:[NombreVendedor]],2,0)</f>
        <v>Federico</v>
      </c>
      <c r="F2993" t="str">
        <f>VLOOKUP(Tabla4[[#This Row],[Cod Producto]],Tabla2[[IdProducto]:[NomProducto]],2,0)</f>
        <v>Mandarinas</v>
      </c>
      <c r="G2993" s="10">
        <f>VLOOKUP(Tabla4[[#This Row],[Nombre_Producto]],Tabla2[[NomProducto]:[PrecioSinIGV]],3,0)</f>
        <v>3.9325000000000001</v>
      </c>
      <c r="H2993">
        <f>VLOOKUP(Tabla4[[#This Row],[Cod Producto]],Tabla2[#All],3,0)</f>
        <v>1</v>
      </c>
      <c r="I2993" s="10">
        <f>Tabla4[[#This Row],[Kilos]]*Tabla4[[#This Row],[Precio_sin_IGV]]</f>
        <v>4526.3074999999999</v>
      </c>
      <c r="J2993" s="10">
        <f>Tabla4[[#This Row],[Ventas sin IGV]]*18%</f>
        <v>814.73534999999993</v>
      </c>
      <c r="K2993" s="10">
        <f>Tabla4[[#This Row],[Ventas sin IGV]]+Tabla4[[#This Row],[IGV]]</f>
        <v>5341.0428499999998</v>
      </c>
    </row>
    <row r="2994" spans="1:11" x14ac:dyDescent="0.3">
      <c r="A2994">
        <v>13</v>
      </c>
      <c r="B2994">
        <v>1</v>
      </c>
      <c r="C2994" s="2">
        <v>36901</v>
      </c>
      <c r="D2994">
        <v>1008</v>
      </c>
      <c r="E2994" t="str">
        <f>VLOOKUP(Tabla4[[#This Row],[Cod Vendedor]],Tabla3[[IdVendedor]:[NombreVendedor]],2,0)</f>
        <v>Federico</v>
      </c>
      <c r="F2994" t="str">
        <f>VLOOKUP(Tabla4[[#This Row],[Cod Producto]],Tabla2[[IdProducto]:[NomProducto]],2,0)</f>
        <v>Mandarinas</v>
      </c>
      <c r="G2994" s="10">
        <f>VLOOKUP(Tabla4[[#This Row],[Nombre_Producto]],Tabla2[[NomProducto]:[PrecioSinIGV]],3,0)</f>
        <v>3.9325000000000001</v>
      </c>
      <c r="H2994">
        <f>VLOOKUP(Tabla4[[#This Row],[Cod Producto]],Tabla2[#All],3,0)</f>
        <v>1</v>
      </c>
      <c r="I2994" s="10">
        <f>Tabla4[[#This Row],[Kilos]]*Tabla4[[#This Row],[Precio_sin_IGV]]</f>
        <v>3963.96</v>
      </c>
      <c r="J2994" s="10">
        <f>Tabla4[[#This Row],[Ventas sin IGV]]*18%</f>
        <v>713.51279999999997</v>
      </c>
      <c r="K2994" s="10">
        <f>Tabla4[[#This Row],[Ventas sin IGV]]+Tabla4[[#This Row],[IGV]]</f>
        <v>4677.4727999999996</v>
      </c>
    </row>
    <row r="2995" spans="1:11" x14ac:dyDescent="0.3">
      <c r="A2995">
        <v>13</v>
      </c>
      <c r="B2995">
        <v>1</v>
      </c>
      <c r="C2995" s="2">
        <v>37168</v>
      </c>
      <c r="D2995">
        <v>654</v>
      </c>
      <c r="E2995" t="str">
        <f>VLOOKUP(Tabla4[[#This Row],[Cod Vendedor]],Tabla3[[IdVendedor]:[NombreVendedor]],2,0)</f>
        <v>Federico</v>
      </c>
      <c r="F2995" t="str">
        <f>VLOOKUP(Tabla4[[#This Row],[Cod Producto]],Tabla2[[IdProducto]:[NomProducto]],2,0)</f>
        <v>Mandarinas</v>
      </c>
      <c r="G2995" s="10">
        <f>VLOOKUP(Tabla4[[#This Row],[Nombre_Producto]],Tabla2[[NomProducto]:[PrecioSinIGV]],3,0)</f>
        <v>3.9325000000000001</v>
      </c>
      <c r="H2995">
        <f>VLOOKUP(Tabla4[[#This Row],[Cod Producto]],Tabla2[#All],3,0)</f>
        <v>1</v>
      </c>
      <c r="I2995" s="10">
        <f>Tabla4[[#This Row],[Kilos]]*Tabla4[[#This Row],[Precio_sin_IGV]]</f>
        <v>2571.855</v>
      </c>
      <c r="J2995" s="10">
        <f>Tabla4[[#This Row],[Ventas sin IGV]]*18%</f>
        <v>462.93389999999999</v>
      </c>
      <c r="K2995" s="10">
        <f>Tabla4[[#This Row],[Ventas sin IGV]]+Tabla4[[#This Row],[IGV]]</f>
        <v>3034.7889</v>
      </c>
    </row>
    <row r="2996" spans="1:11" x14ac:dyDescent="0.3">
      <c r="A2996">
        <v>13</v>
      </c>
      <c r="B2996">
        <v>8</v>
      </c>
      <c r="C2996" s="2">
        <v>37019</v>
      </c>
      <c r="D2996">
        <v>1983</v>
      </c>
      <c r="E2996" t="str">
        <f>VLOOKUP(Tabla4[[#This Row],[Cod Vendedor]],Tabla3[[IdVendedor]:[NombreVendedor]],2,0)</f>
        <v>Federico</v>
      </c>
      <c r="F2996" t="str">
        <f>VLOOKUP(Tabla4[[#This Row],[Cod Producto]],Tabla2[[IdProducto]:[NomProducto]],2,0)</f>
        <v>Uvas</v>
      </c>
      <c r="G2996" s="10">
        <f>VLOOKUP(Tabla4[[#This Row],[Nombre_Producto]],Tabla2[[NomProducto]:[PrecioSinIGV]],3,0)</f>
        <v>3.63</v>
      </c>
      <c r="H2996">
        <f>VLOOKUP(Tabla4[[#This Row],[Cod Producto]],Tabla2[#All],3,0)</f>
        <v>1</v>
      </c>
      <c r="I2996" s="10">
        <f>Tabla4[[#This Row],[Kilos]]*Tabla4[[#This Row],[Precio_sin_IGV]]</f>
        <v>7198.29</v>
      </c>
      <c r="J2996" s="10">
        <f>Tabla4[[#This Row],[Ventas sin IGV]]*18%</f>
        <v>1295.6922</v>
      </c>
      <c r="K2996" s="10">
        <f>Tabla4[[#This Row],[Ventas sin IGV]]+Tabla4[[#This Row],[IGV]]</f>
        <v>8493.9822000000004</v>
      </c>
    </row>
    <row r="2997" spans="1:11" x14ac:dyDescent="0.3">
      <c r="A2997">
        <v>13</v>
      </c>
      <c r="B2997">
        <v>8</v>
      </c>
      <c r="C2997" s="2">
        <v>36968</v>
      </c>
      <c r="D2997">
        <v>1348</v>
      </c>
      <c r="E2997" t="str">
        <f>VLOOKUP(Tabla4[[#This Row],[Cod Vendedor]],Tabla3[[IdVendedor]:[NombreVendedor]],2,0)</f>
        <v>Federico</v>
      </c>
      <c r="F2997" t="str">
        <f>VLOOKUP(Tabla4[[#This Row],[Cod Producto]],Tabla2[[IdProducto]:[NomProducto]],2,0)</f>
        <v>Uvas</v>
      </c>
      <c r="G2997" s="10">
        <f>VLOOKUP(Tabla4[[#This Row],[Nombre_Producto]],Tabla2[[NomProducto]:[PrecioSinIGV]],3,0)</f>
        <v>3.63</v>
      </c>
      <c r="H2997">
        <f>VLOOKUP(Tabla4[[#This Row],[Cod Producto]],Tabla2[#All],3,0)</f>
        <v>1</v>
      </c>
      <c r="I2997" s="10">
        <f>Tabla4[[#This Row],[Kilos]]*Tabla4[[#This Row],[Precio_sin_IGV]]</f>
        <v>4893.24</v>
      </c>
      <c r="J2997" s="10">
        <f>Tabla4[[#This Row],[Ventas sin IGV]]*18%</f>
        <v>880.78319999999997</v>
      </c>
      <c r="K2997" s="10">
        <f>Tabla4[[#This Row],[Ventas sin IGV]]+Tabla4[[#This Row],[IGV]]</f>
        <v>5774.0231999999996</v>
      </c>
    </row>
    <row r="2998" spans="1:11" x14ac:dyDescent="0.3">
      <c r="A2998">
        <v>13</v>
      </c>
      <c r="B2998">
        <v>8</v>
      </c>
      <c r="C2998" s="2">
        <v>37014</v>
      </c>
      <c r="D2998">
        <v>555</v>
      </c>
      <c r="E2998" t="str">
        <f>VLOOKUP(Tabla4[[#This Row],[Cod Vendedor]],Tabla3[[IdVendedor]:[NombreVendedor]],2,0)</f>
        <v>Federico</v>
      </c>
      <c r="F2998" t="str">
        <f>VLOOKUP(Tabla4[[#This Row],[Cod Producto]],Tabla2[[IdProducto]:[NomProducto]],2,0)</f>
        <v>Uvas</v>
      </c>
      <c r="G2998" s="10">
        <f>VLOOKUP(Tabla4[[#This Row],[Nombre_Producto]],Tabla2[[NomProducto]:[PrecioSinIGV]],3,0)</f>
        <v>3.63</v>
      </c>
      <c r="H2998">
        <f>VLOOKUP(Tabla4[[#This Row],[Cod Producto]],Tabla2[#All],3,0)</f>
        <v>1</v>
      </c>
      <c r="I2998" s="10">
        <f>Tabla4[[#This Row],[Kilos]]*Tabla4[[#This Row],[Precio_sin_IGV]]</f>
        <v>2014.6499999999999</v>
      </c>
      <c r="J2998" s="10">
        <f>Tabla4[[#This Row],[Ventas sin IGV]]*18%</f>
        <v>362.63699999999994</v>
      </c>
      <c r="K2998" s="10">
        <f>Tabla4[[#This Row],[Ventas sin IGV]]+Tabla4[[#This Row],[IGV]]</f>
        <v>2377.2869999999998</v>
      </c>
    </row>
    <row r="2999" spans="1:11" x14ac:dyDescent="0.3">
      <c r="A2999">
        <v>13</v>
      </c>
      <c r="B2999">
        <v>8</v>
      </c>
      <c r="C2999" s="2">
        <v>37178</v>
      </c>
      <c r="D2999">
        <v>482</v>
      </c>
      <c r="E2999" t="str">
        <f>VLOOKUP(Tabla4[[#This Row],[Cod Vendedor]],Tabla3[[IdVendedor]:[NombreVendedor]],2,0)</f>
        <v>Federico</v>
      </c>
      <c r="F2999" t="str">
        <f>VLOOKUP(Tabla4[[#This Row],[Cod Producto]],Tabla2[[IdProducto]:[NomProducto]],2,0)</f>
        <v>Uvas</v>
      </c>
      <c r="G2999" s="10">
        <f>VLOOKUP(Tabla4[[#This Row],[Nombre_Producto]],Tabla2[[NomProducto]:[PrecioSinIGV]],3,0)</f>
        <v>3.63</v>
      </c>
      <c r="H2999">
        <f>VLOOKUP(Tabla4[[#This Row],[Cod Producto]],Tabla2[#All],3,0)</f>
        <v>1</v>
      </c>
      <c r="I2999" s="10">
        <f>Tabla4[[#This Row],[Kilos]]*Tabla4[[#This Row],[Precio_sin_IGV]]</f>
        <v>1749.6599999999999</v>
      </c>
      <c r="J2999" s="10">
        <f>Tabla4[[#This Row],[Ventas sin IGV]]*18%</f>
        <v>314.93879999999996</v>
      </c>
      <c r="K2999" s="10">
        <f>Tabla4[[#This Row],[Ventas sin IGV]]+Tabla4[[#This Row],[IGV]]</f>
        <v>2064.5987999999998</v>
      </c>
    </row>
    <row r="3000" spans="1:11" x14ac:dyDescent="0.3">
      <c r="A3000">
        <v>13</v>
      </c>
      <c r="B3000">
        <v>8</v>
      </c>
      <c r="C3000" s="2">
        <v>37113</v>
      </c>
      <c r="D3000">
        <v>414</v>
      </c>
      <c r="E3000" t="str">
        <f>VLOOKUP(Tabla4[[#This Row],[Cod Vendedor]],Tabla3[[IdVendedor]:[NombreVendedor]],2,0)</f>
        <v>Federico</v>
      </c>
      <c r="F3000" t="str">
        <f>VLOOKUP(Tabla4[[#This Row],[Cod Producto]],Tabla2[[IdProducto]:[NomProducto]],2,0)</f>
        <v>Uvas</v>
      </c>
      <c r="G3000" s="10">
        <f>VLOOKUP(Tabla4[[#This Row],[Nombre_Producto]],Tabla2[[NomProducto]:[PrecioSinIGV]],3,0)</f>
        <v>3.63</v>
      </c>
      <c r="H3000">
        <f>VLOOKUP(Tabla4[[#This Row],[Cod Producto]],Tabla2[#All],3,0)</f>
        <v>1</v>
      </c>
      <c r="I3000" s="10">
        <f>Tabla4[[#This Row],[Kilos]]*Tabla4[[#This Row],[Precio_sin_IGV]]</f>
        <v>1502.82</v>
      </c>
      <c r="J3000" s="10">
        <f>Tabla4[[#This Row],[Ventas sin IGV]]*18%</f>
        <v>270.50759999999997</v>
      </c>
      <c r="K3000" s="10">
        <f>Tabla4[[#This Row],[Ventas sin IGV]]+Tabla4[[#This Row],[IGV]]</f>
        <v>1773.3275999999998</v>
      </c>
    </row>
    <row r="3001" spans="1:11" x14ac:dyDescent="0.3">
      <c r="A3001">
        <v>13</v>
      </c>
      <c r="B3001">
        <v>6</v>
      </c>
      <c r="C3001" s="2">
        <v>36912</v>
      </c>
      <c r="D3001">
        <v>2213</v>
      </c>
      <c r="E3001" t="str">
        <f>VLOOKUP(Tabla4[[#This Row],[Cod Vendedor]],Tabla3[[IdVendedor]:[NombreVendedor]],2,0)</f>
        <v>Federico</v>
      </c>
      <c r="F3001" t="str">
        <f>VLOOKUP(Tabla4[[#This Row],[Cod Producto]],Tabla2[[IdProducto]:[NomProducto]],2,0)</f>
        <v>Platanos</v>
      </c>
      <c r="G3001" s="10">
        <f>VLOOKUP(Tabla4[[#This Row],[Nombre_Producto]],Tabla2[[NomProducto]:[PrecioSinIGV]],3,0)</f>
        <v>2.42</v>
      </c>
      <c r="H3001">
        <f>VLOOKUP(Tabla4[[#This Row],[Cod Producto]],Tabla2[#All],3,0)</f>
        <v>1</v>
      </c>
      <c r="I3001" s="10">
        <f>Tabla4[[#This Row],[Kilos]]*Tabla4[[#This Row],[Precio_sin_IGV]]</f>
        <v>5355.46</v>
      </c>
      <c r="J3001" s="10">
        <f>Tabla4[[#This Row],[Ventas sin IGV]]*18%</f>
        <v>963.9828</v>
      </c>
      <c r="K3001" s="10">
        <f>Tabla4[[#This Row],[Ventas sin IGV]]+Tabla4[[#This Row],[IGV]]</f>
        <v>6319.4427999999998</v>
      </c>
    </row>
    <row r="3002" spans="1:11" x14ac:dyDescent="0.3">
      <c r="A3002">
        <v>13</v>
      </c>
      <c r="B3002">
        <v>6</v>
      </c>
      <c r="C3002" s="2">
        <v>36974</v>
      </c>
      <c r="D3002">
        <v>2110</v>
      </c>
      <c r="E3002" t="str">
        <f>VLOOKUP(Tabla4[[#This Row],[Cod Vendedor]],Tabla3[[IdVendedor]:[NombreVendedor]],2,0)</f>
        <v>Federico</v>
      </c>
      <c r="F3002" t="str">
        <f>VLOOKUP(Tabla4[[#This Row],[Cod Producto]],Tabla2[[IdProducto]:[NomProducto]],2,0)</f>
        <v>Platanos</v>
      </c>
      <c r="G3002" s="10">
        <f>VLOOKUP(Tabla4[[#This Row],[Nombre_Producto]],Tabla2[[NomProducto]:[PrecioSinIGV]],3,0)</f>
        <v>2.42</v>
      </c>
      <c r="H3002">
        <f>VLOOKUP(Tabla4[[#This Row],[Cod Producto]],Tabla2[#All],3,0)</f>
        <v>1</v>
      </c>
      <c r="I3002" s="10">
        <f>Tabla4[[#This Row],[Kilos]]*Tabla4[[#This Row],[Precio_sin_IGV]]</f>
        <v>5106.2</v>
      </c>
      <c r="J3002" s="10">
        <f>Tabla4[[#This Row],[Ventas sin IGV]]*18%</f>
        <v>919.11599999999999</v>
      </c>
      <c r="K3002" s="10">
        <f>Tabla4[[#This Row],[Ventas sin IGV]]+Tabla4[[#This Row],[IGV]]</f>
        <v>6025.3159999999998</v>
      </c>
    </row>
    <row r="3003" spans="1:11" x14ac:dyDescent="0.3">
      <c r="A3003">
        <v>13</v>
      </c>
      <c r="B3003">
        <v>6</v>
      </c>
      <c r="C3003" s="2">
        <v>37253</v>
      </c>
      <c r="D3003">
        <v>614</v>
      </c>
      <c r="E3003" t="str">
        <f>VLOOKUP(Tabla4[[#This Row],[Cod Vendedor]],Tabla3[[IdVendedor]:[NombreVendedor]],2,0)</f>
        <v>Federico</v>
      </c>
      <c r="F3003" t="str">
        <f>VLOOKUP(Tabla4[[#This Row],[Cod Producto]],Tabla2[[IdProducto]:[NomProducto]],2,0)</f>
        <v>Platanos</v>
      </c>
      <c r="G3003" s="10">
        <f>VLOOKUP(Tabla4[[#This Row],[Nombre_Producto]],Tabla2[[NomProducto]:[PrecioSinIGV]],3,0)</f>
        <v>2.42</v>
      </c>
      <c r="H3003">
        <f>VLOOKUP(Tabla4[[#This Row],[Cod Producto]],Tabla2[#All],3,0)</f>
        <v>1</v>
      </c>
      <c r="I3003" s="10">
        <f>Tabla4[[#This Row],[Kilos]]*Tabla4[[#This Row],[Precio_sin_IGV]]</f>
        <v>1485.8799999999999</v>
      </c>
      <c r="J3003" s="10">
        <f>Tabla4[[#This Row],[Ventas sin IGV]]*18%</f>
        <v>267.45839999999998</v>
      </c>
      <c r="K3003" s="10">
        <f>Tabla4[[#This Row],[Ventas sin IGV]]+Tabla4[[#This Row],[IGV]]</f>
        <v>1753.3383999999999</v>
      </c>
    </row>
    <row r="3004" spans="1:11" x14ac:dyDescent="0.3">
      <c r="A3004">
        <v>13</v>
      </c>
      <c r="B3004">
        <v>6</v>
      </c>
      <c r="C3004" s="2">
        <v>36980</v>
      </c>
      <c r="D3004">
        <v>274</v>
      </c>
      <c r="E3004" t="str">
        <f>VLOOKUP(Tabla4[[#This Row],[Cod Vendedor]],Tabla3[[IdVendedor]:[NombreVendedor]],2,0)</f>
        <v>Federico</v>
      </c>
      <c r="F3004" t="str">
        <f>VLOOKUP(Tabla4[[#This Row],[Cod Producto]],Tabla2[[IdProducto]:[NomProducto]],2,0)</f>
        <v>Platanos</v>
      </c>
      <c r="G3004" s="10">
        <f>VLOOKUP(Tabla4[[#This Row],[Nombre_Producto]],Tabla2[[NomProducto]:[PrecioSinIGV]],3,0)</f>
        <v>2.42</v>
      </c>
      <c r="H3004">
        <f>VLOOKUP(Tabla4[[#This Row],[Cod Producto]],Tabla2[#All],3,0)</f>
        <v>1</v>
      </c>
      <c r="I3004" s="10">
        <f>Tabla4[[#This Row],[Kilos]]*Tabla4[[#This Row],[Precio_sin_IGV]]</f>
        <v>663.07999999999993</v>
      </c>
      <c r="J3004" s="10">
        <f>Tabla4[[#This Row],[Ventas sin IGV]]*18%</f>
        <v>119.35439999999998</v>
      </c>
      <c r="K3004" s="10">
        <f>Tabla4[[#This Row],[Ventas sin IGV]]+Tabla4[[#This Row],[IGV]]</f>
        <v>782.43439999999987</v>
      </c>
    </row>
    <row r="3005" spans="1:11" x14ac:dyDescent="0.3">
      <c r="A3005">
        <v>13</v>
      </c>
      <c r="B3005">
        <v>13</v>
      </c>
      <c r="C3005" s="2">
        <v>36910</v>
      </c>
      <c r="D3005">
        <v>2113</v>
      </c>
      <c r="E3005" t="str">
        <f>VLOOKUP(Tabla4[[#This Row],[Cod Vendedor]],Tabla3[[IdVendedor]:[NombreVendedor]],2,0)</f>
        <v>Federico</v>
      </c>
      <c r="F3005" t="str">
        <f>VLOOKUP(Tabla4[[#This Row],[Cod Producto]],Tabla2[[IdProducto]:[NomProducto]],2,0)</f>
        <v>Pimientos</v>
      </c>
      <c r="G3005" s="10">
        <f>VLOOKUP(Tabla4[[#This Row],[Nombre_Producto]],Tabla2[[NomProducto]:[PrecioSinIGV]],3,0)</f>
        <v>0.24199999999999999</v>
      </c>
      <c r="H3005">
        <f>VLOOKUP(Tabla4[[#This Row],[Cod Producto]],Tabla2[#All],3,0)</f>
        <v>3</v>
      </c>
      <c r="I3005" s="10">
        <f>Tabla4[[#This Row],[Kilos]]*Tabla4[[#This Row],[Precio_sin_IGV]]</f>
        <v>511.346</v>
      </c>
      <c r="J3005" s="10">
        <f>Tabla4[[#This Row],[Ventas sin IGV]]*18%</f>
        <v>92.042279999999991</v>
      </c>
      <c r="K3005" s="10">
        <f>Tabla4[[#This Row],[Ventas sin IGV]]+Tabla4[[#This Row],[IGV]]</f>
        <v>603.38828000000001</v>
      </c>
    </row>
    <row r="3006" spans="1:11" x14ac:dyDescent="0.3">
      <c r="A3006">
        <v>13</v>
      </c>
      <c r="B3006">
        <v>13</v>
      </c>
      <c r="C3006" s="2">
        <v>37242</v>
      </c>
      <c r="D3006">
        <v>1766</v>
      </c>
      <c r="E3006" t="str">
        <f>VLOOKUP(Tabla4[[#This Row],[Cod Vendedor]],Tabla3[[IdVendedor]:[NombreVendedor]],2,0)</f>
        <v>Federico</v>
      </c>
      <c r="F3006" t="str">
        <f>VLOOKUP(Tabla4[[#This Row],[Cod Producto]],Tabla2[[IdProducto]:[NomProducto]],2,0)</f>
        <v>Pimientos</v>
      </c>
      <c r="G3006" s="10">
        <f>VLOOKUP(Tabla4[[#This Row],[Nombre_Producto]],Tabla2[[NomProducto]:[PrecioSinIGV]],3,0)</f>
        <v>0.24199999999999999</v>
      </c>
      <c r="H3006">
        <f>VLOOKUP(Tabla4[[#This Row],[Cod Producto]],Tabla2[#All],3,0)</f>
        <v>3</v>
      </c>
      <c r="I3006" s="10">
        <f>Tabla4[[#This Row],[Kilos]]*Tabla4[[#This Row],[Precio_sin_IGV]]</f>
        <v>427.37200000000001</v>
      </c>
      <c r="J3006" s="10">
        <f>Tabla4[[#This Row],[Ventas sin IGV]]*18%</f>
        <v>76.926959999999994</v>
      </c>
      <c r="K3006" s="10">
        <f>Tabla4[[#This Row],[Ventas sin IGV]]+Tabla4[[#This Row],[IGV]]</f>
        <v>504.29896000000002</v>
      </c>
    </row>
    <row r="3007" spans="1:11" x14ac:dyDescent="0.3">
      <c r="A3007">
        <v>13</v>
      </c>
      <c r="B3007">
        <v>13</v>
      </c>
      <c r="C3007" s="2">
        <v>37014</v>
      </c>
      <c r="D3007">
        <v>1251</v>
      </c>
      <c r="E3007" t="str">
        <f>VLOOKUP(Tabla4[[#This Row],[Cod Vendedor]],Tabla3[[IdVendedor]:[NombreVendedor]],2,0)</f>
        <v>Federico</v>
      </c>
      <c r="F3007" t="str">
        <f>VLOOKUP(Tabla4[[#This Row],[Cod Producto]],Tabla2[[IdProducto]:[NomProducto]],2,0)</f>
        <v>Pimientos</v>
      </c>
      <c r="G3007" s="10">
        <f>VLOOKUP(Tabla4[[#This Row],[Nombre_Producto]],Tabla2[[NomProducto]:[PrecioSinIGV]],3,0)</f>
        <v>0.24199999999999999</v>
      </c>
      <c r="H3007">
        <f>VLOOKUP(Tabla4[[#This Row],[Cod Producto]],Tabla2[#All],3,0)</f>
        <v>3</v>
      </c>
      <c r="I3007" s="10">
        <f>Tabla4[[#This Row],[Kilos]]*Tabla4[[#This Row],[Precio_sin_IGV]]</f>
        <v>302.74200000000002</v>
      </c>
      <c r="J3007" s="10">
        <f>Tabla4[[#This Row],[Ventas sin IGV]]*18%</f>
        <v>54.493560000000002</v>
      </c>
      <c r="K3007" s="10">
        <f>Tabla4[[#This Row],[Ventas sin IGV]]+Tabla4[[#This Row],[IGV]]</f>
        <v>357.23556000000002</v>
      </c>
    </row>
    <row r="3008" spans="1:11" x14ac:dyDescent="0.3">
      <c r="A3008">
        <v>13</v>
      </c>
      <c r="B3008">
        <v>13</v>
      </c>
      <c r="C3008" s="2">
        <v>37121</v>
      </c>
      <c r="D3008">
        <v>663</v>
      </c>
      <c r="E3008" t="str">
        <f>VLOOKUP(Tabla4[[#This Row],[Cod Vendedor]],Tabla3[[IdVendedor]:[NombreVendedor]],2,0)</f>
        <v>Federico</v>
      </c>
      <c r="F3008" t="str">
        <f>VLOOKUP(Tabla4[[#This Row],[Cod Producto]],Tabla2[[IdProducto]:[NomProducto]],2,0)</f>
        <v>Pimientos</v>
      </c>
      <c r="G3008" s="10">
        <f>VLOOKUP(Tabla4[[#This Row],[Nombre_Producto]],Tabla2[[NomProducto]:[PrecioSinIGV]],3,0)</f>
        <v>0.24199999999999999</v>
      </c>
      <c r="H3008">
        <f>VLOOKUP(Tabla4[[#This Row],[Cod Producto]],Tabla2[#All],3,0)</f>
        <v>3</v>
      </c>
      <c r="I3008" s="10">
        <f>Tabla4[[#This Row],[Kilos]]*Tabla4[[#This Row],[Precio_sin_IGV]]</f>
        <v>160.446</v>
      </c>
      <c r="J3008" s="10">
        <f>Tabla4[[#This Row],[Ventas sin IGV]]*18%</f>
        <v>28.880279999999999</v>
      </c>
      <c r="K3008" s="10">
        <f>Tabla4[[#This Row],[Ventas sin IGV]]+Tabla4[[#This Row],[IGV]]</f>
        <v>189.32628</v>
      </c>
    </row>
    <row r="3009" spans="1:11" x14ac:dyDescent="0.3">
      <c r="A3009">
        <v>13</v>
      </c>
      <c r="B3009">
        <v>2</v>
      </c>
      <c r="C3009" s="2">
        <v>37200</v>
      </c>
      <c r="D3009">
        <v>1978</v>
      </c>
      <c r="E3009" t="str">
        <f>VLOOKUP(Tabla4[[#This Row],[Cod Vendedor]],Tabla3[[IdVendedor]:[NombreVendedor]],2,0)</f>
        <v>Federico</v>
      </c>
      <c r="F3009" t="str">
        <f>VLOOKUP(Tabla4[[#This Row],[Cod Producto]],Tabla2[[IdProducto]:[NomProducto]],2,0)</f>
        <v>Lechugas</v>
      </c>
      <c r="G3009" s="10">
        <f>VLOOKUP(Tabla4[[#This Row],[Nombre_Producto]],Tabla2[[NomProducto]:[PrecioSinIGV]],3,0)</f>
        <v>1.6335</v>
      </c>
      <c r="H3009">
        <f>VLOOKUP(Tabla4[[#This Row],[Cod Producto]],Tabla2[#All],3,0)</f>
        <v>2</v>
      </c>
      <c r="I3009" s="10">
        <f>Tabla4[[#This Row],[Kilos]]*Tabla4[[#This Row],[Precio_sin_IGV]]</f>
        <v>3231.0630000000001</v>
      </c>
      <c r="J3009" s="10">
        <f>Tabla4[[#This Row],[Ventas sin IGV]]*18%</f>
        <v>581.59133999999995</v>
      </c>
      <c r="K3009" s="10">
        <f>Tabla4[[#This Row],[Ventas sin IGV]]+Tabla4[[#This Row],[IGV]]</f>
        <v>3812.65434</v>
      </c>
    </row>
    <row r="3010" spans="1:11" x14ac:dyDescent="0.3">
      <c r="A3010">
        <v>13</v>
      </c>
      <c r="B3010">
        <v>2</v>
      </c>
      <c r="C3010" s="2">
        <v>36990</v>
      </c>
      <c r="D3010">
        <v>1816</v>
      </c>
      <c r="E3010" t="str">
        <f>VLOOKUP(Tabla4[[#This Row],[Cod Vendedor]],Tabla3[[IdVendedor]:[NombreVendedor]],2,0)</f>
        <v>Federico</v>
      </c>
      <c r="F3010" t="str">
        <f>VLOOKUP(Tabla4[[#This Row],[Cod Producto]],Tabla2[[IdProducto]:[NomProducto]],2,0)</f>
        <v>Lechugas</v>
      </c>
      <c r="G3010" s="10">
        <f>VLOOKUP(Tabla4[[#This Row],[Nombre_Producto]],Tabla2[[NomProducto]:[PrecioSinIGV]],3,0)</f>
        <v>1.6335</v>
      </c>
      <c r="H3010">
        <f>VLOOKUP(Tabla4[[#This Row],[Cod Producto]],Tabla2[#All],3,0)</f>
        <v>2</v>
      </c>
      <c r="I3010" s="10">
        <f>Tabla4[[#This Row],[Kilos]]*Tabla4[[#This Row],[Precio_sin_IGV]]</f>
        <v>2966.4359999999997</v>
      </c>
      <c r="J3010" s="10">
        <f>Tabla4[[#This Row],[Ventas sin IGV]]*18%</f>
        <v>533.95847999999989</v>
      </c>
      <c r="K3010" s="10">
        <f>Tabla4[[#This Row],[Ventas sin IGV]]+Tabla4[[#This Row],[IGV]]</f>
        <v>3500.3944799999995</v>
      </c>
    </row>
    <row r="3011" spans="1:11" x14ac:dyDescent="0.3">
      <c r="A3011">
        <v>13</v>
      </c>
      <c r="B3011">
        <v>2</v>
      </c>
      <c r="C3011" s="2">
        <v>36908</v>
      </c>
      <c r="D3011">
        <v>463</v>
      </c>
      <c r="E3011" t="str">
        <f>VLOOKUP(Tabla4[[#This Row],[Cod Vendedor]],Tabla3[[IdVendedor]:[NombreVendedor]],2,0)</f>
        <v>Federico</v>
      </c>
      <c r="F3011" t="str">
        <f>VLOOKUP(Tabla4[[#This Row],[Cod Producto]],Tabla2[[IdProducto]:[NomProducto]],2,0)</f>
        <v>Lechugas</v>
      </c>
      <c r="G3011" s="10">
        <f>VLOOKUP(Tabla4[[#This Row],[Nombre_Producto]],Tabla2[[NomProducto]:[PrecioSinIGV]],3,0)</f>
        <v>1.6335</v>
      </c>
      <c r="H3011">
        <f>VLOOKUP(Tabla4[[#This Row],[Cod Producto]],Tabla2[#All],3,0)</f>
        <v>2</v>
      </c>
      <c r="I3011" s="10">
        <f>Tabla4[[#This Row],[Kilos]]*Tabla4[[#This Row],[Precio_sin_IGV]]</f>
        <v>756.31049999999993</v>
      </c>
      <c r="J3011" s="10">
        <f>Tabla4[[#This Row],[Ventas sin IGV]]*18%</f>
        <v>136.13588999999999</v>
      </c>
      <c r="K3011" s="10">
        <f>Tabla4[[#This Row],[Ventas sin IGV]]+Tabla4[[#This Row],[IGV]]</f>
        <v>892.44638999999995</v>
      </c>
    </row>
    <row r="3012" spans="1:11" x14ac:dyDescent="0.3">
      <c r="A3012">
        <v>13</v>
      </c>
      <c r="B3012">
        <v>10</v>
      </c>
      <c r="C3012" s="2">
        <v>36963</v>
      </c>
      <c r="D3012">
        <v>2290</v>
      </c>
      <c r="E3012" t="str">
        <f>VLOOKUP(Tabla4[[#This Row],[Cod Vendedor]],Tabla3[[IdVendedor]:[NombreVendedor]],2,0)</f>
        <v>Federico</v>
      </c>
      <c r="F3012" t="str">
        <f>VLOOKUP(Tabla4[[#This Row],[Cod Producto]],Tabla2[[IdProducto]:[NomProducto]],2,0)</f>
        <v>Zanahorias</v>
      </c>
      <c r="G3012" s="10">
        <f>VLOOKUP(Tabla4[[#This Row],[Nombre_Producto]],Tabla2[[NomProducto]:[PrecioSinIGV]],3,0)</f>
        <v>0.60499999999999998</v>
      </c>
      <c r="H3012">
        <f>VLOOKUP(Tabla4[[#This Row],[Cod Producto]],Tabla2[#All],3,0)</f>
        <v>3</v>
      </c>
      <c r="I3012" s="10">
        <f>Tabla4[[#This Row],[Kilos]]*Tabla4[[#This Row],[Precio_sin_IGV]]</f>
        <v>1385.45</v>
      </c>
      <c r="J3012" s="10">
        <f>Tabla4[[#This Row],[Ventas sin IGV]]*18%</f>
        <v>249.381</v>
      </c>
      <c r="K3012" s="10">
        <f>Tabla4[[#This Row],[Ventas sin IGV]]+Tabla4[[#This Row],[IGV]]</f>
        <v>1634.8310000000001</v>
      </c>
    </row>
    <row r="3013" spans="1:11" x14ac:dyDescent="0.3">
      <c r="A3013">
        <v>13</v>
      </c>
      <c r="B3013">
        <v>10</v>
      </c>
      <c r="C3013" s="2">
        <v>37178</v>
      </c>
      <c r="D3013">
        <v>1869</v>
      </c>
      <c r="E3013" t="str">
        <f>VLOOKUP(Tabla4[[#This Row],[Cod Vendedor]],Tabla3[[IdVendedor]:[NombreVendedor]],2,0)</f>
        <v>Federico</v>
      </c>
      <c r="F3013" t="str">
        <f>VLOOKUP(Tabla4[[#This Row],[Cod Producto]],Tabla2[[IdProducto]:[NomProducto]],2,0)</f>
        <v>Zanahorias</v>
      </c>
      <c r="G3013" s="10">
        <f>VLOOKUP(Tabla4[[#This Row],[Nombre_Producto]],Tabla2[[NomProducto]:[PrecioSinIGV]],3,0)</f>
        <v>0.60499999999999998</v>
      </c>
      <c r="H3013">
        <f>VLOOKUP(Tabla4[[#This Row],[Cod Producto]],Tabla2[#All],3,0)</f>
        <v>3</v>
      </c>
      <c r="I3013" s="10">
        <f>Tabla4[[#This Row],[Kilos]]*Tabla4[[#This Row],[Precio_sin_IGV]]</f>
        <v>1130.7449999999999</v>
      </c>
      <c r="J3013" s="10">
        <f>Tabla4[[#This Row],[Ventas sin IGV]]*18%</f>
        <v>203.53409999999997</v>
      </c>
      <c r="K3013" s="10">
        <f>Tabla4[[#This Row],[Ventas sin IGV]]+Tabla4[[#This Row],[IGV]]</f>
        <v>1334.2790999999997</v>
      </c>
    </row>
    <row r="3014" spans="1:11" x14ac:dyDescent="0.3">
      <c r="A3014">
        <v>13</v>
      </c>
      <c r="B3014">
        <v>10</v>
      </c>
      <c r="C3014" s="2">
        <v>36909</v>
      </c>
      <c r="D3014">
        <v>1795</v>
      </c>
      <c r="E3014" t="str">
        <f>VLOOKUP(Tabla4[[#This Row],[Cod Vendedor]],Tabla3[[IdVendedor]:[NombreVendedor]],2,0)</f>
        <v>Federico</v>
      </c>
      <c r="F3014" t="str">
        <f>VLOOKUP(Tabla4[[#This Row],[Cod Producto]],Tabla2[[IdProducto]:[NomProducto]],2,0)</f>
        <v>Zanahorias</v>
      </c>
      <c r="G3014" s="10">
        <f>VLOOKUP(Tabla4[[#This Row],[Nombre_Producto]],Tabla2[[NomProducto]:[PrecioSinIGV]],3,0)</f>
        <v>0.60499999999999998</v>
      </c>
      <c r="H3014">
        <f>VLOOKUP(Tabla4[[#This Row],[Cod Producto]],Tabla2[#All],3,0)</f>
        <v>3</v>
      </c>
      <c r="I3014" s="10">
        <f>Tabla4[[#This Row],[Kilos]]*Tabla4[[#This Row],[Precio_sin_IGV]]</f>
        <v>1085.9749999999999</v>
      </c>
      <c r="J3014" s="10">
        <f>Tabla4[[#This Row],[Ventas sin IGV]]*18%</f>
        <v>195.47549999999998</v>
      </c>
      <c r="K3014" s="10">
        <f>Tabla4[[#This Row],[Ventas sin IGV]]+Tabla4[[#This Row],[IGV]]</f>
        <v>1281.4504999999999</v>
      </c>
    </row>
    <row r="3015" spans="1:11" x14ac:dyDescent="0.3">
      <c r="A3015">
        <v>13</v>
      </c>
      <c r="B3015">
        <v>10</v>
      </c>
      <c r="C3015" s="2">
        <v>37124</v>
      </c>
      <c r="D3015">
        <v>1658</v>
      </c>
      <c r="E3015" t="str">
        <f>VLOOKUP(Tabla4[[#This Row],[Cod Vendedor]],Tabla3[[IdVendedor]:[NombreVendedor]],2,0)</f>
        <v>Federico</v>
      </c>
      <c r="F3015" t="str">
        <f>VLOOKUP(Tabla4[[#This Row],[Cod Producto]],Tabla2[[IdProducto]:[NomProducto]],2,0)</f>
        <v>Zanahorias</v>
      </c>
      <c r="G3015" s="10">
        <f>VLOOKUP(Tabla4[[#This Row],[Nombre_Producto]],Tabla2[[NomProducto]:[PrecioSinIGV]],3,0)</f>
        <v>0.60499999999999998</v>
      </c>
      <c r="H3015">
        <f>VLOOKUP(Tabla4[[#This Row],[Cod Producto]],Tabla2[#All],3,0)</f>
        <v>3</v>
      </c>
      <c r="I3015" s="10">
        <f>Tabla4[[#This Row],[Kilos]]*Tabla4[[#This Row],[Precio_sin_IGV]]</f>
        <v>1003.0899999999999</v>
      </c>
      <c r="J3015" s="10">
        <f>Tabla4[[#This Row],[Ventas sin IGV]]*18%</f>
        <v>180.55619999999999</v>
      </c>
      <c r="K3015" s="10">
        <f>Tabla4[[#This Row],[Ventas sin IGV]]+Tabla4[[#This Row],[IGV]]</f>
        <v>1183.6461999999999</v>
      </c>
    </row>
    <row r="3016" spans="1:11" x14ac:dyDescent="0.3">
      <c r="A3016">
        <v>13</v>
      </c>
      <c r="B3016">
        <v>10</v>
      </c>
      <c r="C3016" s="2">
        <v>37230</v>
      </c>
      <c r="D3016">
        <v>1219</v>
      </c>
      <c r="E3016" t="str">
        <f>VLOOKUP(Tabla4[[#This Row],[Cod Vendedor]],Tabla3[[IdVendedor]:[NombreVendedor]],2,0)</f>
        <v>Federico</v>
      </c>
      <c r="F3016" t="str">
        <f>VLOOKUP(Tabla4[[#This Row],[Cod Producto]],Tabla2[[IdProducto]:[NomProducto]],2,0)</f>
        <v>Zanahorias</v>
      </c>
      <c r="G3016" s="10">
        <f>VLOOKUP(Tabla4[[#This Row],[Nombre_Producto]],Tabla2[[NomProducto]:[PrecioSinIGV]],3,0)</f>
        <v>0.60499999999999998</v>
      </c>
      <c r="H3016">
        <f>VLOOKUP(Tabla4[[#This Row],[Cod Producto]],Tabla2[#All],3,0)</f>
        <v>3</v>
      </c>
      <c r="I3016" s="10">
        <f>Tabla4[[#This Row],[Kilos]]*Tabla4[[#This Row],[Precio_sin_IGV]]</f>
        <v>737.495</v>
      </c>
      <c r="J3016" s="10">
        <f>Tabla4[[#This Row],[Ventas sin IGV]]*18%</f>
        <v>132.7491</v>
      </c>
      <c r="K3016" s="10">
        <f>Tabla4[[#This Row],[Ventas sin IGV]]+Tabla4[[#This Row],[IGV]]</f>
        <v>870.2441</v>
      </c>
    </row>
    <row r="3017" spans="1:11" x14ac:dyDescent="0.3">
      <c r="A3017">
        <v>13</v>
      </c>
      <c r="B3017">
        <v>10</v>
      </c>
      <c r="C3017" s="2">
        <v>37018</v>
      </c>
      <c r="D3017">
        <v>1213</v>
      </c>
      <c r="E3017" t="str">
        <f>VLOOKUP(Tabla4[[#This Row],[Cod Vendedor]],Tabla3[[IdVendedor]:[NombreVendedor]],2,0)</f>
        <v>Federico</v>
      </c>
      <c r="F3017" t="str">
        <f>VLOOKUP(Tabla4[[#This Row],[Cod Producto]],Tabla2[[IdProducto]:[NomProducto]],2,0)</f>
        <v>Zanahorias</v>
      </c>
      <c r="G3017" s="10">
        <f>VLOOKUP(Tabla4[[#This Row],[Nombre_Producto]],Tabla2[[NomProducto]:[PrecioSinIGV]],3,0)</f>
        <v>0.60499999999999998</v>
      </c>
      <c r="H3017">
        <f>VLOOKUP(Tabla4[[#This Row],[Cod Producto]],Tabla2[#All],3,0)</f>
        <v>3</v>
      </c>
      <c r="I3017" s="10">
        <f>Tabla4[[#This Row],[Kilos]]*Tabla4[[#This Row],[Precio_sin_IGV]]</f>
        <v>733.86500000000001</v>
      </c>
      <c r="J3017" s="10">
        <f>Tabla4[[#This Row],[Ventas sin IGV]]*18%</f>
        <v>132.09569999999999</v>
      </c>
      <c r="K3017" s="10">
        <f>Tabla4[[#This Row],[Ventas sin IGV]]+Tabla4[[#This Row],[IGV]]</f>
        <v>865.96069999999997</v>
      </c>
    </row>
    <row r="3018" spans="1:11" x14ac:dyDescent="0.3">
      <c r="A3018">
        <v>13</v>
      </c>
      <c r="B3018">
        <v>10</v>
      </c>
      <c r="C3018" s="2">
        <v>37098</v>
      </c>
      <c r="D3018">
        <v>1117</v>
      </c>
      <c r="E3018" t="str">
        <f>VLOOKUP(Tabla4[[#This Row],[Cod Vendedor]],Tabla3[[IdVendedor]:[NombreVendedor]],2,0)</f>
        <v>Federico</v>
      </c>
      <c r="F3018" t="str">
        <f>VLOOKUP(Tabla4[[#This Row],[Cod Producto]],Tabla2[[IdProducto]:[NomProducto]],2,0)</f>
        <v>Zanahorias</v>
      </c>
      <c r="G3018" s="10">
        <f>VLOOKUP(Tabla4[[#This Row],[Nombre_Producto]],Tabla2[[NomProducto]:[PrecioSinIGV]],3,0)</f>
        <v>0.60499999999999998</v>
      </c>
      <c r="H3018">
        <f>VLOOKUP(Tabla4[[#This Row],[Cod Producto]],Tabla2[#All],3,0)</f>
        <v>3</v>
      </c>
      <c r="I3018" s="10">
        <f>Tabla4[[#This Row],[Kilos]]*Tabla4[[#This Row],[Precio_sin_IGV]]</f>
        <v>675.78499999999997</v>
      </c>
      <c r="J3018" s="10">
        <f>Tabla4[[#This Row],[Ventas sin IGV]]*18%</f>
        <v>121.64129999999999</v>
      </c>
      <c r="K3018" s="10">
        <f>Tabla4[[#This Row],[Ventas sin IGV]]+Tabla4[[#This Row],[IGV]]</f>
        <v>797.42629999999997</v>
      </c>
    </row>
    <row r="3019" spans="1:11" x14ac:dyDescent="0.3">
      <c r="A3019">
        <v>13</v>
      </c>
      <c r="B3019">
        <v>10</v>
      </c>
      <c r="C3019" s="2">
        <v>36971</v>
      </c>
      <c r="D3019">
        <v>288</v>
      </c>
      <c r="E3019" t="str">
        <f>VLOOKUP(Tabla4[[#This Row],[Cod Vendedor]],Tabla3[[IdVendedor]:[NombreVendedor]],2,0)</f>
        <v>Federico</v>
      </c>
      <c r="F3019" t="str">
        <f>VLOOKUP(Tabla4[[#This Row],[Cod Producto]],Tabla2[[IdProducto]:[NomProducto]],2,0)</f>
        <v>Zanahorias</v>
      </c>
      <c r="G3019" s="10">
        <f>VLOOKUP(Tabla4[[#This Row],[Nombre_Producto]],Tabla2[[NomProducto]:[PrecioSinIGV]],3,0)</f>
        <v>0.60499999999999998</v>
      </c>
      <c r="H3019">
        <f>VLOOKUP(Tabla4[[#This Row],[Cod Producto]],Tabla2[#All],3,0)</f>
        <v>3</v>
      </c>
      <c r="I3019" s="10">
        <f>Tabla4[[#This Row],[Kilos]]*Tabla4[[#This Row],[Precio_sin_IGV]]</f>
        <v>174.24</v>
      </c>
      <c r="J3019" s="10">
        <f>Tabla4[[#This Row],[Ventas sin IGV]]*18%</f>
        <v>31.363199999999999</v>
      </c>
      <c r="K3019" s="10">
        <f>Tabla4[[#This Row],[Ventas sin IGV]]+Tabla4[[#This Row],[IGV]]</f>
        <v>205.60320000000002</v>
      </c>
    </row>
    <row r="3020" spans="1:11" x14ac:dyDescent="0.3">
      <c r="A3020">
        <v>13</v>
      </c>
      <c r="B3020">
        <v>14</v>
      </c>
      <c r="C3020" s="2">
        <v>36910</v>
      </c>
      <c r="D3020">
        <v>1829</v>
      </c>
      <c r="E3020" t="str">
        <f>VLOOKUP(Tabla4[[#This Row],[Cod Vendedor]],Tabla3[[IdVendedor]:[NombreVendedor]],2,0)</f>
        <v>Federico</v>
      </c>
      <c r="F3020" t="str">
        <f>VLOOKUP(Tabla4[[#This Row],[Cod Producto]],Tabla2[[IdProducto]:[NomProducto]],2,0)</f>
        <v>Manzana</v>
      </c>
      <c r="G3020" s="10">
        <f>VLOOKUP(Tabla4[[#This Row],[Nombre_Producto]],Tabla2[[NomProducto]:[PrecioSinIGV]],3,0)</f>
        <v>3.63</v>
      </c>
      <c r="H3020">
        <f>VLOOKUP(Tabla4[[#This Row],[Cod Producto]],Tabla2[#All],3,0)</f>
        <v>1</v>
      </c>
      <c r="I3020" s="10">
        <f>Tabla4[[#This Row],[Kilos]]*Tabla4[[#This Row],[Precio_sin_IGV]]</f>
        <v>6639.2699999999995</v>
      </c>
      <c r="J3020" s="10">
        <f>Tabla4[[#This Row],[Ventas sin IGV]]*18%</f>
        <v>1195.0685999999998</v>
      </c>
      <c r="K3020" s="10">
        <f>Tabla4[[#This Row],[Ventas sin IGV]]+Tabla4[[#This Row],[IGV]]</f>
        <v>7834.3385999999991</v>
      </c>
    </row>
    <row r="3021" spans="1:11" x14ac:dyDescent="0.3">
      <c r="A3021">
        <v>13</v>
      </c>
      <c r="B3021">
        <v>14</v>
      </c>
      <c r="C3021" s="2">
        <v>37122</v>
      </c>
      <c r="D3021">
        <v>1326</v>
      </c>
      <c r="E3021" t="str">
        <f>VLOOKUP(Tabla4[[#This Row],[Cod Vendedor]],Tabla3[[IdVendedor]:[NombreVendedor]],2,0)</f>
        <v>Federico</v>
      </c>
      <c r="F3021" t="str">
        <f>VLOOKUP(Tabla4[[#This Row],[Cod Producto]],Tabla2[[IdProducto]:[NomProducto]],2,0)</f>
        <v>Manzana</v>
      </c>
      <c r="G3021" s="10">
        <f>VLOOKUP(Tabla4[[#This Row],[Nombre_Producto]],Tabla2[[NomProducto]:[PrecioSinIGV]],3,0)</f>
        <v>3.63</v>
      </c>
      <c r="H3021">
        <f>VLOOKUP(Tabla4[[#This Row],[Cod Producto]],Tabla2[#All],3,0)</f>
        <v>1</v>
      </c>
      <c r="I3021" s="10">
        <f>Tabla4[[#This Row],[Kilos]]*Tabla4[[#This Row],[Precio_sin_IGV]]</f>
        <v>4813.38</v>
      </c>
      <c r="J3021" s="10">
        <f>Tabla4[[#This Row],[Ventas sin IGV]]*18%</f>
        <v>866.40840000000003</v>
      </c>
      <c r="K3021" s="10">
        <f>Tabla4[[#This Row],[Ventas sin IGV]]+Tabla4[[#This Row],[IGV]]</f>
        <v>5679.7884000000004</v>
      </c>
    </row>
    <row r="3022" spans="1:11" x14ac:dyDescent="0.3">
      <c r="A3022">
        <v>13</v>
      </c>
      <c r="B3022">
        <v>14</v>
      </c>
      <c r="C3022" s="2">
        <v>37083</v>
      </c>
      <c r="D3022">
        <v>1099</v>
      </c>
      <c r="E3022" t="str">
        <f>VLOOKUP(Tabla4[[#This Row],[Cod Vendedor]],Tabla3[[IdVendedor]:[NombreVendedor]],2,0)</f>
        <v>Federico</v>
      </c>
      <c r="F3022" t="str">
        <f>VLOOKUP(Tabla4[[#This Row],[Cod Producto]],Tabla2[[IdProducto]:[NomProducto]],2,0)</f>
        <v>Manzana</v>
      </c>
      <c r="G3022" s="10">
        <f>VLOOKUP(Tabla4[[#This Row],[Nombre_Producto]],Tabla2[[NomProducto]:[PrecioSinIGV]],3,0)</f>
        <v>3.63</v>
      </c>
      <c r="H3022">
        <f>VLOOKUP(Tabla4[[#This Row],[Cod Producto]],Tabla2[#All],3,0)</f>
        <v>1</v>
      </c>
      <c r="I3022" s="10">
        <f>Tabla4[[#This Row],[Kilos]]*Tabla4[[#This Row],[Precio_sin_IGV]]</f>
        <v>3989.37</v>
      </c>
      <c r="J3022" s="10">
        <f>Tabla4[[#This Row],[Ventas sin IGV]]*18%</f>
        <v>718.08659999999998</v>
      </c>
      <c r="K3022" s="10">
        <f>Tabla4[[#This Row],[Ventas sin IGV]]+Tabla4[[#This Row],[IGV]]</f>
        <v>4707.4565999999995</v>
      </c>
    </row>
    <row r="3023" spans="1:11" x14ac:dyDescent="0.3">
      <c r="A3023">
        <v>13</v>
      </c>
      <c r="B3023">
        <v>14</v>
      </c>
      <c r="C3023" s="2">
        <v>37134</v>
      </c>
      <c r="D3023">
        <v>1064</v>
      </c>
      <c r="E3023" t="str">
        <f>VLOOKUP(Tabla4[[#This Row],[Cod Vendedor]],Tabla3[[IdVendedor]:[NombreVendedor]],2,0)</f>
        <v>Federico</v>
      </c>
      <c r="F3023" t="str">
        <f>VLOOKUP(Tabla4[[#This Row],[Cod Producto]],Tabla2[[IdProducto]:[NomProducto]],2,0)</f>
        <v>Manzana</v>
      </c>
      <c r="G3023" s="10">
        <f>VLOOKUP(Tabla4[[#This Row],[Nombre_Producto]],Tabla2[[NomProducto]:[PrecioSinIGV]],3,0)</f>
        <v>3.63</v>
      </c>
      <c r="H3023">
        <f>VLOOKUP(Tabla4[[#This Row],[Cod Producto]],Tabla2[#All],3,0)</f>
        <v>1</v>
      </c>
      <c r="I3023" s="10">
        <f>Tabla4[[#This Row],[Kilos]]*Tabla4[[#This Row],[Precio_sin_IGV]]</f>
        <v>3862.3199999999997</v>
      </c>
      <c r="J3023" s="10">
        <f>Tabla4[[#This Row],[Ventas sin IGV]]*18%</f>
        <v>695.21759999999995</v>
      </c>
      <c r="K3023" s="10">
        <f>Tabla4[[#This Row],[Ventas sin IGV]]+Tabla4[[#This Row],[IGV]]</f>
        <v>4557.5375999999997</v>
      </c>
    </row>
    <row r="3024" spans="1:11" x14ac:dyDescent="0.3">
      <c r="A3024">
        <v>13</v>
      </c>
      <c r="B3024">
        <v>14</v>
      </c>
      <c r="C3024" s="2">
        <v>37115</v>
      </c>
      <c r="D3024">
        <v>932</v>
      </c>
      <c r="E3024" t="str">
        <f>VLOOKUP(Tabla4[[#This Row],[Cod Vendedor]],Tabla3[[IdVendedor]:[NombreVendedor]],2,0)</f>
        <v>Federico</v>
      </c>
      <c r="F3024" t="str">
        <f>VLOOKUP(Tabla4[[#This Row],[Cod Producto]],Tabla2[[IdProducto]:[NomProducto]],2,0)</f>
        <v>Manzana</v>
      </c>
      <c r="G3024" s="10">
        <f>VLOOKUP(Tabla4[[#This Row],[Nombre_Producto]],Tabla2[[NomProducto]:[PrecioSinIGV]],3,0)</f>
        <v>3.63</v>
      </c>
      <c r="H3024">
        <f>VLOOKUP(Tabla4[[#This Row],[Cod Producto]],Tabla2[#All],3,0)</f>
        <v>1</v>
      </c>
      <c r="I3024" s="10">
        <f>Tabla4[[#This Row],[Kilos]]*Tabla4[[#This Row],[Precio_sin_IGV]]</f>
        <v>3383.16</v>
      </c>
      <c r="J3024" s="10">
        <f>Tabla4[[#This Row],[Ventas sin IGV]]*18%</f>
        <v>608.96879999999999</v>
      </c>
      <c r="K3024" s="10">
        <f>Tabla4[[#This Row],[Ventas sin IGV]]+Tabla4[[#This Row],[IGV]]</f>
        <v>3992.1288</v>
      </c>
    </row>
    <row r="3025" spans="1:11" x14ac:dyDescent="0.3">
      <c r="A3025">
        <v>13</v>
      </c>
      <c r="B3025">
        <v>14</v>
      </c>
      <c r="C3025" s="2">
        <v>36969</v>
      </c>
      <c r="D3025">
        <v>823</v>
      </c>
      <c r="E3025" t="str">
        <f>VLOOKUP(Tabla4[[#This Row],[Cod Vendedor]],Tabla3[[IdVendedor]:[NombreVendedor]],2,0)</f>
        <v>Federico</v>
      </c>
      <c r="F3025" t="str">
        <f>VLOOKUP(Tabla4[[#This Row],[Cod Producto]],Tabla2[[IdProducto]:[NomProducto]],2,0)</f>
        <v>Manzana</v>
      </c>
      <c r="G3025" s="10">
        <f>VLOOKUP(Tabla4[[#This Row],[Nombre_Producto]],Tabla2[[NomProducto]:[PrecioSinIGV]],3,0)</f>
        <v>3.63</v>
      </c>
      <c r="H3025">
        <f>VLOOKUP(Tabla4[[#This Row],[Cod Producto]],Tabla2[#All],3,0)</f>
        <v>1</v>
      </c>
      <c r="I3025" s="10">
        <f>Tabla4[[#This Row],[Kilos]]*Tabla4[[#This Row],[Precio_sin_IGV]]</f>
        <v>2987.49</v>
      </c>
      <c r="J3025" s="10">
        <f>Tabla4[[#This Row],[Ventas sin IGV]]*18%</f>
        <v>537.7482</v>
      </c>
      <c r="K3025" s="10">
        <f>Tabla4[[#This Row],[Ventas sin IGV]]+Tabla4[[#This Row],[IGV]]</f>
        <v>3525.2381999999998</v>
      </c>
    </row>
    <row r="3026" spans="1:11" x14ac:dyDescent="0.3">
      <c r="A3026">
        <v>13</v>
      </c>
      <c r="B3026">
        <v>14</v>
      </c>
      <c r="C3026" s="2">
        <v>37056</v>
      </c>
      <c r="D3026">
        <v>667</v>
      </c>
      <c r="E3026" t="str">
        <f>VLOOKUP(Tabla4[[#This Row],[Cod Vendedor]],Tabla3[[IdVendedor]:[NombreVendedor]],2,0)</f>
        <v>Federico</v>
      </c>
      <c r="F3026" t="str">
        <f>VLOOKUP(Tabla4[[#This Row],[Cod Producto]],Tabla2[[IdProducto]:[NomProducto]],2,0)</f>
        <v>Manzana</v>
      </c>
      <c r="G3026" s="10">
        <f>VLOOKUP(Tabla4[[#This Row],[Nombre_Producto]],Tabla2[[NomProducto]:[PrecioSinIGV]],3,0)</f>
        <v>3.63</v>
      </c>
      <c r="H3026">
        <f>VLOOKUP(Tabla4[[#This Row],[Cod Producto]],Tabla2[#All],3,0)</f>
        <v>1</v>
      </c>
      <c r="I3026" s="10">
        <f>Tabla4[[#This Row],[Kilos]]*Tabla4[[#This Row],[Precio_sin_IGV]]</f>
        <v>2421.21</v>
      </c>
      <c r="J3026" s="10">
        <f>Tabla4[[#This Row],[Ventas sin IGV]]*18%</f>
        <v>435.81779999999998</v>
      </c>
      <c r="K3026" s="10">
        <f>Tabla4[[#This Row],[Ventas sin IGV]]+Tabla4[[#This Row],[IGV]]</f>
        <v>2857.0277999999998</v>
      </c>
    </row>
    <row r="3027" spans="1:11" x14ac:dyDescent="0.3">
      <c r="A3027">
        <v>13</v>
      </c>
      <c r="B3027">
        <v>14</v>
      </c>
      <c r="C3027" s="2">
        <v>37078</v>
      </c>
      <c r="D3027">
        <v>653</v>
      </c>
      <c r="E3027" t="str">
        <f>VLOOKUP(Tabla4[[#This Row],[Cod Vendedor]],Tabla3[[IdVendedor]:[NombreVendedor]],2,0)</f>
        <v>Federico</v>
      </c>
      <c r="F3027" t="str">
        <f>VLOOKUP(Tabla4[[#This Row],[Cod Producto]],Tabla2[[IdProducto]:[NomProducto]],2,0)</f>
        <v>Manzana</v>
      </c>
      <c r="G3027" s="10">
        <f>VLOOKUP(Tabla4[[#This Row],[Nombre_Producto]],Tabla2[[NomProducto]:[PrecioSinIGV]],3,0)</f>
        <v>3.63</v>
      </c>
      <c r="H3027">
        <f>VLOOKUP(Tabla4[[#This Row],[Cod Producto]],Tabla2[#All],3,0)</f>
        <v>1</v>
      </c>
      <c r="I3027" s="10">
        <f>Tabla4[[#This Row],[Kilos]]*Tabla4[[#This Row],[Precio_sin_IGV]]</f>
        <v>2370.39</v>
      </c>
      <c r="J3027" s="10">
        <f>Tabla4[[#This Row],[Ventas sin IGV]]*18%</f>
        <v>426.67019999999997</v>
      </c>
      <c r="K3027" s="10">
        <f>Tabla4[[#This Row],[Ventas sin IGV]]+Tabla4[[#This Row],[IGV]]</f>
        <v>2797.0601999999999</v>
      </c>
    </row>
    <row r="3028" spans="1:11" x14ac:dyDescent="0.3">
      <c r="A3028">
        <v>13</v>
      </c>
      <c r="B3028">
        <v>14</v>
      </c>
      <c r="C3028" s="2">
        <v>37132</v>
      </c>
      <c r="D3028">
        <v>637</v>
      </c>
      <c r="E3028" t="str">
        <f>VLOOKUP(Tabla4[[#This Row],[Cod Vendedor]],Tabla3[[IdVendedor]:[NombreVendedor]],2,0)</f>
        <v>Federico</v>
      </c>
      <c r="F3028" t="str">
        <f>VLOOKUP(Tabla4[[#This Row],[Cod Producto]],Tabla2[[IdProducto]:[NomProducto]],2,0)</f>
        <v>Manzana</v>
      </c>
      <c r="G3028" s="10">
        <f>VLOOKUP(Tabla4[[#This Row],[Nombre_Producto]],Tabla2[[NomProducto]:[PrecioSinIGV]],3,0)</f>
        <v>3.63</v>
      </c>
      <c r="H3028">
        <f>VLOOKUP(Tabla4[[#This Row],[Cod Producto]],Tabla2[#All],3,0)</f>
        <v>1</v>
      </c>
      <c r="I3028" s="10">
        <f>Tabla4[[#This Row],[Kilos]]*Tabla4[[#This Row],[Precio_sin_IGV]]</f>
        <v>2312.31</v>
      </c>
      <c r="J3028" s="10">
        <f>Tabla4[[#This Row],[Ventas sin IGV]]*18%</f>
        <v>416.2158</v>
      </c>
      <c r="K3028" s="10">
        <f>Tabla4[[#This Row],[Ventas sin IGV]]+Tabla4[[#This Row],[IGV]]</f>
        <v>2728.5257999999999</v>
      </c>
    </row>
    <row r="3029" spans="1:11" x14ac:dyDescent="0.3">
      <c r="A3029">
        <v>13</v>
      </c>
      <c r="B3029">
        <v>14</v>
      </c>
      <c r="C3029" s="2">
        <v>37191</v>
      </c>
      <c r="D3029">
        <v>632</v>
      </c>
      <c r="E3029" t="str">
        <f>VLOOKUP(Tabla4[[#This Row],[Cod Vendedor]],Tabla3[[IdVendedor]:[NombreVendedor]],2,0)</f>
        <v>Federico</v>
      </c>
      <c r="F3029" t="str">
        <f>VLOOKUP(Tabla4[[#This Row],[Cod Producto]],Tabla2[[IdProducto]:[NomProducto]],2,0)</f>
        <v>Manzana</v>
      </c>
      <c r="G3029" s="10">
        <f>VLOOKUP(Tabla4[[#This Row],[Nombre_Producto]],Tabla2[[NomProducto]:[PrecioSinIGV]],3,0)</f>
        <v>3.63</v>
      </c>
      <c r="H3029">
        <f>VLOOKUP(Tabla4[[#This Row],[Cod Producto]],Tabla2[#All],3,0)</f>
        <v>1</v>
      </c>
      <c r="I3029" s="10">
        <f>Tabla4[[#This Row],[Kilos]]*Tabla4[[#This Row],[Precio_sin_IGV]]</f>
        <v>2294.16</v>
      </c>
      <c r="J3029" s="10">
        <f>Tabla4[[#This Row],[Ventas sin IGV]]*18%</f>
        <v>412.94879999999995</v>
      </c>
      <c r="K3029" s="10">
        <f>Tabla4[[#This Row],[Ventas sin IGV]]+Tabla4[[#This Row],[IGV]]</f>
        <v>2707.1088</v>
      </c>
    </row>
    <row r="3030" spans="1:11" x14ac:dyDescent="0.3">
      <c r="A3030">
        <v>13</v>
      </c>
      <c r="B3030">
        <v>14</v>
      </c>
      <c r="C3030" s="2">
        <v>36952</v>
      </c>
      <c r="D3030">
        <v>415</v>
      </c>
      <c r="E3030" t="str">
        <f>VLOOKUP(Tabla4[[#This Row],[Cod Vendedor]],Tabla3[[IdVendedor]:[NombreVendedor]],2,0)</f>
        <v>Federico</v>
      </c>
      <c r="F3030" t="str">
        <f>VLOOKUP(Tabla4[[#This Row],[Cod Producto]],Tabla2[[IdProducto]:[NomProducto]],2,0)</f>
        <v>Manzana</v>
      </c>
      <c r="G3030" s="10">
        <f>VLOOKUP(Tabla4[[#This Row],[Nombre_Producto]],Tabla2[[NomProducto]:[PrecioSinIGV]],3,0)</f>
        <v>3.63</v>
      </c>
      <c r="H3030">
        <f>VLOOKUP(Tabla4[[#This Row],[Cod Producto]],Tabla2[#All],3,0)</f>
        <v>1</v>
      </c>
      <c r="I3030" s="10">
        <f>Tabla4[[#This Row],[Kilos]]*Tabla4[[#This Row],[Precio_sin_IGV]]</f>
        <v>1506.45</v>
      </c>
      <c r="J3030" s="10">
        <f>Tabla4[[#This Row],[Ventas sin IGV]]*18%</f>
        <v>271.161</v>
      </c>
      <c r="K3030" s="10">
        <f>Tabla4[[#This Row],[Ventas sin IGV]]+Tabla4[[#This Row],[IGV]]</f>
        <v>1777.6110000000001</v>
      </c>
    </row>
    <row r="3031" spans="1:11" x14ac:dyDescent="0.3">
      <c r="A3031">
        <v>13</v>
      </c>
      <c r="B3031">
        <v>4</v>
      </c>
      <c r="C3031" s="2">
        <v>37254</v>
      </c>
      <c r="D3031">
        <v>2491</v>
      </c>
      <c r="E3031" t="str">
        <f>VLOOKUP(Tabla4[[#This Row],[Cod Vendedor]],Tabla3[[IdVendedor]:[NombreVendedor]],2,0)</f>
        <v>Federico</v>
      </c>
      <c r="F3031" t="str">
        <f>VLOOKUP(Tabla4[[#This Row],[Cod Producto]],Tabla2[[IdProducto]:[NomProducto]],2,0)</f>
        <v>Coles</v>
      </c>
      <c r="G3031" s="10">
        <f>VLOOKUP(Tabla4[[#This Row],[Nombre_Producto]],Tabla2[[NomProducto]:[PrecioSinIGV]],3,0)</f>
        <v>0.60499999999999998</v>
      </c>
      <c r="H3031">
        <f>VLOOKUP(Tabla4[[#This Row],[Cod Producto]],Tabla2[#All],3,0)</f>
        <v>2</v>
      </c>
      <c r="I3031" s="10">
        <f>Tabla4[[#This Row],[Kilos]]*Tabla4[[#This Row],[Precio_sin_IGV]]</f>
        <v>1507.0550000000001</v>
      </c>
      <c r="J3031" s="10">
        <f>Tabla4[[#This Row],[Ventas sin IGV]]*18%</f>
        <v>271.26990000000001</v>
      </c>
      <c r="K3031" s="10">
        <f>Tabla4[[#This Row],[Ventas sin IGV]]+Tabla4[[#This Row],[IGV]]</f>
        <v>1778.3249000000001</v>
      </c>
    </row>
    <row r="3032" spans="1:11" x14ac:dyDescent="0.3">
      <c r="A3032">
        <v>13</v>
      </c>
      <c r="B3032">
        <v>4</v>
      </c>
      <c r="C3032" s="2">
        <v>37168</v>
      </c>
      <c r="D3032">
        <v>2429</v>
      </c>
      <c r="E3032" t="str">
        <f>VLOOKUP(Tabla4[[#This Row],[Cod Vendedor]],Tabla3[[IdVendedor]:[NombreVendedor]],2,0)</f>
        <v>Federico</v>
      </c>
      <c r="F3032" t="str">
        <f>VLOOKUP(Tabla4[[#This Row],[Cod Producto]],Tabla2[[IdProducto]:[NomProducto]],2,0)</f>
        <v>Coles</v>
      </c>
      <c r="G3032" s="10">
        <f>VLOOKUP(Tabla4[[#This Row],[Nombre_Producto]],Tabla2[[NomProducto]:[PrecioSinIGV]],3,0)</f>
        <v>0.60499999999999998</v>
      </c>
      <c r="H3032">
        <f>VLOOKUP(Tabla4[[#This Row],[Cod Producto]],Tabla2[#All],3,0)</f>
        <v>2</v>
      </c>
      <c r="I3032" s="10">
        <f>Tabla4[[#This Row],[Kilos]]*Tabla4[[#This Row],[Precio_sin_IGV]]</f>
        <v>1469.5449999999998</v>
      </c>
      <c r="J3032" s="10">
        <f>Tabla4[[#This Row],[Ventas sin IGV]]*18%</f>
        <v>264.51809999999995</v>
      </c>
      <c r="K3032" s="10">
        <f>Tabla4[[#This Row],[Ventas sin IGV]]+Tabla4[[#This Row],[IGV]]</f>
        <v>1734.0630999999998</v>
      </c>
    </row>
    <row r="3033" spans="1:11" x14ac:dyDescent="0.3">
      <c r="A3033">
        <v>13</v>
      </c>
      <c r="B3033">
        <v>4</v>
      </c>
      <c r="C3033" s="2">
        <v>37116</v>
      </c>
      <c r="D3033">
        <v>2425</v>
      </c>
      <c r="E3033" t="str">
        <f>VLOOKUP(Tabla4[[#This Row],[Cod Vendedor]],Tabla3[[IdVendedor]:[NombreVendedor]],2,0)</f>
        <v>Federico</v>
      </c>
      <c r="F3033" t="str">
        <f>VLOOKUP(Tabla4[[#This Row],[Cod Producto]],Tabla2[[IdProducto]:[NomProducto]],2,0)</f>
        <v>Coles</v>
      </c>
      <c r="G3033" s="10">
        <f>VLOOKUP(Tabla4[[#This Row],[Nombre_Producto]],Tabla2[[NomProducto]:[PrecioSinIGV]],3,0)</f>
        <v>0.60499999999999998</v>
      </c>
      <c r="H3033">
        <f>VLOOKUP(Tabla4[[#This Row],[Cod Producto]],Tabla2[#All],3,0)</f>
        <v>2</v>
      </c>
      <c r="I3033" s="10">
        <f>Tabla4[[#This Row],[Kilos]]*Tabla4[[#This Row],[Precio_sin_IGV]]</f>
        <v>1467.125</v>
      </c>
      <c r="J3033" s="10">
        <f>Tabla4[[#This Row],[Ventas sin IGV]]*18%</f>
        <v>264.08249999999998</v>
      </c>
      <c r="K3033" s="10">
        <f>Tabla4[[#This Row],[Ventas sin IGV]]+Tabla4[[#This Row],[IGV]]</f>
        <v>1731.2075</v>
      </c>
    </row>
    <row r="3034" spans="1:11" x14ac:dyDescent="0.3">
      <c r="A3034">
        <v>13</v>
      </c>
      <c r="B3034">
        <v>4</v>
      </c>
      <c r="C3034" s="2">
        <v>37008</v>
      </c>
      <c r="D3034">
        <v>2357</v>
      </c>
      <c r="E3034" t="str">
        <f>VLOOKUP(Tabla4[[#This Row],[Cod Vendedor]],Tabla3[[IdVendedor]:[NombreVendedor]],2,0)</f>
        <v>Federico</v>
      </c>
      <c r="F3034" t="str">
        <f>VLOOKUP(Tabla4[[#This Row],[Cod Producto]],Tabla2[[IdProducto]:[NomProducto]],2,0)</f>
        <v>Coles</v>
      </c>
      <c r="G3034" s="10">
        <f>VLOOKUP(Tabla4[[#This Row],[Nombre_Producto]],Tabla2[[NomProducto]:[PrecioSinIGV]],3,0)</f>
        <v>0.60499999999999998</v>
      </c>
      <c r="H3034">
        <f>VLOOKUP(Tabla4[[#This Row],[Cod Producto]],Tabla2[#All],3,0)</f>
        <v>2</v>
      </c>
      <c r="I3034" s="10">
        <f>Tabla4[[#This Row],[Kilos]]*Tabla4[[#This Row],[Precio_sin_IGV]]</f>
        <v>1425.9849999999999</v>
      </c>
      <c r="J3034" s="10">
        <f>Tabla4[[#This Row],[Ventas sin IGV]]*18%</f>
        <v>256.67729999999995</v>
      </c>
      <c r="K3034" s="10">
        <f>Tabla4[[#This Row],[Ventas sin IGV]]+Tabla4[[#This Row],[IGV]]</f>
        <v>1682.6623</v>
      </c>
    </row>
    <row r="3035" spans="1:11" x14ac:dyDescent="0.3">
      <c r="A3035">
        <v>13</v>
      </c>
      <c r="B3035">
        <v>4</v>
      </c>
      <c r="C3035" s="2">
        <v>37103</v>
      </c>
      <c r="D3035">
        <v>2167</v>
      </c>
      <c r="E3035" t="str">
        <f>VLOOKUP(Tabla4[[#This Row],[Cod Vendedor]],Tabla3[[IdVendedor]:[NombreVendedor]],2,0)</f>
        <v>Federico</v>
      </c>
      <c r="F3035" t="str">
        <f>VLOOKUP(Tabla4[[#This Row],[Cod Producto]],Tabla2[[IdProducto]:[NomProducto]],2,0)</f>
        <v>Coles</v>
      </c>
      <c r="G3035" s="10">
        <f>VLOOKUP(Tabla4[[#This Row],[Nombre_Producto]],Tabla2[[NomProducto]:[PrecioSinIGV]],3,0)</f>
        <v>0.60499999999999998</v>
      </c>
      <c r="H3035">
        <f>VLOOKUP(Tabla4[[#This Row],[Cod Producto]],Tabla2[#All],3,0)</f>
        <v>2</v>
      </c>
      <c r="I3035" s="10">
        <f>Tabla4[[#This Row],[Kilos]]*Tabla4[[#This Row],[Precio_sin_IGV]]</f>
        <v>1311.0349999999999</v>
      </c>
      <c r="J3035" s="10">
        <f>Tabla4[[#This Row],[Ventas sin IGV]]*18%</f>
        <v>235.98629999999997</v>
      </c>
      <c r="K3035" s="10">
        <f>Tabla4[[#This Row],[Ventas sin IGV]]+Tabla4[[#This Row],[IGV]]</f>
        <v>1547.0212999999999</v>
      </c>
    </row>
    <row r="3036" spans="1:11" x14ac:dyDescent="0.3">
      <c r="A3036">
        <v>13</v>
      </c>
      <c r="B3036">
        <v>4</v>
      </c>
      <c r="C3036" s="2">
        <v>37152</v>
      </c>
      <c r="D3036">
        <v>1073</v>
      </c>
      <c r="E3036" t="str">
        <f>VLOOKUP(Tabla4[[#This Row],[Cod Vendedor]],Tabla3[[IdVendedor]:[NombreVendedor]],2,0)</f>
        <v>Federico</v>
      </c>
      <c r="F3036" t="str">
        <f>VLOOKUP(Tabla4[[#This Row],[Cod Producto]],Tabla2[[IdProducto]:[NomProducto]],2,0)</f>
        <v>Coles</v>
      </c>
      <c r="G3036" s="10">
        <f>VLOOKUP(Tabla4[[#This Row],[Nombre_Producto]],Tabla2[[NomProducto]:[PrecioSinIGV]],3,0)</f>
        <v>0.60499999999999998</v>
      </c>
      <c r="H3036">
        <f>VLOOKUP(Tabla4[[#This Row],[Cod Producto]],Tabla2[#All],3,0)</f>
        <v>2</v>
      </c>
      <c r="I3036" s="10">
        <f>Tabla4[[#This Row],[Kilos]]*Tabla4[[#This Row],[Precio_sin_IGV]]</f>
        <v>649.16499999999996</v>
      </c>
      <c r="J3036" s="10">
        <f>Tabla4[[#This Row],[Ventas sin IGV]]*18%</f>
        <v>116.84969999999998</v>
      </c>
      <c r="K3036" s="10">
        <f>Tabla4[[#This Row],[Ventas sin IGV]]+Tabla4[[#This Row],[IGV]]</f>
        <v>766.01469999999995</v>
      </c>
    </row>
    <row r="3037" spans="1:11" x14ac:dyDescent="0.3">
      <c r="A3037">
        <v>13</v>
      </c>
      <c r="B3037">
        <v>4</v>
      </c>
      <c r="C3037" s="2">
        <v>37144</v>
      </c>
      <c r="D3037">
        <v>808</v>
      </c>
      <c r="E3037" t="str">
        <f>VLOOKUP(Tabla4[[#This Row],[Cod Vendedor]],Tabla3[[IdVendedor]:[NombreVendedor]],2,0)</f>
        <v>Federico</v>
      </c>
      <c r="F3037" t="str">
        <f>VLOOKUP(Tabla4[[#This Row],[Cod Producto]],Tabla2[[IdProducto]:[NomProducto]],2,0)</f>
        <v>Coles</v>
      </c>
      <c r="G3037" s="10">
        <f>VLOOKUP(Tabla4[[#This Row],[Nombre_Producto]],Tabla2[[NomProducto]:[PrecioSinIGV]],3,0)</f>
        <v>0.60499999999999998</v>
      </c>
      <c r="H3037">
        <f>VLOOKUP(Tabla4[[#This Row],[Cod Producto]],Tabla2[#All],3,0)</f>
        <v>2</v>
      </c>
      <c r="I3037" s="10">
        <f>Tabla4[[#This Row],[Kilos]]*Tabla4[[#This Row],[Precio_sin_IGV]]</f>
        <v>488.84</v>
      </c>
      <c r="J3037" s="10">
        <f>Tabla4[[#This Row],[Ventas sin IGV]]*18%</f>
        <v>87.991199999999992</v>
      </c>
      <c r="K3037" s="10">
        <f>Tabla4[[#This Row],[Ventas sin IGV]]+Tabla4[[#This Row],[IGV]]</f>
        <v>576.83119999999997</v>
      </c>
    </row>
    <row r="3038" spans="1:11" x14ac:dyDescent="0.3">
      <c r="A3038">
        <v>13</v>
      </c>
      <c r="B3038">
        <v>4</v>
      </c>
      <c r="C3038" s="2">
        <v>37203</v>
      </c>
      <c r="D3038">
        <v>597</v>
      </c>
      <c r="E3038" t="str">
        <f>VLOOKUP(Tabla4[[#This Row],[Cod Vendedor]],Tabla3[[IdVendedor]:[NombreVendedor]],2,0)</f>
        <v>Federico</v>
      </c>
      <c r="F3038" t="str">
        <f>VLOOKUP(Tabla4[[#This Row],[Cod Producto]],Tabla2[[IdProducto]:[NomProducto]],2,0)</f>
        <v>Coles</v>
      </c>
      <c r="G3038" s="10">
        <f>VLOOKUP(Tabla4[[#This Row],[Nombre_Producto]],Tabla2[[NomProducto]:[PrecioSinIGV]],3,0)</f>
        <v>0.60499999999999998</v>
      </c>
      <c r="H3038">
        <f>VLOOKUP(Tabla4[[#This Row],[Cod Producto]],Tabla2[#All],3,0)</f>
        <v>2</v>
      </c>
      <c r="I3038" s="10">
        <f>Tabla4[[#This Row],[Kilos]]*Tabla4[[#This Row],[Precio_sin_IGV]]</f>
        <v>361.185</v>
      </c>
      <c r="J3038" s="10">
        <f>Tabla4[[#This Row],[Ventas sin IGV]]*18%</f>
        <v>65.013300000000001</v>
      </c>
      <c r="K3038" s="10">
        <f>Tabla4[[#This Row],[Ventas sin IGV]]+Tabla4[[#This Row],[IGV]]</f>
        <v>426.19830000000002</v>
      </c>
    </row>
    <row r="3039" spans="1:11" x14ac:dyDescent="0.3">
      <c r="A3039">
        <v>13</v>
      </c>
      <c r="B3039">
        <v>5</v>
      </c>
      <c r="C3039" s="2">
        <v>37130</v>
      </c>
      <c r="D3039">
        <v>1716</v>
      </c>
      <c r="E3039" t="str">
        <f>VLOOKUP(Tabla4[[#This Row],[Cod Vendedor]],Tabla3[[IdVendedor]:[NombreVendedor]],2,0)</f>
        <v>Federico</v>
      </c>
      <c r="F3039" t="str">
        <f>VLOOKUP(Tabla4[[#This Row],[Cod Producto]],Tabla2[[IdProducto]:[NomProducto]],2,0)</f>
        <v>Berenjenas</v>
      </c>
      <c r="G3039" s="10">
        <f>VLOOKUP(Tabla4[[#This Row],[Nombre_Producto]],Tabla2[[NomProducto]:[PrecioSinIGV]],3,0)</f>
        <v>2.5409999999999999</v>
      </c>
      <c r="H3039">
        <f>VLOOKUP(Tabla4[[#This Row],[Cod Producto]],Tabla2[#All],3,0)</f>
        <v>3</v>
      </c>
      <c r="I3039" s="10">
        <f>Tabla4[[#This Row],[Kilos]]*Tabla4[[#This Row],[Precio_sin_IGV]]</f>
        <v>4360.3559999999998</v>
      </c>
      <c r="J3039" s="10">
        <f>Tabla4[[#This Row],[Ventas sin IGV]]*18%</f>
        <v>784.86407999999994</v>
      </c>
      <c r="K3039" s="10">
        <f>Tabla4[[#This Row],[Ventas sin IGV]]+Tabla4[[#This Row],[IGV]]</f>
        <v>5145.2200800000001</v>
      </c>
    </row>
    <row r="3040" spans="1:11" x14ac:dyDescent="0.3">
      <c r="A3040">
        <v>13</v>
      </c>
      <c r="B3040">
        <v>5</v>
      </c>
      <c r="C3040" s="2">
        <v>37165</v>
      </c>
      <c r="D3040">
        <v>854</v>
      </c>
      <c r="E3040" t="str">
        <f>VLOOKUP(Tabla4[[#This Row],[Cod Vendedor]],Tabla3[[IdVendedor]:[NombreVendedor]],2,0)</f>
        <v>Federico</v>
      </c>
      <c r="F3040" t="str">
        <f>VLOOKUP(Tabla4[[#This Row],[Cod Producto]],Tabla2[[IdProducto]:[NomProducto]],2,0)</f>
        <v>Berenjenas</v>
      </c>
      <c r="G3040" s="10">
        <f>VLOOKUP(Tabla4[[#This Row],[Nombre_Producto]],Tabla2[[NomProducto]:[PrecioSinIGV]],3,0)</f>
        <v>2.5409999999999999</v>
      </c>
      <c r="H3040">
        <f>VLOOKUP(Tabla4[[#This Row],[Cod Producto]],Tabla2[#All],3,0)</f>
        <v>3</v>
      </c>
      <c r="I3040" s="10">
        <f>Tabla4[[#This Row],[Kilos]]*Tabla4[[#This Row],[Precio_sin_IGV]]</f>
        <v>2170.0140000000001</v>
      </c>
      <c r="J3040" s="10">
        <f>Tabla4[[#This Row],[Ventas sin IGV]]*18%</f>
        <v>390.60252000000003</v>
      </c>
      <c r="K3040" s="10">
        <f>Tabla4[[#This Row],[Ventas sin IGV]]+Tabla4[[#This Row],[IGV]]</f>
        <v>2560.61652</v>
      </c>
    </row>
    <row r="3041" spans="1:11" x14ac:dyDescent="0.3">
      <c r="A3041">
        <v>13</v>
      </c>
      <c r="B3041">
        <v>5</v>
      </c>
      <c r="C3041" s="2">
        <v>37246</v>
      </c>
      <c r="D3041">
        <v>584</v>
      </c>
      <c r="E3041" t="str">
        <f>VLOOKUP(Tabla4[[#This Row],[Cod Vendedor]],Tabla3[[IdVendedor]:[NombreVendedor]],2,0)</f>
        <v>Federico</v>
      </c>
      <c r="F3041" t="str">
        <f>VLOOKUP(Tabla4[[#This Row],[Cod Producto]],Tabla2[[IdProducto]:[NomProducto]],2,0)</f>
        <v>Berenjenas</v>
      </c>
      <c r="G3041" s="10">
        <f>VLOOKUP(Tabla4[[#This Row],[Nombre_Producto]],Tabla2[[NomProducto]:[PrecioSinIGV]],3,0)</f>
        <v>2.5409999999999999</v>
      </c>
      <c r="H3041">
        <f>VLOOKUP(Tabla4[[#This Row],[Cod Producto]],Tabla2[#All],3,0)</f>
        <v>3</v>
      </c>
      <c r="I3041" s="10">
        <f>Tabla4[[#This Row],[Kilos]]*Tabla4[[#This Row],[Precio_sin_IGV]]</f>
        <v>1483.944</v>
      </c>
      <c r="J3041" s="10">
        <f>Tabla4[[#This Row],[Ventas sin IGV]]*18%</f>
        <v>267.10991999999999</v>
      </c>
      <c r="K3041" s="10">
        <f>Tabla4[[#This Row],[Ventas sin IGV]]+Tabla4[[#This Row],[IGV]]</f>
        <v>1751.0539199999998</v>
      </c>
    </row>
    <row r="3042" spans="1:11" x14ac:dyDescent="0.3">
      <c r="A3042">
        <v>13</v>
      </c>
      <c r="B3042">
        <v>11</v>
      </c>
      <c r="C3042" s="2">
        <v>37452</v>
      </c>
      <c r="D3042">
        <v>884</v>
      </c>
      <c r="E3042" t="str">
        <f>VLOOKUP(Tabla4[[#This Row],[Cod Vendedor]],Tabla3[[IdVendedor]:[NombreVendedor]],2,0)</f>
        <v>Federico</v>
      </c>
      <c r="F3042" t="str">
        <f>VLOOKUP(Tabla4[[#This Row],[Cod Producto]],Tabla2[[IdProducto]:[NomProducto]],2,0)</f>
        <v>Naranjas</v>
      </c>
      <c r="G3042" s="10">
        <f>VLOOKUP(Tabla4[[#This Row],[Nombre_Producto]],Tabla2[[NomProducto]:[PrecioSinIGV]],3,0)</f>
        <v>1.21</v>
      </c>
      <c r="H3042">
        <f>VLOOKUP(Tabla4[[#This Row],[Cod Producto]],Tabla2[#All],3,0)</f>
        <v>1</v>
      </c>
      <c r="I3042" s="10">
        <f>Tabla4[[#This Row],[Kilos]]*Tabla4[[#This Row],[Precio_sin_IGV]]</f>
        <v>1069.6399999999999</v>
      </c>
      <c r="J3042" s="10">
        <f>Tabla4[[#This Row],[Ventas sin IGV]]*18%</f>
        <v>192.53519999999997</v>
      </c>
      <c r="K3042" s="10">
        <f>Tabla4[[#This Row],[Ventas sin IGV]]+Tabla4[[#This Row],[IGV]]</f>
        <v>1262.1751999999999</v>
      </c>
    </row>
    <row r="3043" spans="1:11" x14ac:dyDescent="0.3">
      <c r="A3043">
        <v>13</v>
      </c>
      <c r="B3043">
        <v>12</v>
      </c>
      <c r="C3043" s="2">
        <v>37301</v>
      </c>
      <c r="D3043">
        <v>2193</v>
      </c>
      <c r="E3043" t="str">
        <f>VLOOKUP(Tabla4[[#This Row],[Cod Vendedor]],Tabla3[[IdVendedor]:[NombreVendedor]],2,0)</f>
        <v>Federico</v>
      </c>
      <c r="F3043" t="str">
        <f>VLOOKUP(Tabla4[[#This Row],[Cod Producto]],Tabla2[[IdProducto]:[NomProducto]],2,0)</f>
        <v>Malocoton</v>
      </c>
      <c r="G3043" s="10">
        <f>VLOOKUP(Tabla4[[#This Row],[Nombre_Producto]],Tabla2[[NomProducto]:[PrecioSinIGV]],3,0)</f>
        <v>2.42</v>
      </c>
      <c r="H3043">
        <f>VLOOKUP(Tabla4[[#This Row],[Cod Producto]],Tabla2[#All],3,0)</f>
        <v>1</v>
      </c>
      <c r="I3043" s="10">
        <f>Tabla4[[#This Row],[Kilos]]*Tabla4[[#This Row],[Precio_sin_IGV]]</f>
        <v>5307.0599999999995</v>
      </c>
      <c r="J3043" s="10">
        <f>Tabla4[[#This Row],[Ventas sin IGV]]*18%</f>
        <v>955.27079999999989</v>
      </c>
      <c r="K3043" s="10">
        <f>Tabla4[[#This Row],[Ventas sin IGV]]+Tabla4[[#This Row],[IGV]]</f>
        <v>6262.3307999999997</v>
      </c>
    </row>
    <row r="3044" spans="1:11" x14ac:dyDescent="0.3">
      <c r="A3044">
        <v>13</v>
      </c>
      <c r="B3044">
        <v>12</v>
      </c>
      <c r="C3044" s="2">
        <v>37304</v>
      </c>
      <c r="D3044">
        <v>618</v>
      </c>
      <c r="E3044" t="str">
        <f>VLOOKUP(Tabla4[[#This Row],[Cod Vendedor]],Tabla3[[IdVendedor]:[NombreVendedor]],2,0)</f>
        <v>Federico</v>
      </c>
      <c r="F3044" t="str">
        <f>VLOOKUP(Tabla4[[#This Row],[Cod Producto]],Tabla2[[IdProducto]:[NomProducto]],2,0)</f>
        <v>Malocoton</v>
      </c>
      <c r="G3044" s="10">
        <f>VLOOKUP(Tabla4[[#This Row],[Nombre_Producto]],Tabla2[[NomProducto]:[PrecioSinIGV]],3,0)</f>
        <v>2.42</v>
      </c>
      <c r="H3044">
        <f>VLOOKUP(Tabla4[[#This Row],[Cod Producto]],Tabla2[#All],3,0)</f>
        <v>1</v>
      </c>
      <c r="I3044" s="10">
        <f>Tabla4[[#This Row],[Kilos]]*Tabla4[[#This Row],[Precio_sin_IGV]]</f>
        <v>1495.56</v>
      </c>
      <c r="J3044" s="10">
        <f>Tabla4[[#This Row],[Ventas sin IGV]]*18%</f>
        <v>269.20079999999996</v>
      </c>
      <c r="K3044" s="10">
        <f>Tabla4[[#This Row],[Ventas sin IGV]]+Tabla4[[#This Row],[IGV]]</f>
        <v>1764.7608</v>
      </c>
    </row>
    <row r="3045" spans="1:11" x14ac:dyDescent="0.3">
      <c r="A3045">
        <v>13</v>
      </c>
      <c r="B3045">
        <v>12</v>
      </c>
      <c r="C3045" s="2">
        <v>37462</v>
      </c>
      <c r="D3045">
        <v>576</v>
      </c>
      <c r="E3045" t="str">
        <f>VLOOKUP(Tabla4[[#This Row],[Cod Vendedor]],Tabla3[[IdVendedor]:[NombreVendedor]],2,0)</f>
        <v>Federico</v>
      </c>
      <c r="F3045" t="str">
        <f>VLOOKUP(Tabla4[[#This Row],[Cod Producto]],Tabla2[[IdProducto]:[NomProducto]],2,0)</f>
        <v>Malocoton</v>
      </c>
      <c r="G3045" s="10">
        <f>VLOOKUP(Tabla4[[#This Row],[Nombre_Producto]],Tabla2[[NomProducto]:[PrecioSinIGV]],3,0)</f>
        <v>2.42</v>
      </c>
      <c r="H3045">
        <f>VLOOKUP(Tabla4[[#This Row],[Cod Producto]],Tabla2[#All],3,0)</f>
        <v>1</v>
      </c>
      <c r="I3045" s="10">
        <f>Tabla4[[#This Row],[Kilos]]*Tabla4[[#This Row],[Precio_sin_IGV]]</f>
        <v>1393.92</v>
      </c>
      <c r="J3045" s="10">
        <f>Tabla4[[#This Row],[Ventas sin IGV]]*18%</f>
        <v>250.90559999999999</v>
      </c>
      <c r="K3045" s="10">
        <f>Tabla4[[#This Row],[Ventas sin IGV]]+Tabla4[[#This Row],[IGV]]</f>
        <v>1644.8256000000001</v>
      </c>
    </row>
    <row r="3046" spans="1:11" x14ac:dyDescent="0.3">
      <c r="A3046">
        <v>13</v>
      </c>
      <c r="B3046">
        <v>12</v>
      </c>
      <c r="C3046" s="2">
        <v>37364</v>
      </c>
      <c r="D3046">
        <v>521</v>
      </c>
      <c r="E3046" t="str">
        <f>VLOOKUP(Tabla4[[#This Row],[Cod Vendedor]],Tabla3[[IdVendedor]:[NombreVendedor]],2,0)</f>
        <v>Federico</v>
      </c>
      <c r="F3046" t="str">
        <f>VLOOKUP(Tabla4[[#This Row],[Cod Producto]],Tabla2[[IdProducto]:[NomProducto]],2,0)</f>
        <v>Malocoton</v>
      </c>
      <c r="G3046" s="10">
        <f>VLOOKUP(Tabla4[[#This Row],[Nombre_Producto]],Tabla2[[NomProducto]:[PrecioSinIGV]],3,0)</f>
        <v>2.42</v>
      </c>
      <c r="H3046">
        <f>VLOOKUP(Tabla4[[#This Row],[Cod Producto]],Tabla2[#All],3,0)</f>
        <v>1</v>
      </c>
      <c r="I3046" s="10">
        <f>Tabla4[[#This Row],[Kilos]]*Tabla4[[#This Row],[Precio_sin_IGV]]</f>
        <v>1260.82</v>
      </c>
      <c r="J3046" s="10">
        <f>Tabla4[[#This Row],[Ventas sin IGV]]*18%</f>
        <v>226.94759999999999</v>
      </c>
      <c r="K3046" s="10">
        <f>Tabla4[[#This Row],[Ventas sin IGV]]+Tabla4[[#This Row],[IGV]]</f>
        <v>1487.7675999999999</v>
      </c>
    </row>
    <row r="3047" spans="1:11" x14ac:dyDescent="0.3">
      <c r="A3047">
        <v>13</v>
      </c>
      <c r="B3047">
        <v>9</v>
      </c>
      <c r="C3047" s="2">
        <v>37513</v>
      </c>
      <c r="D3047">
        <v>2242</v>
      </c>
      <c r="E3047" t="str">
        <f>VLOOKUP(Tabla4[[#This Row],[Cod Vendedor]],Tabla3[[IdVendedor]:[NombreVendedor]],2,0)</f>
        <v>Federico</v>
      </c>
      <c r="F3047" t="str">
        <f>VLOOKUP(Tabla4[[#This Row],[Cod Producto]],Tabla2[[IdProducto]:[NomProducto]],2,0)</f>
        <v>Esparragos</v>
      </c>
      <c r="G3047" s="10">
        <f>VLOOKUP(Tabla4[[#This Row],[Nombre_Producto]],Tabla2[[NomProducto]:[PrecioSinIGV]],3,0)</f>
        <v>1.21</v>
      </c>
      <c r="H3047">
        <f>VLOOKUP(Tabla4[[#This Row],[Cod Producto]],Tabla2[#All],3,0)</f>
        <v>3</v>
      </c>
      <c r="I3047" s="10">
        <f>Tabla4[[#This Row],[Kilos]]*Tabla4[[#This Row],[Precio_sin_IGV]]</f>
        <v>2712.8199999999997</v>
      </c>
      <c r="J3047" s="10">
        <f>Tabla4[[#This Row],[Ventas sin IGV]]*18%</f>
        <v>488.30759999999992</v>
      </c>
      <c r="K3047" s="10">
        <f>Tabla4[[#This Row],[Ventas sin IGV]]+Tabla4[[#This Row],[IGV]]</f>
        <v>3201.1275999999998</v>
      </c>
    </row>
    <row r="3048" spans="1:11" x14ac:dyDescent="0.3">
      <c r="A3048">
        <v>13</v>
      </c>
      <c r="B3048">
        <v>9</v>
      </c>
      <c r="C3048" s="2">
        <v>37291</v>
      </c>
      <c r="D3048">
        <v>1791</v>
      </c>
      <c r="E3048" t="str">
        <f>VLOOKUP(Tabla4[[#This Row],[Cod Vendedor]],Tabla3[[IdVendedor]:[NombreVendedor]],2,0)</f>
        <v>Federico</v>
      </c>
      <c r="F3048" t="str">
        <f>VLOOKUP(Tabla4[[#This Row],[Cod Producto]],Tabla2[[IdProducto]:[NomProducto]],2,0)</f>
        <v>Esparragos</v>
      </c>
      <c r="G3048" s="10">
        <f>VLOOKUP(Tabla4[[#This Row],[Nombre_Producto]],Tabla2[[NomProducto]:[PrecioSinIGV]],3,0)</f>
        <v>1.21</v>
      </c>
      <c r="H3048">
        <f>VLOOKUP(Tabla4[[#This Row],[Cod Producto]],Tabla2[#All],3,0)</f>
        <v>3</v>
      </c>
      <c r="I3048" s="10">
        <f>Tabla4[[#This Row],[Kilos]]*Tabla4[[#This Row],[Precio_sin_IGV]]</f>
        <v>2167.11</v>
      </c>
      <c r="J3048" s="10">
        <f>Tabla4[[#This Row],[Ventas sin IGV]]*18%</f>
        <v>390.07980000000003</v>
      </c>
      <c r="K3048" s="10">
        <f>Tabla4[[#This Row],[Ventas sin IGV]]+Tabla4[[#This Row],[IGV]]</f>
        <v>2557.1898000000001</v>
      </c>
    </row>
    <row r="3049" spans="1:11" x14ac:dyDescent="0.3">
      <c r="A3049">
        <v>13</v>
      </c>
      <c r="B3049">
        <v>9</v>
      </c>
      <c r="C3049" s="2">
        <v>37587</v>
      </c>
      <c r="D3049">
        <v>1294</v>
      </c>
      <c r="E3049" t="str">
        <f>VLOOKUP(Tabla4[[#This Row],[Cod Vendedor]],Tabla3[[IdVendedor]:[NombreVendedor]],2,0)</f>
        <v>Federico</v>
      </c>
      <c r="F3049" t="str">
        <f>VLOOKUP(Tabla4[[#This Row],[Cod Producto]],Tabla2[[IdProducto]:[NomProducto]],2,0)</f>
        <v>Esparragos</v>
      </c>
      <c r="G3049" s="10">
        <f>VLOOKUP(Tabla4[[#This Row],[Nombre_Producto]],Tabla2[[NomProducto]:[PrecioSinIGV]],3,0)</f>
        <v>1.21</v>
      </c>
      <c r="H3049">
        <f>VLOOKUP(Tabla4[[#This Row],[Cod Producto]],Tabla2[#All],3,0)</f>
        <v>3</v>
      </c>
      <c r="I3049" s="10">
        <f>Tabla4[[#This Row],[Kilos]]*Tabla4[[#This Row],[Precio_sin_IGV]]</f>
        <v>1565.74</v>
      </c>
      <c r="J3049" s="10">
        <f>Tabla4[[#This Row],[Ventas sin IGV]]*18%</f>
        <v>281.83319999999998</v>
      </c>
      <c r="K3049" s="10">
        <f>Tabla4[[#This Row],[Ventas sin IGV]]+Tabla4[[#This Row],[IGV]]</f>
        <v>1847.5732</v>
      </c>
    </row>
    <row r="3050" spans="1:11" x14ac:dyDescent="0.3">
      <c r="A3050">
        <v>13</v>
      </c>
      <c r="B3050">
        <v>9</v>
      </c>
      <c r="C3050" s="2">
        <v>37310</v>
      </c>
      <c r="D3050">
        <v>1170</v>
      </c>
      <c r="E3050" t="str">
        <f>VLOOKUP(Tabla4[[#This Row],[Cod Vendedor]],Tabla3[[IdVendedor]:[NombreVendedor]],2,0)</f>
        <v>Federico</v>
      </c>
      <c r="F3050" t="str">
        <f>VLOOKUP(Tabla4[[#This Row],[Cod Producto]],Tabla2[[IdProducto]:[NomProducto]],2,0)</f>
        <v>Esparragos</v>
      </c>
      <c r="G3050" s="10">
        <f>VLOOKUP(Tabla4[[#This Row],[Nombre_Producto]],Tabla2[[NomProducto]:[PrecioSinIGV]],3,0)</f>
        <v>1.21</v>
      </c>
      <c r="H3050">
        <f>VLOOKUP(Tabla4[[#This Row],[Cod Producto]],Tabla2[#All],3,0)</f>
        <v>3</v>
      </c>
      <c r="I3050" s="10">
        <f>Tabla4[[#This Row],[Kilos]]*Tabla4[[#This Row],[Precio_sin_IGV]]</f>
        <v>1415.7</v>
      </c>
      <c r="J3050" s="10">
        <f>Tabla4[[#This Row],[Ventas sin IGV]]*18%</f>
        <v>254.82599999999999</v>
      </c>
      <c r="K3050" s="10">
        <f>Tabla4[[#This Row],[Ventas sin IGV]]+Tabla4[[#This Row],[IGV]]</f>
        <v>1670.5260000000001</v>
      </c>
    </row>
    <row r="3051" spans="1:11" x14ac:dyDescent="0.3">
      <c r="A3051">
        <v>13</v>
      </c>
      <c r="B3051">
        <v>9</v>
      </c>
      <c r="C3051" s="2">
        <v>37576</v>
      </c>
      <c r="D3051">
        <v>1035</v>
      </c>
      <c r="E3051" t="str">
        <f>VLOOKUP(Tabla4[[#This Row],[Cod Vendedor]],Tabla3[[IdVendedor]:[NombreVendedor]],2,0)</f>
        <v>Federico</v>
      </c>
      <c r="F3051" t="str">
        <f>VLOOKUP(Tabla4[[#This Row],[Cod Producto]],Tabla2[[IdProducto]:[NomProducto]],2,0)</f>
        <v>Esparragos</v>
      </c>
      <c r="G3051" s="10">
        <f>VLOOKUP(Tabla4[[#This Row],[Nombre_Producto]],Tabla2[[NomProducto]:[PrecioSinIGV]],3,0)</f>
        <v>1.21</v>
      </c>
      <c r="H3051">
        <f>VLOOKUP(Tabla4[[#This Row],[Cod Producto]],Tabla2[#All],3,0)</f>
        <v>3</v>
      </c>
      <c r="I3051" s="10">
        <f>Tabla4[[#This Row],[Kilos]]*Tabla4[[#This Row],[Precio_sin_IGV]]</f>
        <v>1252.3499999999999</v>
      </c>
      <c r="J3051" s="10">
        <f>Tabla4[[#This Row],[Ventas sin IGV]]*18%</f>
        <v>225.42299999999997</v>
      </c>
      <c r="K3051" s="10">
        <f>Tabla4[[#This Row],[Ventas sin IGV]]+Tabla4[[#This Row],[IGV]]</f>
        <v>1477.7729999999999</v>
      </c>
    </row>
    <row r="3052" spans="1:11" x14ac:dyDescent="0.3">
      <c r="A3052">
        <v>13</v>
      </c>
      <c r="B3052">
        <v>9</v>
      </c>
      <c r="C3052" s="2">
        <v>37358</v>
      </c>
      <c r="D3052">
        <v>786</v>
      </c>
      <c r="E3052" t="str">
        <f>VLOOKUP(Tabla4[[#This Row],[Cod Vendedor]],Tabla3[[IdVendedor]:[NombreVendedor]],2,0)</f>
        <v>Federico</v>
      </c>
      <c r="F3052" t="str">
        <f>VLOOKUP(Tabla4[[#This Row],[Cod Producto]],Tabla2[[IdProducto]:[NomProducto]],2,0)</f>
        <v>Esparragos</v>
      </c>
      <c r="G3052" s="10">
        <f>VLOOKUP(Tabla4[[#This Row],[Nombre_Producto]],Tabla2[[NomProducto]:[PrecioSinIGV]],3,0)</f>
        <v>1.21</v>
      </c>
      <c r="H3052">
        <f>VLOOKUP(Tabla4[[#This Row],[Cod Producto]],Tabla2[#All],3,0)</f>
        <v>3</v>
      </c>
      <c r="I3052" s="10">
        <f>Tabla4[[#This Row],[Kilos]]*Tabla4[[#This Row],[Precio_sin_IGV]]</f>
        <v>951.06</v>
      </c>
      <c r="J3052" s="10">
        <f>Tabla4[[#This Row],[Ventas sin IGV]]*18%</f>
        <v>171.1908</v>
      </c>
      <c r="K3052" s="10">
        <f>Tabla4[[#This Row],[Ventas sin IGV]]+Tabla4[[#This Row],[IGV]]</f>
        <v>1122.2508</v>
      </c>
    </row>
    <row r="3053" spans="1:11" x14ac:dyDescent="0.3">
      <c r="A3053">
        <v>13</v>
      </c>
      <c r="B3053">
        <v>7</v>
      </c>
      <c r="C3053" s="2">
        <v>37436</v>
      </c>
      <c r="D3053">
        <v>1700</v>
      </c>
      <c r="E3053" t="str">
        <f>VLOOKUP(Tabla4[[#This Row],[Cod Vendedor]],Tabla3[[IdVendedor]:[NombreVendedor]],2,0)</f>
        <v>Federico</v>
      </c>
      <c r="F3053" t="str">
        <f>VLOOKUP(Tabla4[[#This Row],[Cod Producto]],Tabla2[[IdProducto]:[NomProducto]],2,0)</f>
        <v>Tomates</v>
      </c>
      <c r="G3053" s="10">
        <f>VLOOKUP(Tabla4[[#This Row],[Nombre_Producto]],Tabla2[[NomProducto]:[PrecioSinIGV]],3,0)</f>
        <v>0.96799999999999997</v>
      </c>
      <c r="H3053">
        <f>VLOOKUP(Tabla4[[#This Row],[Cod Producto]],Tabla2[#All],3,0)</f>
        <v>2</v>
      </c>
      <c r="I3053" s="10">
        <f>Tabla4[[#This Row],[Kilos]]*Tabla4[[#This Row],[Precio_sin_IGV]]</f>
        <v>1645.6</v>
      </c>
      <c r="J3053" s="10">
        <f>Tabla4[[#This Row],[Ventas sin IGV]]*18%</f>
        <v>296.20799999999997</v>
      </c>
      <c r="K3053" s="10">
        <f>Tabla4[[#This Row],[Ventas sin IGV]]+Tabla4[[#This Row],[IGV]]</f>
        <v>1941.808</v>
      </c>
    </row>
    <row r="3054" spans="1:11" x14ac:dyDescent="0.3">
      <c r="A3054">
        <v>13</v>
      </c>
      <c r="B3054">
        <v>7</v>
      </c>
      <c r="C3054" s="2">
        <v>37513</v>
      </c>
      <c r="D3054">
        <v>1574</v>
      </c>
      <c r="E3054" t="str">
        <f>VLOOKUP(Tabla4[[#This Row],[Cod Vendedor]],Tabla3[[IdVendedor]:[NombreVendedor]],2,0)</f>
        <v>Federico</v>
      </c>
      <c r="F3054" t="str">
        <f>VLOOKUP(Tabla4[[#This Row],[Cod Producto]],Tabla2[[IdProducto]:[NomProducto]],2,0)</f>
        <v>Tomates</v>
      </c>
      <c r="G3054" s="10">
        <f>VLOOKUP(Tabla4[[#This Row],[Nombre_Producto]],Tabla2[[NomProducto]:[PrecioSinIGV]],3,0)</f>
        <v>0.96799999999999997</v>
      </c>
      <c r="H3054">
        <f>VLOOKUP(Tabla4[[#This Row],[Cod Producto]],Tabla2[#All],3,0)</f>
        <v>2</v>
      </c>
      <c r="I3054" s="10">
        <f>Tabla4[[#This Row],[Kilos]]*Tabla4[[#This Row],[Precio_sin_IGV]]</f>
        <v>1523.6320000000001</v>
      </c>
      <c r="J3054" s="10">
        <f>Tabla4[[#This Row],[Ventas sin IGV]]*18%</f>
        <v>274.25376</v>
      </c>
      <c r="K3054" s="10">
        <f>Tabla4[[#This Row],[Ventas sin IGV]]+Tabla4[[#This Row],[IGV]]</f>
        <v>1797.8857600000001</v>
      </c>
    </row>
    <row r="3055" spans="1:11" x14ac:dyDescent="0.3">
      <c r="A3055">
        <v>13</v>
      </c>
      <c r="B3055">
        <v>7</v>
      </c>
      <c r="C3055" s="2">
        <v>37420</v>
      </c>
      <c r="D3055">
        <v>644</v>
      </c>
      <c r="E3055" t="str">
        <f>VLOOKUP(Tabla4[[#This Row],[Cod Vendedor]],Tabla3[[IdVendedor]:[NombreVendedor]],2,0)</f>
        <v>Federico</v>
      </c>
      <c r="F3055" t="str">
        <f>VLOOKUP(Tabla4[[#This Row],[Cod Producto]],Tabla2[[IdProducto]:[NomProducto]],2,0)</f>
        <v>Tomates</v>
      </c>
      <c r="G3055" s="10">
        <f>VLOOKUP(Tabla4[[#This Row],[Nombre_Producto]],Tabla2[[NomProducto]:[PrecioSinIGV]],3,0)</f>
        <v>0.96799999999999997</v>
      </c>
      <c r="H3055">
        <f>VLOOKUP(Tabla4[[#This Row],[Cod Producto]],Tabla2[#All],3,0)</f>
        <v>2</v>
      </c>
      <c r="I3055" s="10">
        <f>Tabla4[[#This Row],[Kilos]]*Tabla4[[#This Row],[Precio_sin_IGV]]</f>
        <v>623.39199999999994</v>
      </c>
      <c r="J3055" s="10">
        <f>Tabla4[[#This Row],[Ventas sin IGV]]*18%</f>
        <v>112.21055999999999</v>
      </c>
      <c r="K3055" s="10">
        <f>Tabla4[[#This Row],[Ventas sin IGV]]+Tabla4[[#This Row],[IGV]]</f>
        <v>735.60255999999993</v>
      </c>
    </row>
    <row r="3056" spans="1:11" x14ac:dyDescent="0.3">
      <c r="A3056">
        <v>13</v>
      </c>
      <c r="B3056">
        <v>7</v>
      </c>
      <c r="C3056" s="2">
        <v>37320</v>
      </c>
      <c r="D3056">
        <v>541</v>
      </c>
      <c r="E3056" t="str">
        <f>VLOOKUP(Tabla4[[#This Row],[Cod Vendedor]],Tabla3[[IdVendedor]:[NombreVendedor]],2,0)</f>
        <v>Federico</v>
      </c>
      <c r="F3056" t="str">
        <f>VLOOKUP(Tabla4[[#This Row],[Cod Producto]],Tabla2[[IdProducto]:[NomProducto]],2,0)</f>
        <v>Tomates</v>
      </c>
      <c r="G3056" s="10">
        <f>VLOOKUP(Tabla4[[#This Row],[Nombre_Producto]],Tabla2[[NomProducto]:[PrecioSinIGV]],3,0)</f>
        <v>0.96799999999999997</v>
      </c>
      <c r="H3056">
        <f>VLOOKUP(Tabla4[[#This Row],[Cod Producto]],Tabla2[#All],3,0)</f>
        <v>2</v>
      </c>
      <c r="I3056" s="10">
        <f>Tabla4[[#This Row],[Kilos]]*Tabla4[[#This Row],[Precio_sin_IGV]]</f>
        <v>523.68799999999999</v>
      </c>
      <c r="J3056" s="10">
        <f>Tabla4[[#This Row],[Ventas sin IGV]]*18%</f>
        <v>94.263839999999988</v>
      </c>
      <c r="K3056" s="10">
        <f>Tabla4[[#This Row],[Ventas sin IGV]]+Tabla4[[#This Row],[IGV]]</f>
        <v>617.95183999999995</v>
      </c>
    </row>
    <row r="3057" spans="1:11" x14ac:dyDescent="0.3">
      <c r="A3057">
        <v>13</v>
      </c>
      <c r="B3057">
        <v>3</v>
      </c>
      <c r="C3057" s="2">
        <v>37429</v>
      </c>
      <c r="D3057">
        <v>2026</v>
      </c>
      <c r="E3057" t="str">
        <f>VLOOKUP(Tabla4[[#This Row],[Cod Vendedor]],Tabla3[[IdVendedor]:[NombreVendedor]],2,0)</f>
        <v>Federico</v>
      </c>
      <c r="F3057" t="str">
        <f>VLOOKUP(Tabla4[[#This Row],[Cod Producto]],Tabla2[[IdProducto]:[NomProducto]],2,0)</f>
        <v>Melones</v>
      </c>
      <c r="G3057" s="10">
        <f>VLOOKUP(Tabla4[[#This Row],[Nombre_Producto]],Tabla2[[NomProducto]:[PrecioSinIGV]],3,0)</f>
        <v>1.9359999999999999</v>
      </c>
      <c r="H3057">
        <f>VLOOKUP(Tabla4[[#This Row],[Cod Producto]],Tabla2[#All],3,0)</f>
        <v>1</v>
      </c>
      <c r="I3057" s="10">
        <f>Tabla4[[#This Row],[Kilos]]*Tabla4[[#This Row],[Precio_sin_IGV]]</f>
        <v>3922.3359999999998</v>
      </c>
      <c r="J3057" s="10">
        <f>Tabla4[[#This Row],[Ventas sin IGV]]*18%</f>
        <v>706.02047999999991</v>
      </c>
      <c r="K3057" s="10">
        <f>Tabla4[[#This Row],[Ventas sin IGV]]+Tabla4[[#This Row],[IGV]]</f>
        <v>4628.3564799999995</v>
      </c>
    </row>
    <row r="3058" spans="1:11" x14ac:dyDescent="0.3">
      <c r="A3058">
        <v>13</v>
      </c>
      <c r="B3058">
        <v>3</v>
      </c>
      <c r="C3058" s="2">
        <v>37526</v>
      </c>
      <c r="D3058">
        <v>2024</v>
      </c>
      <c r="E3058" t="str">
        <f>VLOOKUP(Tabla4[[#This Row],[Cod Vendedor]],Tabla3[[IdVendedor]:[NombreVendedor]],2,0)</f>
        <v>Federico</v>
      </c>
      <c r="F3058" t="str">
        <f>VLOOKUP(Tabla4[[#This Row],[Cod Producto]],Tabla2[[IdProducto]:[NomProducto]],2,0)</f>
        <v>Melones</v>
      </c>
      <c r="G3058" s="10">
        <f>VLOOKUP(Tabla4[[#This Row],[Nombre_Producto]],Tabla2[[NomProducto]:[PrecioSinIGV]],3,0)</f>
        <v>1.9359999999999999</v>
      </c>
      <c r="H3058">
        <f>VLOOKUP(Tabla4[[#This Row],[Cod Producto]],Tabla2[#All],3,0)</f>
        <v>1</v>
      </c>
      <c r="I3058" s="10">
        <f>Tabla4[[#This Row],[Kilos]]*Tabla4[[#This Row],[Precio_sin_IGV]]</f>
        <v>3918.4639999999999</v>
      </c>
      <c r="J3058" s="10">
        <f>Tabla4[[#This Row],[Ventas sin IGV]]*18%</f>
        <v>705.32351999999992</v>
      </c>
      <c r="K3058" s="10">
        <f>Tabla4[[#This Row],[Ventas sin IGV]]+Tabla4[[#This Row],[IGV]]</f>
        <v>4623.7875199999999</v>
      </c>
    </row>
    <row r="3059" spans="1:11" x14ac:dyDescent="0.3">
      <c r="A3059">
        <v>13</v>
      </c>
      <c r="B3059">
        <v>3</v>
      </c>
      <c r="C3059" s="2">
        <v>37342</v>
      </c>
      <c r="D3059">
        <v>576</v>
      </c>
      <c r="E3059" t="str">
        <f>VLOOKUP(Tabla4[[#This Row],[Cod Vendedor]],Tabla3[[IdVendedor]:[NombreVendedor]],2,0)</f>
        <v>Federico</v>
      </c>
      <c r="F3059" t="str">
        <f>VLOOKUP(Tabla4[[#This Row],[Cod Producto]],Tabla2[[IdProducto]:[NomProducto]],2,0)</f>
        <v>Melones</v>
      </c>
      <c r="G3059" s="10">
        <f>VLOOKUP(Tabla4[[#This Row],[Nombre_Producto]],Tabla2[[NomProducto]:[PrecioSinIGV]],3,0)</f>
        <v>1.9359999999999999</v>
      </c>
      <c r="H3059">
        <f>VLOOKUP(Tabla4[[#This Row],[Cod Producto]],Tabla2[#All],3,0)</f>
        <v>1</v>
      </c>
      <c r="I3059" s="10">
        <f>Tabla4[[#This Row],[Kilos]]*Tabla4[[#This Row],[Precio_sin_IGV]]</f>
        <v>1115.136</v>
      </c>
      <c r="J3059" s="10">
        <f>Tabla4[[#This Row],[Ventas sin IGV]]*18%</f>
        <v>200.72448</v>
      </c>
      <c r="K3059" s="10">
        <f>Tabla4[[#This Row],[Ventas sin IGV]]+Tabla4[[#This Row],[IGV]]</f>
        <v>1315.8604800000001</v>
      </c>
    </row>
    <row r="3060" spans="1:11" x14ac:dyDescent="0.3">
      <c r="A3060">
        <v>13</v>
      </c>
      <c r="B3060">
        <v>1</v>
      </c>
      <c r="C3060" s="2">
        <v>37448</v>
      </c>
      <c r="D3060">
        <v>397</v>
      </c>
      <c r="E3060" t="str">
        <f>VLOOKUP(Tabla4[[#This Row],[Cod Vendedor]],Tabla3[[IdVendedor]:[NombreVendedor]],2,0)</f>
        <v>Federico</v>
      </c>
      <c r="F3060" t="str">
        <f>VLOOKUP(Tabla4[[#This Row],[Cod Producto]],Tabla2[[IdProducto]:[NomProducto]],2,0)</f>
        <v>Mandarinas</v>
      </c>
      <c r="G3060" s="10">
        <f>VLOOKUP(Tabla4[[#This Row],[Nombre_Producto]],Tabla2[[NomProducto]:[PrecioSinIGV]],3,0)</f>
        <v>3.9325000000000001</v>
      </c>
      <c r="H3060">
        <f>VLOOKUP(Tabla4[[#This Row],[Cod Producto]],Tabla2[#All],3,0)</f>
        <v>1</v>
      </c>
      <c r="I3060" s="10">
        <f>Tabla4[[#This Row],[Kilos]]*Tabla4[[#This Row],[Precio_sin_IGV]]</f>
        <v>1561.2025000000001</v>
      </c>
      <c r="J3060" s="10">
        <f>Tabla4[[#This Row],[Ventas sin IGV]]*18%</f>
        <v>281.01645000000002</v>
      </c>
      <c r="K3060" s="10">
        <f>Tabla4[[#This Row],[Ventas sin IGV]]+Tabla4[[#This Row],[IGV]]</f>
        <v>1842.2189500000002</v>
      </c>
    </row>
    <row r="3061" spans="1:11" x14ac:dyDescent="0.3">
      <c r="A3061">
        <v>13</v>
      </c>
      <c r="B3061">
        <v>8</v>
      </c>
      <c r="C3061" s="2">
        <v>37485</v>
      </c>
      <c r="D3061">
        <v>2472</v>
      </c>
      <c r="E3061" t="str">
        <f>VLOOKUP(Tabla4[[#This Row],[Cod Vendedor]],Tabla3[[IdVendedor]:[NombreVendedor]],2,0)</f>
        <v>Federico</v>
      </c>
      <c r="F3061" t="str">
        <f>VLOOKUP(Tabla4[[#This Row],[Cod Producto]],Tabla2[[IdProducto]:[NomProducto]],2,0)</f>
        <v>Uvas</v>
      </c>
      <c r="G3061" s="10">
        <f>VLOOKUP(Tabla4[[#This Row],[Nombre_Producto]],Tabla2[[NomProducto]:[PrecioSinIGV]],3,0)</f>
        <v>3.63</v>
      </c>
      <c r="H3061">
        <f>VLOOKUP(Tabla4[[#This Row],[Cod Producto]],Tabla2[#All],3,0)</f>
        <v>1</v>
      </c>
      <c r="I3061" s="10">
        <f>Tabla4[[#This Row],[Kilos]]*Tabla4[[#This Row],[Precio_sin_IGV]]</f>
        <v>8973.36</v>
      </c>
      <c r="J3061" s="10">
        <f>Tabla4[[#This Row],[Ventas sin IGV]]*18%</f>
        <v>1615.2048</v>
      </c>
      <c r="K3061" s="10">
        <f>Tabla4[[#This Row],[Ventas sin IGV]]+Tabla4[[#This Row],[IGV]]</f>
        <v>10588.5648</v>
      </c>
    </row>
    <row r="3062" spans="1:11" x14ac:dyDescent="0.3">
      <c r="A3062">
        <v>13</v>
      </c>
      <c r="B3062">
        <v>8</v>
      </c>
      <c r="C3062" s="2">
        <v>37618</v>
      </c>
      <c r="D3062">
        <v>2442</v>
      </c>
      <c r="E3062" t="str">
        <f>VLOOKUP(Tabla4[[#This Row],[Cod Vendedor]],Tabla3[[IdVendedor]:[NombreVendedor]],2,0)</f>
        <v>Federico</v>
      </c>
      <c r="F3062" t="str">
        <f>VLOOKUP(Tabla4[[#This Row],[Cod Producto]],Tabla2[[IdProducto]:[NomProducto]],2,0)</f>
        <v>Uvas</v>
      </c>
      <c r="G3062" s="10">
        <f>VLOOKUP(Tabla4[[#This Row],[Nombre_Producto]],Tabla2[[NomProducto]:[PrecioSinIGV]],3,0)</f>
        <v>3.63</v>
      </c>
      <c r="H3062">
        <f>VLOOKUP(Tabla4[[#This Row],[Cod Producto]],Tabla2[#All],3,0)</f>
        <v>1</v>
      </c>
      <c r="I3062" s="10">
        <f>Tabla4[[#This Row],[Kilos]]*Tabla4[[#This Row],[Precio_sin_IGV]]</f>
        <v>8864.4599999999991</v>
      </c>
      <c r="J3062" s="10">
        <f>Tabla4[[#This Row],[Ventas sin IGV]]*18%</f>
        <v>1595.6027999999999</v>
      </c>
      <c r="K3062" s="10">
        <f>Tabla4[[#This Row],[Ventas sin IGV]]+Tabla4[[#This Row],[IGV]]</f>
        <v>10460.0628</v>
      </c>
    </row>
    <row r="3063" spans="1:11" x14ac:dyDescent="0.3">
      <c r="A3063">
        <v>13</v>
      </c>
      <c r="B3063">
        <v>8</v>
      </c>
      <c r="C3063" s="2">
        <v>37532</v>
      </c>
      <c r="D3063">
        <v>2341</v>
      </c>
      <c r="E3063" t="str">
        <f>VLOOKUP(Tabla4[[#This Row],[Cod Vendedor]],Tabla3[[IdVendedor]:[NombreVendedor]],2,0)</f>
        <v>Federico</v>
      </c>
      <c r="F3063" t="str">
        <f>VLOOKUP(Tabla4[[#This Row],[Cod Producto]],Tabla2[[IdProducto]:[NomProducto]],2,0)</f>
        <v>Uvas</v>
      </c>
      <c r="G3063" s="10">
        <f>VLOOKUP(Tabla4[[#This Row],[Nombre_Producto]],Tabla2[[NomProducto]:[PrecioSinIGV]],3,0)</f>
        <v>3.63</v>
      </c>
      <c r="H3063">
        <f>VLOOKUP(Tabla4[[#This Row],[Cod Producto]],Tabla2[#All],3,0)</f>
        <v>1</v>
      </c>
      <c r="I3063" s="10">
        <f>Tabla4[[#This Row],[Kilos]]*Tabla4[[#This Row],[Precio_sin_IGV]]</f>
        <v>8497.83</v>
      </c>
      <c r="J3063" s="10">
        <f>Tabla4[[#This Row],[Ventas sin IGV]]*18%</f>
        <v>1529.6093999999998</v>
      </c>
      <c r="K3063" s="10">
        <f>Tabla4[[#This Row],[Ventas sin IGV]]+Tabla4[[#This Row],[IGV]]</f>
        <v>10027.439399999999</v>
      </c>
    </row>
    <row r="3064" spans="1:11" x14ac:dyDescent="0.3">
      <c r="A3064">
        <v>13</v>
      </c>
      <c r="B3064">
        <v>8</v>
      </c>
      <c r="C3064" s="2">
        <v>37350</v>
      </c>
      <c r="D3064">
        <v>1722</v>
      </c>
      <c r="E3064" t="str">
        <f>VLOOKUP(Tabla4[[#This Row],[Cod Vendedor]],Tabla3[[IdVendedor]:[NombreVendedor]],2,0)</f>
        <v>Federico</v>
      </c>
      <c r="F3064" t="str">
        <f>VLOOKUP(Tabla4[[#This Row],[Cod Producto]],Tabla2[[IdProducto]:[NomProducto]],2,0)</f>
        <v>Uvas</v>
      </c>
      <c r="G3064" s="10">
        <f>VLOOKUP(Tabla4[[#This Row],[Nombre_Producto]],Tabla2[[NomProducto]:[PrecioSinIGV]],3,0)</f>
        <v>3.63</v>
      </c>
      <c r="H3064">
        <f>VLOOKUP(Tabla4[[#This Row],[Cod Producto]],Tabla2[#All],3,0)</f>
        <v>1</v>
      </c>
      <c r="I3064" s="10">
        <f>Tabla4[[#This Row],[Kilos]]*Tabla4[[#This Row],[Precio_sin_IGV]]</f>
        <v>6250.86</v>
      </c>
      <c r="J3064" s="10">
        <f>Tabla4[[#This Row],[Ventas sin IGV]]*18%</f>
        <v>1125.1547999999998</v>
      </c>
      <c r="K3064" s="10">
        <f>Tabla4[[#This Row],[Ventas sin IGV]]+Tabla4[[#This Row],[IGV]]</f>
        <v>7376.014799999999</v>
      </c>
    </row>
    <row r="3065" spans="1:11" x14ac:dyDescent="0.3">
      <c r="A3065">
        <v>13</v>
      </c>
      <c r="B3065">
        <v>8</v>
      </c>
      <c r="C3065" s="2">
        <v>37356</v>
      </c>
      <c r="D3065">
        <v>501</v>
      </c>
      <c r="E3065" t="str">
        <f>VLOOKUP(Tabla4[[#This Row],[Cod Vendedor]],Tabla3[[IdVendedor]:[NombreVendedor]],2,0)</f>
        <v>Federico</v>
      </c>
      <c r="F3065" t="str">
        <f>VLOOKUP(Tabla4[[#This Row],[Cod Producto]],Tabla2[[IdProducto]:[NomProducto]],2,0)</f>
        <v>Uvas</v>
      </c>
      <c r="G3065" s="10">
        <f>VLOOKUP(Tabla4[[#This Row],[Nombre_Producto]],Tabla2[[NomProducto]:[PrecioSinIGV]],3,0)</f>
        <v>3.63</v>
      </c>
      <c r="H3065">
        <f>VLOOKUP(Tabla4[[#This Row],[Cod Producto]],Tabla2[#All],3,0)</f>
        <v>1</v>
      </c>
      <c r="I3065" s="10">
        <f>Tabla4[[#This Row],[Kilos]]*Tabla4[[#This Row],[Precio_sin_IGV]]</f>
        <v>1818.6299999999999</v>
      </c>
      <c r="J3065" s="10">
        <f>Tabla4[[#This Row],[Ventas sin IGV]]*18%</f>
        <v>327.35339999999997</v>
      </c>
      <c r="K3065" s="10">
        <f>Tabla4[[#This Row],[Ventas sin IGV]]+Tabla4[[#This Row],[IGV]]</f>
        <v>2145.9834000000001</v>
      </c>
    </row>
    <row r="3066" spans="1:11" x14ac:dyDescent="0.3">
      <c r="A3066">
        <v>13</v>
      </c>
      <c r="B3066">
        <v>6</v>
      </c>
      <c r="C3066" s="2">
        <v>37558</v>
      </c>
      <c r="D3066">
        <v>1804</v>
      </c>
      <c r="E3066" t="str">
        <f>VLOOKUP(Tabla4[[#This Row],[Cod Vendedor]],Tabla3[[IdVendedor]:[NombreVendedor]],2,0)</f>
        <v>Federico</v>
      </c>
      <c r="F3066" t="str">
        <f>VLOOKUP(Tabla4[[#This Row],[Cod Producto]],Tabla2[[IdProducto]:[NomProducto]],2,0)</f>
        <v>Platanos</v>
      </c>
      <c r="G3066" s="10">
        <f>VLOOKUP(Tabla4[[#This Row],[Nombre_Producto]],Tabla2[[NomProducto]:[PrecioSinIGV]],3,0)</f>
        <v>2.42</v>
      </c>
      <c r="H3066">
        <f>VLOOKUP(Tabla4[[#This Row],[Cod Producto]],Tabla2[#All],3,0)</f>
        <v>1</v>
      </c>
      <c r="I3066" s="10">
        <f>Tabla4[[#This Row],[Kilos]]*Tabla4[[#This Row],[Precio_sin_IGV]]</f>
        <v>4365.68</v>
      </c>
      <c r="J3066" s="10">
        <f>Tabla4[[#This Row],[Ventas sin IGV]]*18%</f>
        <v>785.82240000000002</v>
      </c>
      <c r="K3066" s="10">
        <f>Tabla4[[#This Row],[Ventas sin IGV]]+Tabla4[[#This Row],[IGV]]</f>
        <v>5151.5024000000003</v>
      </c>
    </row>
    <row r="3067" spans="1:11" x14ac:dyDescent="0.3">
      <c r="A3067">
        <v>13</v>
      </c>
      <c r="B3067">
        <v>6</v>
      </c>
      <c r="C3067" s="2">
        <v>37267</v>
      </c>
      <c r="D3067">
        <v>833</v>
      </c>
      <c r="E3067" t="str">
        <f>VLOOKUP(Tabla4[[#This Row],[Cod Vendedor]],Tabla3[[IdVendedor]:[NombreVendedor]],2,0)</f>
        <v>Federico</v>
      </c>
      <c r="F3067" t="str">
        <f>VLOOKUP(Tabla4[[#This Row],[Cod Producto]],Tabla2[[IdProducto]:[NomProducto]],2,0)</f>
        <v>Platanos</v>
      </c>
      <c r="G3067" s="10">
        <f>VLOOKUP(Tabla4[[#This Row],[Nombre_Producto]],Tabla2[[NomProducto]:[PrecioSinIGV]],3,0)</f>
        <v>2.42</v>
      </c>
      <c r="H3067">
        <f>VLOOKUP(Tabla4[[#This Row],[Cod Producto]],Tabla2[#All],3,0)</f>
        <v>1</v>
      </c>
      <c r="I3067" s="10">
        <f>Tabla4[[#This Row],[Kilos]]*Tabla4[[#This Row],[Precio_sin_IGV]]</f>
        <v>2015.86</v>
      </c>
      <c r="J3067" s="10">
        <f>Tabla4[[#This Row],[Ventas sin IGV]]*18%</f>
        <v>362.85479999999995</v>
      </c>
      <c r="K3067" s="10">
        <f>Tabla4[[#This Row],[Ventas sin IGV]]+Tabla4[[#This Row],[IGV]]</f>
        <v>2378.7147999999997</v>
      </c>
    </row>
    <row r="3068" spans="1:11" x14ac:dyDescent="0.3">
      <c r="A3068">
        <v>13</v>
      </c>
      <c r="B3068">
        <v>13</v>
      </c>
      <c r="C3068" s="2">
        <v>37590</v>
      </c>
      <c r="D3068">
        <v>1639</v>
      </c>
      <c r="E3068" t="str">
        <f>VLOOKUP(Tabla4[[#This Row],[Cod Vendedor]],Tabla3[[IdVendedor]:[NombreVendedor]],2,0)</f>
        <v>Federico</v>
      </c>
      <c r="F3068" t="str">
        <f>VLOOKUP(Tabla4[[#This Row],[Cod Producto]],Tabla2[[IdProducto]:[NomProducto]],2,0)</f>
        <v>Pimientos</v>
      </c>
      <c r="G3068" s="10">
        <f>VLOOKUP(Tabla4[[#This Row],[Nombre_Producto]],Tabla2[[NomProducto]:[PrecioSinIGV]],3,0)</f>
        <v>0.24199999999999999</v>
      </c>
      <c r="H3068">
        <f>VLOOKUP(Tabla4[[#This Row],[Cod Producto]],Tabla2[#All],3,0)</f>
        <v>3</v>
      </c>
      <c r="I3068" s="10">
        <f>Tabla4[[#This Row],[Kilos]]*Tabla4[[#This Row],[Precio_sin_IGV]]</f>
        <v>396.63799999999998</v>
      </c>
      <c r="J3068" s="10">
        <f>Tabla4[[#This Row],[Ventas sin IGV]]*18%</f>
        <v>71.394839999999988</v>
      </c>
      <c r="K3068" s="10">
        <f>Tabla4[[#This Row],[Ventas sin IGV]]+Tabla4[[#This Row],[IGV]]</f>
        <v>468.03283999999996</v>
      </c>
    </row>
    <row r="3069" spans="1:11" x14ac:dyDescent="0.3">
      <c r="A3069">
        <v>13</v>
      </c>
      <c r="B3069">
        <v>13</v>
      </c>
      <c r="C3069" s="2">
        <v>37339</v>
      </c>
      <c r="D3069">
        <v>1542</v>
      </c>
      <c r="E3069" t="str">
        <f>VLOOKUP(Tabla4[[#This Row],[Cod Vendedor]],Tabla3[[IdVendedor]:[NombreVendedor]],2,0)</f>
        <v>Federico</v>
      </c>
      <c r="F3069" t="str">
        <f>VLOOKUP(Tabla4[[#This Row],[Cod Producto]],Tabla2[[IdProducto]:[NomProducto]],2,0)</f>
        <v>Pimientos</v>
      </c>
      <c r="G3069" s="10">
        <f>VLOOKUP(Tabla4[[#This Row],[Nombre_Producto]],Tabla2[[NomProducto]:[PrecioSinIGV]],3,0)</f>
        <v>0.24199999999999999</v>
      </c>
      <c r="H3069">
        <f>VLOOKUP(Tabla4[[#This Row],[Cod Producto]],Tabla2[#All],3,0)</f>
        <v>3</v>
      </c>
      <c r="I3069" s="10">
        <f>Tabla4[[#This Row],[Kilos]]*Tabla4[[#This Row],[Precio_sin_IGV]]</f>
        <v>373.16399999999999</v>
      </c>
      <c r="J3069" s="10">
        <f>Tabla4[[#This Row],[Ventas sin IGV]]*18%</f>
        <v>67.169519999999991</v>
      </c>
      <c r="K3069" s="10">
        <f>Tabla4[[#This Row],[Ventas sin IGV]]+Tabla4[[#This Row],[IGV]]</f>
        <v>440.33351999999996</v>
      </c>
    </row>
    <row r="3070" spans="1:11" x14ac:dyDescent="0.3">
      <c r="A3070">
        <v>13</v>
      </c>
      <c r="B3070">
        <v>13</v>
      </c>
      <c r="C3070" s="2">
        <v>37311</v>
      </c>
      <c r="D3070">
        <v>934</v>
      </c>
      <c r="E3070" t="str">
        <f>VLOOKUP(Tabla4[[#This Row],[Cod Vendedor]],Tabla3[[IdVendedor]:[NombreVendedor]],2,0)</f>
        <v>Federico</v>
      </c>
      <c r="F3070" t="str">
        <f>VLOOKUP(Tabla4[[#This Row],[Cod Producto]],Tabla2[[IdProducto]:[NomProducto]],2,0)</f>
        <v>Pimientos</v>
      </c>
      <c r="G3070" s="10">
        <f>VLOOKUP(Tabla4[[#This Row],[Nombre_Producto]],Tabla2[[NomProducto]:[PrecioSinIGV]],3,0)</f>
        <v>0.24199999999999999</v>
      </c>
      <c r="H3070">
        <f>VLOOKUP(Tabla4[[#This Row],[Cod Producto]],Tabla2[#All],3,0)</f>
        <v>3</v>
      </c>
      <c r="I3070" s="10">
        <f>Tabla4[[#This Row],[Kilos]]*Tabla4[[#This Row],[Precio_sin_IGV]]</f>
        <v>226.02799999999999</v>
      </c>
      <c r="J3070" s="10">
        <f>Tabla4[[#This Row],[Ventas sin IGV]]*18%</f>
        <v>40.685039999999994</v>
      </c>
      <c r="K3070" s="10">
        <f>Tabla4[[#This Row],[Ventas sin IGV]]+Tabla4[[#This Row],[IGV]]</f>
        <v>266.71303999999998</v>
      </c>
    </row>
    <row r="3071" spans="1:11" x14ac:dyDescent="0.3">
      <c r="A3071">
        <v>13</v>
      </c>
      <c r="B3071">
        <v>13</v>
      </c>
      <c r="C3071" s="2">
        <v>37593</v>
      </c>
      <c r="D3071">
        <v>341</v>
      </c>
      <c r="E3071" t="str">
        <f>VLOOKUP(Tabla4[[#This Row],[Cod Vendedor]],Tabla3[[IdVendedor]:[NombreVendedor]],2,0)</f>
        <v>Federico</v>
      </c>
      <c r="F3071" t="str">
        <f>VLOOKUP(Tabla4[[#This Row],[Cod Producto]],Tabla2[[IdProducto]:[NomProducto]],2,0)</f>
        <v>Pimientos</v>
      </c>
      <c r="G3071" s="10">
        <f>VLOOKUP(Tabla4[[#This Row],[Nombre_Producto]],Tabla2[[NomProducto]:[PrecioSinIGV]],3,0)</f>
        <v>0.24199999999999999</v>
      </c>
      <c r="H3071">
        <f>VLOOKUP(Tabla4[[#This Row],[Cod Producto]],Tabla2[#All],3,0)</f>
        <v>3</v>
      </c>
      <c r="I3071" s="10">
        <f>Tabla4[[#This Row],[Kilos]]*Tabla4[[#This Row],[Precio_sin_IGV]]</f>
        <v>82.521999999999991</v>
      </c>
      <c r="J3071" s="10">
        <f>Tabla4[[#This Row],[Ventas sin IGV]]*18%</f>
        <v>14.853959999999997</v>
      </c>
      <c r="K3071" s="10">
        <f>Tabla4[[#This Row],[Ventas sin IGV]]+Tabla4[[#This Row],[IGV]]</f>
        <v>97.375959999999992</v>
      </c>
    </row>
    <row r="3072" spans="1:11" x14ac:dyDescent="0.3">
      <c r="A3072">
        <v>13</v>
      </c>
      <c r="B3072">
        <v>2</v>
      </c>
      <c r="C3072" s="2">
        <v>37497</v>
      </c>
      <c r="D3072">
        <v>1912</v>
      </c>
      <c r="E3072" t="str">
        <f>VLOOKUP(Tabla4[[#This Row],[Cod Vendedor]],Tabla3[[IdVendedor]:[NombreVendedor]],2,0)</f>
        <v>Federico</v>
      </c>
      <c r="F3072" t="str">
        <f>VLOOKUP(Tabla4[[#This Row],[Cod Producto]],Tabla2[[IdProducto]:[NomProducto]],2,0)</f>
        <v>Lechugas</v>
      </c>
      <c r="G3072" s="10">
        <f>VLOOKUP(Tabla4[[#This Row],[Nombre_Producto]],Tabla2[[NomProducto]:[PrecioSinIGV]],3,0)</f>
        <v>1.6335</v>
      </c>
      <c r="H3072">
        <f>VLOOKUP(Tabla4[[#This Row],[Cod Producto]],Tabla2[#All],3,0)</f>
        <v>2</v>
      </c>
      <c r="I3072" s="10">
        <f>Tabla4[[#This Row],[Kilos]]*Tabla4[[#This Row],[Precio_sin_IGV]]</f>
        <v>3123.252</v>
      </c>
      <c r="J3072" s="10">
        <f>Tabla4[[#This Row],[Ventas sin IGV]]*18%</f>
        <v>562.18535999999995</v>
      </c>
      <c r="K3072" s="10">
        <f>Tabla4[[#This Row],[Ventas sin IGV]]+Tabla4[[#This Row],[IGV]]</f>
        <v>3685.4373599999999</v>
      </c>
    </row>
    <row r="3073" spans="1:11" x14ac:dyDescent="0.3">
      <c r="A3073">
        <v>13</v>
      </c>
      <c r="B3073">
        <v>2</v>
      </c>
      <c r="C3073" s="2">
        <v>37387</v>
      </c>
      <c r="D3073">
        <v>1023</v>
      </c>
      <c r="E3073" t="str">
        <f>VLOOKUP(Tabla4[[#This Row],[Cod Vendedor]],Tabla3[[IdVendedor]:[NombreVendedor]],2,0)</f>
        <v>Federico</v>
      </c>
      <c r="F3073" t="str">
        <f>VLOOKUP(Tabla4[[#This Row],[Cod Producto]],Tabla2[[IdProducto]:[NomProducto]],2,0)</f>
        <v>Lechugas</v>
      </c>
      <c r="G3073" s="10">
        <f>VLOOKUP(Tabla4[[#This Row],[Nombre_Producto]],Tabla2[[NomProducto]:[PrecioSinIGV]],3,0)</f>
        <v>1.6335</v>
      </c>
      <c r="H3073">
        <f>VLOOKUP(Tabla4[[#This Row],[Cod Producto]],Tabla2[#All],3,0)</f>
        <v>2</v>
      </c>
      <c r="I3073" s="10">
        <f>Tabla4[[#This Row],[Kilos]]*Tabla4[[#This Row],[Precio_sin_IGV]]</f>
        <v>1671.0705</v>
      </c>
      <c r="J3073" s="10">
        <f>Tabla4[[#This Row],[Ventas sin IGV]]*18%</f>
        <v>300.79268999999999</v>
      </c>
      <c r="K3073" s="10">
        <f>Tabla4[[#This Row],[Ventas sin IGV]]+Tabla4[[#This Row],[IGV]]</f>
        <v>1971.86319</v>
      </c>
    </row>
    <row r="3074" spans="1:11" x14ac:dyDescent="0.3">
      <c r="A3074">
        <v>13</v>
      </c>
      <c r="B3074">
        <v>2</v>
      </c>
      <c r="C3074" s="2">
        <v>37458</v>
      </c>
      <c r="D3074">
        <v>510</v>
      </c>
      <c r="E3074" t="str">
        <f>VLOOKUP(Tabla4[[#This Row],[Cod Vendedor]],Tabla3[[IdVendedor]:[NombreVendedor]],2,0)</f>
        <v>Federico</v>
      </c>
      <c r="F3074" t="str">
        <f>VLOOKUP(Tabla4[[#This Row],[Cod Producto]],Tabla2[[IdProducto]:[NomProducto]],2,0)</f>
        <v>Lechugas</v>
      </c>
      <c r="G3074" s="10">
        <f>VLOOKUP(Tabla4[[#This Row],[Nombre_Producto]],Tabla2[[NomProducto]:[PrecioSinIGV]],3,0)</f>
        <v>1.6335</v>
      </c>
      <c r="H3074">
        <f>VLOOKUP(Tabla4[[#This Row],[Cod Producto]],Tabla2[#All],3,0)</f>
        <v>2</v>
      </c>
      <c r="I3074" s="10">
        <f>Tabla4[[#This Row],[Kilos]]*Tabla4[[#This Row],[Precio_sin_IGV]]</f>
        <v>833.08499999999992</v>
      </c>
      <c r="J3074" s="10">
        <f>Tabla4[[#This Row],[Ventas sin IGV]]*18%</f>
        <v>149.95529999999999</v>
      </c>
      <c r="K3074" s="10">
        <f>Tabla4[[#This Row],[Ventas sin IGV]]+Tabla4[[#This Row],[IGV]]</f>
        <v>983.04029999999989</v>
      </c>
    </row>
    <row r="3075" spans="1:11" x14ac:dyDescent="0.3">
      <c r="A3075">
        <v>13</v>
      </c>
      <c r="B3075">
        <v>10</v>
      </c>
      <c r="C3075" s="2">
        <v>37391</v>
      </c>
      <c r="D3075">
        <v>1846</v>
      </c>
      <c r="E3075" t="str">
        <f>VLOOKUP(Tabla4[[#This Row],[Cod Vendedor]],Tabla3[[IdVendedor]:[NombreVendedor]],2,0)</f>
        <v>Federico</v>
      </c>
      <c r="F3075" t="str">
        <f>VLOOKUP(Tabla4[[#This Row],[Cod Producto]],Tabla2[[IdProducto]:[NomProducto]],2,0)</f>
        <v>Zanahorias</v>
      </c>
      <c r="G3075" s="10">
        <f>VLOOKUP(Tabla4[[#This Row],[Nombre_Producto]],Tabla2[[NomProducto]:[PrecioSinIGV]],3,0)</f>
        <v>0.60499999999999998</v>
      </c>
      <c r="H3075">
        <f>VLOOKUP(Tabla4[[#This Row],[Cod Producto]],Tabla2[#All],3,0)</f>
        <v>3</v>
      </c>
      <c r="I3075" s="10">
        <f>Tabla4[[#This Row],[Kilos]]*Tabla4[[#This Row],[Precio_sin_IGV]]</f>
        <v>1116.83</v>
      </c>
      <c r="J3075" s="10">
        <f>Tabla4[[#This Row],[Ventas sin IGV]]*18%</f>
        <v>201.02939999999998</v>
      </c>
      <c r="K3075" s="10">
        <f>Tabla4[[#This Row],[Ventas sin IGV]]+Tabla4[[#This Row],[IGV]]</f>
        <v>1317.8593999999998</v>
      </c>
    </row>
    <row r="3076" spans="1:11" x14ac:dyDescent="0.3">
      <c r="A3076">
        <v>13</v>
      </c>
      <c r="B3076">
        <v>10</v>
      </c>
      <c r="C3076" s="2">
        <v>37394</v>
      </c>
      <c r="D3076">
        <v>1550</v>
      </c>
      <c r="E3076" t="str">
        <f>VLOOKUP(Tabla4[[#This Row],[Cod Vendedor]],Tabla3[[IdVendedor]:[NombreVendedor]],2,0)</f>
        <v>Federico</v>
      </c>
      <c r="F3076" t="str">
        <f>VLOOKUP(Tabla4[[#This Row],[Cod Producto]],Tabla2[[IdProducto]:[NomProducto]],2,0)</f>
        <v>Zanahorias</v>
      </c>
      <c r="G3076" s="10">
        <f>VLOOKUP(Tabla4[[#This Row],[Nombre_Producto]],Tabla2[[NomProducto]:[PrecioSinIGV]],3,0)</f>
        <v>0.60499999999999998</v>
      </c>
      <c r="H3076">
        <f>VLOOKUP(Tabla4[[#This Row],[Cod Producto]],Tabla2[#All],3,0)</f>
        <v>3</v>
      </c>
      <c r="I3076" s="10">
        <f>Tabla4[[#This Row],[Kilos]]*Tabla4[[#This Row],[Precio_sin_IGV]]</f>
        <v>937.75</v>
      </c>
      <c r="J3076" s="10">
        <f>Tabla4[[#This Row],[Ventas sin IGV]]*18%</f>
        <v>168.79499999999999</v>
      </c>
      <c r="K3076" s="10">
        <f>Tabla4[[#This Row],[Ventas sin IGV]]+Tabla4[[#This Row],[IGV]]</f>
        <v>1106.5450000000001</v>
      </c>
    </row>
    <row r="3077" spans="1:11" x14ac:dyDescent="0.3">
      <c r="A3077">
        <v>13</v>
      </c>
      <c r="B3077">
        <v>10</v>
      </c>
      <c r="C3077" s="2">
        <v>37315</v>
      </c>
      <c r="D3077">
        <v>1061</v>
      </c>
      <c r="E3077" t="str">
        <f>VLOOKUP(Tabla4[[#This Row],[Cod Vendedor]],Tabla3[[IdVendedor]:[NombreVendedor]],2,0)</f>
        <v>Federico</v>
      </c>
      <c r="F3077" t="str">
        <f>VLOOKUP(Tabla4[[#This Row],[Cod Producto]],Tabla2[[IdProducto]:[NomProducto]],2,0)</f>
        <v>Zanahorias</v>
      </c>
      <c r="G3077" s="10">
        <f>VLOOKUP(Tabla4[[#This Row],[Nombre_Producto]],Tabla2[[NomProducto]:[PrecioSinIGV]],3,0)</f>
        <v>0.60499999999999998</v>
      </c>
      <c r="H3077">
        <f>VLOOKUP(Tabla4[[#This Row],[Cod Producto]],Tabla2[#All],3,0)</f>
        <v>3</v>
      </c>
      <c r="I3077" s="10">
        <f>Tabla4[[#This Row],[Kilos]]*Tabla4[[#This Row],[Precio_sin_IGV]]</f>
        <v>641.90499999999997</v>
      </c>
      <c r="J3077" s="10">
        <f>Tabla4[[#This Row],[Ventas sin IGV]]*18%</f>
        <v>115.54289999999999</v>
      </c>
      <c r="K3077" s="10">
        <f>Tabla4[[#This Row],[Ventas sin IGV]]+Tabla4[[#This Row],[IGV]]</f>
        <v>757.4479</v>
      </c>
    </row>
    <row r="3078" spans="1:11" x14ac:dyDescent="0.3">
      <c r="A3078">
        <v>13</v>
      </c>
      <c r="B3078">
        <v>10</v>
      </c>
      <c r="C3078" s="2">
        <v>37308</v>
      </c>
      <c r="D3078">
        <v>694</v>
      </c>
      <c r="E3078" t="str">
        <f>VLOOKUP(Tabla4[[#This Row],[Cod Vendedor]],Tabla3[[IdVendedor]:[NombreVendedor]],2,0)</f>
        <v>Federico</v>
      </c>
      <c r="F3078" t="str">
        <f>VLOOKUP(Tabla4[[#This Row],[Cod Producto]],Tabla2[[IdProducto]:[NomProducto]],2,0)</f>
        <v>Zanahorias</v>
      </c>
      <c r="G3078" s="10">
        <f>VLOOKUP(Tabla4[[#This Row],[Nombre_Producto]],Tabla2[[NomProducto]:[PrecioSinIGV]],3,0)</f>
        <v>0.60499999999999998</v>
      </c>
      <c r="H3078">
        <f>VLOOKUP(Tabla4[[#This Row],[Cod Producto]],Tabla2[#All],3,0)</f>
        <v>3</v>
      </c>
      <c r="I3078" s="10">
        <f>Tabla4[[#This Row],[Kilos]]*Tabla4[[#This Row],[Precio_sin_IGV]]</f>
        <v>419.87</v>
      </c>
      <c r="J3078" s="10">
        <f>Tabla4[[#This Row],[Ventas sin IGV]]*18%</f>
        <v>75.576599999999999</v>
      </c>
      <c r="K3078" s="10">
        <f>Tabla4[[#This Row],[Ventas sin IGV]]+Tabla4[[#This Row],[IGV]]</f>
        <v>495.44659999999999</v>
      </c>
    </row>
    <row r="3079" spans="1:11" x14ac:dyDescent="0.3">
      <c r="A3079">
        <v>13</v>
      </c>
      <c r="B3079">
        <v>10</v>
      </c>
      <c r="C3079" s="2">
        <v>37269</v>
      </c>
      <c r="D3079">
        <v>487</v>
      </c>
      <c r="E3079" t="str">
        <f>VLOOKUP(Tabla4[[#This Row],[Cod Vendedor]],Tabla3[[IdVendedor]:[NombreVendedor]],2,0)</f>
        <v>Federico</v>
      </c>
      <c r="F3079" t="str">
        <f>VLOOKUP(Tabla4[[#This Row],[Cod Producto]],Tabla2[[IdProducto]:[NomProducto]],2,0)</f>
        <v>Zanahorias</v>
      </c>
      <c r="G3079" s="10">
        <f>VLOOKUP(Tabla4[[#This Row],[Nombre_Producto]],Tabla2[[NomProducto]:[PrecioSinIGV]],3,0)</f>
        <v>0.60499999999999998</v>
      </c>
      <c r="H3079">
        <f>VLOOKUP(Tabla4[[#This Row],[Cod Producto]],Tabla2[#All],3,0)</f>
        <v>3</v>
      </c>
      <c r="I3079" s="10">
        <f>Tabla4[[#This Row],[Kilos]]*Tabla4[[#This Row],[Precio_sin_IGV]]</f>
        <v>294.63499999999999</v>
      </c>
      <c r="J3079" s="10">
        <f>Tabla4[[#This Row],[Ventas sin IGV]]*18%</f>
        <v>53.034299999999995</v>
      </c>
      <c r="K3079" s="10">
        <f>Tabla4[[#This Row],[Ventas sin IGV]]+Tabla4[[#This Row],[IGV]]</f>
        <v>347.66929999999996</v>
      </c>
    </row>
    <row r="3080" spans="1:11" x14ac:dyDescent="0.3">
      <c r="A3080">
        <v>13</v>
      </c>
      <c r="B3080">
        <v>14</v>
      </c>
      <c r="C3080" s="2">
        <v>37488</v>
      </c>
      <c r="D3080">
        <v>2308</v>
      </c>
      <c r="E3080" t="str">
        <f>VLOOKUP(Tabla4[[#This Row],[Cod Vendedor]],Tabla3[[IdVendedor]:[NombreVendedor]],2,0)</f>
        <v>Federico</v>
      </c>
      <c r="F3080" t="str">
        <f>VLOOKUP(Tabla4[[#This Row],[Cod Producto]],Tabla2[[IdProducto]:[NomProducto]],2,0)</f>
        <v>Manzana</v>
      </c>
      <c r="G3080" s="10">
        <f>VLOOKUP(Tabla4[[#This Row],[Nombre_Producto]],Tabla2[[NomProducto]:[PrecioSinIGV]],3,0)</f>
        <v>3.63</v>
      </c>
      <c r="H3080">
        <f>VLOOKUP(Tabla4[[#This Row],[Cod Producto]],Tabla2[#All],3,0)</f>
        <v>1</v>
      </c>
      <c r="I3080" s="10">
        <f>Tabla4[[#This Row],[Kilos]]*Tabla4[[#This Row],[Precio_sin_IGV]]</f>
        <v>8378.0399999999991</v>
      </c>
      <c r="J3080" s="10">
        <f>Tabla4[[#This Row],[Ventas sin IGV]]*18%</f>
        <v>1508.0471999999997</v>
      </c>
      <c r="K3080" s="10">
        <f>Tabla4[[#This Row],[Ventas sin IGV]]+Tabla4[[#This Row],[IGV]]</f>
        <v>9886.0871999999981</v>
      </c>
    </row>
    <row r="3081" spans="1:11" x14ac:dyDescent="0.3">
      <c r="A3081">
        <v>13</v>
      </c>
      <c r="B3081">
        <v>14</v>
      </c>
      <c r="C3081" s="2">
        <v>37576</v>
      </c>
      <c r="D3081">
        <v>2186</v>
      </c>
      <c r="E3081" t="str">
        <f>VLOOKUP(Tabla4[[#This Row],[Cod Vendedor]],Tabla3[[IdVendedor]:[NombreVendedor]],2,0)</f>
        <v>Federico</v>
      </c>
      <c r="F3081" t="str">
        <f>VLOOKUP(Tabla4[[#This Row],[Cod Producto]],Tabla2[[IdProducto]:[NomProducto]],2,0)</f>
        <v>Manzana</v>
      </c>
      <c r="G3081" s="10">
        <f>VLOOKUP(Tabla4[[#This Row],[Nombre_Producto]],Tabla2[[NomProducto]:[PrecioSinIGV]],3,0)</f>
        <v>3.63</v>
      </c>
      <c r="H3081">
        <f>VLOOKUP(Tabla4[[#This Row],[Cod Producto]],Tabla2[#All],3,0)</f>
        <v>1</v>
      </c>
      <c r="I3081" s="10">
        <f>Tabla4[[#This Row],[Kilos]]*Tabla4[[#This Row],[Precio_sin_IGV]]</f>
        <v>7935.1799999999994</v>
      </c>
      <c r="J3081" s="10">
        <f>Tabla4[[#This Row],[Ventas sin IGV]]*18%</f>
        <v>1428.3323999999998</v>
      </c>
      <c r="K3081" s="10">
        <f>Tabla4[[#This Row],[Ventas sin IGV]]+Tabla4[[#This Row],[IGV]]</f>
        <v>9363.5123999999996</v>
      </c>
    </row>
    <row r="3082" spans="1:11" x14ac:dyDescent="0.3">
      <c r="A3082">
        <v>13</v>
      </c>
      <c r="B3082">
        <v>14</v>
      </c>
      <c r="C3082" s="2">
        <v>37500</v>
      </c>
      <c r="D3082">
        <v>2145</v>
      </c>
      <c r="E3082" t="str">
        <f>VLOOKUP(Tabla4[[#This Row],[Cod Vendedor]],Tabla3[[IdVendedor]:[NombreVendedor]],2,0)</f>
        <v>Federico</v>
      </c>
      <c r="F3082" t="str">
        <f>VLOOKUP(Tabla4[[#This Row],[Cod Producto]],Tabla2[[IdProducto]:[NomProducto]],2,0)</f>
        <v>Manzana</v>
      </c>
      <c r="G3082" s="10">
        <f>VLOOKUP(Tabla4[[#This Row],[Nombre_Producto]],Tabla2[[NomProducto]:[PrecioSinIGV]],3,0)</f>
        <v>3.63</v>
      </c>
      <c r="H3082">
        <f>VLOOKUP(Tabla4[[#This Row],[Cod Producto]],Tabla2[#All],3,0)</f>
        <v>1</v>
      </c>
      <c r="I3082" s="10">
        <f>Tabla4[[#This Row],[Kilos]]*Tabla4[[#This Row],[Precio_sin_IGV]]</f>
        <v>7786.3499999999995</v>
      </c>
      <c r="J3082" s="10">
        <f>Tabla4[[#This Row],[Ventas sin IGV]]*18%</f>
        <v>1401.5429999999999</v>
      </c>
      <c r="K3082" s="10">
        <f>Tabla4[[#This Row],[Ventas sin IGV]]+Tabla4[[#This Row],[IGV]]</f>
        <v>9187.893</v>
      </c>
    </row>
    <row r="3083" spans="1:11" x14ac:dyDescent="0.3">
      <c r="A3083">
        <v>13</v>
      </c>
      <c r="B3083">
        <v>14</v>
      </c>
      <c r="C3083" s="2">
        <v>37448</v>
      </c>
      <c r="D3083">
        <v>2036</v>
      </c>
      <c r="E3083" t="str">
        <f>VLOOKUP(Tabla4[[#This Row],[Cod Vendedor]],Tabla3[[IdVendedor]:[NombreVendedor]],2,0)</f>
        <v>Federico</v>
      </c>
      <c r="F3083" t="str">
        <f>VLOOKUP(Tabla4[[#This Row],[Cod Producto]],Tabla2[[IdProducto]:[NomProducto]],2,0)</f>
        <v>Manzana</v>
      </c>
      <c r="G3083" s="10">
        <f>VLOOKUP(Tabla4[[#This Row],[Nombre_Producto]],Tabla2[[NomProducto]:[PrecioSinIGV]],3,0)</f>
        <v>3.63</v>
      </c>
      <c r="H3083">
        <f>VLOOKUP(Tabla4[[#This Row],[Cod Producto]],Tabla2[#All],3,0)</f>
        <v>1</v>
      </c>
      <c r="I3083" s="10">
        <f>Tabla4[[#This Row],[Kilos]]*Tabla4[[#This Row],[Precio_sin_IGV]]</f>
        <v>7390.6799999999994</v>
      </c>
      <c r="J3083" s="10">
        <f>Tabla4[[#This Row],[Ventas sin IGV]]*18%</f>
        <v>1330.3223999999998</v>
      </c>
      <c r="K3083" s="10">
        <f>Tabla4[[#This Row],[Ventas sin IGV]]+Tabla4[[#This Row],[IGV]]</f>
        <v>8721.0023999999994</v>
      </c>
    </row>
    <row r="3084" spans="1:11" x14ac:dyDescent="0.3">
      <c r="A3084">
        <v>13</v>
      </c>
      <c r="B3084">
        <v>14</v>
      </c>
      <c r="C3084" s="2">
        <v>37592</v>
      </c>
      <c r="D3084">
        <v>1986</v>
      </c>
      <c r="E3084" t="str">
        <f>VLOOKUP(Tabla4[[#This Row],[Cod Vendedor]],Tabla3[[IdVendedor]:[NombreVendedor]],2,0)</f>
        <v>Federico</v>
      </c>
      <c r="F3084" t="str">
        <f>VLOOKUP(Tabla4[[#This Row],[Cod Producto]],Tabla2[[IdProducto]:[NomProducto]],2,0)</f>
        <v>Manzana</v>
      </c>
      <c r="G3084" s="10">
        <f>VLOOKUP(Tabla4[[#This Row],[Nombre_Producto]],Tabla2[[NomProducto]:[PrecioSinIGV]],3,0)</f>
        <v>3.63</v>
      </c>
      <c r="H3084">
        <f>VLOOKUP(Tabla4[[#This Row],[Cod Producto]],Tabla2[#All],3,0)</f>
        <v>1</v>
      </c>
      <c r="I3084" s="10">
        <f>Tabla4[[#This Row],[Kilos]]*Tabla4[[#This Row],[Precio_sin_IGV]]</f>
        <v>7209.1799999999994</v>
      </c>
      <c r="J3084" s="10">
        <f>Tabla4[[#This Row],[Ventas sin IGV]]*18%</f>
        <v>1297.6523999999999</v>
      </c>
      <c r="K3084" s="10">
        <f>Tabla4[[#This Row],[Ventas sin IGV]]+Tabla4[[#This Row],[IGV]]</f>
        <v>8506.8323999999993</v>
      </c>
    </row>
    <row r="3085" spans="1:11" x14ac:dyDescent="0.3">
      <c r="A3085">
        <v>13</v>
      </c>
      <c r="B3085">
        <v>14</v>
      </c>
      <c r="C3085" s="2">
        <v>37502</v>
      </c>
      <c r="D3085">
        <v>1477</v>
      </c>
      <c r="E3085" t="str">
        <f>VLOOKUP(Tabla4[[#This Row],[Cod Vendedor]],Tabla3[[IdVendedor]:[NombreVendedor]],2,0)</f>
        <v>Federico</v>
      </c>
      <c r="F3085" t="str">
        <f>VLOOKUP(Tabla4[[#This Row],[Cod Producto]],Tabla2[[IdProducto]:[NomProducto]],2,0)</f>
        <v>Manzana</v>
      </c>
      <c r="G3085" s="10">
        <f>VLOOKUP(Tabla4[[#This Row],[Nombre_Producto]],Tabla2[[NomProducto]:[PrecioSinIGV]],3,0)</f>
        <v>3.63</v>
      </c>
      <c r="H3085">
        <f>VLOOKUP(Tabla4[[#This Row],[Cod Producto]],Tabla2[#All],3,0)</f>
        <v>1</v>
      </c>
      <c r="I3085" s="10">
        <f>Tabla4[[#This Row],[Kilos]]*Tabla4[[#This Row],[Precio_sin_IGV]]</f>
        <v>5361.51</v>
      </c>
      <c r="J3085" s="10">
        <f>Tabla4[[#This Row],[Ventas sin IGV]]*18%</f>
        <v>965.07180000000005</v>
      </c>
      <c r="K3085" s="10">
        <f>Tabla4[[#This Row],[Ventas sin IGV]]+Tabla4[[#This Row],[IGV]]</f>
        <v>6326.5817999999999</v>
      </c>
    </row>
    <row r="3086" spans="1:11" x14ac:dyDescent="0.3">
      <c r="A3086">
        <v>13</v>
      </c>
      <c r="B3086">
        <v>14</v>
      </c>
      <c r="C3086" s="2">
        <v>37470</v>
      </c>
      <c r="D3086">
        <v>1094</v>
      </c>
      <c r="E3086" t="str">
        <f>VLOOKUP(Tabla4[[#This Row],[Cod Vendedor]],Tabla3[[IdVendedor]:[NombreVendedor]],2,0)</f>
        <v>Federico</v>
      </c>
      <c r="F3086" t="str">
        <f>VLOOKUP(Tabla4[[#This Row],[Cod Producto]],Tabla2[[IdProducto]:[NomProducto]],2,0)</f>
        <v>Manzana</v>
      </c>
      <c r="G3086" s="10">
        <f>VLOOKUP(Tabla4[[#This Row],[Nombre_Producto]],Tabla2[[NomProducto]:[PrecioSinIGV]],3,0)</f>
        <v>3.63</v>
      </c>
      <c r="H3086">
        <f>VLOOKUP(Tabla4[[#This Row],[Cod Producto]],Tabla2[#All],3,0)</f>
        <v>1</v>
      </c>
      <c r="I3086" s="10">
        <f>Tabla4[[#This Row],[Kilos]]*Tabla4[[#This Row],[Precio_sin_IGV]]</f>
        <v>3971.22</v>
      </c>
      <c r="J3086" s="10">
        <f>Tabla4[[#This Row],[Ventas sin IGV]]*18%</f>
        <v>714.81959999999992</v>
      </c>
      <c r="K3086" s="10">
        <f>Tabla4[[#This Row],[Ventas sin IGV]]+Tabla4[[#This Row],[IGV]]</f>
        <v>4686.0396000000001</v>
      </c>
    </row>
    <row r="3087" spans="1:11" x14ac:dyDescent="0.3">
      <c r="A3087">
        <v>13</v>
      </c>
      <c r="B3087">
        <v>14</v>
      </c>
      <c r="C3087" s="2">
        <v>37595</v>
      </c>
      <c r="D3087">
        <v>708</v>
      </c>
      <c r="E3087" t="str">
        <f>VLOOKUP(Tabla4[[#This Row],[Cod Vendedor]],Tabla3[[IdVendedor]:[NombreVendedor]],2,0)</f>
        <v>Federico</v>
      </c>
      <c r="F3087" t="str">
        <f>VLOOKUP(Tabla4[[#This Row],[Cod Producto]],Tabla2[[IdProducto]:[NomProducto]],2,0)</f>
        <v>Manzana</v>
      </c>
      <c r="G3087" s="10">
        <f>VLOOKUP(Tabla4[[#This Row],[Nombre_Producto]],Tabla2[[NomProducto]:[PrecioSinIGV]],3,0)</f>
        <v>3.63</v>
      </c>
      <c r="H3087">
        <f>VLOOKUP(Tabla4[[#This Row],[Cod Producto]],Tabla2[#All],3,0)</f>
        <v>1</v>
      </c>
      <c r="I3087" s="10">
        <f>Tabla4[[#This Row],[Kilos]]*Tabla4[[#This Row],[Precio_sin_IGV]]</f>
        <v>2570.04</v>
      </c>
      <c r="J3087" s="10">
        <f>Tabla4[[#This Row],[Ventas sin IGV]]*18%</f>
        <v>462.60719999999998</v>
      </c>
      <c r="K3087" s="10">
        <f>Tabla4[[#This Row],[Ventas sin IGV]]+Tabla4[[#This Row],[IGV]]</f>
        <v>3032.6471999999999</v>
      </c>
    </row>
    <row r="3088" spans="1:11" x14ac:dyDescent="0.3">
      <c r="A3088">
        <v>13</v>
      </c>
      <c r="B3088">
        <v>14</v>
      </c>
      <c r="C3088" s="2">
        <v>37551</v>
      </c>
      <c r="D3088">
        <v>529</v>
      </c>
      <c r="E3088" t="str">
        <f>VLOOKUP(Tabla4[[#This Row],[Cod Vendedor]],Tabla3[[IdVendedor]:[NombreVendedor]],2,0)</f>
        <v>Federico</v>
      </c>
      <c r="F3088" t="str">
        <f>VLOOKUP(Tabla4[[#This Row],[Cod Producto]],Tabla2[[IdProducto]:[NomProducto]],2,0)</f>
        <v>Manzana</v>
      </c>
      <c r="G3088" s="10">
        <f>VLOOKUP(Tabla4[[#This Row],[Nombre_Producto]],Tabla2[[NomProducto]:[PrecioSinIGV]],3,0)</f>
        <v>3.63</v>
      </c>
      <c r="H3088">
        <f>VLOOKUP(Tabla4[[#This Row],[Cod Producto]],Tabla2[#All],3,0)</f>
        <v>1</v>
      </c>
      <c r="I3088" s="10">
        <f>Tabla4[[#This Row],[Kilos]]*Tabla4[[#This Row],[Precio_sin_IGV]]</f>
        <v>1920.27</v>
      </c>
      <c r="J3088" s="10">
        <f>Tabla4[[#This Row],[Ventas sin IGV]]*18%</f>
        <v>345.64859999999999</v>
      </c>
      <c r="K3088" s="10">
        <f>Tabla4[[#This Row],[Ventas sin IGV]]+Tabla4[[#This Row],[IGV]]</f>
        <v>2265.9186</v>
      </c>
    </row>
    <row r="3089" spans="1:11" x14ac:dyDescent="0.3">
      <c r="A3089">
        <v>13</v>
      </c>
      <c r="B3089">
        <v>4</v>
      </c>
      <c r="C3089" s="2">
        <v>37589</v>
      </c>
      <c r="D3089">
        <v>1237</v>
      </c>
      <c r="E3089" t="str">
        <f>VLOOKUP(Tabla4[[#This Row],[Cod Vendedor]],Tabla3[[IdVendedor]:[NombreVendedor]],2,0)</f>
        <v>Federico</v>
      </c>
      <c r="F3089" t="str">
        <f>VLOOKUP(Tabla4[[#This Row],[Cod Producto]],Tabla2[[IdProducto]:[NomProducto]],2,0)</f>
        <v>Coles</v>
      </c>
      <c r="G3089" s="10">
        <f>VLOOKUP(Tabla4[[#This Row],[Nombre_Producto]],Tabla2[[NomProducto]:[PrecioSinIGV]],3,0)</f>
        <v>0.60499999999999998</v>
      </c>
      <c r="H3089">
        <f>VLOOKUP(Tabla4[[#This Row],[Cod Producto]],Tabla2[#All],3,0)</f>
        <v>2</v>
      </c>
      <c r="I3089" s="10">
        <f>Tabla4[[#This Row],[Kilos]]*Tabla4[[#This Row],[Precio_sin_IGV]]</f>
        <v>748.38499999999999</v>
      </c>
      <c r="J3089" s="10">
        <f>Tabla4[[#This Row],[Ventas sin IGV]]*18%</f>
        <v>134.70929999999998</v>
      </c>
      <c r="K3089" s="10">
        <f>Tabla4[[#This Row],[Ventas sin IGV]]+Tabla4[[#This Row],[IGV]]</f>
        <v>883.09429999999998</v>
      </c>
    </row>
    <row r="3090" spans="1:11" x14ac:dyDescent="0.3">
      <c r="A3090">
        <v>13</v>
      </c>
      <c r="B3090">
        <v>4</v>
      </c>
      <c r="C3090" s="2">
        <v>37409</v>
      </c>
      <c r="D3090">
        <v>863</v>
      </c>
      <c r="E3090" t="str">
        <f>VLOOKUP(Tabla4[[#This Row],[Cod Vendedor]],Tabla3[[IdVendedor]:[NombreVendedor]],2,0)</f>
        <v>Federico</v>
      </c>
      <c r="F3090" t="str">
        <f>VLOOKUP(Tabla4[[#This Row],[Cod Producto]],Tabla2[[IdProducto]:[NomProducto]],2,0)</f>
        <v>Coles</v>
      </c>
      <c r="G3090" s="10">
        <f>VLOOKUP(Tabla4[[#This Row],[Nombre_Producto]],Tabla2[[NomProducto]:[PrecioSinIGV]],3,0)</f>
        <v>0.60499999999999998</v>
      </c>
      <c r="H3090">
        <f>VLOOKUP(Tabla4[[#This Row],[Cod Producto]],Tabla2[#All],3,0)</f>
        <v>2</v>
      </c>
      <c r="I3090" s="10">
        <f>Tabla4[[#This Row],[Kilos]]*Tabla4[[#This Row],[Precio_sin_IGV]]</f>
        <v>522.11500000000001</v>
      </c>
      <c r="J3090" s="10">
        <f>Tabla4[[#This Row],[Ventas sin IGV]]*18%</f>
        <v>93.980699999999999</v>
      </c>
      <c r="K3090" s="10">
        <f>Tabla4[[#This Row],[Ventas sin IGV]]+Tabla4[[#This Row],[IGV]]</f>
        <v>616.09569999999997</v>
      </c>
    </row>
    <row r="3091" spans="1:11" x14ac:dyDescent="0.3">
      <c r="A3091">
        <v>13</v>
      </c>
      <c r="B3091">
        <v>4</v>
      </c>
      <c r="C3091" s="2">
        <v>37383</v>
      </c>
      <c r="D3091">
        <v>611</v>
      </c>
      <c r="E3091" t="str">
        <f>VLOOKUP(Tabla4[[#This Row],[Cod Vendedor]],Tabla3[[IdVendedor]:[NombreVendedor]],2,0)</f>
        <v>Federico</v>
      </c>
      <c r="F3091" t="str">
        <f>VLOOKUP(Tabla4[[#This Row],[Cod Producto]],Tabla2[[IdProducto]:[NomProducto]],2,0)</f>
        <v>Coles</v>
      </c>
      <c r="G3091" s="10">
        <f>VLOOKUP(Tabla4[[#This Row],[Nombre_Producto]],Tabla2[[NomProducto]:[PrecioSinIGV]],3,0)</f>
        <v>0.60499999999999998</v>
      </c>
      <c r="H3091">
        <f>VLOOKUP(Tabla4[[#This Row],[Cod Producto]],Tabla2[#All],3,0)</f>
        <v>2</v>
      </c>
      <c r="I3091" s="10">
        <f>Tabla4[[#This Row],[Kilos]]*Tabla4[[#This Row],[Precio_sin_IGV]]</f>
        <v>369.65499999999997</v>
      </c>
      <c r="J3091" s="10">
        <f>Tabla4[[#This Row],[Ventas sin IGV]]*18%</f>
        <v>66.537899999999993</v>
      </c>
      <c r="K3091" s="10">
        <f>Tabla4[[#This Row],[Ventas sin IGV]]+Tabla4[[#This Row],[IGV]]</f>
        <v>436.19289999999995</v>
      </c>
    </row>
    <row r="3092" spans="1:11" x14ac:dyDescent="0.3">
      <c r="A3092">
        <v>13</v>
      </c>
      <c r="B3092">
        <v>4</v>
      </c>
      <c r="C3092" s="2">
        <v>37466</v>
      </c>
      <c r="D3092">
        <v>562</v>
      </c>
      <c r="E3092" t="str">
        <f>VLOOKUP(Tabla4[[#This Row],[Cod Vendedor]],Tabla3[[IdVendedor]:[NombreVendedor]],2,0)</f>
        <v>Federico</v>
      </c>
      <c r="F3092" t="str">
        <f>VLOOKUP(Tabla4[[#This Row],[Cod Producto]],Tabla2[[IdProducto]:[NomProducto]],2,0)</f>
        <v>Coles</v>
      </c>
      <c r="G3092" s="10">
        <f>VLOOKUP(Tabla4[[#This Row],[Nombre_Producto]],Tabla2[[NomProducto]:[PrecioSinIGV]],3,0)</f>
        <v>0.60499999999999998</v>
      </c>
      <c r="H3092">
        <f>VLOOKUP(Tabla4[[#This Row],[Cod Producto]],Tabla2[#All],3,0)</f>
        <v>2</v>
      </c>
      <c r="I3092" s="10">
        <f>Tabla4[[#This Row],[Kilos]]*Tabla4[[#This Row],[Precio_sin_IGV]]</f>
        <v>340.01</v>
      </c>
      <c r="J3092" s="10">
        <f>Tabla4[[#This Row],[Ventas sin IGV]]*18%</f>
        <v>61.201799999999999</v>
      </c>
      <c r="K3092" s="10">
        <f>Tabla4[[#This Row],[Ventas sin IGV]]+Tabla4[[#This Row],[IGV]]</f>
        <v>401.21179999999998</v>
      </c>
    </row>
    <row r="3093" spans="1:11" x14ac:dyDescent="0.3">
      <c r="A3093">
        <v>13</v>
      </c>
      <c r="B3093">
        <v>4</v>
      </c>
      <c r="C3093" s="2">
        <v>37261</v>
      </c>
      <c r="D3093">
        <v>552</v>
      </c>
      <c r="E3093" t="str">
        <f>VLOOKUP(Tabla4[[#This Row],[Cod Vendedor]],Tabla3[[IdVendedor]:[NombreVendedor]],2,0)</f>
        <v>Federico</v>
      </c>
      <c r="F3093" t="str">
        <f>VLOOKUP(Tabla4[[#This Row],[Cod Producto]],Tabla2[[IdProducto]:[NomProducto]],2,0)</f>
        <v>Coles</v>
      </c>
      <c r="G3093" s="10">
        <f>VLOOKUP(Tabla4[[#This Row],[Nombre_Producto]],Tabla2[[NomProducto]:[PrecioSinIGV]],3,0)</f>
        <v>0.60499999999999998</v>
      </c>
      <c r="H3093">
        <f>VLOOKUP(Tabla4[[#This Row],[Cod Producto]],Tabla2[#All],3,0)</f>
        <v>2</v>
      </c>
      <c r="I3093" s="10">
        <f>Tabla4[[#This Row],[Kilos]]*Tabla4[[#This Row],[Precio_sin_IGV]]</f>
        <v>333.96</v>
      </c>
      <c r="J3093" s="10">
        <f>Tabla4[[#This Row],[Ventas sin IGV]]*18%</f>
        <v>60.112799999999993</v>
      </c>
      <c r="K3093" s="10">
        <f>Tabla4[[#This Row],[Ventas sin IGV]]+Tabla4[[#This Row],[IGV]]</f>
        <v>394.07279999999997</v>
      </c>
    </row>
    <row r="3094" spans="1:11" x14ac:dyDescent="0.3">
      <c r="A3094">
        <v>13</v>
      </c>
      <c r="B3094">
        <v>4</v>
      </c>
      <c r="C3094" s="2">
        <v>37325</v>
      </c>
      <c r="D3094">
        <v>413</v>
      </c>
      <c r="E3094" t="str">
        <f>VLOOKUP(Tabla4[[#This Row],[Cod Vendedor]],Tabla3[[IdVendedor]:[NombreVendedor]],2,0)</f>
        <v>Federico</v>
      </c>
      <c r="F3094" t="str">
        <f>VLOOKUP(Tabla4[[#This Row],[Cod Producto]],Tabla2[[IdProducto]:[NomProducto]],2,0)</f>
        <v>Coles</v>
      </c>
      <c r="G3094" s="10">
        <f>VLOOKUP(Tabla4[[#This Row],[Nombre_Producto]],Tabla2[[NomProducto]:[PrecioSinIGV]],3,0)</f>
        <v>0.60499999999999998</v>
      </c>
      <c r="H3094">
        <f>VLOOKUP(Tabla4[[#This Row],[Cod Producto]],Tabla2[#All],3,0)</f>
        <v>2</v>
      </c>
      <c r="I3094" s="10">
        <f>Tabla4[[#This Row],[Kilos]]*Tabla4[[#This Row],[Precio_sin_IGV]]</f>
        <v>249.86499999999998</v>
      </c>
      <c r="J3094" s="10">
        <f>Tabla4[[#This Row],[Ventas sin IGV]]*18%</f>
        <v>44.975699999999996</v>
      </c>
      <c r="K3094" s="10">
        <f>Tabla4[[#This Row],[Ventas sin IGV]]+Tabla4[[#This Row],[IGV]]</f>
        <v>294.84069999999997</v>
      </c>
    </row>
    <row r="3095" spans="1:11" x14ac:dyDescent="0.3">
      <c r="A3095">
        <v>13</v>
      </c>
      <c r="B3095">
        <v>4</v>
      </c>
      <c r="C3095" s="2">
        <v>37319</v>
      </c>
      <c r="D3095">
        <v>371</v>
      </c>
      <c r="E3095" t="str">
        <f>VLOOKUP(Tabla4[[#This Row],[Cod Vendedor]],Tabla3[[IdVendedor]:[NombreVendedor]],2,0)</f>
        <v>Federico</v>
      </c>
      <c r="F3095" t="str">
        <f>VLOOKUP(Tabla4[[#This Row],[Cod Producto]],Tabla2[[IdProducto]:[NomProducto]],2,0)</f>
        <v>Coles</v>
      </c>
      <c r="G3095" s="10">
        <f>VLOOKUP(Tabla4[[#This Row],[Nombre_Producto]],Tabla2[[NomProducto]:[PrecioSinIGV]],3,0)</f>
        <v>0.60499999999999998</v>
      </c>
      <c r="H3095">
        <f>VLOOKUP(Tabla4[[#This Row],[Cod Producto]],Tabla2[#All],3,0)</f>
        <v>2</v>
      </c>
      <c r="I3095" s="10">
        <f>Tabla4[[#This Row],[Kilos]]*Tabla4[[#This Row],[Precio_sin_IGV]]</f>
        <v>224.45499999999998</v>
      </c>
      <c r="J3095" s="10">
        <f>Tabla4[[#This Row],[Ventas sin IGV]]*18%</f>
        <v>40.401899999999998</v>
      </c>
      <c r="K3095" s="10">
        <f>Tabla4[[#This Row],[Ventas sin IGV]]+Tabla4[[#This Row],[IGV]]</f>
        <v>264.8569</v>
      </c>
    </row>
    <row r="3096" spans="1:11" x14ac:dyDescent="0.3">
      <c r="A3096">
        <v>13</v>
      </c>
      <c r="B3096">
        <v>5</v>
      </c>
      <c r="C3096" s="2">
        <v>37276</v>
      </c>
      <c r="D3096">
        <v>1628</v>
      </c>
      <c r="E3096" t="str">
        <f>VLOOKUP(Tabla4[[#This Row],[Cod Vendedor]],Tabla3[[IdVendedor]:[NombreVendedor]],2,0)</f>
        <v>Federico</v>
      </c>
      <c r="F3096" t="str">
        <f>VLOOKUP(Tabla4[[#This Row],[Cod Producto]],Tabla2[[IdProducto]:[NomProducto]],2,0)</f>
        <v>Berenjenas</v>
      </c>
      <c r="G3096" s="10">
        <f>VLOOKUP(Tabla4[[#This Row],[Nombre_Producto]],Tabla2[[NomProducto]:[PrecioSinIGV]],3,0)</f>
        <v>2.5409999999999999</v>
      </c>
      <c r="H3096">
        <f>VLOOKUP(Tabla4[[#This Row],[Cod Producto]],Tabla2[#All],3,0)</f>
        <v>3</v>
      </c>
      <c r="I3096" s="10">
        <f>Tabla4[[#This Row],[Kilos]]*Tabla4[[#This Row],[Precio_sin_IGV]]</f>
        <v>4136.7479999999996</v>
      </c>
      <c r="J3096" s="10">
        <f>Tabla4[[#This Row],[Ventas sin IGV]]*18%</f>
        <v>744.61463999999989</v>
      </c>
      <c r="K3096" s="10">
        <f>Tabla4[[#This Row],[Ventas sin IGV]]+Tabla4[[#This Row],[IGV]]</f>
        <v>4881.3626399999994</v>
      </c>
    </row>
    <row r="3097" spans="1:11" x14ac:dyDescent="0.3">
      <c r="A3097">
        <v>13</v>
      </c>
      <c r="B3097">
        <v>5</v>
      </c>
      <c r="C3097" s="2">
        <v>37482</v>
      </c>
      <c r="D3097">
        <v>1383</v>
      </c>
      <c r="E3097" t="str">
        <f>VLOOKUP(Tabla4[[#This Row],[Cod Vendedor]],Tabla3[[IdVendedor]:[NombreVendedor]],2,0)</f>
        <v>Federico</v>
      </c>
      <c r="F3097" t="str">
        <f>VLOOKUP(Tabla4[[#This Row],[Cod Producto]],Tabla2[[IdProducto]:[NomProducto]],2,0)</f>
        <v>Berenjenas</v>
      </c>
      <c r="G3097" s="10">
        <f>VLOOKUP(Tabla4[[#This Row],[Nombre_Producto]],Tabla2[[NomProducto]:[PrecioSinIGV]],3,0)</f>
        <v>2.5409999999999999</v>
      </c>
      <c r="H3097">
        <f>VLOOKUP(Tabla4[[#This Row],[Cod Producto]],Tabla2[#All],3,0)</f>
        <v>3</v>
      </c>
      <c r="I3097" s="10">
        <f>Tabla4[[#This Row],[Kilos]]*Tabla4[[#This Row],[Precio_sin_IGV]]</f>
        <v>3514.203</v>
      </c>
      <c r="J3097" s="10">
        <f>Tabla4[[#This Row],[Ventas sin IGV]]*18%</f>
        <v>632.55653999999993</v>
      </c>
      <c r="K3097" s="10">
        <f>Tabla4[[#This Row],[Ventas sin IGV]]+Tabla4[[#This Row],[IGV]]</f>
        <v>4146.75954</v>
      </c>
    </row>
    <row r="3098" spans="1:11" x14ac:dyDescent="0.3">
      <c r="A3098">
        <v>13</v>
      </c>
      <c r="B3098">
        <v>5</v>
      </c>
      <c r="C3098" s="2">
        <v>37521</v>
      </c>
      <c r="D3098">
        <v>947</v>
      </c>
      <c r="E3098" t="str">
        <f>VLOOKUP(Tabla4[[#This Row],[Cod Vendedor]],Tabla3[[IdVendedor]:[NombreVendedor]],2,0)</f>
        <v>Federico</v>
      </c>
      <c r="F3098" t="str">
        <f>VLOOKUP(Tabla4[[#This Row],[Cod Producto]],Tabla2[[IdProducto]:[NomProducto]],2,0)</f>
        <v>Berenjenas</v>
      </c>
      <c r="G3098" s="10">
        <f>VLOOKUP(Tabla4[[#This Row],[Nombre_Producto]],Tabla2[[NomProducto]:[PrecioSinIGV]],3,0)</f>
        <v>2.5409999999999999</v>
      </c>
      <c r="H3098">
        <f>VLOOKUP(Tabla4[[#This Row],[Cod Producto]],Tabla2[#All],3,0)</f>
        <v>3</v>
      </c>
      <c r="I3098" s="10">
        <f>Tabla4[[#This Row],[Kilos]]*Tabla4[[#This Row],[Precio_sin_IGV]]</f>
        <v>2406.3269999999998</v>
      </c>
      <c r="J3098" s="10">
        <f>Tabla4[[#This Row],[Ventas sin IGV]]*18%</f>
        <v>433.13885999999997</v>
      </c>
      <c r="K3098" s="10">
        <f>Tabla4[[#This Row],[Ventas sin IGV]]+Tabla4[[#This Row],[IGV]]</f>
        <v>2839.4658599999998</v>
      </c>
    </row>
    <row r="3099" spans="1:11" x14ac:dyDescent="0.3">
      <c r="A3099">
        <v>13</v>
      </c>
      <c r="B3099">
        <v>5</v>
      </c>
      <c r="C3099" s="2">
        <v>37277</v>
      </c>
      <c r="D3099">
        <v>907</v>
      </c>
      <c r="E3099" t="str">
        <f>VLOOKUP(Tabla4[[#This Row],[Cod Vendedor]],Tabla3[[IdVendedor]:[NombreVendedor]],2,0)</f>
        <v>Federico</v>
      </c>
      <c r="F3099" t="str">
        <f>VLOOKUP(Tabla4[[#This Row],[Cod Producto]],Tabla2[[IdProducto]:[NomProducto]],2,0)</f>
        <v>Berenjenas</v>
      </c>
      <c r="G3099" s="10">
        <f>VLOOKUP(Tabla4[[#This Row],[Nombre_Producto]],Tabla2[[NomProducto]:[PrecioSinIGV]],3,0)</f>
        <v>2.5409999999999999</v>
      </c>
      <c r="H3099">
        <f>VLOOKUP(Tabla4[[#This Row],[Cod Producto]],Tabla2[#All],3,0)</f>
        <v>3</v>
      </c>
      <c r="I3099" s="10">
        <f>Tabla4[[#This Row],[Kilos]]*Tabla4[[#This Row],[Precio_sin_IGV]]</f>
        <v>2304.6869999999999</v>
      </c>
      <c r="J3099" s="10">
        <f>Tabla4[[#This Row],[Ventas sin IGV]]*18%</f>
        <v>414.84365999999994</v>
      </c>
      <c r="K3099" s="10">
        <f>Tabla4[[#This Row],[Ventas sin IGV]]+Tabla4[[#This Row],[IGV]]</f>
        <v>2719.5306599999999</v>
      </c>
    </row>
    <row r="3100" spans="1:11" x14ac:dyDescent="0.3">
      <c r="A3100">
        <v>13</v>
      </c>
      <c r="B3100">
        <v>5</v>
      </c>
      <c r="C3100" s="2">
        <v>37348</v>
      </c>
      <c r="D3100">
        <v>307</v>
      </c>
      <c r="E3100" t="str">
        <f>VLOOKUP(Tabla4[[#This Row],[Cod Vendedor]],Tabla3[[IdVendedor]:[NombreVendedor]],2,0)</f>
        <v>Federico</v>
      </c>
      <c r="F3100" t="str">
        <f>VLOOKUP(Tabla4[[#This Row],[Cod Producto]],Tabla2[[IdProducto]:[NomProducto]],2,0)</f>
        <v>Berenjenas</v>
      </c>
      <c r="G3100" s="10">
        <f>VLOOKUP(Tabla4[[#This Row],[Nombre_Producto]],Tabla2[[NomProducto]:[PrecioSinIGV]],3,0)</f>
        <v>2.5409999999999999</v>
      </c>
      <c r="H3100">
        <f>VLOOKUP(Tabla4[[#This Row],[Cod Producto]],Tabla2[#All],3,0)</f>
        <v>3</v>
      </c>
      <c r="I3100" s="10">
        <f>Tabla4[[#This Row],[Kilos]]*Tabla4[[#This Row],[Precio_sin_IGV]]</f>
        <v>780.08699999999999</v>
      </c>
      <c r="J3100" s="10">
        <f>Tabla4[[#This Row],[Ventas sin IGV]]*18%</f>
        <v>140.41566</v>
      </c>
      <c r="K3100" s="10">
        <f>Tabla4[[#This Row],[Ventas sin IGV]]+Tabla4[[#This Row],[IGV]]</f>
        <v>920.50265999999999</v>
      </c>
    </row>
    <row r="3101" spans="1:11" x14ac:dyDescent="0.3">
      <c r="A3101">
        <v>13</v>
      </c>
      <c r="B3101">
        <v>11</v>
      </c>
      <c r="C3101" s="2">
        <v>37651</v>
      </c>
      <c r="D3101">
        <v>2167</v>
      </c>
      <c r="E3101" t="str">
        <f>VLOOKUP(Tabla4[[#This Row],[Cod Vendedor]],Tabla3[[IdVendedor]:[NombreVendedor]],2,0)</f>
        <v>Federico</v>
      </c>
      <c r="F3101" t="str">
        <f>VLOOKUP(Tabla4[[#This Row],[Cod Producto]],Tabla2[[IdProducto]:[NomProducto]],2,0)</f>
        <v>Naranjas</v>
      </c>
      <c r="G3101" s="10">
        <f>VLOOKUP(Tabla4[[#This Row],[Nombre_Producto]],Tabla2[[NomProducto]:[PrecioSinIGV]],3,0)</f>
        <v>1.21</v>
      </c>
      <c r="H3101">
        <f>VLOOKUP(Tabla4[[#This Row],[Cod Producto]],Tabla2[#All],3,0)</f>
        <v>1</v>
      </c>
      <c r="I3101" s="10">
        <f>Tabla4[[#This Row],[Kilos]]*Tabla4[[#This Row],[Precio_sin_IGV]]</f>
        <v>2622.0699999999997</v>
      </c>
      <c r="J3101" s="10">
        <f>Tabla4[[#This Row],[Ventas sin IGV]]*18%</f>
        <v>471.97259999999994</v>
      </c>
      <c r="K3101" s="10">
        <f>Tabla4[[#This Row],[Ventas sin IGV]]+Tabla4[[#This Row],[IGV]]</f>
        <v>3094.0425999999998</v>
      </c>
    </row>
    <row r="3102" spans="1:11" x14ac:dyDescent="0.3">
      <c r="A3102">
        <v>13</v>
      </c>
      <c r="B3102">
        <v>11</v>
      </c>
      <c r="C3102" s="2">
        <v>37927</v>
      </c>
      <c r="D3102">
        <v>1802</v>
      </c>
      <c r="E3102" t="str">
        <f>VLOOKUP(Tabla4[[#This Row],[Cod Vendedor]],Tabla3[[IdVendedor]:[NombreVendedor]],2,0)</f>
        <v>Federico</v>
      </c>
      <c r="F3102" t="str">
        <f>VLOOKUP(Tabla4[[#This Row],[Cod Producto]],Tabla2[[IdProducto]:[NomProducto]],2,0)</f>
        <v>Naranjas</v>
      </c>
      <c r="G3102" s="10">
        <f>VLOOKUP(Tabla4[[#This Row],[Nombre_Producto]],Tabla2[[NomProducto]:[PrecioSinIGV]],3,0)</f>
        <v>1.21</v>
      </c>
      <c r="H3102">
        <f>VLOOKUP(Tabla4[[#This Row],[Cod Producto]],Tabla2[#All],3,0)</f>
        <v>1</v>
      </c>
      <c r="I3102" s="10">
        <f>Tabla4[[#This Row],[Kilos]]*Tabla4[[#This Row],[Precio_sin_IGV]]</f>
        <v>2180.42</v>
      </c>
      <c r="J3102" s="10">
        <f>Tabla4[[#This Row],[Ventas sin IGV]]*18%</f>
        <v>392.47559999999999</v>
      </c>
      <c r="K3102" s="10">
        <f>Tabla4[[#This Row],[Ventas sin IGV]]+Tabla4[[#This Row],[IGV]]</f>
        <v>2572.8955999999998</v>
      </c>
    </row>
    <row r="3103" spans="1:11" x14ac:dyDescent="0.3">
      <c r="A3103">
        <v>13</v>
      </c>
      <c r="B3103">
        <v>11</v>
      </c>
      <c r="C3103" s="2">
        <v>37767</v>
      </c>
      <c r="D3103">
        <v>508</v>
      </c>
      <c r="E3103" t="str">
        <f>VLOOKUP(Tabla4[[#This Row],[Cod Vendedor]],Tabla3[[IdVendedor]:[NombreVendedor]],2,0)</f>
        <v>Federico</v>
      </c>
      <c r="F3103" t="str">
        <f>VLOOKUP(Tabla4[[#This Row],[Cod Producto]],Tabla2[[IdProducto]:[NomProducto]],2,0)</f>
        <v>Naranjas</v>
      </c>
      <c r="G3103" s="10">
        <f>VLOOKUP(Tabla4[[#This Row],[Nombre_Producto]],Tabla2[[NomProducto]:[PrecioSinIGV]],3,0)</f>
        <v>1.21</v>
      </c>
      <c r="H3103">
        <f>VLOOKUP(Tabla4[[#This Row],[Cod Producto]],Tabla2[#All],3,0)</f>
        <v>1</v>
      </c>
      <c r="I3103" s="10">
        <f>Tabla4[[#This Row],[Kilos]]*Tabla4[[#This Row],[Precio_sin_IGV]]</f>
        <v>614.67999999999995</v>
      </c>
      <c r="J3103" s="10">
        <f>Tabla4[[#This Row],[Ventas sin IGV]]*18%</f>
        <v>110.64239999999998</v>
      </c>
      <c r="K3103" s="10">
        <f>Tabla4[[#This Row],[Ventas sin IGV]]+Tabla4[[#This Row],[IGV]]</f>
        <v>725.3223999999999</v>
      </c>
    </row>
    <row r="3104" spans="1:11" x14ac:dyDescent="0.3">
      <c r="A3104">
        <v>13</v>
      </c>
      <c r="B3104">
        <v>12</v>
      </c>
      <c r="C3104" s="2">
        <v>37656</v>
      </c>
      <c r="D3104">
        <v>893</v>
      </c>
      <c r="E3104" t="str">
        <f>VLOOKUP(Tabla4[[#This Row],[Cod Vendedor]],Tabla3[[IdVendedor]:[NombreVendedor]],2,0)</f>
        <v>Federico</v>
      </c>
      <c r="F3104" t="str">
        <f>VLOOKUP(Tabla4[[#This Row],[Cod Producto]],Tabla2[[IdProducto]:[NomProducto]],2,0)</f>
        <v>Malocoton</v>
      </c>
      <c r="G3104" s="10">
        <f>VLOOKUP(Tabla4[[#This Row],[Nombre_Producto]],Tabla2[[NomProducto]:[PrecioSinIGV]],3,0)</f>
        <v>2.42</v>
      </c>
      <c r="H3104">
        <f>VLOOKUP(Tabla4[[#This Row],[Cod Producto]],Tabla2[#All],3,0)</f>
        <v>1</v>
      </c>
      <c r="I3104" s="10">
        <f>Tabla4[[#This Row],[Kilos]]*Tabla4[[#This Row],[Precio_sin_IGV]]</f>
        <v>2161.06</v>
      </c>
      <c r="J3104" s="10">
        <f>Tabla4[[#This Row],[Ventas sin IGV]]*18%</f>
        <v>388.99079999999998</v>
      </c>
      <c r="K3104" s="10">
        <f>Tabla4[[#This Row],[Ventas sin IGV]]+Tabla4[[#This Row],[IGV]]</f>
        <v>2550.0508</v>
      </c>
    </row>
    <row r="3105" spans="1:11" x14ac:dyDescent="0.3">
      <c r="A3105">
        <v>13</v>
      </c>
      <c r="B3105">
        <v>12</v>
      </c>
      <c r="C3105" s="2">
        <v>37884</v>
      </c>
      <c r="D3105">
        <v>855</v>
      </c>
      <c r="E3105" t="str">
        <f>VLOOKUP(Tabla4[[#This Row],[Cod Vendedor]],Tabla3[[IdVendedor]:[NombreVendedor]],2,0)</f>
        <v>Federico</v>
      </c>
      <c r="F3105" t="str">
        <f>VLOOKUP(Tabla4[[#This Row],[Cod Producto]],Tabla2[[IdProducto]:[NomProducto]],2,0)</f>
        <v>Malocoton</v>
      </c>
      <c r="G3105" s="10">
        <f>VLOOKUP(Tabla4[[#This Row],[Nombre_Producto]],Tabla2[[NomProducto]:[PrecioSinIGV]],3,0)</f>
        <v>2.42</v>
      </c>
      <c r="H3105">
        <f>VLOOKUP(Tabla4[[#This Row],[Cod Producto]],Tabla2[#All],3,0)</f>
        <v>1</v>
      </c>
      <c r="I3105" s="10">
        <f>Tabla4[[#This Row],[Kilos]]*Tabla4[[#This Row],[Precio_sin_IGV]]</f>
        <v>2069.1</v>
      </c>
      <c r="J3105" s="10">
        <f>Tabla4[[#This Row],[Ventas sin IGV]]*18%</f>
        <v>372.43799999999999</v>
      </c>
      <c r="K3105" s="10">
        <f>Tabla4[[#This Row],[Ventas sin IGV]]+Tabla4[[#This Row],[IGV]]</f>
        <v>2441.538</v>
      </c>
    </row>
    <row r="3106" spans="1:11" x14ac:dyDescent="0.3">
      <c r="A3106">
        <v>13</v>
      </c>
      <c r="B3106">
        <v>12</v>
      </c>
      <c r="C3106" s="2">
        <v>37803</v>
      </c>
      <c r="D3106">
        <v>686</v>
      </c>
      <c r="E3106" t="str">
        <f>VLOOKUP(Tabla4[[#This Row],[Cod Vendedor]],Tabla3[[IdVendedor]:[NombreVendedor]],2,0)</f>
        <v>Federico</v>
      </c>
      <c r="F3106" t="str">
        <f>VLOOKUP(Tabla4[[#This Row],[Cod Producto]],Tabla2[[IdProducto]:[NomProducto]],2,0)</f>
        <v>Malocoton</v>
      </c>
      <c r="G3106" s="10">
        <f>VLOOKUP(Tabla4[[#This Row],[Nombre_Producto]],Tabla2[[NomProducto]:[PrecioSinIGV]],3,0)</f>
        <v>2.42</v>
      </c>
      <c r="H3106">
        <f>VLOOKUP(Tabla4[[#This Row],[Cod Producto]],Tabla2[#All],3,0)</f>
        <v>1</v>
      </c>
      <c r="I3106" s="10">
        <f>Tabla4[[#This Row],[Kilos]]*Tabla4[[#This Row],[Precio_sin_IGV]]</f>
        <v>1660.12</v>
      </c>
      <c r="J3106" s="10">
        <f>Tabla4[[#This Row],[Ventas sin IGV]]*18%</f>
        <v>298.82159999999999</v>
      </c>
      <c r="K3106" s="10">
        <f>Tabla4[[#This Row],[Ventas sin IGV]]+Tabla4[[#This Row],[IGV]]</f>
        <v>1958.9415999999999</v>
      </c>
    </row>
    <row r="3107" spans="1:11" x14ac:dyDescent="0.3">
      <c r="A3107">
        <v>13</v>
      </c>
      <c r="B3107">
        <v>12</v>
      </c>
      <c r="C3107" s="2">
        <v>37796</v>
      </c>
      <c r="D3107">
        <v>598</v>
      </c>
      <c r="E3107" t="str">
        <f>VLOOKUP(Tabla4[[#This Row],[Cod Vendedor]],Tabla3[[IdVendedor]:[NombreVendedor]],2,0)</f>
        <v>Federico</v>
      </c>
      <c r="F3107" t="str">
        <f>VLOOKUP(Tabla4[[#This Row],[Cod Producto]],Tabla2[[IdProducto]:[NomProducto]],2,0)</f>
        <v>Malocoton</v>
      </c>
      <c r="G3107" s="10">
        <f>VLOOKUP(Tabla4[[#This Row],[Nombre_Producto]],Tabla2[[NomProducto]:[PrecioSinIGV]],3,0)</f>
        <v>2.42</v>
      </c>
      <c r="H3107">
        <f>VLOOKUP(Tabla4[[#This Row],[Cod Producto]],Tabla2[#All],3,0)</f>
        <v>1</v>
      </c>
      <c r="I3107" s="10">
        <f>Tabla4[[#This Row],[Kilos]]*Tabla4[[#This Row],[Precio_sin_IGV]]</f>
        <v>1447.1599999999999</v>
      </c>
      <c r="J3107" s="10">
        <f>Tabla4[[#This Row],[Ventas sin IGV]]*18%</f>
        <v>260.48879999999997</v>
      </c>
      <c r="K3107" s="10">
        <f>Tabla4[[#This Row],[Ventas sin IGV]]+Tabla4[[#This Row],[IGV]]</f>
        <v>1707.6487999999999</v>
      </c>
    </row>
    <row r="3108" spans="1:11" x14ac:dyDescent="0.3">
      <c r="A3108">
        <v>13</v>
      </c>
      <c r="B3108">
        <v>12</v>
      </c>
      <c r="C3108" s="2">
        <v>37702</v>
      </c>
      <c r="D3108">
        <v>557</v>
      </c>
      <c r="E3108" t="str">
        <f>VLOOKUP(Tabla4[[#This Row],[Cod Vendedor]],Tabla3[[IdVendedor]:[NombreVendedor]],2,0)</f>
        <v>Federico</v>
      </c>
      <c r="F3108" t="str">
        <f>VLOOKUP(Tabla4[[#This Row],[Cod Producto]],Tabla2[[IdProducto]:[NomProducto]],2,0)</f>
        <v>Malocoton</v>
      </c>
      <c r="G3108" s="10">
        <f>VLOOKUP(Tabla4[[#This Row],[Nombre_Producto]],Tabla2[[NomProducto]:[PrecioSinIGV]],3,0)</f>
        <v>2.42</v>
      </c>
      <c r="H3108">
        <f>VLOOKUP(Tabla4[[#This Row],[Cod Producto]],Tabla2[#All],3,0)</f>
        <v>1</v>
      </c>
      <c r="I3108" s="10">
        <f>Tabla4[[#This Row],[Kilos]]*Tabla4[[#This Row],[Precio_sin_IGV]]</f>
        <v>1347.94</v>
      </c>
      <c r="J3108" s="10">
        <f>Tabla4[[#This Row],[Ventas sin IGV]]*18%</f>
        <v>242.6292</v>
      </c>
      <c r="K3108" s="10">
        <f>Tabla4[[#This Row],[Ventas sin IGV]]+Tabla4[[#This Row],[IGV]]</f>
        <v>1590.5692000000001</v>
      </c>
    </row>
    <row r="3109" spans="1:11" x14ac:dyDescent="0.3">
      <c r="A3109">
        <v>13</v>
      </c>
      <c r="B3109">
        <v>12</v>
      </c>
      <c r="C3109" s="2">
        <v>37929</v>
      </c>
      <c r="D3109">
        <v>489</v>
      </c>
      <c r="E3109" t="str">
        <f>VLOOKUP(Tabla4[[#This Row],[Cod Vendedor]],Tabla3[[IdVendedor]:[NombreVendedor]],2,0)</f>
        <v>Federico</v>
      </c>
      <c r="F3109" t="str">
        <f>VLOOKUP(Tabla4[[#This Row],[Cod Producto]],Tabla2[[IdProducto]:[NomProducto]],2,0)</f>
        <v>Malocoton</v>
      </c>
      <c r="G3109" s="10">
        <f>VLOOKUP(Tabla4[[#This Row],[Nombre_Producto]],Tabla2[[NomProducto]:[PrecioSinIGV]],3,0)</f>
        <v>2.42</v>
      </c>
      <c r="H3109">
        <f>VLOOKUP(Tabla4[[#This Row],[Cod Producto]],Tabla2[#All],3,0)</f>
        <v>1</v>
      </c>
      <c r="I3109" s="10">
        <f>Tabla4[[#This Row],[Kilos]]*Tabla4[[#This Row],[Precio_sin_IGV]]</f>
        <v>1183.3799999999999</v>
      </c>
      <c r="J3109" s="10">
        <f>Tabla4[[#This Row],[Ventas sin IGV]]*18%</f>
        <v>213.00839999999997</v>
      </c>
      <c r="K3109" s="10">
        <f>Tabla4[[#This Row],[Ventas sin IGV]]+Tabla4[[#This Row],[IGV]]</f>
        <v>1396.3883999999998</v>
      </c>
    </row>
    <row r="3110" spans="1:11" x14ac:dyDescent="0.3">
      <c r="A3110">
        <v>13</v>
      </c>
      <c r="B3110">
        <v>12</v>
      </c>
      <c r="C3110" s="2">
        <v>37742</v>
      </c>
      <c r="D3110">
        <v>346</v>
      </c>
      <c r="E3110" t="str">
        <f>VLOOKUP(Tabla4[[#This Row],[Cod Vendedor]],Tabla3[[IdVendedor]:[NombreVendedor]],2,0)</f>
        <v>Federico</v>
      </c>
      <c r="F3110" t="str">
        <f>VLOOKUP(Tabla4[[#This Row],[Cod Producto]],Tabla2[[IdProducto]:[NomProducto]],2,0)</f>
        <v>Malocoton</v>
      </c>
      <c r="G3110" s="10">
        <f>VLOOKUP(Tabla4[[#This Row],[Nombre_Producto]],Tabla2[[NomProducto]:[PrecioSinIGV]],3,0)</f>
        <v>2.42</v>
      </c>
      <c r="H3110">
        <f>VLOOKUP(Tabla4[[#This Row],[Cod Producto]],Tabla2[#All],3,0)</f>
        <v>1</v>
      </c>
      <c r="I3110" s="10">
        <f>Tabla4[[#This Row],[Kilos]]*Tabla4[[#This Row],[Precio_sin_IGV]]</f>
        <v>837.31999999999994</v>
      </c>
      <c r="J3110" s="10">
        <f>Tabla4[[#This Row],[Ventas sin IGV]]*18%</f>
        <v>150.71759999999998</v>
      </c>
      <c r="K3110" s="10">
        <f>Tabla4[[#This Row],[Ventas sin IGV]]+Tabla4[[#This Row],[IGV]]</f>
        <v>988.03759999999988</v>
      </c>
    </row>
    <row r="3111" spans="1:11" x14ac:dyDescent="0.3">
      <c r="A3111">
        <v>13</v>
      </c>
      <c r="B3111">
        <v>9</v>
      </c>
      <c r="C3111" s="2">
        <v>37943</v>
      </c>
      <c r="D3111">
        <v>1678</v>
      </c>
      <c r="E3111" t="str">
        <f>VLOOKUP(Tabla4[[#This Row],[Cod Vendedor]],Tabla3[[IdVendedor]:[NombreVendedor]],2,0)</f>
        <v>Federico</v>
      </c>
      <c r="F3111" t="str">
        <f>VLOOKUP(Tabla4[[#This Row],[Cod Producto]],Tabla2[[IdProducto]:[NomProducto]],2,0)</f>
        <v>Esparragos</v>
      </c>
      <c r="G3111" s="10">
        <f>VLOOKUP(Tabla4[[#This Row],[Nombre_Producto]],Tabla2[[NomProducto]:[PrecioSinIGV]],3,0)</f>
        <v>1.21</v>
      </c>
      <c r="H3111">
        <f>VLOOKUP(Tabla4[[#This Row],[Cod Producto]],Tabla2[#All],3,0)</f>
        <v>3</v>
      </c>
      <c r="I3111" s="10">
        <f>Tabla4[[#This Row],[Kilos]]*Tabla4[[#This Row],[Precio_sin_IGV]]</f>
        <v>2030.3799999999999</v>
      </c>
      <c r="J3111" s="10">
        <f>Tabla4[[#This Row],[Ventas sin IGV]]*18%</f>
        <v>365.46839999999997</v>
      </c>
      <c r="K3111" s="10">
        <f>Tabla4[[#This Row],[Ventas sin IGV]]+Tabla4[[#This Row],[IGV]]</f>
        <v>2395.8483999999999</v>
      </c>
    </row>
    <row r="3112" spans="1:11" x14ac:dyDescent="0.3">
      <c r="A3112">
        <v>13</v>
      </c>
      <c r="B3112">
        <v>9</v>
      </c>
      <c r="C3112" s="2">
        <v>37900</v>
      </c>
      <c r="D3112">
        <v>997</v>
      </c>
      <c r="E3112" t="str">
        <f>VLOOKUP(Tabla4[[#This Row],[Cod Vendedor]],Tabla3[[IdVendedor]:[NombreVendedor]],2,0)</f>
        <v>Federico</v>
      </c>
      <c r="F3112" t="str">
        <f>VLOOKUP(Tabla4[[#This Row],[Cod Producto]],Tabla2[[IdProducto]:[NomProducto]],2,0)</f>
        <v>Esparragos</v>
      </c>
      <c r="G3112" s="10">
        <f>VLOOKUP(Tabla4[[#This Row],[Nombre_Producto]],Tabla2[[NomProducto]:[PrecioSinIGV]],3,0)</f>
        <v>1.21</v>
      </c>
      <c r="H3112">
        <f>VLOOKUP(Tabla4[[#This Row],[Cod Producto]],Tabla2[#All],3,0)</f>
        <v>3</v>
      </c>
      <c r="I3112" s="10">
        <f>Tabla4[[#This Row],[Kilos]]*Tabla4[[#This Row],[Precio_sin_IGV]]</f>
        <v>1206.3699999999999</v>
      </c>
      <c r="J3112" s="10">
        <f>Tabla4[[#This Row],[Ventas sin IGV]]*18%</f>
        <v>217.14659999999998</v>
      </c>
      <c r="K3112" s="10">
        <f>Tabla4[[#This Row],[Ventas sin IGV]]+Tabla4[[#This Row],[IGV]]</f>
        <v>1423.5165999999999</v>
      </c>
    </row>
    <row r="3113" spans="1:11" x14ac:dyDescent="0.3">
      <c r="A3113">
        <v>13</v>
      </c>
      <c r="B3113">
        <v>7</v>
      </c>
      <c r="C3113" s="2">
        <v>37910</v>
      </c>
      <c r="D3113">
        <v>2482</v>
      </c>
      <c r="E3113" t="str">
        <f>VLOOKUP(Tabla4[[#This Row],[Cod Vendedor]],Tabla3[[IdVendedor]:[NombreVendedor]],2,0)</f>
        <v>Federico</v>
      </c>
      <c r="F3113" t="str">
        <f>VLOOKUP(Tabla4[[#This Row],[Cod Producto]],Tabla2[[IdProducto]:[NomProducto]],2,0)</f>
        <v>Tomates</v>
      </c>
      <c r="G3113" s="10">
        <f>VLOOKUP(Tabla4[[#This Row],[Nombre_Producto]],Tabla2[[NomProducto]:[PrecioSinIGV]],3,0)</f>
        <v>0.96799999999999997</v>
      </c>
      <c r="H3113">
        <f>VLOOKUP(Tabla4[[#This Row],[Cod Producto]],Tabla2[#All],3,0)</f>
        <v>2</v>
      </c>
      <c r="I3113" s="10">
        <f>Tabla4[[#This Row],[Kilos]]*Tabla4[[#This Row],[Precio_sin_IGV]]</f>
        <v>2402.576</v>
      </c>
      <c r="J3113" s="10">
        <f>Tabla4[[#This Row],[Ventas sin IGV]]*18%</f>
        <v>432.46368000000001</v>
      </c>
      <c r="K3113" s="10">
        <f>Tabla4[[#This Row],[Ventas sin IGV]]+Tabla4[[#This Row],[IGV]]</f>
        <v>2835.0396799999999</v>
      </c>
    </row>
    <row r="3114" spans="1:11" x14ac:dyDescent="0.3">
      <c r="A3114">
        <v>13</v>
      </c>
      <c r="B3114">
        <v>7</v>
      </c>
      <c r="C3114" s="2">
        <v>37955</v>
      </c>
      <c r="D3114">
        <v>2338</v>
      </c>
      <c r="E3114" t="str">
        <f>VLOOKUP(Tabla4[[#This Row],[Cod Vendedor]],Tabla3[[IdVendedor]:[NombreVendedor]],2,0)</f>
        <v>Federico</v>
      </c>
      <c r="F3114" t="str">
        <f>VLOOKUP(Tabla4[[#This Row],[Cod Producto]],Tabla2[[IdProducto]:[NomProducto]],2,0)</f>
        <v>Tomates</v>
      </c>
      <c r="G3114" s="10">
        <f>VLOOKUP(Tabla4[[#This Row],[Nombre_Producto]],Tabla2[[NomProducto]:[PrecioSinIGV]],3,0)</f>
        <v>0.96799999999999997</v>
      </c>
      <c r="H3114">
        <f>VLOOKUP(Tabla4[[#This Row],[Cod Producto]],Tabla2[#All],3,0)</f>
        <v>2</v>
      </c>
      <c r="I3114" s="10">
        <f>Tabla4[[#This Row],[Kilos]]*Tabla4[[#This Row],[Precio_sin_IGV]]</f>
        <v>2263.1839999999997</v>
      </c>
      <c r="J3114" s="10">
        <f>Tabla4[[#This Row],[Ventas sin IGV]]*18%</f>
        <v>407.37311999999991</v>
      </c>
      <c r="K3114" s="10">
        <f>Tabla4[[#This Row],[Ventas sin IGV]]+Tabla4[[#This Row],[IGV]]</f>
        <v>2670.5571199999995</v>
      </c>
    </row>
    <row r="3115" spans="1:11" x14ac:dyDescent="0.3">
      <c r="A3115">
        <v>13</v>
      </c>
      <c r="B3115">
        <v>7</v>
      </c>
      <c r="C3115" s="2">
        <v>37965</v>
      </c>
      <c r="D3115">
        <v>1916</v>
      </c>
      <c r="E3115" t="str">
        <f>VLOOKUP(Tabla4[[#This Row],[Cod Vendedor]],Tabla3[[IdVendedor]:[NombreVendedor]],2,0)</f>
        <v>Federico</v>
      </c>
      <c r="F3115" t="str">
        <f>VLOOKUP(Tabla4[[#This Row],[Cod Producto]],Tabla2[[IdProducto]:[NomProducto]],2,0)</f>
        <v>Tomates</v>
      </c>
      <c r="G3115" s="10">
        <f>VLOOKUP(Tabla4[[#This Row],[Nombre_Producto]],Tabla2[[NomProducto]:[PrecioSinIGV]],3,0)</f>
        <v>0.96799999999999997</v>
      </c>
      <c r="H3115">
        <f>VLOOKUP(Tabla4[[#This Row],[Cod Producto]],Tabla2[#All],3,0)</f>
        <v>2</v>
      </c>
      <c r="I3115" s="10">
        <f>Tabla4[[#This Row],[Kilos]]*Tabla4[[#This Row],[Precio_sin_IGV]]</f>
        <v>1854.6879999999999</v>
      </c>
      <c r="J3115" s="10">
        <f>Tabla4[[#This Row],[Ventas sin IGV]]*18%</f>
        <v>333.84383999999994</v>
      </c>
      <c r="K3115" s="10">
        <f>Tabla4[[#This Row],[Ventas sin IGV]]+Tabla4[[#This Row],[IGV]]</f>
        <v>2188.5318399999996</v>
      </c>
    </row>
    <row r="3116" spans="1:11" x14ac:dyDescent="0.3">
      <c r="A3116">
        <v>13</v>
      </c>
      <c r="B3116">
        <v>7</v>
      </c>
      <c r="C3116" s="2">
        <v>37813</v>
      </c>
      <c r="D3116">
        <v>1591</v>
      </c>
      <c r="E3116" t="str">
        <f>VLOOKUP(Tabla4[[#This Row],[Cod Vendedor]],Tabla3[[IdVendedor]:[NombreVendedor]],2,0)</f>
        <v>Federico</v>
      </c>
      <c r="F3116" t="str">
        <f>VLOOKUP(Tabla4[[#This Row],[Cod Producto]],Tabla2[[IdProducto]:[NomProducto]],2,0)</f>
        <v>Tomates</v>
      </c>
      <c r="G3116" s="10">
        <f>VLOOKUP(Tabla4[[#This Row],[Nombre_Producto]],Tabla2[[NomProducto]:[PrecioSinIGV]],3,0)</f>
        <v>0.96799999999999997</v>
      </c>
      <c r="H3116">
        <f>VLOOKUP(Tabla4[[#This Row],[Cod Producto]],Tabla2[#All],3,0)</f>
        <v>2</v>
      </c>
      <c r="I3116" s="10">
        <f>Tabla4[[#This Row],[Kilos]]*Tabla4[[#This Row],[Precio_sin_IGV]]</f>
        <v>1540.088</v>
      </c>
      <c r="J3116" s="10">
        <f>Tabla4[[#This Row],[Ventas sin IGV]]*18%</f>
        <v>277.21583999999996</v>
      </c>
      <c r="K3116" s="10">
        <f>Tabla4[[#This Row],[Ventas sin IGV]]+Tabla4[[#This Row],[IGV]]</f>
        <v>1817.30384</v>
      </c>
    </row>
    <row r="3117" spans="1:11" x14ac:dyDescent="0.3">
      <c r="A3117">
        <v>13</v>
      </c>
      <c r="B3117">
        <v>7</v>
      </c>
      <c r="C3117" s="2">
        <v>37675</v>
      </c>
      <c r="D3117">
        <v>1519</v>
      </c>
      <c r="E3117" t="str">
        <f>VLOOKUP(Tabla4[[#This Row],[Cod Vendedor]],Tabla3[[IdVendedor]:[NombreVendedor]],2,0)</f>
        <v>Federico</v>
      </c>
      <c r="F3117" t="str">
        <f>VLOOKUP(Tabla4[[#This Row],[Cod Producto]],Tabla2[[IdProducto]:[NomProducto]],2,0)</f>
        <v>Tomates</v>
      </c>
      <c r="G3117" s="10">
        <f>VLOOKUP(Tabla4[[#This Row],[Nombre_Producto]],Tabla2[[NomProducto]:[PrecioSinIGV]],3,0)</f>
        <v>0.96799999999999997</v>
      </c>
      <c r="H3117">
        <f>VLOOKUP(Tabla4[[#This Row],[Cod Producto]],Tabla2[#All],3,0)</f>
        <v>2</v>
      </c>
      <c r="I3117" s="10">
        <f>Tabla4[[#This Row],[Kilos]]*Tabla4[[#This Row],[Precio_sin_IGV]]</f>
        <v>1470.3920000000001</v>
      </c>
      <c r="J3117" s="10">
        <f>Tabla4[[#This Row],[Ventas sin IGV]]*18%</f>
        <v>264.67056000000002</v>
      </c>
      <c r="K3117" s="10">
        <f>Tabla4[[#This Row],[Ventas sin IGV]]+Tabla4[[#This Row],[IGV]]</f>
        <v>1735.0625600000001</v>
      </c>
    </row>
    <row r="3118" spans="1:11" x14ac:dyDescent="0.3">
      <c r="A3118">
        <v>13</v>
      </c>
      <c r="B3118">
        <v>7</v>
      </c>
      <c r="C3118" s="2">
        <v>37711</v>
      </c>
      <c r="D3118">
        <v>1017</v>
      </c>
      <c r="E3118" t="str">
        <f>VLOOKUP(Tabla4[[#This Row],[Cod Vendedor]],Tabla3[[IdVendedor]:[NombreVendedor]],2,0)</f>
        <v>Federico</v>
      </c>
      <c r="F3118" t="str">
        <f>VLOOKUP(Tabla4[[#This Row],[Cod Producto]],Tabla2[[IdProducto]:[NomProducto]],2,0)</f>
        <v>Tomates</v>
      </c>
      <c r="G3118" s="10">
        <f>VLOOKUP(Tabla4[[#This Row],[Nombre_Producto]],Tabla2[[NomProducto]:[PrecioSinIGV]],3,0)</f>
        <v>0.96799999999999997</v>
      </c>
      <c r="H3118">
        <f>VLOOKUP(Tabla4[[#This Row],[Cod Producto]],Tabla2[#All],3,0)</f>
        <v>2</v>
      </c>
      <c r="I3118" s="10">
        <f>Tabla4[[#This Row],[Kilos]]*Tabla4[[#This Row],[Precio_sin_IGV]]</f>
        <v>984.45600000000002</v>
      </c>
      <c r="J3118" s="10">
        <f>Tabla4[[#This Row],[Ventas sin IGV]]*18%</f>
        <v>177.20208</v>
      </c>
      <c r="K3118" s="10">
        <f>Tabla4[[#This Row],[Ventas sin IGV]]+Tabla4[[#This Row],[IGV]]</f>
        <v>1161.6580799999999</v>
      </c>
    </row>
    <row r="3119" spans="1:11" x14ac:dyDescent="0.3">
      <c r="A3119">
        <v>13</v>
      </c>
      <c r="B3119">
        <v>7</v>
      </c>
      <c r="C3119" s="2">
        <v>37656</v>
      </c>
      <c r="D3119">
        <v>745</v>
      </c>
      <c r="E3119" t="str">
        <f>VLOOKUP(Tabla4[[#This Row],[Cod Vendedor]],Tabla3[[IdVendedor]:[NombreVendedor]],2,0)</f>
        <v>Federico</v>
      </c>
      <c r="F3119" t="str">
        <f>VLOOKUP(Tabla4[[#This Row],[Cod Producto]],Tabla2[[IdProducto]:[NomProducto]],2,0)</f>
        <v>Tomates</v>
      </c>
      <c r="G3119" s="10">
        <f>VLOOKUP(Tabla4[[#This Row],[Nombre_Producto]],Tabla2[[NomProducto]:[PrecioSinIGV]],3,0)</f>
        <v>0.96799999999999997</v>
      </c>
      <c r="H3119">
        <f>VLOOKUP(Tabla4[[#This Row],[Cod Producto]],Tabla2[#All],3,0)</f>
        <v>2</v>
      </c>
      <c r="I3119" s="10">
        <f>Tabla4[[#This Row],[Kilos]]*Tabla4[[#This Row],[Precio_sin_IGV]]</f>
        <v>721.16</v>
      </c>
      <c r="J3119" s="10">
        <f>Tabla4[[#This Row],[Ventas sin IGV]]*18%</f>
        <v>129.80879999999999</v>
      </c>
      <c r="K3119" s="10">
        <f>Tabla4[[#This Row],[Ventas sin IGV]]+Tabla4[[#This Row],[IGV]]</f>
        <v>850.96879999999999</v>
      </c>
    </row>
    <row r="3120" spans="1:11" x14ac:dyDescent="0.3">
      <c r="A3120">
        <v>13</v>
      </c>
      <c r="B3120">
        <v>7</v>
      </c>
      <c r="C3120" s="2">
        <v>37824</v>
      </c>
      <c r="D3120">
        <v>603</v>
      </c>
      <c r="E3120" t="str">
        <f>VLOOKUP(Tabla4[[#This Row],[Cod Vendedor]],Tabla3[[IdVendedor]:[NombreVendedor]],2,0)</f>
        <v>Federico</v>
      </c>
      <c r="F3120" t="str">
        <f>VLOOKUP(Tabla4[[#This Row],[Cod Producto]],Tabla2[[IdProducto]:[NomProducto]],2,0)</f>
        <v>Tomates</v>
      </c>
      <c r="G3120" s="10">
        <f>VLOOKUP(Tabla4[[#This Row],[Nombre_Producto]],Tabla2[[NomProducto]:[PrecioSinIGV]],3,0)</f>
        <v>0.96799999999999997</v>
      </c>
      <c r="H3120">
        <f>VLOOKUP(Tabla4[[#This Row],[Cod Producto]],Tabla2[#All],3,0)</f>
        <v>2</v>
      </c>
      <c r="I3120" s="10">
        <f>Tabla4[[#This Row],[Kilos]]*Tabla4[[#This Row],[Precio_sin_IGV]]</f>
        <v>583.70399999999995</v>
      </c>
      <c r="J3120" s="10">
        <f>Tabla4[[#This Row],[Ventas sin IGV]]*18%</f>
        <v>105.06671999999999</v>
      </c>
      <c r="K3120" s="10">
        <f>Tabla4[[#This Row],[Ventas sin IGV]]+Tabla4[[#This Row],[IGV]]</f>
        <v>688.77071999999998</v>
      </c>
    </row>
    <row r="3121" spans="1:11" x14ac:dyDescent="0.3">
      <c r="A3121">
        <v>13</v>
      </c>
      <c r="B3121">
        <v>3</v>
      </c>
      <c r="C3121" s="2">
        <v>37871</v>
      </c>
      <c r="D3121">
        <v>2051</v>
      </c>
      <c r="E3121" t="str">
        <f>VLOOKUP(Tabla4[[#This Row],[Cod Vendedor]],Tabla3[[IdVendedor]:[NombreVendedor]],2,0)</f>
        <v>Federico</v>
      </c>
      <c r="F3121" t="str">
        <f>VLOOKUP(Tabla4[[#This Row],[Cod Producto]],Tabla2[[IdProducto]:[NomProducto]],2,0)</f>
        <v>Melones</v>
      </c>
      <c r="G3121" s="10">
        <f>VLOOKUP(Tabla4[[#This Row],[Nombre_Producto]],Tabla2[[NomProducto]:[PrecioSinIGV]],3,0)</f>
        <v>1.9359999999999999</v>
      </c>
      <c r="H3121">
        <f>VLOOKUP(Tabla4[[#This Row],[Cod Producto]],Tabla2[#All],3,0)</f>
        <v>1</v>
      </c>
      <c r="I3121" s="10">
        <f>Tabla4[[#This Row],[Kilos]]*Tabla4[[#This Row],[Precio_sin_IGV]]</f>
        <v>3970.7359999999999</v>
      </c>
      <c r="J3121" s="10">
        <f>Tabla4[[#This Row],[Ventas sin IGV]]*18%</f>
        <v>714.7324799999999</v>
      </c>
      <c r="K3121" s="10">
        <f>Tabla4[[#This Row],[Ventas sin IGV]]+Tabla4[[#This Row],[IGV]]</f>
        <v>4685.4684799999995</v>
      </c>
    </row>
    <row r="3122" spans="1:11" x14ac:dyDescent="0.3">
      <c r="A3122">
        <v>13</v>
      </c>
      <c r="B3122">
        <v>3</v>
      </c>
      <c r="C3122" s="2">
        <v>37836</v>
      </c>
      <c r="D3122">
        <v>1164</v>
      </c>
      <c r="E3122" t="str">
        <f>VLOOKUP(Tabla4[[#This Row],[Cod Vendedor]],Tabla3[[IdVendedor]:[NombreVendedor]],2,0)</f>
        <v>Federico</v>
      </c>
      <c r="F3122" t="str">
        <f>VLOOKUP(Tabla4[[#This Row],[Cod Producto]],Tabla2[[IdProducto]:[NomProducto]],2,0)</f>
        <v>Melones</v>
      </c>
      <c r="G3122" s="10">
        <f>VLOOKUP(Tabla4[[#This Row],[Nombre_Producto]],Tabla2[[NomProducto]:[PrecioSinIGV]],3,0)</f>
        <v>1.9359999999999999</v>
      </c>
      <c r="H3122">
        <f>VLOOKUP(Tabla4[[#This Row],[Cod Producto]],Tabla2[#All],3,0)</f>
        <v>1</v>
      </c>
      <c r="I3122" s="10">
        <f>Tabla4[[#This Row],[Kilos]]*Tabla4[[#This Row],[Precio_sin_IGV]]</f>
        <v>2253.5039999999999</v>
      </c>
      <c r="J3122" s="10">
        <f>Tabla4[[#This Row],[Ventas sin IGV]]*18%</f>
        <v>405.63071999999994</v>
      </c>
      <c r="K3122" s="10">
        <f>Tabla4[[#This Row],[Ventas sin IGV]]+Tabla4[[#This Row],[IGV]]</f>
        <v>2659.13472</v>
      </c>
    </row>
    <row r="3123" spans="1:11" x14ac:dyDescent="0.3">
      <c r="A3123">
        <v>13</v>
      </c>
      <c r="B3123">
        <v>3</v>
      </c>
      <c r="C3123" s="2">
        <v>37647</v>
      </c>
      <c r="D3123">
        <v>1161</v>
      </c>
      <c r="E3123" t="str">
        <f>VLOOKUP(Tabla4[[#This Row],[Cod Vendedor]],Tabla3[[IdVendedor]:[NombreVendedor]],2,0)</f>
        <v>Federico</v>
      </c>
      <c r="F3123" t="str">
        <f>VLOOKUP(Tabla4[[#This Row],[Cod Producto]],Tabla2[[IdProducto]:[NomProducto]],2,0)</f>
        <v>Melones</v>
      </c>
      <c r="G3123" s="10">
        <f>VLOOKUP(Tabla4[[#This Row],[Nombre_Producto]],Tabla2[[NomProducto]:[PrecioSinIGV]],3,0)</f>
        <v>1.9359999999999999</v>
      </c>
      <c r="H3123">
        <f>VLOOKUP(Tabla4[[#This Row],[Cod Producto]],Tabla2[#All],3,0)</f>
        <v>1</v>
      </c>
      <c r="I3123" s="10">
        <f>Tabla4[[#This Row],[Kilos]]*Tabla4[[#This Row],[Precio_sin_IGV]]</f>
        <v>2247.6959999999999</v>
      </c>
      <c r="J3123" s="10">
        <f>Tabla4[[#This Row],[Ventas sin IGV]]*18%</f>
        <v>404.58527999999995</v>
      </c>
      <c r="K3123" s="10">
        <f>Tabla4[[#This Row],[Ventas sin IGV]]+Tabla4[[#This Row],[IGV]]</f>
        <v>2652.2812799999997</v>
      </c>
    </row>
    <row r="3124" spans="1:11" x14ac:dyDescent="0.3">
      <c r="A3124">
        <v>13</v>
      </c>
      <c r="B3124">
        <v>3</v>
      </c>
      <c r="C3124" s="2">
        <v>37769</v>
      </c>
      <c r="D3124">
        <v>1144</v>
      </c>
      <c r="E3124" t="str">
        <f>VLOOKUP(Tabla4[[#This Row],[Cod Vendedor]],Tabla3[[IdVendedor]:[NombreVendedor]],2,0)</f>
        <v>Federico</v>
      </c>
      <c r="F3124" t="str">
        <f>VLOOKUP(Tabla4[[#This Row],[Cod Producto]],Tabla2[[IdProducto]:[NomProducto]],2,0)</f>
        <v>Melones</v>
      </c>
      <c r="G3124" s="10">
        <f>VLOOKUP(Tabla4[[#This Row],[Nombre_Producto]],Tabla2[[NomProducto]:[PrecioSinIGV]],3,0)</f>
        <v>1.9359999999999999</v>
      </c>
      <c r="H3124">
        <f>VLOOKUP(Tabla4[[#This Row],[Cod Producto]],Tabla2[#All],3,0)</f>
        <v>1</v>
      </c>
      <c r="I3124" s="10">
        <f>Tabla4[[#This Row],[Kilos]]*Tabla4[[#This Row],[Precio_sin_IGV]]</f>
        <v>2214.7840000000001</v>
      </c>
      <c r="J3124" s="10">
        <f>Tabla4[[#This Row],[Ventas sin IGV]]*18%</f>
        <v>398.66111999999998</v>
      </c>
      <c r="K3124" s="10">
        <f>Tabla4[[#This Row],[Ventas sin IGV]]+Tabla4[[#This Row],[IGV]]</f>
        <v>2613.4451200000003</v>
      </c>
    </row>
    <row r="3125" spans="1:11" x14ac:dyDescent="0.3">
      <c r="A3125">
        <v>13</v>
      </c>
      <c r="B3125">
        <v>3</v>
      </c>
      <c r="C3125" s="2">
        <v>37628</v>
      </c>
      <c r="D3125">
        <v>457</v>
      </c>
      <c r="E3125" t="str">
        <f>VLOOKUP(Tabla4[[#This Row],[Cod Vendedor]],Tabla3[[IdVendedor]:[NombreVendedor]],2,0)</f>
        <v>Federico</v>
      </c>
      <c r="F3125" t="str">
        <f>VLOOKUP(Tabla4[[#This Row],[Cod Producto]],Tabla2[[IdProducto]:[NomProducto]],2,0)</f>
        <v>Melones</v>
      </c>
      <c r="G3125" s="10">
        <f>VLOOKUP(Tabla4[[#This Row],[Nombre_Producto]],Tabla2[[NomProducto]:[PrecioSinIGV]],3,0)</f>
        <v>1.9359999999999999</v>
      </c>
      <c r="H3125">
        <f>VLOOKUP(Tabla4[[#This Row],[Cod Producto]],Tabla2[#All],3,0)</f>
        <v>1</v>
      </c>
      <c r="I3125" s="10">
        <f>Tabla4[[#This Row],[Kilos]]*Tabla4[[#This Row],[Precio_sin_IGV]]</f>
        <v>884.75199999999995</v>
      </c>
      <c r="J3125" s="10">
        <f>Tabla4[[#This Row],[Ventas sin IGV]]*18%</f>
        <v>159.25536</v>
      </c>
      <c r="K3125" s="10">
        <f>Tabla4[[#This Row],[Ventas sin IGV]]+Tabla4[[#This Row],[IGV]]</f>
        <v>1044.0073600000001</v>
      </c>
    </row>
    <row r="3126" spans="1:11" x14ac:dyDescent="0.3">
      <c r="A3126">
        <v>13</v>
      </c>
      <c r="B3126">
        <v>3</v>
      </c>
      <c r="C3126" s="2">
        <v>37976</v>
      </c>
      <c r="D3126">
        <v>285</v>
      </c>
      <c r="E3126" t="str">
        <f>VLOOKUP(Tabla4[[#This Row],[Cod Vendedor]],Tabla3[[IdVendedor]:[NombreVendedor]],2,0)</f>
        <v>Federico</v>
      </c>
      <c r="F3126" t="str">
        <f>VLOOKUP(Tabla4[[#This Row],[Cod Producto]],Tabla2[[IdProducto]:[NomProducto]],2,0)</f>
        <v>Melones</v>
      </c>
      <c r="G3126" s="10">
        <f>VLOOKUP(Tabla4[[#This Row],[Nombre_Producto]],Tabla2[[NomProducto]:[PrecioSinIGV]],3,0)</f>
        <v>1.9359999999999999</v>
      </c>
      <c r="H3126">
        <f>VLOOKUP(Tabla4[[#This Row],[Cod Producto]],Tabla2[#All],3,0)</f>
        <v>1</v>
      </c>
      <c r="I3126" s="10">
        <f>Tabla4[[#This Row],[Kilos]]*Tabla4[[#This Row],[Precio_sin_IGV]]</f>
        <v>551.76</v>
      </c>
      <c r="J3126" s="10">
        <f>Tabla4[[#This Row],[Ventas sin IGV]]*18%</f>
        <v>99.316800000000001</v>
      </c>
      <c r="K3126" s="10">
        <f>Tabla4[[#This Row],[Ventas sin IGV]]+Tabla4[[#This Row],[IGV]]</f>
        <v>651.07680000000005</v>
      </c>
    </row>
    <row r="3127" spans="1:11" x14ac:dyDescent="0.3">
      <c r="A3127">
        <v>13</v>
      </c>
      <c r="B3127">
        <v>1</v>
      </c>
      <c r="C3127" s="2">
        <v>37980</v>
      </c>
      <c r="D3127">
        <v>2314</v>
      </c>
      <c r="E3127" t="str">
        <f>VLOOKUP(Tabla4[[#This Row],[Cod Vendedor]],Tabla3[[IdVendedor]:[NombreVendedor]],2,0)</f>
        <v>Federico</v>
      </c>
      <c r="F3127" t="str">
        <f>VLOOKUP(Tabla4[[#This Row],[Cod Producto]],Tabla2[[IdProducto]:[NomProducto]],2,0)</f>
        <v>Mandarinas</v>
      </c>
      <c r="G3127" s="10">
        <f>VLOOKUP(Tabla4[[#This Row],[Nombre_Producto]],Tabla2[[NomProducto]:[PrecioSinIGV]],3,0)</f>
        <v>3.9325000000000001</v>
      </c>
      <c r="H3127">
        <f>VLOOKUP(Tabla4[[#This Row],[Cod Producto]],Tabla2[#All],3,0)</f>
        <v>1</v>
      </c>
      <c r="I3127" s="10">
        <f>Tabla4[[#This Row],[Kilos]]*Tabla4[[#This Row],[Precio_sin_IGV]]</f>
        <v>9099.8050000000003</v>
      </c>
      <c r="J3127" s="10">
        <f>Tabla4[[#This Row],[Ventas sin IGV]]*18%</f>
        <v>1637.9648999999999</v>
      </c>
      <c r="K3127" s="10">
        <f>Tabla4[[#This Row],[Ventas sin IGV]]+Tabla4[[#This Row],[IGV]]</f>
        <v>10737.769899999999</v>
      </c>
    </row>
    <row r="3128" spans="1:11" x14ac:dyDescent="0.3">
      <c r="A3128">
        <v>13</v>
      </c>
      <c r="B3128">
        <v>1</v>
      </c>
      <c r="C3128" s="2">
        <v>37743</v>
      </c>
      <c r="D3128">
        <v>1351</v>
      </c>
      <c r="E3128" t="str">
        <f>VLOOKUP(Tabla4[[#This Row],[Cod Vendedor]],Tabla3[[IdVendedor]:[NombreVendedor]],2,0)</f>
        <v>Federico</v>
      </c>
      <c r="F3128" t="str">
        <f>VLOOKUP(Tabla4[[#This Row],[Cod Producto]],Tabla2[[IdProducto]:[NomProducto]],2,0)</f>
        <v>Mandarinas</v>
      </c>
      <c r="G3128" s="10">
        <f>VLOOKUP(Tabla4[[#This Row],[Nombre_Producto]],Tabla2[[NomProducto]:[PrecioSinIGV]],3,0)</f>
        <v>3.9325000000000001</v>
      </c>
      <c r="H3128">
        <f>VLOOKUP(Tabla4[[#This Row],[Cod Producto]],Tabla2[#All],3,0)</f>
        <v>1</v>
      </c>
      <c r="I3128" s="10">
        <f>Tabla4[[#This Row],[Kilos]]*Tabla4[[#This Row],[Precio_sin_IGV]]</f>
        <v>5312.8074999999999</v>
      </c>
      <c r="J3128" s="10">
        <f>Tabla4[[#This Row],[Ventas sin IGV]]*18%</f>
        <v>956.30534999999998</v>
      </c>
      <c r="K3128" s="10">
        <f>Tabla4[[#This Row],[Ventas sin IGV]]+Tabla4[[#This Row],[IGV]]</f>
        <v>6269.1128499999995</v>
      </c>
    </row>
    <row r="3129" spans="1:11" x14ac:dyDescent="0.3">
      <c r="A3129">
        <v>13</v>
      </c>
      <c r="B3129">
        <v>1</v>
      </c>
      <c r="C3129" s="2">
        <v>37926</v>
      </c>
      <c r="D3129">
        <v>1066</v>
      </c>
      <c r="E3129" t="str">
        <f>VLOOKUP(Tabla4[[#This Row],[Cod Vendedor]],Tabla3[[IdVendedor]:[NombreVendedor]],2,0)</f>
        <v>Federico</v>
      </c>
      <c r="F3129" t="str">
        <f>VLOOKUP(Tabla4[[#This Row],[Cod Producto]],Tabla2[[IdProducto]:[NomProducto]],2,0)</f>
        <v>Mandarinas</v>
      </c>
      <c r="G3129" s="10">
        <f>VLOOKUP(Tabla4[[#This Row],[Nombre_Producto]],Tabla2[[NomProducto]:[PrecioSinIGV]],3,0)</f>
        <v>3.9325000000000001</v>
      </c>
      <c r="H3129">
        <f>VLOOKUP(Tabla4[[#This Row],[Cod Producto]],Tabla2[#All],3,0)</f>
        <v>1</v>
      </c>
      <c r="I3129" s="10">
        <f>Tabla4[[#This Row],[Kilos]]*Tabla4[[#This Row],[Precio_sin_IGV]]</f>
        <v>4192.0450000000001</v>
      </c>
      <c r="J3129" s="10">
        <f>Tabla4[[#This Row],[Ventas sin IGV]]*18%</f>
        <v>754.56809999999996</v>
      </c>
      <c r="K3129" s="10">
        <f>Tabla4[[#This Row],[Ventas sin IGV]]+Tabla4[[#This Row],[IGV]]</f>
        <v>4946.6131000000005</v>
      </c>
    </row>
    <row r="3130" spans="1:11" x14ac:dyDescent="0.3">
      <c r="A3130">
        <v>13</v>
      </c>
      <c r="B3130">
        <v>1</v>
      </c>
      <c r="C3130" s="2">
        <v>37965</v>
      </c>
      <c r="D3130">
        <v>1045</v>
      </c>
      <c r="E3130" t="str">
        <f>VLOOKUP(Tabla4[[#This Row],[Cod Vendedor]],Tabla3[[IdVendedor]:[NombreVendedor]],2,0)</f>
        <v>Federico</v>
      </c>
      <c r="F3130" t="str">
        <f>VLOOKUP(Tabla4[[#This Row],[Cod Producto]],Tabla2[[IdProducto]:[NomProducto]],2,0)</f>
        <v>Mandarinas</v>
      </c>
      <c r="G3130" s="10">
        <f>VLOOKUP(Tabla4[[#This Row],[Nombre_Producto]],Tabla2[[NomProducto]:[PrecioSinIGV]],3,0)</f>
        <v>3.9325000000000001</v>
      </c>
      <c r="H3130">
        <f>VLOOKUP(Tabla4[[#This Row],[Cod Producto]],Tabla2[#All],3,0)</f>
        <v>1</v>
      </c>
      <c r="I3130" s="10">
        <f>Tabla4[[#This Row],[Kilos]]*Tabla4[[#This Row],[Precio_sin_IGV]]</f>
        <v>4109.4625000000005</v>
      </c>
      <c r="J3130" s="10">
        <f>Tabla4[[#This Row],[Ventas sin IGV]]*18%</f>
        <v>739.70325000000003</v>
      </c>
      <c r="K3130" s="10">
        <f>Tabla4[[#This Row],[Ventas sin IGV]]+Tabla4[[#This Row],[IGV]]</f>
        <v>4849.1657500000001</v>
      </c>
    </row>
    <row r="3131" spans="1:11" x14ac:dyDescent="0.3">
      <c r="A3131">
        <v>13</v>
      </c>
      <c r="B3131">
        <v>1</v>
      </c>
      <c r="C3131" s="2">
        <v>37701</v>
      </c>
      <c r="D3131">
        <v>612</v>
      </c>
      <c r="E3131" t="str">
        <f>VLOOKUP(Tabla4[[#This Row],[Cod Vendedor]],Tabla3[[IdVendedor]:[NombreVendedor]],2,0)</f>
        <v>Federico</v>
      </c>
      <c r="F3131" t="str">
        <f>VLOOKUP(Tabla4[[#This Row],[Cod Producto]],Tabla2[[IdProducto]:[NomProducto]],2,0)</f>
        <v>Mandarinas</v>
      </c>
      <c r="G3131" s="10">
        <f>VLOOKUP(Tabla4[[#This Row],[Nombre_Producto]],Tabla2[[NomProducto]:[PrecioSinIGV]],3,0)</f>
        <v>3.9325000000000001</v>
      </c>
      <c r="H3131">
        <f>VLOOKUP(Tabla4[[#This Row],[Cod Producto]],Tabla2[#All],3,0)</f>
        <v>1</v>
      </c>
      <c r="I3131" s="10">
        <f>Tabla4[[#This Row],[Kilos]]*Tabla4[[#This Row],[Precio_sin_IGV]]</f>
        <v>2406.69</v>
      </c>
      <c r="J3131" s="10">
        <f>Tabla4[[#This Row],[Ventas sin IGV]]*18%</f>
        <v>433.20420000000001</v>
      </c>
      <c r="K3131" s="10">
        <f>Tabla4[[#This Row],[Ventas sin IGV]]+Tabla4[[#This Row],[IGV]]</f>
        <v>2839.8942000000002</v>
      </c>
    </row>
    <row r="3132" spans="1:11" x14ac:dyDescent="0.3">
      <c r="A3132">
        <v>13</v>
      </c>
      <c r="B3132">
        <v>1</v>
      </c>
      <c r="C3132" s="2">
        <v>37737</v>
      </c>
      <c r="D3132">
        <v>330</v>
      </c>
      <c r="E3132" t="str">
        <f>VLOOKUP(Tabla4[[#This Row],[Cod Vendedor]],Tabla3[[IdVendedor]:[NombreVendedor]],2,0)</f>
        <v>Federico</v>
      </c>
      <c r="F3132" t="str">
        <f>VLOOKUP(Tabla4[[#This Row],[Cod Producto]],Tabla2[[IdProducto]:[NomProducto]],2,0)</f>
        <v>Mandarinas</v>
      </c>
      <c r="G3132" s="10">
        <f>VLOOKUP(Tabla4[[#This Row],[Nombre_Producto]],Tabla2[[NomProducto]:[PrecioSinIGV]],3,0)</f>
        <v>3.9325000000000001</v>
      </c>
      <c r="H3132">
        <f>VLOOKUP(Tabla4[[#This Row],[Cod Producto]],Tabla2[#All],3,0)</f>
        <v>1</v>
      </c>
      <c r="I3132" s="10">
        <f>Tabla4[[#This Row],[Kilos]]*Tabla4[[#This Row],[Precio_sin_IGV]]</f>
        <v>1297.7250000000001</v>
      </c>
      <c r="J3132" s="10">
        <f>Tabla4[[#This Row],[Ventas sin IGV]]*18%</f>
        <v>233.59050000000002</v>
      </c>
      <c r="K3132" s="10">
        <f>Tabla4[[#This Row],[Ventas sin IGV]]+Tabla4[[#This Row],[IGV]]</f>
        <v>1531.3155000000002</v>
      </c>
    </row>
    <row r="3133" spans="1:11" x14ac:dyDescent="0.3">
      <c r="A3133">
        <v>13</v>
      </c>
      <c r="B3133">
        <v>1</v>
      </c>
      <c r="C3133" s="2">
        <v>37697</v>
      </c>
      <c r="D3133">
        <v>326</v>
      </c>
      <c r="E3133" t="str">
        <f>VLOOKUP(Tabla4[[#This Row],[Cod Vendedor]],Tabla3[[IdVendedor]:[NombreVendedor]],2,0)</f>
        <v>Federico</v>
      </c>
      <c r="F3133" t="str">
        <f>VLOOKUP(Tabla4[[#This Row],[Cod Producto]],Tabla2[[IdProducto]:[NomProducto]],2,0)</f>
        <v>Mandarinas</v>
      </c>
      <c r="G3133" s="10">
        <f>VLOOKUP(Tabla4[[#This Row],[Nombre_Producto]],Tabla2[[NomProducto]:[PrecioSinIGV]],3,0)</f>
        <v>3.9325000000000001</v>
      </c>
      <c r="H3133">
        <f>VLOOKUP(Tabla4[[#This Row],[Cod Producto]],Tabla2[#All],3,0)</f>
        <v>1</v>
      </c>
      <c r="I3133" s="10">
        <f>Tabla4[[#This Row],[Kilos]]*Tabla4[[#This Row],[Precio_sin_IGV]]</f>
        <v>1281.9950000000001</v>
      </c>
      <c r="J3133" s="10">
        <f>Tabla4[[#This Row],[Ventas sin IGV]]*18%</f>
        <v>230.75910000000002</v>
      </c>
      <c r="K3133" s="10">
        <f>Tabla4[[#This Row],[Ventas sin IGV]]+Tabla4[[#This Row],[IGV]]</f>
        <v>1512.7541000000001</v>
      </c>
    </row>
    <row r="3134" spans="1:11" x14ac:dyDescent="0.3">
      <c r="A3134">
        <v>13</v>
      </c>
      <c r="B3134">
        <v>8</v>
      </c>
      <c r="C3134" s="2">
        <v>37921</v>
      </c>
      <c r="D3134">
        <v>1830</v>
      </c>
      <c r="E3134" t="str">
        <f>VLOOKUP(Tabla4[[#This Row],[Cod Vendedor]],Tabla3[[IdVendedor]:[NombreVendedor]],2,0)</f>
        <v>Federico</v>
      </c>
      <c r="F3134" t="str">
        <f>VLOOKUP(Tabla4[[#This Row],[Cod Producto]],Tabla2[[IdProducto]:[NomProducto]],2,0)</f>
        <v>Uvas</v>
      </c>
      <c r="G3134" s="10">
        <f>VLOOKUP(Tabla4[[#This Row],[Nombre_Producto]],Tabla2[[NomProducto]:[PrecioSinIGV]],3,0)</f>
        <v>3.63</v>
      </c>
      <c r="H3134">
        <f>VLOOKUP(Tabla4[[#This Row],[Cod Producto]],Tabla2[#All],3,0)</f>
        <v>1</v>
      </c>
      <c r="I3134" s="10">
        <f>Tabla4[[#This Row],[Kilos]]*Tabla4[[#This Row],[Precio_sin_IGV]]</f>
        <v>6642.9</v>
      </c>
      <c r="J3134" s="10">
        <f>Tabla4[[#This Row],[Ventas sin IGV]]*18%</f>
        <v>1195.722</v>
      </c>
      <c r="K3134" s="10">
        <f>Tabla4[[#This Row],[Ventas sin IGV]]+Tabla4[[#This Row],[IGV]]</f>
        <v>7838.6219999999994</v>
      </c>
    </row>
    <row r="3135" spans="1:11" x14ac:dyDescent="0.3">
      <c r="A3135">
        <v>13</v>
      </c>
      <c r="B3135">
        <v>8</v>
      </c>
      <c r="C3135" s="2">
        <v>37846</v>
      </c>
      <c r="D3135">
        <v>1439</v>
      </c>
      <c r="E3135" t="str">
        <f>VLOOKUP(Tabla4[[#This Row],[Cod Vendedor]],Tabla3[[IdVendedor]:[NombreVendedor]],2,0)</f>
        <v>Federico</v>
      </c>
      <c r="F3135" t="str">
        <f>VLOOKUP(Tabla4[[#This Row],[Cod Producto]],Tabla2[[IdProducto]:[NomProducto]],2,0)</f>
        <v>Uvas</v>
      </c>
      <c r="G3135" s="10">
        <f>VLOOKUP(Tabla4[[#This Row],[Nombre_Producto]],Tabla2[[NomProducto]:[PrecioSinIGV]],3,0)</f>
        <v>3.63</v>
      </c>
      <c r="H3135">
        <f>VLOOKUP(Tabla4[[#This Row],[Cod Producto]],Tabla2[#All],3,0)</f>
        <v>1</v>
      </c>
      <c r="I3135" s="10">
        <f>Tabla4[[#This Row],[Kilos]]*Tabla4[[#This Row],[Precio_sin_IGV]]</f>
        <v>5223.57</v>
      </c>
      <c r="J3135" s="10">
        <f>Tabla4[[#This Row],[Ventas sin IGV]]*18%</f>
        <v>940.24259999999992</v>
      </c>
      <c r="K3135" s="10">
        <f>Tabla4[[#This Row],[Ventas sin IGV]]+Tabla4[[#This Row],[IGV]]</f>
        <v>6163.8125999999993</v>
      </c>
    </row>
    <row r="3136" spans="1:11" x14ac:dyDescent="0.3">
      <c r="A3136">
        <v>13</v>
      </c>
      <c r="B3136">
        <v>8</v>
      </c>
      <c r="C3136" s="2">
        <v>37740</v>
      </c>
      <c r="D3136">
        <v>728</v>
      </c>
      <c r="E3136" t="str">
        <f>VLOOKUP(Tabla4[[#This Row],[Cod Vendedor]],Tabla3[[IdVendedor]:[NombreVendedor]],2,0)</f>
        <v>Federico</v>
      </c>
      <c r="F3136" t="str">
        <f>VLOOKUP(Tabla4[[#This Row],[Cod Producto]],Tabla2[[IdProducto]:[NomProducto]],2,0)</f>
        <v>Uvas</v>
      </c>
      <c r="G3136" s="10">
        <f>VLOOKUP(Tabla4[[#This Row],[Nombre_Producto]],Tabla2[[NomProducto]:[PrecioSinIGV]],3,0)</f>
        <v>3.63</v>
      </c>
      <c r="H3136">
        <f>VLOOKUP(Tabla4[[#This Row],[Cod Producto]],Tabla2[#All],3,0)</f>
        <v>1</v>
      </c>
      <c r="I3136" s="10">
        <f>Tabla4[[#This Row],[Kilos]]*Tabla4[[#This Row],[Precio_sin_IGV]]</f>
        <v>2642.64</v>
      </c>
      <c r="J3136" s="10">
        <f>Tabla4[[#This Row],[Ventas sin IGV]]*18%</f>
        <v>475.67519999999996</v>
      </c>
      <c r="K3136" s="10">
        <f>Tabla4[[#This Row],[Ventas sin IGV]]+Tabla4[[#This Row],[IGV]]</f>
        <v>3118.3152</v>
      </c>
    </row>
    <row r="3137" spans="1:11" x14ac:dyDescent="0.3">
      <c r="A3137">
        <v>13</v>
      </c>
      <c r="B3137">
        <v>8</v>
      </c>
      <c r="C3137" s="2">
        <v>37878</v>
      </c>
      <c r="D3137">
        <v>578</v>
      </c>
      <c r="E3137" t="str">
        <f>VLOOKUP(Tabla4[[#This Row],[Cod Vendedor]],Tabla3[[IdVendedor]:[NombreVendedor]],2,0)</f>
        <v>Federico</v>
      </c>
      <c r="F3137" t="str">
        <f>VLOOKUP(Tabla4[[#This Row],[Cod Producto]],Tabla2[[IdProducto]:[NomProducto]],2,0)</f>
        <v>Uvas</v>
      </c>
      <c r="G3137" s="10">
        <f>VLOOKUP(Tabla4[[#This Row],[Nombre_Producto]],Tabla2[[NomProducto]:[PrecioSinIGV]],3,0)</f>
        <v>3.63</v>
      </c>
      <c r="H3137">
        <f>VLOOKUP(Tabla4[[#This Row],[Cod Producto]],Tabla2[#All],3,0)</f>
        <v>1</v>
      </c>
      <c r="I3137" s="10">
        <f>Tabla4[[#This Row],[Kilos]]*Tabla4[[#This Row],[Precio_sin_IGV]]</f>
        <v>2098.14</v>
      </c>
      <c r="J3137" s="10">
        <f>Tabla4[[#This Row],[Ventas sin IGV]]*18%</f>
        <v>377.66519999999997</v>
      </c>
      <c r="K3137" s="10">
        <f>Tabla4[[#This Row],[Ventas sin IGV]]+Tabla4[[#This Row],[IGV]]</f>
        <v>2475.8051999999998</v>
      </c>
    </row>
    <row r="3138" spans="1:11" x14ac:dyDescent="0.3">
      <c r="A3138">
        <v>13</v>
      </c>
      <c r="B3138">
        <v>13</v>
      </c>
      <c r="C3138" s="2">
        <v>37798</v>
      </c>
      <c r="D3138">
        <v>2122</v>
      </c>
      <c r="E3138" t="str">
        <f>VLOOKUP(Tabla4[[#This Row],[Cod Vendedor]],Tabla3[[IdVendedor]:[NombreVendedor]],2,0)</f>
        <v>Federico</v>
      </c>
      <c r="F3138" t="str">
        <f>VLOOKUP(Tabla4[[#This Row],[Cod Producto]],Tabla2[[IdProducto]:[NomProducto]],2,0)</f>
        <v>Pimientos</v>
      </c>
      <c r="G3138" s="10">
        <f>VLOOKUP(Tabla4[[#This Row],[Nombre_Producto]],Tabla2[[NomProducto]:[PrecioSinIGV]],3,0)</f>
        <v>0.24199999999999999</v>
      </c>
      <c r="H3138">
        <f>VLOOKUP(Tabla4[[#This Row],[Cod Producto]],Tabla2[#All],3,0)</f>
        <v>3</v>
      </c>
      <c r="I3138" s="10">
        <f>Tabla4[[#This Row],[Kilos]]*Tabla4[[#This Row],[Precio_sin_IGV]]</f>
        <v>513.524</v>
      </c>
      <c r="J3138" s="10">
        <f>Tabla4[[#This Row],[Ventas sin IGV]]*18%</f>
        <v>92.43432</v>
      </c>
      <c r="K3138" s="10">
        <f>Tabla4[[#This Row],[Ventas sin IGV]]+Tabla4[[#This Row],[IGV]]</f>
        <v>605.95831999999996</v>
      </c>
    </row>
    <row r="3139" spans="1:11" x14ac:dyDescent="0.3">
      <c r="A3139">
        <v>13</v>
      </c>
      <c r="B3139">
        <v>13</v>
      </c>
      <c r="C3139" s="2">
        <v>37851</v>
      </c>
      <c r="D3139">
        <v>1917</v>
      </c>
      <c r="E3139" t="str">
        <f>VLOOKUP(Tabla4[[#This Row],[Cod Vendedor]],Tabla3[[IdVendedor]:[NombreVendedor]],2,0)</f>
        <v>Federico</v>
      </c>
      <c r="F3139" t="str">
        <f>VLOOKUP(Tabla4[[#This Row],[Cod Producto]],Tabla2[[IdProducto]:[NomProducto]],2,0)</f>
        <v>Pimientos</v>
      </c>
      <c r="G3139" s="10">
        <f>VLOOKUP(Tabla4[[#This Row],[Nombre_Producto]],Tabla2[[NomProducto]:[PrecioSinIGV]],3,0)</f>
        <v>0.24199999999999999</v>
      </c>
      <c r="H3139">
        <f>VLOOKUP(Tabla4[[#This Row],[Cod Producto]],Tabla2[#All],3,0)</f>
        <v>3</v>
      </c>
      <c r="I3139" s="10">
        <f>Tabla4[[#This Row],[Kilos]]*Tabla4[[#This Row],[Precio_sin_IGV]]</f>
        <v>463.91399999999999</v>
      </c>
      <c r="J3139" s="10">
        <f>Tabla4[[#This Row],[Ventas sin IGV]]*18%</f>
        <v>83.504519999999999</v>
      </c>
      <c r="K3139" s="10">
        <f>Tabla4[[#This Row],[Ventas sin IGV]]+Tabla4[[#This Row],[IGV]]</f>
        <v>547.41851999999994</v>
      </c>
    </row>
    <row r="3140" spans="1:11" x14ac:dyDescent="0.3">
      <c r="A3140">
        <v>13</v>
      </c>
      <c r="B3140">
        <v>13</v>
      </c>
      <c r="C3140" s="2">
        <v>37754</v>
      </c>
      <c r="D3140">
        <v>745</v>
      </c>
      <c r="E3140" t="str">
        <f>VLOOKUP(Tabla4[[#This Row],[Cod Vendedor]],Tabla3[[IdVendedor]:[NombreVendedor]],2,0)</f>
        <v>Federico</v>
      </c>
      <c r="F3140" t="str">
        <f>VLOOKUP(Tabla4[[#This Row],[Cod Producto]],Tabla2[[IdProducto]:[NomProducto]],2,0)</f>
        <v>Pimientos</v>
      </c>
      <c r="G3140" s="10">
        <f>VLOOKUP(Tabla4[[#This Row],[Nombre_Producto]],Tabla2[[NomProducto]:[PrecioSinIGV]],3,0)</f>
        <v>0.24199999999999999</v>
      </c>
      <c r="H3140">
        <f>VLOOKUP(Tabla4[[#This Row],[Cod Producto]],Tabla2[#All],3,0)</f>
        <v>3</v>
      </c>
      <c r="I3140" s="10">
        <f>Tabla4[[#This Row],[Kilos]]*Tabla4[[#This Row],[Precio_sin_IGV]]</f>
        <v>180.29</v>
      </c>
      <c r="J3140" s="10">
        <f>Tabla4[[#This Row],[Ventas sin IGV]]*18%</f>
        <v>32.452199999999998</v>
      </c>
      <c r="K3140" s="10">
        <f>Tabla4[[#This Row],[Ventas sin IGV]]+Tabla4[[#This Row],[IGV]]</f>
        <v>212.7422</v>
      </c>
    </row>
    <row r="3141" spans="1:11" x14ac:dyDescent="0.3">
      <c r="A3141">
        <v>13</v>
      </c>
      <c r="B3141">
        <v>13</v>
      </c>
      <c r="C3141" s="2">
        <v>37767</v>
      </c>
      <c r="D3141">
        <v>739</v>
      </c>
      <c r="E3141" t="str">
        <f>VLOOKUP(Tabla4[[#This Row],[Cod Vendedor]],Tabla3[[IdVendedor]:[NombreVendedor]],2,0)</f>
        <v>Federico</v>
      </c>
      <c r="F3141" t="str">
        <f>VLOOKUP(Tabla4[[#This Row],[Cod Producto]],Tabla2[[IdProducto]:[NomProducto]],2,0)</f>
        <v>Pimientos</v>
      </c>
      <c r="G3141" s="10">
        <f>VLOOKUP(Tabla4[[#This Row],[Nombre_Producto]],Tabla2[[NomProducto]:[PrecioSinIGV]],3,0)</f>
        <v>0.24199999999999999</v>
      </c>
      <c r="H3141">
        <f>VLOOKUP(Tabla4[[#This Row],[Cod Producto]],Tabla2[#All],3,0)</f>
        <v>3</v>
      </c>
      <c r="I3141" s="10">
        <f>Tabla4[[#This Row],[Kilos]]*Tabla4[[#This Row],[Precio_sin_IGV]]</f>
        <v>178.83799999999999</v>
      </c>
      <c r="J3141" s="10">
        <f>Tabla4[[#This Row],[Ventas sin IGV]]*18%</f>
        <v>32.190839999999994</v>
      </c>
      <c r="K3141" s="10">
        <f>Tabla4[[#This Row],[Ventas sin IGV]]+Tabla4[[#This Row],[IGV]]</f>
        <v>211.02884</v>
      </c>
    </row>
    <row r="3142" spans="1:11" x14ac:dyDescent="0.3">
      <c r="A3142">
        <v>13</v>
      </c>
      <c r="B3142">
        <v>13</v>
      </c>
      <c r="C3142" s="2">
        <v>37759</v>
      </c>
      <c r="D3142">
        <v>574</v>
      </c>
      <c r="E3142" t="str">
        <f>VLOOKUP(Tabla4[[#This Row],[Cod Vendedor]],Tabla3[[IdVendedor]:[NombreVendedor]],2,0)</f>
        <v>Federico</v>
      </c>
      <c r="F3142" t="str">
        <f>VLOOKUP(Tabla4[[#This Row],[Cod Producto]],Tabla2[[IdProducto]:[NomProducto]],2,0)</f>
        <v>Pimientos</v>
      </c>
      <c r="G3142" s="10">
        <f>VLOOKUP(Tabla4[[#This Row],[Nombre_Producto]],Tabla2[[NomProducto]:[PrecioSinIGV]],3,0)</f>
        <v>0.24199999999999999</v>
      </c>
      <c r="H3142">
        <f>VLOOKUP(Tabla4[[#This Row],[Cod Producto]],Tabla2[#All],3,0)</f>
        <v>3</v>
      </c>
      <c r="I3142" s="10">
        <f>Tabla4[[#This Row],[Kilos]]*Tabla4[[#This Row],[Precio_sin_IGV]]</f>
        <v>138.90799999999999</v>
      </c>
      <c r="J3142" s="10">
        <f>Tabla4[[#This Row],[Ventas sin IGV]]*18%</f>
        <v>25.003439999999998</v>
      </c>
      <c r="K3142" s="10">
        <f>Tabla4[[#This Row],[Ventas sin IGV]]+Tabla4[[#This Row],[IGV]]</f>
        <v>163.91143999999997</v>
      </c>
    </row>
    <row r="3143" spans="1:11" x14ac:dyDescent="0.3">
      <c r="A3143">
        <v>13</v>
      </c>
      <c r="B3143">
        <v>13</v>
      </c>
      <c r="C3143" s="2">
        <v>37822</v>
      </c>
      <c r="D3143">
        <v>397</v>
      </c>
      <c r="E3143" t="str">
        <f>VLOOKUP(Tabla4[[#This Row],[Cod Vendedor]],Tabla3[[IdVendedor]:[NombreVendedor]],2,0)</f>
        <v>Federico</v>
      </c>
      <c r="F3143" t="str">
        <f>VLOOKUP(Tabla4[[#This Row],[Cod Producto]],Tabla2[[IdProducto]:[NomProducto]],2,0)</f>
        <v>Pimientos</v>
      </c>
      <c r="G3143" s="10">
        <f>VLOOKUP(Tabla4[[#This Row],[Nombre_Producto]],Tabla2[[NomProducto]:[PrecioSinIGV]],3,0)</f>
        <v>0.24199999999999999</v>
      </c>
      <c r="H3143">
        <f>VLOOKUP(Tabla4[[#This Row],[Cod Producto]],Tabla2[#All],3,0)</f>
        <v>3</v>
      </c>
      <c r="I3143" s="10">
        <f>Tabla4[[#This Row],[Kilos]]*Tabla4[[#This Row],[Precio_sin_IGV]]</f>
        <v>96.073999999999998</v>
      </c>
      <c r="J3143" s="10">
        <f>Tabla4[[#This Row],[Ventas sin IGV]]*18%</f>
        <v>17.293319999999998</v>
      </c>
      <c r="K3143" s="10">
        <f>Tabla4[[#This Row],[Ventas sin IGV]]+Tabla4[[#This Row],[IGV]]</f>
        <v>113.36731999999999</v>
      </c>
    </row>
    <row r="3144" spans="1:11" x14ac:dyDescent="0.3">
      <c r="A3144">
        <v>13</v>
      </c>
      <c r="B3144">
        <v>2</v>
      </c>
      <c r="C3144" s="2">
        <v>37740</v>
      </c>
      <c r="D3144">
        <v>1864</v>
      </c>
      <c r="E3144" t="str">
        <f>VLOOKUP(Tabla4[[#This Row],[Cod Vendedor]],Tabla3[[IdVendedor]:[NombreVendedor]],2,0)</f>
        <v>Federico</v>
      </c>
      <c r="F3144" t="str">
        <f>VLOOKUP(Tabla4[[#This Row],[Cod Producto]],Tabla2[[IdProducto]:[NomProducto]],2,0)</f>
        <v>Lechugas</v>
      </c>
      <c r="G3144" s="10">
        <f>VLOOKUP(Tabla4[[#This Row],[Nombre_Producto]],Tabla2[[NomProducto]:[PrecioSinIGV]],3,0)</f>
        <v>1.6335</v>
      </c>
      <c r="H3144">
        <f>VLOOKUP(Tabla4[[#This Row],[Cod Producto]],Tabla2[#All],3,0)</f>
        <v>2</v>
      </c>
      <c r="I3144" s="10">
        <f>Tabla4[[#This Row],[Kilos]]*Tabla4[[#This Row],[Precio_sin_IGV]]</f>
        <v>3044.8440000000001</v>
      </c>
      <c r="J3144" s="10">
        <f>Tabla4[[#This Row],[Ventas sin IGV]]*18%</f>
        <v>548.07191999999998</v>
      </c>
      <c r="K3144" s="10">
        <f>Tabla4[[#This Row],[Ventas sin IGV]]+Tabla4[[#This Row],[IGV]]</f>
        <v>3592.9159199999999</v>
      </c>
    </row>
    <row r="3145" spans="1:11" x14ac:dyDescent="0.3">
      <c r="A3145">
        <v>13</v>
      </c>
      <c r="B3145">
        <v>2</v>
      </c>
      <c r="C3145" s="2">
        <v>37663</v>
      </c>
      <c r="D3145">
        <v>642</v>
      </c>
      <c r="E3145" t="str">
        <f>VLOOKUP(Tabla4[[#This Row],[Cod Vendedor]],Tabla3[[IdVendedor]:[NombreVendedor]],2,0)</f>
        <v>Federico</v>
      </c>
      <c r="F3145" t="str">
        <f>VLOOKUP(Tabla4[[#This Row],[Cod Producto]],Tabla2[[IdProducto]:[NomProducto]],2,0)</f>
        <v>Lechugas</v>
      </c>
      <c r="G3145" s="10">
        <f>VLOOKUP(Tabla4[[#This Row],[Nombre_Producto]],Tabla2[[NomProducto]:[PrecioSinIGV]],3,0)</f>
        <v>1.6335</v>
      </c>
      <c r="H3145">
        <f>VLOOKUP(Tabla4[[#This Row],[Cod Producto]],Tabla2[#All],3,0)</f>
        <v>2</v>
      </c>
      <c r="I3145" s="10">
        <f>Tabla4[[#This Row],[Kilos]]*Tabla4[[#This Row],[Precio_sin_IGV]]</f>
        <v>1048.7069999999999</v>
      </c>
      <c r="J3145" s="10">
        <f>Tabla4[[#This Row],[Ventas sin IGV]]*18%</f>
        <v>188.76725999999996</v>
      </c>
      <c r="K3145" s="10">
        <f>Tabla4[[#This Row],[Ventas sin IGV]]+Tabla4[[#This Row],[IGV]]</f>
        <v>1237.47426</v>
      </c>
    </row>
    <row r="3146" spans="1:11" x14ac:dyDescent="0.3">
      <c r="A3146">
        <v>13</v>
      </c>
      <c r="B3146">
        <v>2</v>
      </c>
      <c r="C3146" s="2">
        <v>37972</v>
      </c>
      <c r="D3146">
        <v>552</v>
      </c>
      <c r="E3146" t="str">
        <f>VLOOKUP(Tabla4[[#This Row],[Cod Vendedor]],Tabla3[[IdVendedor]:[NombreVendedor]],2,0)</f>
        <v>Federico</v>
      </c>
      <c r="F3146" t="str">
        <f>VLOOKUP(Tabla4[[#This Row],[Cod Producto]],Tabla2[[IdProducto]:[NomProducto]],2,0)</f>
        <v>Lechugas</v>
      </c>
      <c r="G3146" s="10">
        <f>VLOOKUP(Tabla4[[#This Row],[Nombre_Producto]],Tabla2[[NomProducto]:[PrecioSinIGV]],3,0)</f>
        <v>1.6335</v>
      </c>
      <c r="H3146">
        <f>VLOOKUP(Tabla4[[#This Row],[Cod Producto]],Tabla2[#All],3,0)</f>
        <v>2</v>
      </c>
      <c r="I3146" s="10">
        <f>Tabla4[[#This Row],[Kilos]]*Tabla4[[#This Row],[Precio_sin_IGV]]</f>
        <v>901.69200000000001</v>
      </c>
      <c r="J3146" s="10">
        <f>Tabla4[[#This Row],[Ventas sin IGV]]*18%</f>
        <v>162.30456000000001</v>
      </c>
      <c r="K3146" s="10">
        <f>Tabla4[[#This Row],[Ventas sin IGV]]+Tabla4[[#This Row],[IGV]]</f>
        <v>1063.99656</v>
      </c>
    </row>
    <row r="3147" spans="1:11" x14ac:dyDescent="0.3">
      <c r="A3147">
        <v>13</v>
      </c>
      <c r="B3147">
        <v>10</v>
      </c>
      <c r="C3147" s="2">
        <v>37716</v>
      </c>
      <c r="D3147">
        <v>1860</v>
      </c>
      <c r="E3147" t="str">
        <f>VLOOKUP(Tabla4[[#This Row],[Cod Vendedor]],Tabla3[[IdVendedor]:[NombreVendedor]],2,0)</f>
        <v>Federico</v>
      </c>
      <c r="F3147" t="str">
        <f>VLOOKUP(Tabla4[[#This Row],[Cod Producto]],Tabla2[[IdProducto]:[NomProducto]],2,0)</f>
        <v>Zanahorias</v>
      </c>
      <c r="G3147" s="10">
        <f>VLOOKUP(Tabla4[[#This Row],[Nombre_Producto]],Tabla2[[NomProducto]:[PrecioSinIGV]],3,0)</f>
        <v>0.60499999999999998</v>
      </c>
      <c r="H3147">
        <f>VLOOKUP(Tabla4[[#This Row],[Cod Producto]],Tabla2[#All],3,0)</f>
        <v>3</v>
      </c>
      <c r="I3147" s="10">
        <f>Tabla4[[#This Row],[Kilos]]*Tabla4[[#This Row],[Precio_sin_IGV]]</f>
        <v>1125.3</v>
      </c>
      <c r="J3147" s="10">
        <f>Tabla4[[#This Row],[Ventas sin IGV]]*18%</f>
        <v>202.55399999999997</v>
      </c>
      <c r="K3147" s="10">
        <f>Tabla4[[#This Row],[Ventas sin IGV]]+Tabla4[[#This Row],[IGV]]</f>
        <v>1327.8539999999998</v>
      </c>
    </row>
    <row r="3148" spans="1:11" x14ac:dyDescent="0.3">
      <c r="A3148">
        <v>13</v>
      </c>
      <c r="B3148">
        <v>10</v>
      </c>
      <c r="C3148" s="2">
        <v>37937</v>
      </c>
      <c r="D3148">
        <v>1519</v>
      </c>
      <c r="E3148" t="str">
        <f>VLOOKUP(Tabla4[[#This Row],[Cod Vendedor]],Tabla3[[IdVendedor]:[NombreVendedor]],2,0)</f>
        <v>Federico</v>
      </c>
      <c r="F3148" t="str">
        <f>VLOOKUP(Tabla4[[#This Row],[Cod Producto]],Tabla2[[IdProducto]:[NomProducto]],2,0)</f>
        <v>Zanahorias</v>
      </c>
      <c r="G3148" s="10">
        <f>VLOOKUP(Tabla4[[#This Row],[Nombre_Producto]],Tabla2[[NomProducto]:[PrecioSinIGV]],3,0)</f>
        <v>0.60499999999999998</v>
      </c>
      <c r="H3148">
        <f>VLOOKUP(Tabla4[[#This Row],[Cod Producto]],Tabla2[#All],3,0)</f>
        <v>3</v>
      </c>
      <c r="I3148" s="10">
        <f>Tabla4[[#This Row],[Kilos]]*Tabla4[[#This Row],[Precio_sin_IGV]]</f>
        <v>918.995</v>
      </c>
      <c r="J3148" s="10">
        <f>Tabla4[[#This Row],[Ventas sin IGV]]*18%</f>
        <v>165.41909999999999</v>
      </c>
      <c r="K3148" s="10">
        <f>Tabla4[[#This Row],[Ventas sin IGV]]+Tabla4[[#This Row],[IGV]]</f>
        <v>1084.4141</v>
      </c>
    </row>
    <row r="3149" spans="1:11" x14ac:dyDescent="0.3">
      <c r="A3149">
        <v>13</v>
      </c>
      <c r="B3149">
        <v>10</v>
      </c>
      <c r="C3149" s="2">
        <v>37770</v>
      </c>
      <c r="D3149">
        <v>1027</v>
      </c>
      <c r="E3149" t="str">
        <f>VLOOKUP(Tabla4[[#This Row],[Cod Vendedor]],Tabla3[[IdVendedor]:[NombreVendedor]],2,0)</f>
        <v>Federico</v>
      </c>
      <c r="F3149" t="str">
        <f>VLOOKUP(Tabla4[[#This Row],[Cod Producto]],Tabla2[[IdProducto]:[NomProducto]],2,0)</f>
        <v>Zanahorias</v>
      </c>
      <c r="G3149" s="10">
        <f>VLOOKUP(Tabla4[[#This Row],[Nombre_Producto]],Tabla2[[NomProducto]:[PrecioSinIGV]],3,0)</f>
        <v>0.60499999999999998</v>
      </c>
      <c r="H3149">
        <f>VLOOKUP(Tabla4[[#This Row],[Cod Producto]],Tabla2[#All],3,0)</f>
        <v>3</v>
      </c>
      <c r="I3149" s="10">
        <f>Tabla4[[#This Row],[Kilos]]*Tabla4[[#This Row],[Precio_sin_IGV]]</f>
        <v>621.33500000000004</v>
      </c>
      <c r="J3149" s="10">
        <f>Tabla4[[#This Row],[Ventas sin IGV]]*18%</f>
        <v>111.8403</v>
      </c>
      <c r="K3149" s="10">
        <f>Tabla4[[#This Row],[Ventas sin IGV]]+Tabla4[[#This Row],[IGV]]</f>
        <v>733.17529999999999</v>
      </c>
    </row>
    <row r="3150" spans="1:11" x14ac:dyDescent="0.3">
      <c r="A3150">
        <v>13</v>
      </c>
      <c r="B3150">
        <v>14</v>
      </c>
      <c r="C3150" s="2">
        <v>37778</v>
      </c>
      <c r="D3150">
        <v>1857</v>
      </c>
      <c r="E3150" t="str">
        <f>VLOOKUP(Tabla4[[#This Row],[Cod Vendedor]],Tabla3[[IdVendedor]:[NombreVendedor]],2,0)</f>
        <v>Federico</v>
      </c>
      <c r="F3150" t="str">
        <f>VLOOKUP(Tabla4[[#This Row],[Cod Producto]],Tabla2[[IdProducto]:[NomProducto]],2,0)</f>
        <v>Manzana</v>
      </c>
      <c r="G3150" s="10">
        <f>VLOOKUP(Tabla4[[#This Row],[Nombre_Producto]],Tabla2[[NomProducto]:[PrecioSinIGV]],3,0)</f>
        <v>3.63</v>
      </c>
      <c r="H3150">
        <f>VLOOKUP(Tabla4[[#This Row],[Cod Producto]],Tabla2[#All],3,0)</f>
        <v>1</v>
      </c>
      <c r="I3150" s="10">
        <f>Tabla4[[#This Row],[Kilos]]*Tabla4[[#This Row],[Precio_sin_IGV]]</f>
        <v>6740.91</v>
      </c>
      <c r="J3150" s="10">
        <f>Tabla4[[#This Row],[Ventas sin IGV]]*18%</f>
        <v>1213.3637999999999</v>
      </c>
      <c r="K3150" s="10">
        <f>Tabla4[[#This Row],[Ventas sin IGV]]+Tabla4[[#This Row],[IGV]]</f>
        <v>7954.2737999999999</v>
      </c>
    </row>
    <row r="3151" spans="1:11" x14ac:dyDescent="0.3">
      <c r="A3151">
        <v>13</v>
      </c>
      <c r="B3151">
        <v>14</v>
      </c>
      <c r="C3151" s="2">
        <v>37839</v>
      </c>
      <c r="D3151">
        <v>550</v>
      </c>
      <c r="E3151" t="str">
        <f>VLOOKUP(Tabla4[[#This Row],[Cod Vendedor]],Tabla3[[IdVendedor]:[NombreVendedor]],2,0)</f>
        <v>Federico</v>
      </c>
      <c r="F3151" t="str">
        <f>VLOOKUP(Tabla4[[#This Row],[Cod Producto]],Tabla2[[IdProducto]:[NomProducto]],2,0)</f>
        <v>Manzana</v>
      </c>
      <c r="G3151" s="10">
        <f>VLOOKUP(Tabla4[[#This Row],[Nombre_Producto]],Tabla2[[NomProducto]:[PrecioSinIGV]],3,0)</f>
        <v>3.63</v>
      </c>
      <c r="H3151">
        <f>VLOOKUP(Tabla4[[#This Row],[Cod Producto]],Tabla2[#All],3,0)</f>
        <v>1</v>
      </c>
      <c r="I3151" s="10">
        <f>Tabla4[[#This Row],[Kilos]]*Tabla4[[#This Row],[Precio_sin_IGV]]</f>
        <v>1996.5</v>
      </c>
      <c r="J3151" s="10">
        <f>Tabla4[[#This Row],[Ventas sin IGV]]*18%</f>
        <v>359.37</v>
      </c>
      <c r="K3151" s="10">
        <f>Tabla4[[#This Row],[Ventas sin IGV]]+Tabla4[[#This Row],[IGV]]</f>
        <v>2355.87</v>
      </c>
    </row>
    <row r="3152" spans="1:11" x14ac:dyDescent="0.3">
      <c r="A3152">
        <v>13</v>
      </c>
      <c r="B3152">
        <v>4</v>
      </c>
      <c r="C3152" s="2">
        <v>37915</v>
      </c>
      <c r="D3152">
        <v>2206</v>
      </c>
      <c r="E3152" t="str">
        <f>VLOOKUP(Tabla4[[#This Row],[Cod Vendedor]],Tabla3[[IdVendedor]:[NombreVendedor]],2,0)</f>
        <v>Federico</v>
      </c>
      <c r="F3152" t="str">
        <f>VLOOKUP(Tabla4[[#This Row],[Cod Producto]],Tabla2[[IdProducto]:[NomProducto]],2,0)</f>
        <v>Coles</v>
      </c>
      <c r="G3152" s="10">
        <f>VLOOKUP(Tabla4[[#This Row],[Nombre_Producto]],Tabla2[[NomProducto]:[PrecioSinIGV]],3,0)</f>
        <v>0.60499999999999998</v>
      </c>
      <c r="H3152">
        <f>VLOOKUP(Tabla4[[#This Row],[Cod Producto]],Tabla2[#All],3,0)</f>
        <v>2</v>
      </c>
      <c r="I3152" s="10">
        <f>Tabla4[[#This Row],[Kilos]]*Tabla4[[#This Row],[Precio_sin_IGV]]</f>
        <v>1334.6299999999999</v>
      </c>
      <c r="J3152" s="10">
        <f>Tabla4[[#This Row],[Ventas sin IGV]]*18%</f>
        <v>240.23339999999996</v>
      </c>
      <c r="K3152" s="10">
        <f>Tabla4[[#This Row],[Ventas sin IGV]]+Tabla4[[#This Row],[IGV]]</f>
        <v>1574.8633999999997</v>
      </c>
    </row>
    <row r="3153" spans="1:11" x14ac:dyDescent="0.3">
      <c r="A3153">
        <v>13</v>
      </c>
      <c r="B3153">
        <v>4</v>
      </c>
      <c r="C3153" s="2">
        <v>37923</v>
      </c>
      <c r="D3153">
        <v>2135</v>
      </c>
      <c r="E3153" t="str">
        <f>VLOOKUP(Tabla4[[#This Row],[Cod Vendedor]],Tabla3[[IdVendedor]:[NombreVendedor]],2,0)</f>
        <v>Federico</v>
      </c>
      <c r="F3153" t="str">
        <f>VLOOKUP(Tabla4[[#This Row],[Cod Producto]],Tabla2[[IdProducto]:[NomProducto]],2,0)</f>
        <v>Coles</v>
      </c>
      <c r="G3153" s="10">
        <f>VLOOKUP(Tabla4[[#This Row],[Nombre_Producto]],Tabla2[[NomProducto]:[PrecioSinIGV]],3,0)</f>
        <v>0.60499999999999998</v>
      </c>
      <c r="H3153">
        <f>VLOOKUP(Tabla4[[#This Row],[Cod Producto]],Tabla2[#All],3,0)</f>
        <v>2</v>
      </c>
      <c r="I3153" s="10">
        <f>Tabla4[[#This Row],[Kilos]]*Tabla4[[#This Row],[Precio_sin_IGV]]</f>
        <v>1291.675</v>
      </c>
      <c r="J3153" s="10">
        <f>Tabla4[[#This Row],[Ventas sin IGV]]*18%</f>
        <v>232.50149999999999</v>
      </c>
      <c r="K3153" s="10">
        <f>Tabla4[[#This Row],[Ventas sin IGV]]+Tabla4[[#This Row],[IGV]]</f>
        <v>1524.1765</v>
      </c>
    </row>
    <row r="3154" spans="1:11" x14ac:dyDescent="0.3">
      <c r="A3154">
        <v>13</v>
      </c>
      <c r="B3154">
        <v>4</v>
      </c>
      <c r="C3154" s="2">
        <v>37769</v>
      </c>
      <c r="D3154">
        <v>2090</v>
      </c>
      <c r="E3154" t="str">
        <f>VLOOKUP(Tabla4[[#This Row],[Cod Vendedor]],Tabla3[[IdVendedor]:[NombreVendedor]],2,0)</f>
        <v>Federico</v>
      </c>
      <c r="F3154" t="str">
        <f>VLOOKUP(Tabla4[[#This Row],[Cod Producto]],Tabla2[[IdProducto]:[NomProducto]],2,0)</f>
        <v>Coles</v>
      </c>
      <c r="G3154" s="10">
        <f>VLOOKUP(Tabla4[[#This Row],[Nombre_Producto]],Tabla2[[NomProducto]:[PrecioSinIGV]],3,0)</f>
        <v>0.60499999999999998</v>
      </c>
      <c r="H3154">
        <f>VLOOKUP(Tabla4[[#This Row],[Cod Producto]],Tabla2[#All],3,0)</f>
        <v>2</v>
      </c>
      <c r="I3154" s="10">
        <f>Tabla4[[#This Row],[Kilos]]*Tabla4[[#This Row],[Precio_sin_IGV]]</f>
        <v>1264.45</v>
      </c>
      <c r="J3154" s="10">
        <f>Tabla4[[#This Row],[Ventas sin IGV]]*18%</f>
        <v>227.601</v>
      </c>
      <c r="K3154" s="10">
        <f>Tabla4[[#This Row],[Ventas sin IGV]]+Tabla4[[#This Row],[IGV]]</f>
        <v>1492.0509999999999</v>
      </c>
    </row>
    <row r="3155" spans="1:11" x14ac:dyDescent="0.3">
      <c r="A3155">
        <v>13</v>
      </c>
      <c r="B3155">
        <v>4</v>
      </c>
      <c r="C3155" s="2">
        <v>37657</v>
      </c>
      <c r="D3155">
        <v>1746</v>
      </c>
      <c r="E3155" t="str">
        <f>VLOOKUP(Tabla4[[#This Row],[Cod Vendedor]],Tabla3[[IdVendedor]:[NombreVendedor]],2,0)</f>
        <v>Federico</v>
      </c>
      <c r="F3155" t="str">
        <f>VLOOKUP(Tabla4[[#This Row],[Cod Producto]],Tabla2[[IdProducto]:[NomProducto]],2,0)</f>
        <v>Coles</v>
      </c>
      <c r="G3155" s="10">
        <f>VLOOKUP(Tabla4[[#This Row],[Nombre_Producto]],Tabla2[[NomProducto]:[PrecioSinIGV]],3,0)</f>
        <v>0.60499999999999998</v>
      </c>
      <c r="H3155">
        <f>VLOOKUP(Tabla4[[#This Row],[Cod Producto]],Tabla2[#All],3,0)</f>
        <v>2</v>
      </c>
      <c r="I3155" s="10">
        <f>Tabla4[[#This Row],[Kilos]]*Tabla4[[#This Row],[Precio_sin_IGV]]</f>
        <v>1056.33</v>
      </c>
      <c r="J3155" s="10">
        <f>Tabla4[[#This Row],[Ventas sin IGV]]*18%</f>
        <v>190.13939999999997</v>
      </c>
      <c r="K3155" s="10">
        <f>Tabla4[[#This Row],[Ventas sin IGV]]+Tabla4[[#This Row],[IGV]]</f>
        <v>1246.4694</v>
      </c>
    </row>
    <row r="3156" spans="1:11" x14ac:dyDescent="0.3">
      <c r="A3156">
        <v>13</v>
      </c>
      <c r="B3156">
        <v>4</v>
      </c>
      <c r="C3156" s="2">
        <v>37798</v>
      </c>
      <c r="D3156">
        <v>1109</v>
      </c>
      <c r="E3156" t="str">
        <f>VLOOKUP(Tabla4[[#This Row],[Cod Vendedor]],Tabla3[[IdVendedor]:[NombreVendedor]],2,0)</f>
        <v>Federico</v>
      </c>
      <c r="F3156" t="str">
        <f>VLOOKUP(Tabla4[[#This Row],[Cod Producto]],Tabla2[[IdProducto]:[NomProducto]],2,0)</f>
        <v>Coles</v>
      </c>
      <c r="G3156" s="10">
        <f>VLOOKUP(Tabla4[[#This Row],[Nombre_Producto]],Tabla2[[NomProducto]:[PrecioSinIGV]],3,0)</f>
        <v>0.60499999999999998</v>
      </c>
      <c r="H3156">
        <f>VLOOKUP(Tabla4[[#This Row],[Cod Producto]],Tabla2[#All],3,0)</f>
        <v>2</v>
      </c>
      <c r="I3156" s="10">
        <f>Tabla4[[#This Row],[Kilos]]*Tabla4[[#This Row],[Precio_sin_IGV]]</f>
        <v>670.94499999999994</v>
      </c>
      <c r="J3156" s="10">
        <f>Tabla4[[#This Row],[Ventas sin IGV]]*18%</f>
        <v>120.77009999999999</v>
      </c>
      <c r="K3156" s="10">
        <f>Tabla4[[#This Row],[Ventas sin IGV]]+Tabla4[[#This Row],[IGV]]</f>
        <v>791.71509999999989</v>
      </c>
    </row>
    <row r="3157" spans="1:11" x14ac:dyDescent="0.3">
      <c r="A3157">
        <v>13</v>
      </c>
      <c r="B3157">
        <v>4</v>
      </c>
      <c r="C3157" s="2">
        <v>37815</v>
      </c>
      <c r="D3157">
        <v>535</v>
      </c>
      <c r="E3157" t="str">
        <f>VLOOKUP(Tabla4[[#This Row],[Cod Vendedor]],Tabla3[[IdVendedor]:[NombreVendedor]],2,0)</f>
        <v>Federico</v>
      </c>
      <c r="F3157" t="str">
        <f>VLOOKUP(Tabla4[[#This Row],[Cod Producto]],Tabla2[[IdProducto]:[NomProducto]],2,0)</f>
        <v>Coles</v>
      </c>
      <c r="G3157" s="10">
        <f>VLOOKUP(Tabla4[[#This Row],[Nombre_Producto]],Tabla2[[NomProducto]:[PrecioSinIGV]],3,0)</f>
        <v>0.60499999999999998</v>
      </c>
      <c r="H3157">
        <f>VLOOKUP(Tabla4[[#This Row],[Cod Producto]],Tabla2[#All],3,0)</f>
        <v>2</v>
      </c>
      <c r="I3157" s="10">
        <f>Tabla4[[#This Row],[Kilos]]*Tabla4[[#This Row],[Precio_sin_IGV]]</f>
        <v>323.67500000000001</v>
      </c>
      <c r="J3157" s="10">
        <f>Tabla4[[#This Row],[Ventas sin IGV]]*18%</f>
        <v>58.261499999999998</v>
      </c>
      <c r="K3157" s="10">
        <f>Tabla4[[#This Row],[Ventas sin IGV]]+Tabla4[[#This Row],[IGV]]</f>
        <v>381.93650000000002</v>
      </c>
    </row>
    <row r="3158" spans="1:11" x14ac:dyDescent="0.3">
      <c r="A3158">
        <v>13</v>
      </c>
      <c r="B3158">
        <v>5</v>
      </c>
      <c r="C3158" s="2">
        <v>37672</v>
      </c>
      <c r="D3158">
        <v>2005</v>
      </c>
      <c r="E3158" t="str">
        <f>VLOOKUP(Tabla4[[#This Row],[Cod Vendedor]],Tabla3[[IdVendedor]:[NombreVendedor]],2,0)</f>
        <v>Federico</v>
      </c>
      <c r="F3158" t="str">
        <f>VLOOKUP(Tabla4[[#This Row],[Cod Producto]],Tabla2[[IdProducto]:[NomProducto]],2,0)</f>
        <v>Berenjenas</v>
      </c>
      <c r="G3158" s="10">
        <f>VLOOKUP(Tabla4[[#This Row],[Nombre_Producto]],Tabla2[[NomProducto]:[PrecioSinIGV]],3,0)</f>
        <v>2.5409999999999999</v>
      </c>
      <c r="H3158">
        <f>VLOOKUP(Tabla4[[#This Row],[Cod Producto]],Tabla2[#All],3,0)</f>
        <v>3</v>
      </c>
      <c r="I3158" s="10">
        <f>Tabla4[[#This Row],[Kilos]]*Tabla4[[#This Row],[Precio_sin_IGV]]</f>
        <v>5094.7049999999999</v>
      </c>
      <c r="J3158" s="10">
        <f>Tabla4[[#This Row],[Ventas sin IGV]]*18%</f>
        <v>917.04689999999994</v>
      </c>
      <c r="K3158" s="10">
        <f>Tabla4[[#This Row],[Ventas sin IGV]]+Tabla4[[#This Row],[IGV]]</f>
        <v>6011.7519000000002</v>
      </c>
    </row>
    <row r="3159" spans="1:11" x14ac:dyDescent="0.3">
      <c r="A3159">
        <v>13</v>
      </c>
      <c r="B3159">
        <v>5</v>
      </c>
      <c r="C3159" s="2">
        <v>37702</v>
      </c>
      <c r="D3159">
        <v>1910</v>
      </c>
      <c r="E3159" t="str">
        <f>VLOOKUP(Tabla4[[#This Row],[Cod Vendedor]],Tabla3[[IdVendedor]:[NombreVendedor]],2,0)</f>
        <v>Federico</v>
      </c>
      <c r="F3159" t="str">
        <f>VLOOKUP(Tabla4[[#This Row],[Cod Producto]],Tabla2[[IdProducto]:[NomProducto]],2,0)</f>
        <v>Berenjenas</v>
      </c>
      <c r="G3159" s="10">
        <f>VLOOKUP(Tabla4[[#This Row],[Nombre_Producto]],Tabla2[[NomProducto]:[PrecioSinIGV]],3,0)</f>
        <v>2.5409999999999999</v>
      </c>
      <c r="H3159">
        <f>VLOOKUP(Tabla4[[#This Row],[Cod Producto]],Tabla2[#All],3,0)</f>
        <v>3</v>
      </c>
      <c r="I3159" s="10">
        <f>Tabla4[[#This Row],[Kilos]]*Tabla4[[#This Row],[Precio_sin_IGV]]</f>
        <v>4853.3099999999995</v>
      </c>
      <c r="J3159" s="10">
        <f>Tabla4[[#This Row],[Ventas sin IGV]]*18%</f>
        <v>873.59579999999983</v>
      </c>
      <c r="K3159" s="10">
        <f>Tabla4[[#This Row],[Ventas sin IGV]]+Tabla4[[#This Row],[IGV]]</f>
        <v>5726.9057999999995</v>
      </c>
    </row>
    <row r="3160" spans="1:11" x14ac:dyDescent="0.3">
      <c r="A3160">
        <v>13</v>
      </c>
      <c r="B3160">
        <v>5</v>
      </c>
      <c r="C3160" s="2">
        <v>37882</v>
      </c>
      <c r="D3160">
        <v>1889</v>
      </c>
      <c r="E3160" t="str">
        <f>VLOOKUP(Tabla4[[#This Row],[Cod Vendedor]],Tabla3[[IdVendedor]:[NombreVendedor]],2,0)</f>
        <v>Federico</v>
      </c>
      <c r="F3160" t="str">
        <f>VLOOKUP(Tabla4[[#This Row],[Cod Producto]],Tabla2[[IdProducto]:[NomProducto]],2,0)</f>
        <v>Berenjenas</v>
      </c>
      <c r="G3160" s="10">
        <f>VLOOKUP(Tabla4[[#This Row],[Nombre_Producto]],Tabla2[[NomProducto]:[PrecioSinIGV]],3,0)</f>
        <v>2.5409999999999999</v>
      </c>
      <c r="H3160">
        <f>VLOOKUP(Tabla4[[#This Row],[Cod Producto]],Tabla2[#All],3,0)</f>
        <v>3</v>
      </c>
      <c r="I3160" s="10">
        <f>Tabla4[[#This Row],[Kilos]]*Tabla4[[#This Row],[Precio_sin_IGV]]</f>
        <v>4799.9489999999996</v>
      </c>
      <c r="J3160" s="10">
        <f>Tabla4[[#This Row],[Ventas sin IGV]]*18%</f>
        <v>863.99081999999987</v>
      </c>
      <c r="K3160" s="10">
        <f>Tabla4[[#This Row],[Ventas sin IGV]]+Tabla4[[#This Row],[IGV]]</f>
        <v>5663.9398199999996</v>
      </c>
    </row>
    <row r="3161" spans="1:11" x14ac:dyDescent="0.3">
      <c r="A3161">
        <v>13</v>
      </c>
      <c r="B3161">
        <v>5</v>
      </c>
      <c r="C3161" s="2">
        <v>37868</v>
      </c>
      <c r="D3161">
        <v>1359</v>
      </c>
      <c r="E3161" t="str">
        <f>VLOOKUP(Tabla4[[#This Row],[Cod Vendedor]],Tabla3[[IdVendedor]:[NombreVendedor]],2,0)</f>
        <v>Federico</v>
      </c>
      <c r="F3161" t="str">
        <f>VLOOKUP(Tabla4[[#This Row],[Cod Producto]],Tabla2[[IdProducto]:[NomProducto]],2,0)</f>
        <v>Berenjenas</v>
      </c>
      <c r="G3161" s="10">
        <f>VLOOKUP(Tabla4[[#This Row],[Nombre_Producto]],Tabla2[[NomProducto]:[PrecioSinIGV]],3,0)</f>
        <v>2.5409999999999999</v>
      </c>
      <c r="H3161">
        <f>VLOOKUP(Tabla4[[#This Row],[Cod Producto]],Tabla2[#All],3,0)</f>
        <v>3</v>
      </c>
      <c r="I3161" s="10">
        <f>Tabla4[[#This Row],[Kilos]]*Tabla4[[#This Row],[Precio_sin_IGV]]</f>
        <v>3453.2190000000001</v>
      </c>
      <c r="J3161" s="10">
        <f>Tabla4[[#This Row],[Ventas sin IGV]]*18%</f>
        <v>621.57942000000003</v>
      </c>
      <c r="K3161" s="10">
        <f>Tabla4[[#This Row],[Ventas sin IGV]]+Tabla4[[#This Row],[IGV]]</f>
        <v>4074.7984200000001</v>
      </c>
    </row>
    <row r="3162" spans="1:11" x14ac:dyDescent="0.3">
      <c r="A3162">
        <v>11</v>
      </c>
      <c r="B3162">
        <v>11</v>
      </c>
      <c r="C3162" s="2">
        <v>35907</v>
      </c>
      <c r="D3162">
        <v>1646</v>
      </c>
      <c r="E3162" t="str">
        <f>VLOOKUP(Tabla4[[#This Row],[Cod Vendedor]],Tabla3[[IdVendedor]:[NombreVendedor]],2,0)</f>
        <v>Enrique</v>
      </c>
      <c r="F3162" t="str">
        <f>VLOOKUP(Tabla4[[#This Row],[Cod Producto]],Tabla2[[IdProducto]:[NomProducto]],2,0)</f>
        <v>Naranjas</v>
      </c>
      <c r="G3162" s="10">
        <f>VLOOKUP(Tabla4[[#This Row],[Nombre_Producto]],Tabla2[[NomProducto]:[PrecioSinIGV]],3,0)</f>
        <v>1.21</v>
      </c>
      <c r="H3162">
        <f>VLOOKUP(Tabla4[[#This Row],[Cod Producto]],Tabla2[#All],3,0)</f>
        <v>1</v>
      </c>
      <c r="I3162" s="10">
        <f>Tabla4[[#This Row],[Kilos]]*Tabla4[[#This Row],[Precio_sin_IGV]]</f>
        <v>1991.6599999999999</v>
      </c>
      <c r="J3162" s="10">
        <f>Tabla4[[#This Row],[Ventas sin IGV]]*18%</f>
        <v>358.49879999999996</v>
      </c>
      <c r="K3162" s="10">
        <f>Tabla4[[#This Row],[Ventas sin IGV]]+Tabla4[[#This Row],[IGV]]</f>
        <v>2350.1587999999997</v>
      </c>
    </row>
    <row r="3163" spans="1:11" x14ac:dyDescent="0.3">
      <c r="A3163">
        <v>11</v>
      </c>
      <c r="B3163">
        <v>11</v>
      </c>
      <c r="C3163" s="2">
        <v>36159</v>
      </c>
      <c r="D3163">
        <v>1230</v>
      </c>
      <c r="E3163" t="str">
        <f>VLOOKUP(Tabla4[[#This Row],[Cod Vendedor]],Tabla3[[IdVendedor]:[NombreVendedor]],2,0)</f>
        <v>Enrique</v>
      </c>
      <c r="F3163" t="str">
        <f>VLOOKUP(Tabla4[[#This Row],[Cod Producto]],Tabla2[[IdProducto]:[NomProducto]],2,0)</f>
        <v>Naranjas</v>
      </c>
      <c r="G3163" s="10">
        <f>VLOOKUP(Tabla4[[#This Row],[Nombre_Producto]],Tabla2[[NomProducto]:[PrecioSinIGV]],3,0)</f>
        <v>1.21</v>
      </c>
      <c r="H3163">
        <f>VLOOKUP(Tabla4[[#This Row],[Cod Producto]],Tabla2[#All],3,0)</f>
        <v>1</v>
      </c>
      <c r="I3163" s="10">
        <f>Tabla4[[#This Row],[Kilos]]*Tabla4[[#This Row],[Precio_sin_IGV]]</f>
        <v>1488.3</v>
      </c>
      <c r="J3163" s="10">
        <f>Tabla4[[#This Row],[Ventas sin IGV]]*18%</f>
        <v>267.89400000000001</v>
      </c>
      <c r="K3163" s="10">
        <f>Tabla4[[#This Row],[Ventas sin IGV]]+Tabla4[[#This Row],[IGV]]</f>
        <v>1756.194</v>
      </c>
    </row>
    <row r="3164" spans="1:11" x14ac:dyDescent="0.3">
      <c r="A3164">
        <v>11</v>
      </c>
      <c r="B3164">
        <v>12</v>
      </c>
      <c r="C3164" s="2">
        <v>35919</v>
      </c>
      <c r="D3164">
        <v>2188</v>
      </c>
      <c r="E3164" t="str">
        <f>VLOOKUP(Tabla4[[#This Row],[Cod Vendedor]],Tabla3[[IdVendedor]:[NombreVendedor]],2,0)</f>
        <v>Enrique</v>
      </c>
      <c r="F3164" t="str">
        <f>VLOOKUP(Tabla4[[#This Row],[Cod Producto]],Tabla2[[IdProducto]:[NomProducto]],2,0)</f>
        <v>Malocoton</v>
      </c>
      <c r="G3164" s="10">
        <f>VLOOKUP(Tabla4[[#This Row],[Nombre_Producto]],Tabla2[[NomProducto]:[PrecioSinIGV]],3,0)</f>
        <v>2.42</v>
      </c>
      <c r="H3164">
        <f>VLOOKUP(Tabla4[[#This Row],[Cod Producto]],Tabla2[#All],3,0)</f>
        <v>1</v>
      </c>
      <c r="I3164" s="10">
        <f>Tabla4[[#This Row],[Kilos]]*Tabla4[[#This Row],[Precio_sin_IGV]]</f>
        <v>5294.96</v>
      </c>
      <c r="J3164" s="10">
        <f>Tabla4[[#This Row],[Ventas sin IGV]]*18%</f>
        <v>953.09280000000001</v>
      </c>
      <c r="K3164" s="10">
        <f>Tabla4[[#This Row],[Ventas sin IGV]]+Tabla4[[#This Row],[IGV]]</f>
        <v>6248.0528000000004</v>
      </c>
    </row>
    <row r="3165" spans="1:11" x14ac:dyDescent="0.3">
      <c r="A3165">
        <v>11</v>
      </c>
      <c r="B3165">
        <v>12</v>
      </c>
      <c r="C3165" s="2">
        <v>35945</v>
      </c>
      <c r="D3165">
        <v>1731</v>
      </c>
      <c r="E3165" t="str">
        <f>VLOOKUP(Tabla4[[#This Row],[Cod Vendedor]],Tabla3[[IdVendedor]:[NombreVendedor]],2,0)</f>
        <v>Enrique</v>
      </c>
      <c r="F3165" t="str">
        <f>VLOOKUP(Tabla4[[#This Row],[Cod Producto]],Tabla2[[IdProducto]:[NomProducto]],2,0)</f>
        <v>Malocoton</v>
      </c>
      <c r="G3165" s="10">
        <f>VLOOKUP(Tabla4[[#This Row],[Nombre_Producto]],Tabla2[[NomProducto]:[PrecioSinIGV]],3,0)</f>
        <v>2.42</v>
      </c>
      <c r="H3165">
        <f>VLOOKUP(Tabla4[[#This Row],[Cod Producto]],Tabla2[#All],3,0)</f>
        <v>1</v>
      </c>
      <c r="I3165" s="10">
        <f>Tabla4[[#This Row],[Kilos]]*Tabla4[[#This Row],[Precio_sin_IGV]]</f>
        <v>4189.0199999999995</v>
      </c>
      <c r="J3165" s="10">
        <f>Tabla4[[#This Row],[Ventas sin IGV]]*18%</f>
        <v>754.02359999999987</v>
      </c>
      <c r="K3165" s="10">
        <f>Tabla4[[#This Row],[Ventas sin IGV]]+Tabla4[[#This Row],[IGV]]</f>
        <v>4943.0435999999991</v>
      </c>
    </row>
    <row r="3166" spans="1:11" x14ac:dyDescent="0.3">
      <c r="A3166">
        <v>11</v>
      </c>
      <c r="B3166">
        <v>12</v>
      </c>
      <c r="C3166" s="2">
        <v>36007</v>
      </c>
      <c r="D3166">
        <v>501</v>
      </c>
      <c r="E3166" t="str">
        <f>VLOOKUP(Tabla4[[#This Row],[Cod Vendedor]],Tabla3[[IdVendedor]:[NombreVendedor]],2,0)</f>
        <v>Enrique</v>
      </c>
      <c r="F3166" t="str">
        <f>VLOOKUP(Tabla4[[#This Row],[Cod Producto]],Tabla2[[IdProducto]:[NomProducto]],2,0)</f>
        <v>Malocoton</v>
      </c>
      <c r="G3166" s="10">
        <f>VLOOKUP(Tabla4[[#This Row],[Nombre_Producto]],Tabla2[[NomProducto]:[PrecioSinIGV]],3,0)</f>
        <v>2.42</v>
      </c>
      <c r="H3166">
        <f>VLOOKUP(Tabla4[[#This Row],[Cod Producto]],Tabla2[#All],3,0)</f>
        <v>1</v>
      </c>
      <c r="I3166" s="10">
        <f>Tabla4[[#This Row],[Kilos]]*Tabla4[[#This Row],[Precio_sin_IGV]]</f>
        <v>1212.42</v>
      </c>
      <c r="J3166" s="10">
        <f>Tabla4[[#This Row],[Ventas sin IGV]]*18%</f>
        <v>218.23560000000001</v>
      </c>
      <c r="K3166" s="10">
        <f>Tabla4[[#This Row],[Ventas sin IGV]]+Tabla4[[#This Row],[IGV]]</f>
        <v>1430.6556</v>
      </c>
    </row>
    <row r="3167" spans="1:11" x14ac:dyDescent="0.3">
      <c r="A3167">
        <v>11</v>
      </c>
      <c r="B3167">
        <v>9</v>
      </c>
      <c r="C3167" s="2">
        <v>36017</v>
      </c>
      <c r="D3167">
        <v>2429</v>
      </c>
      <c r="E3167" t="str">
        <f>VLOOKUP(Tabla4[[#This Row],[Cod Vendedor]],Tabla3[[IdVendedor]:[NombreVendedor]],2,0)</f>
        <v>Enrique</v>
      </c>
      <c r="F3167" t="str">
        <f>VLOOKUP(Tabla4[[#This Row],[Cod Producto]],Tabla2[[IdProducto]:[NomProducto]],2,0)</f>
        <v>Esparragos</v>
      </c>
      <c r="G3167" s="10">
        <f>VLOOKUP(Tabla4[[#This Row],[Nombre_Producto]],Tabla2[[NomProducto]:[PrecioSinIGV]],3,0)</f>
        <v>1.21</v>
      </c>
      <c r="H3167">
        <f>VLOOKUP(Tabla4[[#This Row],[Cod Producto]],Tabla2[#All],3,0)</f>
        <v>3</v>
      </c>
      <c r="I3167" s="10">
        <f>Tabla4[[#This Row],[Kilos]]*Tabla4[[#This Row],[Precio_sin_IGV]]</f>
        <v>2939.0899999999997</v>
      </c>
      <c r="J3167" s="10">
        <f>Tabla4[[#This Row],[Ventas sin IGV]]*18%</f>
        <v>529.03619999999989</v>
      </c>
      <c r="K3167" s="10">
        <f>Tabla4[[#This Row],[Ventas sin IGV]]+Tabla4[[#This Row],[IGV]]</f>
        <v>3468.1261999999997</v>
      </c>
    </row>
    <row r="3168" spans="1:11" x14ac:dyDescent="0.3">
      <c r="A3168">
        <v>11</v>
      </c>
      <c r="B3168">
        <v>9</v>
      </c>
      <c r="C3168" s="2">
        <v>36121</v>
      </c>
      <c r="D3168">
        <v>2410</v>
      </c>
      <c r="E3168" t="str">
        <f>VLOOKUP(Tabla4[[#This Row],[Cod Vendedor]],Tabla3[[IdVendedor]:[NombreVendedor]],2,0)</f>
        <v>Enrique</v>
      </c>
      <c r="F3168" t="str">
        <f>VLOOKUP(Tabla4[[#This Row],[Cod Producto]],Tabla2[[IdProducto]:[NomProducto]],2,0)</f>
        <v>Esparragos</v>
      </c>
      <c r="G3168" s="10">
        <f>VLOOKUP(Tabla4[[#This Row],[Nombre_Producto]],Tabla2[[NomProducto]:[PrecioSinIGV]],3,0)</f>
        <v>1.21</v>
      </c>
      <c r="H3168">
        <f>VLOOKUP(Tabla4[[#This Row],[Cod Producto]],Tabla2[#All],3,0)</f>
        <v>3</v>
      </c>
      <c r="I3168" s="10">
        <f>Tabla4[[#This Row],[Kilos]]*Tabla4[[#This Row],[Precio_sin_IGV]]</f>
        <v>2916.1</v>
      </c>
      <c r="J3168" s="10">
        <f>Tabla4[[#This Row],[Ventas sin IGV]]*18%</f>
        <v>524.89799999999991</v>
      </c>
      <c r="K3168" s="10">
        <f>Tabla4[[#This Row],[Ventas sin IGV]]+Tabla4[[#This Row],[IGV]]</f>
        <v>3440.9979999999996</v>
      </c>
    </row>
    <row r="3169" spans="1:11" x14ac:dyDescent="0.3">
      <c r="A3169">
        <v>11</v>
      </c>
      <c r="B3169">
        <v>9</v>
      </c>
      <c r="C3169" s="2">
        <v>36110</v>
      </c>
      <c r="D3169">
        <v>2104</v>
      </c>
      <c r="E3169" t="str">
        <f>VLOOKUP(Tabla4[[#This Row],[Cod Vendedor]],Tabla3[[IdVendedor]:[NombreVendedor]],2,0)</f>
        <v>Enrique</v>
      </c>
      <c r="F3169" t="str">
        <f>VLOOKUP(Tabla4[[#This Row],[Cod Producto]],Tabla2[[IdProducto]:[NomProducto]],2,0)</f>
        <v>Esparragos</v>
      </c>
      <c r="G3169" s="10">
        <f>VLOOKUP(Tabla4[[#This Row],[Nombre_Producto]],Tabla2[[NomProducto]:[PrecioSinIGV]],3,0)</f>
        <v>1.21</v>
      </c>
      <c r="H3169">
        <f>VLOOKUP(Tabla4[[#This Row],[Cod Producto]],Tabla2[#All],3,0)</f>
        <v>3</v>
      </c>
      <c r="I3169" s="10">
        <f>Tabla4[[#This Row],[Kilos]]*Tabla4[[#This Row],[Precio_sin_IGV]]</f>
        <v>2545.84</v>
      </c>
      <c r="J3169" s="10">
        <f>Tabla4[[#This Row],[Ventas sin IGV]]*18%</f>
        <v>458.25119999999998</v>
      </c>
      <c r="K3169" s="10">
        <f>Tabla4[[#This Row],[Ventas sin IGV]]+Tabla4[[#This Row],[IGV]]</f>
        <v>3004.0912000000003</v>
      </c>
    </row>
    <row r="3170" spans="1:11" x14ac:dyDescent="0.3">
      <c r="A3170">
        <v>11</v>
      </c>
      <c r="B3170">
        <v>9</v>
      </c>
      <c r="C3170" s="2">
        <v>36111</v>
      </c>
      <c r="D3170">
        <v>2037</v>
      </c>
      <c r="E3170" t="str">
        <f>VLOOKUP(Tabla4[[#This Row],[Cod Vendedor]],Tabla3[[IdVendedor]:[NombreVendedor]],2,0)</f>
        <v>Enrique</v>
      </c>
      <c r="F3170" t="str">
        <f>VLOOKUP(Tabla4[[#This Row],[Cod Producto]],Tabla2[[IdProducto]:[NomProducto]],2,0)</f>
        <v>Esparragos</v>
      </c>
      <c r="G3170" s="10">
        <f>VLOOKUP(Tabla4[[#This Row],[Nombre_Producto]],Tabla2[[NomProducto]:[PrecioSinIGV]],3,0)</f>
        <v>1.21</v>
      </c>
      <c r="H3170">
        <f>VLOOKUP(Tabla4[[#This Row],[Cod Producto]],Tabla2[#All],3,0)</f>
        <v>3</v>
      </c>
      <c r="I3170" s="10">
        <f>Tabla4[[#This Row],[Kilos]]*Tabla4[[#This Row],[Precio_sin_IGV]]</f>
        <v>2464.77</v>
      </c>
      <c r="J3170" s="10">
        <f>Tabla4[[#This Row],[Ventas sin IGV]]*18%</f>
        <v>443.65859999999998</v>
      </c>
      <c r="K3170" s="10">
        <f>Tabla4[[#This Row],[Ventas sin IGV]]+Tabla4[[#This Row],[IGV]]</f>
        <v>2908.4286000000002</v>
      </c>
    </row>
    <row r="3171" spans="1:11" x14ac:dyDescent="0.3">
      <c r="A3171">
        <v>11</v>
      </c>
      <c r="B3171">
        <v>9</v>
      </c>
      <c r="C3171" s="2">
        <v>35873</v>
      </c>
      <c r="D3171">
        <v>1098</v>
      </c>
      <c r="E3171" t="str">
        <f>VLOOKUP(Tabla4[[#This Row],[Cod Vendedor]],Tabla3[[IdVendedor]:[NombreVendedor]],2,0)</f>
        <v>Enrique</v>
      </c>
      <c r="F3171" t="str">
        <f>VLOOKUP(Tabla4[[#This Row],[Cod Producto]],Tabla2[[IdProducto]:[NomProducto]],2,0)</f>
        <v>Esparragos</v>
      </c>
      <c r="G3171" s="10">
        <f>VLOOKUP(Tabla4[[#This Row],[Nombre_Producto]],Tabla2[[NomProducto]:[PrecioSinIGV]],3,0)</f>
        <v>1.21</v>
      </c>
      <c r="H3171">
        <f>VLOOKUP(Tabla4[[#This Row],[Cod Producto]],Tabla2[#All],3,0)</f>
        <v>3</v>
      </c>
      <c r="I3171" s="10">
        <f>Tabla4[[#This Row],[Kilos]]*Tabla4[[#This Row],[Precio_sin_IGV]]</f>
        <v>1328.58</v>
      </c>
      <c r="J3171" s="10">
        <f>Tabla4[[#This Row],[Ventas sin IGV]]*18%</f>
        <v>239.14439999999999</v>
      </c>
      <c r="K3171" s="10">
        <f>Tabla4[[#This Row],[Ventas sin IGV]]+Tabla4[[#This Row],[IGV]]</f>
        <v>1567.7243999999998</v>
      </c>
    </row>
    <row r="3172" spans="1:11" x14ac:dyDescent="0.3">
      <c r="A3172">
        <v>11</v>
      </c>
      <c r="B3172">
        <v>9</v>
      </c>
      <c r="C3172" s="2">
        <v>35898</v>
      </c>
      <c r="D3172">
        <v>898</v>
      </c>
      <c r="E3172" t="str">
        <f>VLOOKUP(Tabla4[[#This Row],[Cod Vendedor]],Tabla3[[IdVendedor]:[NombreVendedor]],2,0)</f>
        <v>Enrique</v>
      </c>
      <c r="F3172" t="str">
        <f>VLOOKUP(Tabla4[[#This Row],[Cod Producto]],Tabla2[[IdProducto]:[NomProducto]],2,0)</f>
        <v>Esparragos</v>
      </c>
      <c r="G3172" s="10">
        <f>VLOOKUP(Tabla4[[#This Row],[Nombre_Producto]],Tabla2[[NomProducto]:[PrecioSinIGV]],3,0)</f>
        <v>1.21</v>
      </c>
      <c r="H3172">
        <f>VLOOKUP(Tabla4[[#This Row],[Cod Producto]],Tabla2[#All],3,0)</f>
        <v>3</v>
      </c>
      <c r="I3172" s="10">
        <f>Tabla4[[#This Row],[Kilos]]*Tabla4[[#This Row],[Precio_sin_IGV]]</f>
        <v>1086.58</v>
      </c>
      <c r="J3172" s="10">
        <f>Tabla4[[#This Row],[Ventas sin IGV]]*18%</f>
        <v>195.58439999999999</v>
      </c>
      <c r="K3172" s="10">
        <f>Tabla4[[#This Row],[Ventas sin IGV]]+Tabla4[[#This Row],[IGV]]</f>
        <v>1282.1643999999999</v>
      </c>
    </row>
    <row r="3173" spans="1:11" x14ac:dyDescent="0.3">
      <c r="A3173">
        <v>11</v>
      </c>
      <c r="B3173">
        <v>7</v>
      </c>
      <c r="C3173" s="2">
        <v>36145</v>
      </c>
      <c r="D3173">
        <v>1861</v>
      </c>
      <c r="E3173" t="str">
        <f>VLOOKUP(Tabla4[[#This Row],[Cod Vendedor]],Tabla3[[IdVendedor]:[NombreVendedor]],2,0)</f>
        <v>Enrique</v>
      </c>
      <c r="F3173" t="str">
        <f>VLOOKUP(Tabla4[[#This Row],[Cod Producto]],Tabla2[[IdProducto]:[NomProducto]],2,0)</f>
        <v>Tomates</v>
      </c>
      <c r="G3173" s="10">
        <f>VLOOKUP(Tabla4[[#This Row],[Nombre_Producto]],Tabla2[[NomProducto]:[PrecioSinIGV]],3,0)</f>
        <v>0.96799999999999997</v>
      </c>
      <c r="H3173">
        <f>VLOOKUP(Tabla4[[#This Row],[Cod Producto]],Tabla2[#All],3,0)</f>
        <v>2</v>
      </c>
      <c r="I3173" s="10">
        <f>Tabla4[[#This Row],[Kilos]]*Tabla4[[#This Row],[Precio_sin_IGV]]</f>
        <v>1801.4479999999999</v>
      </c>
      <c r="J3173" s="10">
        <f>Tabla4[[#This Row],[Ventas sin IGV]]*18%</f>
        <v>324.26063999999997</v>
      </c>
      <c r="K3173" s="10">
        <f>Tabla4[[#This Row],[Ventas sin IGV]]+Tabla4[[#This Row],[IGV]]</f>
        <v>2125.7086399999998</v>
      </c>
    </row>
    <row r="3174" spans="1:11" x14ac:dyDescent="0.3">
      <c r="A3174">
        <v>11</v>
      </c>
      <c r="B3174">
        <v>7</v>
      </c>
      <c r="C3174" s="2">
        <v>35813</v>
      </c>
      <c r="D3174">
        <v>1592</v>
      </c>
      <c r="E3174" t="str">
        <f>VLOOKUP(Tabla4[[#This Row],[Cod Vendedor]],Tabla3[[IdVendedor]:[NombreVendedor]],2,0)</f>
        <v>Enrique</v>
      </c>
      <c r="F3174" t="str">
        <f>VLOOKUP(Tabla4[[#This Row],[Cod Producto]],Tabla2[[IdProducto]:[NomProducto]],2,0)</f>
        <v>Tomates</v>
      </c>
      <c r="G3174" s="10">
        <f>VLOOKUP(Tabla4[[#This Row],[Nombre_Producto]],Tabla2[[NomProducto]:[PrecioSinIGV]],3,0)</f>
        <v>0.96799999999999997</v>
      </c>
      <c r="H3174">
        <f>VLOOKUP(Tabla4[[#This Row],[Cod Producto]],Tabla2[#All],3,0)</f>
        <v>2</v>
      </c>
      <c r="I3174" s="10">
        <f>Tabla4[[#This Row],[Kilos]]*Tabla4[[#This Row],[Precio_sin_IGV]]</f>
        <v>1541.056</v>
      </c>
      <c r="J3174" s="10">
        <f>Tabla4[[#This Row],[Ventas sin IGV]]*18%</f>
        <v>277.39008000000001</v>
      </c>
      <c r="K3174" s="10">
        <f>Tabla4[[#This Row],[Ventas sin IGV]]+Tabla4[[#This Row],[IGV]]</f>
        <v>1818.4460800000002</v>
      </c>
    </row>
    <row r="3175" spans="1:11" x14ac:dyDescent="0.3">
      <c r="A3175">
        <v>11</v>
      </c>
      <c r="B3175">
        <v>7</v>
      </c>
      <c r="C3175" s="2">
        <v>36129</v>
      </c>
      <c r="D3175">
        <v>798</v>
      </c>
      <c r="E3175" t="str">
        <f>VLOOKUP(Tabla4[[#This Row],[Cod Vendedor]],Tabla3[[IdVendedor]:[NombreVendedor]],2,0)</f>
        <v>Enrique</v>
      </c>
      <c r="F3175" t="str">
        <f>VLOOKUP(Tabla4[[#This Row],[Cod Producto]],Tabla2[[IdProducto]:[NomProducto]],2,0)</f>
        <v>Tomates</v>
      </c>
      <c r="G3175" s="10">
        <f>VLOOKUP(Tabla4[[#This Row],[Nombre_Producto]],Tabla2[[NomProducto]:[PrecioSinIGV]],3,0)</f>
        <v>0.96799999999999997</v>
      </c>
      <c r="H3175">
        <f>VLOOKUP(Tabla4[[#This Row],[Cod Producto]],Tabla2[#All],3,0)</f>
        <v>2</v>
      </c>
      <c r="I3175" s="10">
        <f>Tabla4[[#This Row],[Kilos]]*Tabla4[[#This Row],[Precio_sin_IGV]]</f>
        <v>772.46399999999994</v>
      </c>
      <c r="J3175" s="10">
        <f>Tabla4[[#This Row],[Ventas sin IGV]]*18%</f>
        <v>139.04351999999997</v>
      </c>
      <c r="K3175" s="10">
        <f>Tabla4[[#This Row],[Ventas sin IGV]]+Tabla4[[#This Row],[IGV]]</f>
        <v>911.50751999999989</v>
      </c>
    </row>
    <row r="3176" spans="1:11" x14ac:dyDescent="0.3">
      <c r="A3176">
        <v>11</v>
      </c>
      <c r="B3176">
        <v>7</v>
      </c>
      <c r="C3176" s="2">
        <v>35930</v>
      </c>
      <c r="D3176">
        <v>403</v>
      </c>
      <c r="E3176" t="str">
        <f>VLOOKUP(Tabla4[[#This Row],[Cod Vendedor]],Tabla3[[IdVendedor]:[NombreVendedor]],2,0)</f>
        <v>Enrique</v>
      </c>
      <c r="F3176" t="str">
        <f>VLOOKUP(Tabla4[[#This Row],[Cod Producto]],Tabla2[[IdProducto]:[NomProducto]],2,0)</f>
        <v>Tomates</v>
      </c>
      <c r="G3176" s="10">
        <f>VLOOKUP(Tabla4[[#This Row],[Nombre_Producto]],Tabla2[[NomProducto]:[PrecioSinIGV]],3,0)</f>
        <v>0.96799999999999997</v>
      </c>
      <c r="H3176">
        <f>VLOOKUP(Tabla4[[#This Row],[Cod Producto]],Tabla2[#All],3,0)</f>
        <v>2</v>
      </c>
      <c r="I3176" s="10">
        <f>Tabla4[[#This Row],[Kilos]]*Tabla4[[#This Row],[Precio_sin_IGV]]</f>
        <v>390.10399999999998</v>
      </c>
      <c r="J3176" s="10">
        <f>Tabla4[[#This Row],[Ventas sin IGV]]*18%</f>
        <v>70.21871999999999</v>
      </c>
      <c r="K3176" s="10">
        <f>Tabla4[[#This Row],[Ventas sin IGV]]+Tabla4[[#This Row],[IGV]]</f>
        <v>460.32272</v>
      </c>
    </row>
    <row r="3177" spans="1:11" x14ac:dyDescent="0.3">
      <c r="A3177">
        <v>11</v>
      </c>
      <c r="B3177">
        <v>7</v>
      </c>
      <c r="C3177" s="2">
        <v>36069</v>
      </c>
      <c r="D3177">
        <v>363</v>
      </c>
      <c r="E3177" t="str">
        <f>VLOOKUP(Tabla4[[#This Row],[Cod Vendedor]],Tabla3[[IdVendedor]:[NombreVendedor]],2,0)</f>
        <v>Enrique</v>
      </c>
      <c r="F3177" t="str">
        <f>VLOOKUP(Tabla4[[#This Row],[Cod Producto]],Tabla2[[IdProducto]:[NomProducto]],2,0)</f>
        <v>Tomates</v>
      </c>
      <c r="G3177" s="10">
        <f>VLOOKUP(Tabla4[[#This Row],[Nombre_Producto]],Tabla2[[NomProducto]:[PrecioSinIGV]],3,0)</f>
        <v>0.96799999999999997</v>
      </c>
      <c r="H3177">
        <f>VLOOKUP(Tabla4[[#This Row],[Cod Producto]],Tabla2[#All],3,0)</f>
        <v>2</v>
      </c>
      <c r="I3177" s="10">
        <f>Tabla4[[#This Row],[Kilos]]*Tabla4[[#This Row],[Precio_sin_IGV]]</f>
        <v>351.38400000000001</v>
      </c>
      <c r="J3177" s="10">
        <f>Tabla4[[#This Row],[Ventas sin IGV]]*18%</f>
        <v>63.249119999999998</v>
      </c>
      <c r="K3177" s="10">
        <f>Tabla4[[#This Row],[Ventas sin IGV]]+Tabla4[[#This Row],[IGV]]</f>
        <v>414.63312000000002</v>
      </c>
    </row>
    <row r="3178" spans="1:11" x14ac:dyDescent="0.3">
      <c r="A3178">
        <v>11</v>
      </c>
      <c r="B3178">
        <v>7</v>
      </c>
      <c r="C3178" s="2">
        <v>36041</v>
      </c>
      <c r="D3178">
        <v>327</v>
      </c>
      <c r="E3178" t="str">
        <f>VLOOKUP(Tabla4[[#This Row],[Cod Vendedor]],Tabla3[[IdVendedor]:[NombreVendedor]],2,0)</f>
        <v>Enrique</v>
      </c>
      <c r="F3178" t="str">
        <f>VLOOKUP(Tabla4[[#This Row],[Cod Producto]],Tabla2[[IdProducto]:[NomProducto]],2,0)</f>
        <v>Tomates</v>
      </c>
      <c r="G3178" s="10">
        <f>VLOOKUP(Tabla4[[#This Row],[Nombre_Producto]],Tabla2[[NomProducto]:[PrecioSinIGV]],3,0)</f>
        <v>0.96799999999999997</v>
      </c>
      <c r="H3178">
        <f>VLOOKUP(Tabla4[[#This Row],[Cod Producto]],Tabla2[#All],3,0)</f>
        <v>2</v>
      </c>
      <c r="I3178" s="10">
        <f>Tabla4[[#This Row],[Kilos]]*Tabla4[[#This Row],[Precio_sin_IGV]]</f>
        <v>316.536</v>
      </c>
      <c r="J3178" s="10">
        <f>Tabla4[[#This Row],[Ventas sin IGV]]*18%</f>
        <v>56.976479999999995</v>
      </c>
      <c r="K3178" s="10">
        <f>Tabla4[[#This Row],[Ventas sin IGV]]+Tabla4[[#This Row],[IGV]]</f>
        <v>373.51247999999998</v>
      </c>
    </row>
    <row r="3179" spans="1:11" x14ac:dyDescent="0.3">
      <c r="A3179">
        <v>11</v>
      </c>
      <c r="B3179">
        <v>3</v>
      </c>
      <c r="C3179" s="2">
        <v>35948</v>
      </c>
      <c r="D3179">
        <v>1944</v>
      </c>
      <c r="E3179" t="str">
        <f>VLOOKUP(Tabla4[[#This Row],[Cod Vendedor]],Tabla3[[IdVendedor]:[NombreVendedor]],2,0)</f>
        <v>Enrique</v>
      </c>
      <c r="F3179" t="str">
        <f>VLOOKUP(Tabla4[[#This Row],[Cod Producto]],Tabla2[[IdProducto]:[NomProducto]],2,0)</f>
        <v>Melones</v>
      </c>
      <c r="G3179" s="10">
        <f>VLOOKUP(Tabla4[[#This Row],[Nombre_Producto]],Tabla2[[NomProducto]:[PrecioSinIGV]],3,0)</f>
        <v>1.9359999999999999</v>
      </c>
      <c r="H3179">
        <f>VLOOKUP(Tabla4[[#This Row],[Cod Producto]],Tabla2[#All],3,0)</f>
        <v>1</v>
      </c>
      <c r="I3179" s="10">
        <f>Tabla4[[#This Row],[Kilos]]*Tabla4[[#This Row],[Precio_sin_IGV]]</f>
        <v>3763.5839999999998</v>
      </c>
      <c r="J3179" s="10">
        <f>Tabla4[[#This Row],[Ventas sin IGV]]*18%</f>
        <v>677.44511999999997</v>
      </c>
      <c r="K3179" s="10">
        <f>Tabla4[[#This Row],[Ventas sin IGV]]+Tabla4[[#This Row],[IGV]]</f>
        <v>4441.0291200000001</v>
      </c>
    </row>
    <row r="3180" spans="1:11" x14ac:dyDescent="0.3">
      <c r="A3180">
        <v>11</v>
      </c>
      <c r="B3180">
        <v>1</v>
      </c>
      <c r="C3180" s="2">
        <v>36126</v>
      </c>
      <c r="D3180">
        <v>2456</v>
      </c>
      <c r="E3180" t="str">
        <f>VLOOKUP(Tabla4[[#This Row],[Cod Vendedor]],Tabla3[[IdVendedor]:[NombreVendedor]],2,0)</f>
        <v>Enrique</v>
      </c>
      <c r="F3180" t="str">
        <f>VLOOKUP(Tabla4[[#This Row],[Cod Producto]],Tabla2[[IdProducto]:[NomProducto]],2,0)</f>
        <v>Mandarinas</v>
      </c>
      <c r="G3180" s="10">
        <f>VLOOKUP(Tabla4[[#This Row],[Nombre_Producto]],Tabla2[[NomProducto]:[PrecioSinIGV]],3,0)</f>
        <v>3.9325000000000001</v>
      </c>
      <c r="H3180">
        <f>VLOOKUP(Tabla4[[#This Row],[Cod Producto]],Tabla2[#All],3,0)</f>
        <v>1</v>
      </c>
      <c r="I3180" s="10">
        <f>Tabla4[[#This Row],[Kilos]]*Tabla4[[#This Row],[Precio_sin_IGV]]</f>
        <v>9658.2200000000012</v>
      </c>
      <c r="J3180" s="10">
        <f>Tabla4[[#This Row],[Ventas sin IGV]]*18%</f>
        <v>1738.4796000000001</v>
      </c>
      <c r="K3180" s="10">
        <f>Tabla4[[#This Row],[Ventas sin IGV]]+Tabla4[[#This Row],[IGV]]</f>
        <v>11396.699600000002</v>
      </c>
    </row>
    <row r="3181" spans="1:11" x14ac:dyDescent="0.3">
      <c r="A3181">
        <v>11</v>
      </c>
      <c r="B3181">
        <v>1</v>
      </c>
      <c r="C3181" s="2">
        <v>35940</v>
      </c>
      <c r="D3181">
        <v>2058</v>
      </c>
      <c r="E3181" t="str">
        <f>VLOOKUP(Tabla4[[#This Row],[Cod Vendedor]],Tabla3[[IdVendedor]:[NombreVendedor]],2,0)</f>
        <v>Enrique</v>
      </c>
      <c r="F3181" t="str">
        <f>VLOOKUP(Tabla4[[#This Row],[Cod Producto]],Tabla2[[IdProducto]:[NomProducto]],2,0)</f>
        <v>Mandarinas</v>
      </c>
      <c r="G3181" s="10">
        <f>VLOOKUP(Tabla4[[#This Row],[Nombre_Producto]],Tabla2[[NomProducto]:[PrecioSinIGV]],3,0)</f>
        <v>3.9325000000000001</v>
      </c>
      <c r="H3181">
        <f>VLOOKUP(Tabla4[[#This Row],[Cod Producto]],Tabla2[#All],3,0)</f>
        <v>1</v>
      </c>
      <c r="I3181" s="10">
        <f>Tabla4[[#This Row],[Kilos]]*Tabla4[[#This Row],[Precio_sin_IGV]]</f>
        <v>8093.085</v>
      </c>
      <c r="J3181" s="10">
        <f>Tabla4[[#This Row],[Ventas sin IGV]]*18%</f>
        <v>1456.7553</v>
      </c>
      <c r="K3181" s="10">
        <f>Tabla4[[#This Row],[Ventas sin IGV]]+Tabla4[[#This Row],[IGV]]</f>
        <v>9549.8402999999998</v>
      </c>
    </row>
    <row r="3182" spans="1:11" x14ac:dyDescent="0.3">
      <c r="A3182">
        <v>11</v>
      </c>
      <c r="B3182">
        <v>1</v>
      </c>
      <c r="C3182" s="2">
        <v>35824</v>
      </c>
      <c r="D3182">
        <v>1167</v>
      </c>
      <c r="E3182" t="str">
        <f>VLOOKUP(Tabla4[[#This Row],[Cod Vendedor]],Tabla3[[IdVendedor]:[NombreVendedor]],2,0)</f>
        <v>Enrique</v>
      </c>
      <c r="F3182" t="str">
        <f>VLOOKUP(Tabla4[[#This Row],[Cod Producto]],Tabla2[[IdProducto]:[NomProducto]],2,0)</f>
        <v>Mandarinas</v>
      </c>
      <c r="G3182" s="10">
        <f>VLOOKUP(Tabla4[[#This Row],[Nombre_Producto]],Tabla2[[NomProducto]:[PrecioSinIGV]],3,0)</f>
        <v>3.9325000000000001</v>
      </c>
      <c r="H3182">
        <f>VLOOKUP(Tabla4[[#This Row],[Cod Producto]],Tabla2[#All],3,0)</f>
        <v>1</v>
      </c>
      <c r="I3182" s="10">
        <f>Tabla4[[#This Row],[Kilos]]*Tabla4[[#This Row],[Precio_sin_IGV]]</f>
        <v>4589.2275</v>
      </c>
      <c r="J3182" s="10">
        <f>Tabla4[[#This Row],[Ventas sin IGV]]*18%</f>
        <v>826.06094999999993</v>
      </c>
      <c r="K3182" s="10">
        <f>Tabla4[[#This Row],[Ventas sin IGV]]+Tabla4[[#This Row],[IGV]]</f>
        <v>5415.28845</v>
      </c>
    </row>
    <row r="3183" spans="1:11" x14ac:dyDescent="0.3">
      <c r="A3183">
        <v>11</v>
      </c>
      <c r="B3183">
        <v>1</v>
      </c>
      <c r="C3183" s="2">
        <v>36084</v>
      </c>
      <c r="D3183">
        <v>481</v>
      </c>
      <c r="E3183" t="str">
        <f>VLOOKUP(Tabla4[[#This Row],[Cod Vendedor]],Tabla3[[IdVendedor]:[NombreVendedor]],2,0)</f>
        <v>Enrique</v>
      </c>
      <c r="F3183" t="str">
        <f>VLOOKUP(Tabla4[[#This Row],[Cod Producto]],Tabla2[[IdProducto]:[NomProducto]],2,0)</f>
        <v>Mandarinas</v>
      </c>
      <c r="G3183" s="10">
        <f>VLOOKUP(Tabla4[[#This Row],[Nombre_Producto]],Tabla2[[NomProducto]:[PrecioSinIGV]],3,0)</f>
        <v>3.9325000000000001</v>
      </c>
      <c r="H3183">
        <f>VLOOKUP(Tabla4[[#This Row],[Cod Producto]],Tabla2[#All],3,0)</f>
        <v>1</v>
      </c>
      <c r="I3183" s="10">
        <f>Tabla4[[#This Row],[Kilos]]*Tabla4[[#This Row],[Precio_sin_IGV]]</f>
        <v>1891.5325</v>
      </c>
      <c r="J3183" s="10">
        <f>Tabla4[[#This Row],[Ventas sin IGV]]*18%</f>
        <v>340.47584999999998</v>
      </c>
      <c r="K3183" s="10">
        <f>Tabla4[[#This Row],[Ventas sin IGV]]+Tabla4[[#This Row],[IGV]]</f>
        <v>2232.0083500000001</v>
      </c>
    </row>
    <row r="3184" spans="1:11" x14ac:dyDescent="0.3">
      <c r="A3184">
        <v>11</v>
      </c>
      <c r="B3184">
        <v>1</v>
      </c>
      <c r="C3184" s="2">
        <v>36019</v>
      </c>
      <c r="D3184">
        <v>384</v>
      </c>
      <c r="E3184" t="str">
        <f>VLOOKUP(Tabla4[[#This Row],[Cod Vendedor]],Tabla3[[IdVendedor]:[NombreVendedor]],2,0)</f>
        <v>Enrique</v>
      </c>
      <c r="F3184" t="str">
        <f>VLOOKUP(Tabla4[[#This Row],[Cod Producto]],Tabla2[[IdProducto]:[NomProducto]],2,0)</f>
        <v>Mandarinas</v>
      </c>
      <c r="G3184" s="10">
        <f>VLOOKUP(Tabla4[[#This Row],[Nombre_Producto]],Tabla2[[NomProducto]:[PrecioSinIGV]],3,0)</f>
        <v>3.9325000000000001</v>
      </c>
      <c r="H3184">
        <f>VLOOKUP(Tabla4[[#This Row],[Cod Producto]],Tabla2[#All],3,0)</f>
        <v>1</v>
      </c>
      <c r="I3184" s="10">
        <f>Tabla4[[#This Row],[Kilos]]*Tabla4[[#This Row],[Precio_sin_IGV]]</f>
        <v>1510.08</v>
      </c>
      <c r="J3184" s="10">
        <f>Tabla4[[#This Row],[Ventas sin IGV]]*18%</f>
        <v>271.81439999999998</v>
      </c>
      <c r="K3184" s="10">
        <f>Tabla4[[#This Row],[Ventas sin IGV]]+Tabla4[[#This Row],[IGV]]</f>
        <v>1781.8943999999999</v>
      </c>
    </row>
    <row r="3185" spans="1:11" x14ac:dyDescent="0.3">
      <c r="A3185">
        <v>11</v>
      </c>
      <c r="B3185">
        <v>8</v>
      </c>
      <c r="C3185" s="2">
        <v>36045</v>
      </c>
      <c r="D3185">
        <v>2439</v>
      </c>
      <c r="E3185" t="str">
        <f>VLOOKUP(Tabla4[[#This Row],[Cod Vendedor]],Tabla3[[IdVendedor]:[NombreVendedor]],2,0)</f>
        <v>Enrique</v>
      </c>
      <c r="F3185" t="str">
        <f>VLOOKUP(Tabla4[[#This Row],[Cod Producto]],Tabla2[[IdProducto]:[NomProducto]],2,0)</f>
        <v>Uvas</v>
      </c>
      <c r="G3185" s="10">
        <f>VLOOKUP(Tabla4[[#This Row],[Nombre_Producto]],Tabla2[[NomProducto]:[PrecioSinIGV]],3,0)</f>
        <v>3.63</v>
      </c>
      <c r="H3185">
        <f>VLOOKUP(Tabla4[[#This Row],[Cod Producto]],Tabla2[#All],3,0)</f>
        <v>1</v>
      </c>
      <c r="I3185" s="10">
        <f>Tabla4[[#This Row],[Kilos]]*Tabla4[[#This Row],[Precio_sin_IGV]]</f>
        <v>8853.57</v>
      </c>
      <c r="J3185" s="10">
        <f>Tabla4[[#This Row],[Ventas sin IGV]]*18%</f>
        <v>1593.6425999999999</v>
      </c>
      <c r="K3185" s="10">
        <f>Tabla4[[#This Row],[Ventas sin IGV]]+Tabla4[[#This Row],[IGV]]</f>
        <v>10447.212599999999</v>
      </c>
    </row>
    <row r="3186" spans="1:11" x14ac:dyDescent="0.3">
      <c r="A3186">
        <v>11</v>
      </c>
      <c r="B3186">
        <v>8</v>
      </c>
      <c r="C3186" s="2">
        <v>35849</v>
      </c>
      <c r="D3186">
        <v>2254</v>
      </c>
      <c r="E3186" t="str">
        <f>VLOOKUP(Tabla4[[#This Row],[Cod Vendedor]],Tabla3[[IdVendedor]:[NombreVendedor]],2,0)</f>
        <v>Enrique</v>
      </c>
      <c r="F3186" t="str">
        <f>VLOOKUP(Tabla4[[#This Row],[Cod Producto]],Tabla2[[IdProducto]:[NomProducto]],2,0)</f>
        <v>Uvas</v>
      </c>
      <c r="G3186" s="10">
        <f>VLOOKUP(Tabla4[[#This Row],[Nombre_Producto]],Tabla2[[NomProducto]:[PrecioSinIGV]],3,0)</f>
        <v>3.63</v>
      </c>
      <c r="H3186">
        <f>VLOOKUP(Tabla4[[#This Row],[Cod Producto]],Tabla2[#All],3,0)</f>
        <v>1</v>
      </c>
      <c r="I3186" s="10">
        <f>Tabla4[[#This Row],[Kilos]]*Tabla4[[#This Row],[Precio_sin_IGV]]</f>
        <v>8182.0199999999995</v>
      </c>
      <c r="J3186" s="10">
        <f>Tabla4[[#This Row],[Ventas sin IGV]]*18%</f>
        <v>1472.7635999999998</v>
      </c>
      <c r="K3186" s="10">
        <f>Tabla4[[#This Row],[Ventas sin IGV]]+Tabla4[[#This Row],[IGV]]</f>
        <v>9654.7835999999988</v>
      </c>
    </row>
    <row r="3187" spans="1:11" x14ac:dyDescent="0.3">
      <c r="A3187">
        <v>11</v>
      </c>
      <c r="B3187">
        <v>8</v>
      </c>
      <c r="C3187" s="2">
        <v>35831</v>
      </c>
      <c r="D3187">
        <v>2199</v>
      </c>
      <c r="E3187" t="str">
        <f>VLOOKUP(Tabla4[[#This Row],[Cod Vendedor]],Tabla3[[IdVendedor]:[NombreVendedor]],2,0)</f>
        <v>Enrique</v>
      </c>
      <c r="F3187" t="str">
        <f>VLOOKUP(Tabla4[[#This Row],[Cod Producto]],Tabla2[[IdProducto]:[NomProducto]],2,0)</f>
        <v>Uvas</v>
      </c>
      <c r="G3187" s="10">
        <f>VLOOKUP(Tabla4[[#This Row],[Nombre_Producto]],Tabla2[[NomProducto]:[PrecioSinIGV]],3,0)</f>
        <v>3.63</v>
      </c>
      <c r="H3187">
        <f>VLOOKUP(Tabla4[[#This Row],[Cod Producto]],Tabla2[#All],3,0)</f>
        <v>1</v>
      </c>
      <c r="I3187" s="10">
        <f>Tabla4[[#This Row],[Kilos]]*Tabla4[[#This Row],[Precio_sin_IGV]]</f>
        <v>7982.37</v>
      </c>
      <c r="J3187" s="10">
        <f>Tabla4[[#This Row],[Ventas sin IGV]]*18%</f>
        <v>1436.8265999999999</v>
      </c>
      <c r="K3187" s="10">
        <f>Tabla4[[#This Row],[Ventas sin IGV]]+Tabla4[[#This Row],[IGV]]</f>
        <v>9419.1965999999993</v>
      </c>
    </row>
    <row r="3188" spans="1:11" x14ac:dyDescent="0.3">
      <c r="A3188">
        <v>11</v>
      </c>
      <c r="B3188">
        <v>8</v>
      </c>
      <c r="C3188" s="2">
        <v>36144</v>
      </c>
      <c r="D3188">
        <v>1288</v>
      </c>
      <c r="E3188" t="str">
        <f>VLOOKUP(Tabla4[[#This Row],[Cod Vendedor]],Tabla3[[IdVendedor]:[NombreVendedor]],2,0)</f>
        <v>Enrique</v>
      </c>
      <c r="F3188" t="str">
        <f>VLOOKUP(Tabla4[[#This Row],[Cod Producto]],Tabla2[[IdProducto]:[NomProducto]],2,0)</f>
        <v>Uvas</v>
      </c>
      <c r="G3188" s="10">
        <f>VLOOKUP(Tabla4[[#This Row],[Nombre_Producto]],Tabla2[[NomProducto]:[PrecioSinIGV]],3,0)</f>
        <v>3.63</v>
      </c>
      <c r="H3188">
        <f>VLOOKUP(Tabla4[[#This Row],[Cod Producto]],Tabla2[#All],3,0)</f>
        <v>1</v>
      </c>
      <c r="I3188" s="10">
        <f>Tabla4[[#This Row],[Kilos]]*Tabla4[[#This Row],[Precio_sin_IGV]]</f>
        <v>4675.4399999999996</v>
      </c>
      <c r="J3188" s="10">
        <f>Tabla4[[#This Row],[Ventas sin IGV]]*18%</f>
        <v>841.5791999999999</v>
      </c>
      <c r="K3188" s="10">
        <f>Tabla4[[#This Row],[Ventas sin IGV]]+Tabla4[[#This Row],[IGV]]</f>
        <v>5517.0191999999997</v>
      </c>
    </row>
    <row r="3189" spans="1:11" x14ac:dyDescent="0.3">
      <c r="A3189">
        <v>11</v>
      </c>
      <c r="B3189">
        <v>8</v>
      </c>
      <c r="C3189" s="2">
        <v>36068</v>
      </c>
      <c r="D3189">
        <v>723</v>
      </c>
      <c r="E3189" t="str">
        <f>VLOOKUP(Tabla4[[#This Row],[Cod Vendedor]],Tabla3[[IdVendedor]:[NombreVendedor]],2,0)</f>
        <v>Enrique</v>
      </c>
      <c r="F3189" t="str">
        <f>VLOOKUP(Tabla4[[#This Row],[Cod Producto]],Tabla2[[IdProducto]:[NomProducto]],2,0)</f>
        <v>Uvas</v>
      </c>
      <c r="G3189" s="10">
        <f>VLOOKUP(Tabla4[[#This Row],[Nombre_Producto]],Tabla2[[NomProducto]:[PrecioSinIGV]],3,0)</f>
        <v>3.63</v>
      </c>
      <c r="H3189">
        <f>VLOOKUP(Tabla4[[#This Row],[Cod Producto]],Tabla2[#All],3,0)</f>
        <v>1</v>
      </c>
      <c r="I3189" s="10">
        <f>Tabla4[[#This Row],[Kilos]]*Tabla4[[#This Row],[Precio_sin_IGV]]</f>
        <v>2624.49</v>
      </c>
      <c r="J3189" s="10">
        <f>Tabla4[[#This Row],[Ventas sin IGV]]*18%</f>
        <v>472.40819999999997</v>
      </c>
      <c r="K3189" s="10">
        <f>Tabla4[[#This Row],[Ventas sin IGV]]+Tabla4[[#This Row],[IGV]]</f>
        <v>3096.8981999999996</v>
      </c>
    </row>
    <row r="3190" spans="1:11" x14ac:dyDescent="0.3">
      <c r="A3190">
        <v>11</v>
      </c>
      <c r="B3190">
        <v>8</v>
      </c>
      <c r="C3190" s="2">
        <v>35802</v>
      </c>
      <c r="D3190">
        <v>429</v>
      </c>
      <c r="E3190" t="str">
        <f>VLOOKUP(Tabla4[[#This Row],[Cod Vendedor]],Tabla3[[IdVendedor]:[NombreVendedor]],2,0)</f>
        <v>Enrique</v>
      </c>
      <c r="F3190" t="str">
        <f>VLOOKUP(Tabla4[[#This Row],[Cod Producto]],Tabla2[[IdProducto]:[NomProducto]],2,0)</f>
        <v>Uvas</v>
      </c>
      <c r="G3190" s="10">
        <f>VLOOKUP(Tabla4[[#This Row],[Nombre_Producto]],Tabla2[[NomProducto]:[PrecioSinIGV]],3,0)</f>
        <v>3.63</v>
      </c>
      <c r="H3190">
        <f>VLOOKUP(Tabla4[[#This Row],[Cod Producto]],Tabla2[#All],3,0)</f>
        <v>1</v>
      </c>
      <c r="I3190" s="10">
        <f>Tabla4[[#This Row],[Kilos]]*Tabla4[[#This Row],[Precio_sin_IGV]]</f>
        <v>1557.27</v>
      </c>
      <c r="J3190" s="10">
        <f>Tabla4[[#This Row],[Ventas sin IGV]]*18%</f>
        <v>280.30860000000001</v>
      </c>
      <c r="K3190" s="10">
        <f>Tabla4[[#This Row],[Ventas sin IGV]]+Tabla4[[#This Row],[IGV]]</f>
        <v>1837.5786000000001</v>
      </c>
    </row>
    <row r="3191" spans="1:11" x14ac:dyDescent="0.3">
      <c r="A3191">
        <v>11</v>
      </c>
      <c r="B3191">
        <v>6</v>
      </c>
      <c r="C3191" s="2">
        <v>35801</v>
      </c>
      <c r="D3191">
        <v>2062</v>
      </c>
      <c r="E3191" t="str">
        <f>VLOOKUP(Tabla4[[#This Row],[Cod Vendedor]],Tabla3[[IdVendedor]:[NombreVendedor]],2,0)</f>
        <v>Enrique</v>
      </c>
      <c r="F3191" t="str">
        <f>VLOOKUP(Tabla4[[#This Row],[Cod Producto]],Tabla2[[IdProducto]:[NomProducto]],2,0)</f>
        <v>Platanos</v>
      </c>
      <c r="G3191" s="10">
        <f>VLOOKUP(Tabla4[[#This Row],[Nombre_Producto]],Tabla2[[NomProducto]:[PrecioSinIGV]],3,0)</f>
        <v>2.42</v>
      </c>
      <c r="H3191">
        <f>VLOOKUP(Tabla4[[#This Row],[Cod Producto]],Tabla2[#All],3,0)</f>
        <v>1</v>
      </c>
      <c r="I3191" s="10">
        <f>Tabla4[[#This Row],[Kilos]]*Tabla4[[#This Row],[Precio_sin_IGV]]</f>
        <v>4990.04</v>
      </c>
      <c r="J3191" s="10">
        <f>Tabla4[[#This Row],[Ventas sin IGV]]*18%</f>
        <v>898.20719999999994</v>
      </c>
      <c r="K3191" s="10">
        <f>Tabla4[[#This Row],[Ventas sin IGV]]+Tabla4[[#This Row],[IGV]]</f>
        <v>5888.2471999999998</v>
      </c>
    </row>
    <row r="3192" spans="1:11" x14ac:dyDescent="0.3">
      <c r="A3192">
        <v>11</v>
      </c>
      <c r="B3192">
        <v>6</v>
      </c>
      <c r="C3192" s="2">
        <v>35923</v>
      </c>
      <c r="D3192">
        <v>877</v>
      </c>
      <c r="E3192" t="str">
        <f>VLOOKUP(Tabla4[[#This Row],[Cod Vendedor]],Tabla3[[IdVendedor]:[NombreVendedor]],2,0)</f>
        <v>Enrique</v>
      </c>
      <c r="F3192" t="str">
        <f>VLOOKUP(Tabla4[[#This Row],[Cod Producto]],Tabla2[[IdProducto]:[NomProducto]],2,0)</f>
        <v>Platanos</v>
      </c>
      <c r="G3192" s="10">
        <f>VLOOKUP(Tabla4[[#This Row],[Nombre_Producto]],Tabla2[[NomProducto]:[PrecioSinIGV]],3,0)</f>
        <v>2.42</v>
      </c>
      <c r="H3192">
        <f>VLOOKUP(Tabla4[[#This Row],[Cod Producto]],Tabla2[#All],3,0)</f>
        <v>1</v>
      </c>
      <c r="I3192" s="10">
        <f>Tabla4[[#This Row],[Kilos]]*Tabla4[[#This Row],[Precio_sin_IGV]]</f>
        <v>2122.34</v>
      </c>
      <c r="J3192" s="10">
        <f>Tabla4[[#This Row],[Ventas sin IGV]]*18%</f>
        <v>382.02120000000002</v>
      </c>
      <c r="K3192" s="10">
        <f>Tabla4[[#This Row],[Ventas sin IGV]]+Tabla4[[#This Row],[IGV]]</f>
        <v>2504.3612000000003</v>
      </c>
    </row>
    <row r="3193" spans="1:11" x14ac:dyDescent="0.3">
      <c r="A3193">
        <v>11</v>
      </c>
      <c r="B3193">
        <v>6</v>
      </c>
      <c r="C3193" s="2">
        <v>35928</v>
      </c>
      <c r="D3193">
        <v>380</v>
      </c>
      <c r="E3193" t="str">
        <f>VLOOKUP(Tabla4[[#This Row],[Cod Vendedor]],Tabla3[[IdVendedor]:[NombreVendedor]],2,0)</f>
        <v>Enrique</v>
      </c>
      <c r="F3193" t="str">
        <f>VLOOKUP(Tabla4[[#This Row],[Cod Producto]],Tabla2[[IdProducto]:[NomProducto]],2,0)</f>
        <v>Platanos</v>
      </c>
      <c r="G3193" s="10">
        <f>VLOOKUP(Tabla4[[#This Row],[Nombre_Producto]],Tabla2[[NomProducto]:[PrecioSinIGV]],3,0)</f>
        <v>2.42</v>
      </c>
      <c r="H3193">
        <f>VLOOKUP(Tabla4[[#This Row],[Cod Producto]],Tabla2[#All],3,0)</f>
        <v>1</v>
      </c>
      <c r="I3193" s="10">
        <f>Tabla4[[#This Row],[Kilos]]*Tabla4[[#This Row],[Precio_sin_IGV]]</f>
        <v>919.6</v>
      </c>
      <c r="J3193" s="10">
        <f>Tabla4[[#This Row],[Ventas sin IGV]]*18%</f>
        <v>165.52799999999999</v>
      </c>
      <c r="K3193" s="10">
        <f>Tabla4[[#This Row],[Ventas sin IGV]]+Tabla4[[#This Row],[IGV]]</f>
        <v>1085.1279999999999</v>
      </c>
    </row>
    <row r="3194" spans="1:11" x14ac:dyDescent="0.3">
      <c r="A3194">
        <v>11</v>
      </c>
      <c r="B3194">
        <v>13</v>
      </c>
      <c r="C3194" s="2">
        <v>35836</v>
      </c>
      <c r="D3194">
        <v>2038</v>
      </c>
      <c r="E3194" t="str">
        <f>VLOOKUP(Tabla4[[#This Row],[Cod Vendedor]],Tabla3[[IdVendedor]:[NombreVendedor]],2,0)</f>
        <v>Enrique</v>
      </c>
      <c r="F3194" t="str">
        <f>VLOOKUP(Tabla4[[#This Row],[Cod Producto]],Tabla2[[IdProducto]:[NomProducto]],2,0)</f>
        <v>Pimientos</v>
      </c>
      <c r="G3194" s="10">
        <f>VLOOKUP(Tabla4[[#This Row],[Nombre_Producto]],Tabla2[[NomProducto]:[PrecioSinIGV]],3,0)</f>
        <v>0.24199999999999999</v>
      </c>
      <c r="H3194">
        <f>VLOOKUP(Tabla4[[#This Row],[Cod Producto]],Tabla2[#All],3,0)</f>
        <v>3</v>
      </c>
      <c r="I3194" s="10">
        <f>Tabla4[[#This Row],[Kilos]]*Tabla4[[#This Row],[Precio_sin_IGV]]</f>
        <v>493.19599999999997</v>
      </c>
      <c r="J3194" s="10">
        <f>Tabla4[[#This Row],[Ventas sin IGV]]*18%</f>
        <v>88.775279999999995</v>
      </c>
      <c r="K3194" s="10">
        <f>Tabla4[[#This Row],[Ventas sin IGV]]+Tabla4[[#This Row],[IGV]]</f>
        <v>581.97127999999998</v>
      </c>
    </row>
    <row r="3195" spans="1:11" x14ac:dyDescent="0.3">
      <c r="A3195">
        <v>11</v>
      </c>
      <c r="B3195">
        <v>13</v>
      </c>
      <c r="C3195" s="2">
        <v>36060</v>
      </c>
      <c r="D3195">
        <v>948</v>
      </c>
      <c r="E3195" t="str">
        <f>VLOOKUP(Tabla4[[#This Row],[Cod Vendedor]],Tabla3[[IdVendedor]:[NombreVendedor]],2,0)</f>
        <v>Enrique</v>
      </c>
      <c r="F3195" t="str">
        <f>VLOOKUP(Tabla4[[#This Row],[Cod Producto]],Tabla2[[IdProducto]:[NomProducto]],2,0)</f>
        <v>Pimientos</v>
      </c>
      <c r="G3195" s="10">
        <f>VLOOKUP(Tabla4[[#This Row],[Nombre_Producto]],Tabla2[[NomProducto]:[PrecioSinIGV]],3,0)</f>
        <v>0.24199999999999999</v>
      </c>
      <c r="H3195">
        <f>VLOOKUP(Tabla4[[#This Row],[Cod Producto]],Tabla2[#All],3,0)</f>
        <v>3</v>
      </c>
      <c r="I3195" s="10">
        <f>Tabla4[[#This Row],[Kilos]]*Tabla4[[#This Row],[Precio_sin_IGV]]</f>
        <v>229.416</v>
      </c>
      <c r="J3195" s="10">
        <f>Tabla4[[#This Row],[Ventas sin IGV]]*18%</f>
        <v>41.294879999999999</v>
      </c>
      <c r="K3195" s="10">
        <f>Tabla4[[#This Row],[Ventas sin IGV]]+Tabla4[[#This Row],[IGV]]</f>
        <v>270.71087999999997</v>
      </c>
    </row>
    <row r="3196" spans="1:11" x14ac:dyDescent="0.3">
      <c r="A3196">
        <v>11</v>
      </c>
      <c r="B3196">
        <v>2</v>
      </c>
      <c r="C3196" s="2">
        <v>35848</v>
      </c>
      <c r="D3196">
        <v>1739</v>
      </c>
      <c r="E3196" t="str">
        <f>VLOOKUP(Tabla4[[#This Row],[Cod Vendedor]],Tabla3[[IdVendedor]:[NombreVendedor]],2,0)</f>
        <v>Enrique</v>
      </c>
      <c r="F3196" t="str">
        <f>VLOOKUP(Tabla4[[#This Row],[Cod Producto]],Tabla2[[IdProducto]:[NomProducto]],2,0)</f>
        <v>Lechugas</v>
      </c>
      <c r="G3196" s="10">
        <f>VLOOKUP(Tabla4[[#This Row],[Nombre_Producto]],Tabla2[[NomProducto]:[PrecioSinIGV]],3,0)</f>
        <v>1.6335</v>
      </c>
      <c r="H3196">
        <f>VLOOKUP(Tabla4[[#This Row],[Cod Producto]],Tabla2[#All],3,0)</f>
        <v>2</v>
      </c>
      <c r="I3196" s="10">
        <f>Tabla4[[#This Row],[Kilos]]*Tabla4[[#This Row],[Precio_sin_IGV]]</f>
        <v>2840.6565000000001</v>
      </c>
      <c r="J3196" s="10">
        <f>Tabla4[[#This Row],[Ventas sin IGV]]*18%</f>
        <v>511.31817000000001</v>
      </c>
      <c r="K3196" s="10">
        <f>Tabla4[[#This Row],[Ventas sin IGV]]+Tabla4[[#This Row],[IGV]]</f>
        <v>3351.9746700000001</v>
      </c>
    </row>
    <row r="3197" spans="1:11" x14ac:dyDescent="0.3">
      <c r="A3197">
        <v>11</v>
      </c>
      <c r="B3197">
        <v>2</v>
      </c>
      <c r="C3197" s="2">
        <v>35973</v>
      </c>
      <c r="D3197">
        <v>1348</v>
      </c>
      <c r="E3197" t="str">
        <f>VLOOKUP(Tabla4[[#This Row],[Cod Vendedor]],Tabla3[[IdVendedor]:[NombreVendedor]],2,0)</f>
        <v>Enrique</v>
      </c>
      <c r="F3197" t="str">
        <f>VLOOKUP(Tabla4[[#This Row],[Cod Producto]],Tabla2[[IdProducto]:[NomProducto]],2,0)</f>
        <v>Lechugas</v>
      </c>
      <c r="G3197" s="10">
        <f>VLOOKUP(Tabla4[[#This Row],[Nombre_Producto]],Tabla2[[NomProducto]:[PrecioSinIGV]],3,0)</f>
        <v>1.6335</v>
      </c>
      <c r="H3197">
        <f>VLOOKUP(Tabla4[[#This Row],[Cod Producto]],Tabla2[#All],3,0)</f>
        <v>2</v>
      </c>
      <c r="I3197" s="10">
        <f>Tabla4[[#This Row],[Kilos]]*Tabla4[[#This Row],[Precio_sin_IGV]]</f>
        <v>2201.9580000000001</v>
      </c>
      <c r="J3197" s="10">
        <f>Tabla4[[#This Row],[Ventas sin IGV]]*18%</f>
        <v>396.35244</v>
      </c>
      <c r="K3197" s="10">
        <f>Tabla4[[#This Row],[Ventas sin IGV]]+Tabla4[[#This Row],[IGV]]</f>
        <v>2598.3104400000002</v>
      </c>
    </row>
    <row r="3198" spans="1:11" x14ac:dyDescent="0.3">
      <c r="A3198">
        <v>11</v>
      </c>
      <c r="B3198">
        <v>2</v>
      </c>
      <c r="C3198" s="2">
        <v>35924</v>
      </c>
      <c r="D3198">
        <v>1322</v>
      </c>
      <c r="E3198" t="str">
        <f>VLOOKUP(Tabla4[[#This Row],[Cod Vendedor]],Tabla3[[IdVendedor]:[NombreVendedor]],2,0)</f>
        <v>Enrique</v>
      </c>
      <c r="F3198" t="str">
        <f>VLOOKUP(Tabla4[[#This Row],[Cod Producto]],Tabla2[[IdProducto]:[NomProducto]],2,0)</f>
        <v>Lechugas</v>
      </c>
      <c r="G3198" s="10">
        <f>VLOOKUP(Tabla4[[#This Row],[Nombre_Producto]],Tabla2[[NomProducto]:[PrecioSinIGV]],3,0)</f>
        <v>1.6335</v>
      </c>
      <c r="H3198">
        <f>VLOOKUP(Tabla4[[#This Row],[Cod Producto]],Tabla2[#All],3,0)</f>
        <v>2</v>
      </c>
      <c r="I3198" s="10">
        <f>Tabla4[[#This Row],[Kilos]]*Tabla4[[#This Row],[Precio_sin_IGV]]</f>
        <v>2159.4870000000001</v>
      </c>
      <c r="J3198" s="10">
        <f>Tabla4[[#This Row],[Ventas sin IGV]]*18%</f>
        <v>388.70765999999998</v>
      </c>
      <c r="K3198" s="10">
        <f>Tabla4[[#This Row],[Ventas sin IGV]]+Tabla4[[#This Row],[IGV]]</f>
        <v>2548.1946600000001</v>
      </c>
    </row>
    <row r="3199" spans="1:11" x14ac:dyDescent="0.3">
      <c r="A3199">
        <v>11</v>
      </c>
      <c r="B3199">
        <v>2</v>
      </c>
      <c r="C3199" s="2">
        <v>36124</v>
      </c>
      <c r="D3199">
        <v>1093</v>
      </c>
      <c r="E3199" t="str">
        <f>VLOOKUP(Tabla4[[#This Row],[Cod Vendedor]],Tabla3[[IdVendedor]:[NombreVendedor]],2,0)</f>
        <v>Enrique</v>
      </c>
      <c r="F3199" t="str">
        <f>VLOOKUP(Tabla4[[#This Row],[Cod Producto]],Tabla2[[IdProducto]:[NomProducto]],2,0)</f>
        <v>Lechugas</v>
      </c>
      <c r="G3199" s="10">
        <f>VLOOKUP(Tabla4[[#This Row],[Nombre_Producto]],Tabla2[[NomProducto]:[PrecioSinIGV]],3,0)</f>
        <v>1.6335</v>
      </c>
      <c r="H3199">
        <f>VLOOKUP(Tabla4[[#This Row],[Cod Producto]],Tabla2[#All],3,0)</f>
        <v>2</v>
      </c>
      <c r="I3199" s="10">
        <f>Tabla4[[#This Row],[Kilos]]*Tabla4[[#This Row],[Precio_sin_IGV]]</f>
        <v>1785.4154999999998</v>
      </c>
      <c r="J3199" s="10">
        <f>Tabla4[[#This Row],[Ventas sin IGV]]*18%</f>
        <v>321.37478999999996</v>
      </c>
      <c r="K3199" s="10">
        <f>Tabla4[[#This Row],[Ventas sin IGV]]+Tabla4[[#This Row],[IGV]]</f>
        <v>2106.7902899999999</v>
      </c>
    </row>
    <row r="3200" spans="1:11" x14ac:dyDescent="0.3">
      <c r="A3200">
        <v>11</v>
      </c>
      <c r="B3200">
        <v>2</v>
      </c>
      <c r="C3200" s="2">
        <v>35960</v>
      </c>
      <c r="D3200">
        <v>1031</v>
      </c>
      <c r="E3200" t="str">
        <f>VLOOKUP(Tabla4[[#This Row],[Cod Vendedor]],Tabla3[[IdVendedor]:[NombreVendedor]],2,0)</f>
        <v>Enrique</v>
      </c>
      <c r="F3200" t="str">
        <f>VLOOKUP(Tabla4[[#This Row],[Cod Producto]],Tabla2[[IdProducto]:[NomProducto]],2,0)</f>
        <v>Lechugas</v>
      </c>
      <c r="G3200" s="10">
        <f>VLOOKUP(Tabla4[[#This Row],[Nombre_Producto]],Tabla2[[NomProducto]:[PrecioSinIGV]],3,0)</f>
        <v>1.6335</v>
      </c>
      <c r="H3200">
        <f>VLOOKUP(Tabla4[[#This Row],[Cod Producto]],Tabla2[#All],3,0)</f>
        <v>2</v>
      </c>
      <c r="I3200" s="10">
        <f>Tabla4[[#This Row],[Kilos]]*Tabla4[[#This Row],[Precio_sin_IGV]]</f>
        <v>1684.1385</v>
      </c>
      <c r="J3200" s="10">
        <f>Tabla4[[#This Row],[Ventas sin IGV]]*18%</f>
        <v>303.14492999999999</v>
      </c>
      <c r="K3200" s="10">
        <f>Tabla4[[#This Row],[Ventas sin IGV]]+Tabla4[[#This Row],[IGV]]</f>
        <v>1987.28343</v>
      </c>
    </row>
    <row r="3201" spans="1:11" x14ac:dyDescent="0.3">
      <c r="A3201">
        <v>11</v>
      </c>
      <c r="B3201">
        <v>2</v>
      </c>
      <c r="C3201" s="2">
        <v>35959</v>
      </c>
      <c r="D3201">
        <v>483</v>
      </c>
      <c r="E3201" t="str">
        <f>VLOOKUP(Tabla4[[#This Row],[Cod Vendedor]],Tabla3[[IdVendedor]:[NombreVendedor]],2,0)</f>
        <v>Enrique</v>
      </c>
      <c r="F3201" t="str">
        <f>VLOOKUP(Tabla4[[#This Row],[Cod Producto]],Tabla2[[IdProducto]:[NomProducto]],2,0)</f>
        <v>Lechugas</v>
      </c>
      <c r="G3201" s="10">
        <f>VLOOKUP(Tabla4[[#This Row],[Nombre_Producto]],Tabla2[[NomProducto]:[PrecioSinIGV]],3,0)</f>
        <v>1.6335</v>
      </c>
      <c r="H3201">
        <f>VLOOKUP(Tabla4[[#This Row],[Cod Producto]],Tabla2[#All],3,0)</f>
        <v>2</v>
      </c>
      <c r="I3201" s="10">
        <f>Tabla4[[#This Row],[Kilos]]*Tabla4[[#This Row],[Precio_sin_IGV]]</f>
        <v>788.98050000000001</v>
      </c>
      <c r="J3201" s="10">
        <f>Tabla4[[#This Row],[Ventas sin IGV]]*18%</f>
        <v>142.01649</v>
      </c>
      <c r="K3201" s="10">
        <f>Tabla4[[#This Row],[Ventas sin IGV]]+Tabla4[[#This Row],[IGV]]</f>
        <v>930.99698999999998</v>
      </c>
    </row>
    <row r="3202" spans="1:11" x14ac:dyDescent="0.3">
      <c r="A3202">
        <v>11</v>
      </c>
      <c r="B3202">
        <v>10</v>
      </c>
      <c r="C3202" s="2">
        <v>36109</v>
      </c>
      <c r="D3202">
        <v>2073</v>
      </c>
      <c r="E3202" t="str">
        <f>VLOOKUP(Tabla4[[#This Row],[Cod Vendedor]],Tabla3[[IdVendedor]:[NombreVendedor]],2,0)</f>
        <v>Enrique</v>
      </c>
      <c r="F3202" t="str">
        <f>VLOOKUP(Tabla4[[#This Row],[Cod Producto]],Tabla2[[IdProducto]:[NomProducto]],2,0)</f>
        <v>Zanahorias</v>
      </c>
      <c r="G3202" s="10">
        <f>VLOOKUP(Tabla4[[#This Row],[Nombre_Producto]],Tabla2[[NomProducto]:[PrecioSinIGV]],3,0)</f>
        <v>0.60499999999999998</v>
      </c>
      <c r="H3202">
        <f>VLOOKUP(Tabla4[[#This Row],[Cod Producto]],Tabla2[#All],3,0)</f>
        <v>3</v>
      </c>
      <c r="I3202" s="10">
        <f>Tabla4[[#This Row],[Kilos]]*Tabla4[[#This Row],[Precio_sin_IGV]]</f>
        <v>1254.165</v>
      </c>
      <c r="J3202" s="10">
        <f>Tabla4[[#This Row],[Ventas sin IGV]]*18%</f>
        <v>225.74969999999999</v>
      </c>
      <c r="K3202" s="10">
        <f>Tabla4[[#This Row],[Ventas sin IGV]]+Tabla4[[#This Row],[IGV]]</f>
        <v>1479.9147</v>
      </c>
    </row>
    <row r="3203" spans="1:11" x14ac:dyDescent="0.3">
      <c r="A3203">
        <v>11</v>
      </c>
      <c r="B3203">
        <v>10</v>
      </c>
      <c r="C3203" s="2">
        <v>35915</v>
      </c>
      <c r="D3203">
        <v>824</v>
      </c>
      <c r="E3203" t="str">
        <f>VLOOKUP(Tabla4[[#This Row],[Cod Vendedor]],Tabla3[[IdVendedor]:[NombreVendedor]],2,0)</f>
        <v>Enrique</v>
      </c>
      <c r="F3203" t="str">
        <f>VLOOKUP(Tabla4[[#This Row],[Cod Producto]],Tabla2[[IdProducto]:[NomProducto]],2,0)</f>
        <v>Zanahorias</v>
      </c>
      <c r="G3203" s="10">
        <f>VLOOKUP(Tabla4[[#This Row],[Nombre_Producto]],Tabla2[[NomProducto]:[PrecioSinIGV]],3,0)</f>
        <v>0.60499999999999998</v>
      </c>
      <c r="H3203">
        <f>VLOOKUP(Tabla4[[#This Row],[Cod Producto]],Tabla2[#All],3,0)</f>
        <v>3</v>
      </c>
      <c r="I3203" s="10">
        <f>Tabla4[[#This Row],[Kilos]]*Tabla4[[#This Row],[Precio_sin_IGV]]</f>
        <v>498.52</v>
      </c>
      <c r="J3203" s="10">
        <f>Tabla4[[#This Row],[Ventas sin IGV]]*18%</f>
        <v>89.733599999999996</v>
      </c>
      <c r="K3203" s="10">
        <f>Tabla4[[#This Row],[Ventas sin IGV]]+Tabla4[[#This Row],[IGV]]</f>
        <v>588.25360000000001</v>
      </c>
    </row>
    <row r="3204" spans="1:11" x14ac:dyDescent="0.3">
      <c r="A3204">
        <v>11</v>
      </c>
      <c r="B3204">
        <v>10</v>
      </c>
      <c r="C3204" s="2">
        <v>35836</v>
      </c>
      <c r="D3204">
        <v>691</v>
      </c>
      <c r="E3204" t="str">
        <f>VLOOKUP(Tabla4[[#This Row],[Cod Vendedor]],Tabla3[[IdVendedor]:[NombreVendedor]],2,0)</f>
        <v>Enrique</v>
      </c>
      <c r="F3204" t="str">
        <f>VLOOKUP(Tabla4[[#This Row],[Cod Producto]],Tabla2[[IdProducto]:[NomProducto]],2,0)</f>
        <v>Zanahorias</v>
      </c>
      <c r="G3204" s="10">
        <f>VLOOKUP(Tabla4[[#This Row],[Nombre_Producto]],Tabla2[[NomProducto]:[PrecioSinIGV]],3,0)</f>
        <v>0.60499999999999998</v>
      </c>
      <c r="H3204">
        <f>VLOOKUP(Tabla4[[#This Row],[Cod Producto]],Tabla2[#All],3,0)</f>
        <v>3</v>
      </c>
      <c r="I3204" s="10">
        <f>Tabla4[[#This Row],[Kilos]]*Tabla4[[#This Row],[Precio_sin_IGV]]</f>
        <v>418.05500000000001</v>
      </c>
      <c r="J3204" s="10">
        <f>Tabla4[[#This Row],[Ventas sin IGV]]*18%</f>
        <v>75.249899999999997</v>
      </c>
      <c r="K3204" s="10">
        <f>Tabla4[[#This Row],[Ventas sin IGV]]+Tabla4[[#This Row],[IGV]]</f>
        <v>493.30489999999998</v>
      </c>
    </row>
    <row r="3205" spans="1:11" x14ac:dyDescent="0.3">
      <c r="A3205">
        <v>11</v>
      </c>
      <c r="B3205">
        <v>14</v>
      </c>
      <c r="C3205" s="2">
        <v>35837</v>
      </c>
      <c r="D3205">
        <v>2361</v>
      </c>
      <c r="E3205" t="str">
        <f>VLOOKUP(Tabla4[[#This Row],[Cod Vendedor]],Tabla3[[IdVendedor]:[NombreVendedor]],2,0)</f>
        <v>Enrique</v>
      </c>
      <c r="F3205" t="str">
        <f>VLOOKUP(Tabla4[[#This Row],[Cod Producto]],Tabla2[[IdProducto]:[NomProducto]],2,0)</f>
        <v>Manzana</v>
      </c>
      <c r="G3205" s="10">
        <f>VLOOKUP(Tabla4[[#This Row],[Nombre_Producto]],Tabla2[[NomProducto]:[PrecioSinIGV]],3,0)</f>
        <v>3.63</v>
      </c>
      <c r="H3205">
        <f>VLOOKUP(Tabla4[[#This Row],[Cod Producto]],Tabla2[#All],3,0)</f>
        <v>1</v>
      </c>
      <c r="I3205" s="10">
        <f>Tabla4[[#This Row],[Kilos]]*Tabla4[[#This Row],[Precio_sin_IGV]]</f>
        <v>8570.43</v>
      </c>
      <c r="J3205" s="10">
        <f>Tabla4[[#This Row],[Ventas sin IGV]]*18%</f>
        <v>1542.6774</v>
      </c>
      <c r="K3205" s="10">
        <f>Tabla4[[#This Row],[Ventas sin IGV]]+Tabla4[[#This Row],[IGV]]</f>
        <v>10113.107400000001</v>
      </c>
    </row>
    <row r="3206" spans="1:11" x14ac:dyDescent="0.3">
      <c r="A3206">
        <v>11</v>
      </c>
      <c r="B3206">
        <v>14</v>
      </c>
      <c r="C3206" s="2">
        <v>35997</v>
      </c>
      <c r="D3206">
        <v>2187</v>
      </c>
      <c r="E3206" t="str">
        <f>VLOOKUP(Tabla4[[#This Row],[Cod Vendedor]],Tabla3[[IdVendedor]:[NombreVendedor]],2,0)</f>
        <v>Enrique</v>
      </c>
      <c r="F3206" t="str">
        <f>VLOOKUP(Tabla4[[#This Row],[Cod Producto]],Tabla2[[IdProducto]:[NomProducto]],2,0)</f>
        <v>Manzana</v>
      </c>
      <c r="G3206" s="10">
        <f>VLOOKUP(Tabla4[[#This Row],[Nombre_Producto]],Tabla2[[NomProducto]:[PrecioSinIGV]],3,0)</f>
        <v>3.63</v>
      </c>
      <c r="H3206">
        <f>VLOOKUP(Tabla4[[#This Row],[Cod Producto]],Tabla2[#All],3,0)</f>
        <v>1</v>
      </c>
      <c r="I3206" s="10">
        <f>Tabla4[[#This Row],[Kilos]]*Tabla4[[#This Row],[Precio_sin_IGV]]</f>
        <v>7938.8099999999995</v>
      </c>
      <c r="J3206" s="10">
        <f>Tabla4[[#This Row],[Ventas sin IGV]]*18%</f>
        <v>1428.9857999999999</v>
      </c>
      <c r="K3206" s="10">
        <f>Tabla4[[#This Row],[Ventas sin IGV]]+Tabla4[[#This Row],[IGV]]</f>
        <v>9367.7957999999999</v>
      </c>
    </row>
    <row r="3207" spans="1:11" x14ac:dyDescent="0.3">
      <c r="A3207">
        <v>11</v>
      </c>
      <c r="B3207">
        <v>14</v>
      </c>
      <c r="C3207" s="2">
        <v>36055</v>
      </c>
      <c r="D3207">
        <v>1876</v>
      </c>
      <c r="E3207" t="str">
        <f>VLOOKUP(Tabla4[[#This Row],[Cod Vendedor]],Tabla3[[IdVendedor]:[NombreVendedor]],2,0)</f>
        <v>Enrique</v>
      </c>
      <c r="F3207" t="str">
        <f>VLOOKUP(Tabla4[[#This Row],[Cod Producto]],Tabla2[[IdProducto]:[NomProducto]],2,0)</f>
        <v>Manzana</v>
      </c>
      <c r="G3207" s="10">
        <f>VLOOKUP(Tabla4[[#This Row],[Nombre_Producto]],Tabla2[[NomProducto]:[PrecioSinIGV]],3,0)</f>
        <v>3.63</v>
      </c>
      <c r="H3207">
        <f>VLOOKUP(Tabla4[[#This Row],[Cod Producto]],Tabla2[#All],3,0)</f>
        <v>1</v>
      </c>
      <c r="I3207" s="10">
        <f>Tabla4[[#This Row],[Kilos]]*Tabla4[[#This Row],[Precio_sin_IGV]]</f>
        <v>6809.88</v>
      </c>
      <c r="J3207" s="10">
        <f>Tabla4[[#This Row],[Ventas sin IGV]]*18%</f>
        <v>1225.7783999999999</v>
      </c>
      <c r="K3207" s="10">
        <f>Tabla4[[#This Row],[Ventas sin IGV]]+Tabla4[[#This Row],[IGV]]</f>
        <v>8035.6584000000003</v>
      </c>
    </row>
    <row r="3208" spans="1:11" x14ac:dyDescent="0.3">
      <c r="A3208">
        <v>11</v>
      </c>
      <c r="B3208">
        <v>14</v>
      </c>
      <c r="C3208" s="2">
        <v>35921</v>
      </c>
      <c r="D3208">
        <v>613</v>
      </c>
      <c r="E3208" t="str">
        <f>VLOOKUP(Tabla4[[#This Row],[Cod Vendedor]],Tabla3[[IdVendedor]:[NombreVendedor]],2,0)</f>
        <v>Enrique</v>
      </c>
      <c r="F3208" t="str">
        <f>VLOOKUP(Tabla4[[#This Row],[Cod Producto]],Tabla2[[IdProducto]:[NomProducto]],2,0)</f>
        <v>Manzana</v>
      </c>
      <c r="G3208" s="10">
        <f>VLOOKUP(Tabla4[[#This Row],[Nombre_Producto]],Tabla2[[NomProducto]:[PrecioSinIGV]],3,0)</f>
        <v>3.63</v>
      </c>
      <c r="H3208">
        <f>VLOOKUP(Tabla4[[#This Row],[Cod Producto]],Tabla2[#All],3,0)</f>
        <v>1</v>
      </c>
      <c r="I3208" s="10">
        <f>Tabla4[[#This Row],[Kilos]]*Tabla4[[#This Row],[Precio_sin_IGV]]</f>
        <v>2225.19</v>
      </c>
      <c r="J3208" s="10">
        <f>Tabla4[[#This Row],[Ventas sin IGV]]*18%</f>
        <v>400.5342</v>
      </c>
      <c r="K3208" s="10">
        <f>Tabla4[[#This Row],[Ventas sin IGV]]+Tabla4[[#This Row],[IGV]]</f>
        <v>2625.7242000000001</v>
      </c>
    </row>
    <row r="3209" spans="1:11" x14ac:dyDescent="0.3">
      <c r="A3209">
        <v>11</v>
      </c>
      <c r="B3209">
        <v>14</v>
      </c>
      <c r="C3209" s="2">
        <v>35865</v>
      </c>
      <c r="D3209">
        <v>374</v>
      </c>
      <c r="E3209" t="str">
        <f>VLOOKUP(Tabla4[[#This Row],[Cod Vendedor]],Tabla3[[IdVendedor]:[NombreVendedor]],2,0)</f>
        <v>Enrique</v>
      </c>
      <c r="F3209" t="str">
        <f>VLOOKUP(Tabla4[[#This Row],[Cod Producto]],Tabla2[[IdProducto]:[NomProducto]],2,0)</f>
        <v>Manzana</v>
      </c>
      <c r="G3209" s="10">
        <f>VLOOKUP(Tabla4[[#This Row],[Nombre_Producto]],Tabla2[[NomProducto]:[PrecioSinIGV]],3,0)</f>
        <v>3.63</v>
      </c>
      <c r="H3209">
        <f>VLOOKUP(Tabla4[[#This Row],[Cod Producto]],Tabla2[#All],3,0)</f>
        <v>1</v>
      </c>
      <c r="I3209" s="10">
        <f>Tabla4[[#This Row],[Kilos]]*Tabla4[[#This Row],[Precio_sin_IGV]]</f>
        <v>1357.62</v>
      </c>
      <c r="J3209" s="10">
        <f>Tabla4[[#This Row],[Ventas sin IGV]]*18%</f>
        <v>244.37159999999997</v>
      </c>
      <c r="K3209" s="10">
        <f>Tabla4[[#This Row],[Ventas sin IGV]]+Tabla4[[#This Row],[IGV]]</f>
        <v>1601.9915999999998</v>
      </c>
    </row>
    <row r="3210" spans="1:11" x14ac:dyDescent="0.3">
      <c r="A3210">
        <v>11</v>
      </c>
      <c r="B3210">
        <v>4</v>
      </c>
      <c r="C3210" s="2">
        <v>35857</v>
      </c>
      <c r="D3210">
        <v>2043</v>
      </c>
      <c r="E3210" t="str">
        <f>VLOOKUP(Tabla4[[#This Row],[Cod Vendedor]],Tabla3[[IdVendedor]:[NombreVendedor]],2,0)</f>
        <v>Enrique</v>
      </c>
      <c r="F3210" t="str">
        <f>VLOOKUP(Tabla4[[#This Row],[Cod Producto]],Tabla2[[IdProducto]:[NomProducto]],2,0)</f>
        <v>Coles</v>
      </c>
      <c r="G3210" s="10">
        <f>VLOOKUP(Tabla4[[#This Row],[Nombre_Producto]],Tabla2[[NomProducto]:[PrecioSinIGV]],3,0)</f>
        <v>0.60499999999999998</v>
      </c>
      <c r="H3210">
        <f>VLOOKUP(Tabla4[[#This Row],[Cod Producto]],Tabla2[#All],3,0)</f>
        <v>2</v>
      </c>
      <c r="I3210" s="10">
        <f>Tabla4[[#This Row],[Kilos]]*Tabla4[[#This Row],[Precio_sin_IGV]]</f>
        <v>1236.0149999999999</v>
      </c>
      <c r="J3210" s="10">
        <f>Tabla4[[#This Row],[Ventas sin IGV]]*18%</f>
        <v>222.48269999999997</v>
      </c>
      <c r="K3210" s="10">
        <f>Tabla4[[#This Row],[Ventas sin IGV]]+Tabla4[[#This Row],[IGV]]</f>
        <v>1458.4976999999999</v>
      </c>
    </row>
    <row r="3211" spans="1:11" x14ac:dyDescent="0.3">
      <c r="A3211">
        <v>11</v>
      </c>
      <c r="B3211">
        <v>4</v>
      </c>
      <c r="C3211" s="2">
        <v>35981</v>
      </c>
      <c r="D3211">
        <v>1914</v>
      </c>
      <c r="E3211" t="str">
        <f>VLOOKUP(Tabla4[[#This Row],[Cod Vendedor]],Tabla3[[IdVendedor]:[NombreVendedor]],2,0)</f>
        <v>Enrique</v>
      </c>
      <c r="F3211" t="str">
        <f>VLOOKUP(Tabla4[[#This Row],[Cod Producto]],Tabla2[[IdProducto]:[NomProducto]],2,0)</f>
        <v>Coles</v>
      </c>
      <c r="G3211" s="10">
        <f>VLOOKUP(Tabla4[[#This Row],[Nombre_Producto]],Tabla2[[NomProducto]:[PrecioSinIGV]],3,0)</f>
        <v>0.60499999999999998</v>
      </c>
      <c r="H3211">
        <f>VLOOKUP(Tabla4[[#This Row],[Cod Producto]],Tabla2[#All],3,0)</f>
        <v>2</v>
      </c>
      <c r="I3211" s="10">
        <f>Tabla4[[#This Row],[Kilos]]*Tabla4[[#This Row],[Precio_sin_IGV]]</f>
        <v>1157.97</v>
      </c>
      <c r="J3211" s="10">
        <f>Tabla4[[#This Row],[Ventas sin IGV]]*18%</f>
        <v>208.43459999999999</v>
      </c>
      <c r="K3211" s="10">
        <f>Tabla4[[#This Row],[Ventas sin IGV]]+Tabla4[[#This Row],[IGV]]</f>
        <v>1366.4046000000001</v>
      </c>
    </row>
    <row r="3212" spans="1:11" x14ac:dyDescent="0.3">
      <c r="A3212">
        <v>11</v>
      </c>
      <c r="B3212">
        <v>4</v>
      </c>
      <c r="C3212" s="2">
        <v>35864</v>
      </c>
      <c r="D3212">
        <v>1315</v>
      </c>
      <c r="E3212" t="str">
        <f>VLOOKUP(Tabla4[[#This Row],[Cod Vendedor]],Tabla3[[IdVendedor]:[NombreVendedor]],2,0)</f>
        <v>Enrique</v>
      </c>
      <c r="F3212" t="str">
        <f>VLOOKUP(Tabla4[[#This Row],[Cod Producto]],Tabla2[[IdProducto]:[NomProducto]],2,0)</f>
        <v>Coles</v>
      </c>
      <c r="G3212" s="10">
        <f>VLOOKUP(Tabla4[[#This Row],[Nombre_Producto]],Tabla2[[NomProducto]:[PrecioSinIGV]],3,0)</f>
        <v>0.60499999999999998</v>
      </c>
      <c r="H3212">
        <f>VLOOKUP(Tabla4[[#This Row],[Cod Producto]],Tabla2[#All],3,0)</f>
        <v>2</v>
      </c>
      <c r="I3212" s="10">
        <f>Tabla4[[#This Row],[Kilos]]*Tabla4[[#This Row],[Precio_sin_IGV]]</f>
        <v>795.57499999999993</v>
      </c>
      <c r="J3212" s="10">
        <f>Tabla4[[#This Row],[Ventas sin IGV]]*18%</f>
        <v>143.20349999999999</v>
      </c>
      <c r="K3212" s="10">
        <f>Tabla4[[#This Row],[Ventas sin IGV]]+Tabla4[[#This Row],[IGV]]</f>
        <v>938.77849999999989</v>
      </c>
    </row>
    <row r="3213" spans="1:11" x14ac:dyDescent="0.3">
      <c r="A3213">
        <v>11</v>
      </c>
      <c r="B3213">
        <v>4</v>
      </c>
      <c r="C3213" s="2">
        <v>36003</v>
      </c>
      <c r="D3213">
        <v>1265</v>
      </c>
      <c r="E3213" t="str">
        <f>VLOOKUP(Tabla4[[#This Row],[Cod Vendedor]],Tabla3[[IdVendedor]:[NombreVendedor]],2,0)</f>
        <v>Enrique</v>
      </c>
      <c r="F3213" t="str">
        <f>VLOOKUP(Tabla4[[#This Row],[Cod Producto]],Tabla2[[IdProducto]:[NomProducto]],2,0)</f>
        <v>Coles</v>
      </c>
      <c r="G3213" s="10">
        <f>VLOOKUP(Tabla4[[#This Row],[Nombre_Producto]],Tabla2[[NomProducto]:[PrecioSinIGV]],3,0)</f>
        <v>0.60499999999999998</v>
      </c>
      <c r="H3213">
        <f>VLOOKUP(Tabla4[[#This Row],[Cod Producto]],Tabla2[#All],3,0)</f>
        <v>2</v>
      </c>
      <c r="I3213" s="10">
        <f>Tabla4[[#This Row],[Kilos]]*Tabla4[[#This Row],[Precio_sin_IGV]]</f>
        <v>765.32499999999993</v>
      </c>
      <c r="J3213" s="10">
        <f>Tabla4[[#This Row],[Ventas sin IGV]]*18%</f>
        <v>137.75849999999997</v>
      </c>
      <c r="K3213" s="10">
        <f>Tabla4[[#This Row],[Ventas sin IGV]]+Tabla4[[#This Row],[IGV]]</f>
        <v>903.08349999999996</v>
      </c>
    </row>
    <row r="3214" spans="1:11" x14ac:dyDescent="0.3">
      <c r="A3214">
        <v>11</v>
      </c>
      <c r="B3214">
        <v>4</v>
      </c>
      <c r="C3214" s="2">
        <v>35985</v>
      </c>
      <c r="D3214">
        <v>282</v>
      </c>
      <c r="E3214" t="str">
        <f>VLOOKUP(Tabla4[[#This Row],[Cod Vendedor]],Tabla3[[IdVendedor]:[NombreVendedor]],2,0)</f>
        <v>Enrique</v>
      </c>
      <c r="F3214" t="str">
        <f>VLOOKUP(Tabla4[[#This Row],[Cod Producto]],Tabla2[[IdProducto]:[NomProducto]],2,0)</f>
        <v>Coles</v>
      </c>
      <c r="G3214" s="10">
        <f>VLOOKUP(Tabla4[[#This Row],[Nombre_Producto]],Tabla2[[NomProducto]:[PrecioSinIGV]],3,0)</f>
        <v>0.60499999999999998</v>
      </c>
      <c r="H3214">
        <f>VLOOKUP(Tabla4[[#This Row],[Cod Producto]],Tabla2[#All],3,0)</f>
        <v>2</v>
      </c>
      <c r="I3214" s="10">
        <f>Tabla4[[#This Row],[Kilos]]*Tabla4[[#This Row],[Precio_sin_IGV]]</f>
        <v>170.60999999999999</v>
      </c>
      <c r="J3214" s="10">
        <f>Tabla4[[#This Row],[Ventas sin IGV]]*18%</f>
        <v>30.709799999999998</v>
      </c>
      <c r="K3214" s="10">
        <f>Tabla4[[#This Row],[Ventas sin IGV]]+Tabla4[[#This Row],[IGV]]</f>
        <v>201.31979999999999</v>
      </c>
    </row>
    <row r="3215" spans="1:11" x14ac:dyDescent="0.3">
      <c r="A3215">
        <v>11</v>
      </c>
      <c r="B3215">
        <v>5</v>
      </c>
      <c r="C3215" s="2">
        <v>36145</v>
      </c>
      <c r="D3215">
        <v>873</v>
      </c>
      <c r="E3215" t="str">
        <f>VLOOKUP(Tabla4[[#This Row],[Cod Vendedor]],Tabla3[[IdVendedor]:[NombreVendedor]],2,0)</f>
        <v>Enrique</v>
      </c>
      <c r="F3215" t="str">
        <f>VLOOKUP(Tabla4[[#This Row],[Cod Producto]],Tabla2[[IdProducto]:[NomProducto]],2,0)</f>
        <v>Berenjenas</v>
      </c>
      <c r="G3215" s="10">
        <f>VLOOKUP(Tabla4[[#This Row],[Nombre_Producto]],Tabla2[[NomProducto]:[PrecioSinIGV]],3,0)</f>
        <v>2.5409999999999999</v>
      </c>
      <c r="H3215">
        <f>VLOOKUP(Tabla4[[#This Row],[Cod Producto]],Tabla2[#All],3,0)</f>
        <v>3</v>
      </c>
      <c r="I3215" s="10">
        <f>Tabla4[[#This Row],[Kilos]]*Tabla4[[#This Row],[Precio_sin_IGV]]</f>
        <v>2218.2930000000001</v>
      </c>
      <c r="J3215" s="10">
        <f>Tabla4[[#This Row],[Ventas sin IGV]]*18%</f>
        <v>399.29273999999998</v>
      </c>
      <c r="K3215" s="10">
        <f>Tabla4[[#This Row],[Ventas sin IGV]]+Tabla4[[#This Row],[IGV]]</f>
        <v>2617.58574</v>
      </c>
    </row>
    <row r="3216" spans="1:11" x14ac:dyDescent="0.3">
      <c r="A3216">
        <v>11</v>
      </c>
      <c r="B3216">
        <v>5</v>
      </c>
      <c r="C3216" s="2">
        <v>35943</v>
      </c>
      <c r="D3216">
        <v>868</v>
      </c>
      <c r="E3216" t="str">
        <f>VLOOKUP(Tabla4[[#This Row],[Cod Vendedor]],Tabla3[[IdVendedor]:[NombreVendedor]],2,0)</f>
        <v>Enrique</v>
      </c>
      <c r="F3216" t="str">
        <f>VLOOKUP(Tabla4[[#This Row],[Cod Producto]],Tabla2[[IdProducto]:[NomProducto]],2,0)</f>
        <v>Berenjenas</v>
      </c>
      <c r="G3216" s="10">
        <f>VLOOKUP(Tabla4[[#This Row],[Nombre_Producto]],Tabla2[[NomProducto]:[PrecioSinIGV]],3,0)</f>
        <v>2.5409999999999999</v>
      </c>
      <c r="H3216">
        <f>VLOOKUP(Tabla4[[#This Row],[Cod Producto]],Tabla2[#All],3,0)</f>
        <v>3</v>
      </c>
      <c r="I3216" s="10">
        <f>Tabla4[[#This Row],[Kilos]]*Tabla4[[#This Row],[Precio_sin_IGV]]</f>
        <v>2205.5879999999997</v>
      </c>
      <c r="J3216" s="10">
        <f>Tabla4[[#This Row],[Ventas sin IGV]]*18%</f>
        <v>397.00583999999992</v>
      </c>
      <c r="K3216" s="10">
        <f>Tabla4[[#This Row],[Ventas sin IGV]]+Tabla4[[#This Row],[IGV]]</f>
        <v>2602.5938399999995</v>
      </c>
    </row>
    <row r="3217" spans="1:11" x14ac:dyDescent="0.3">
      <c r="A3217">
        <v>11</v>
      </c>
      <c r="B3217">
        <v>5</v>
      </c>
      <c r="C3217" s="2">
        <v>35862</v>
      </c>
      <c r="D3217">
        <v>491</v>
      </c>
      <c r="E3217" t="str">
        <f>VLOOKUP(Tabla4[[#This Row],[Cod Vendedor]],Tabla3[[IdVendedor]:[NombreVendedor]],2,0)</f>
        <v>Enrique</v>
      </c>
      <c r="F3217" t="str">
        <f>VLOOKUP(Tabla4[[#This Row],[Cod Producto]],Tabla2[[IdProducto]:[NomProducto]],2,0)</f>
        <v>Berenjenas</v>
      </c>
      <c r="G3217" s="10">
        <f>VLOOKUP(Tabla4[[#This Row],[Nombre_Producto]],Tabla2[[NomProducto]:[PrecioSinIGV]],3,0)</f>
        <v>2.5409999999999999</v>
      </c>
      <c r="H3217">
        <f>VLOOKUP(Tabla4[[#This Row],[Cod Producto]],Tabla2[#All],3,0)</f>
        <v>3</v>
      </c>
      <c r="I3217" s="10">
        <f>Tabla4[[#This Row],[Kilos]]*Tabla4[[#This Row],[Precio_sin_IGV]]</f>
        <v>1247.6309999999999</v>
      </c>
      <c r="J3217" s="10">
        <f>Tabla4[[#This Row],[Ventas sin IGV]]*18%</f>
        <v>224.57357999999996</v>
      </c>
      <c r="K3217" s="10">
        <f>Tabla4[[#This Row],[Ventas sin IGV]]+Tabla4[[#This Row],[IGV]]</f>
        <v>1472.2045799999999</v>
      </c>
    </row>
    <row r="3218" spans="1:11" x14ac:dyDescent="0.3">
      <c r="A3218">
        <v>11</v>
      </c>
      <c r="B3218">
        <v>11</v>
      </c>
      <c r="C3218" s="2">
        <v>36223</v>
      </c>
      <c r="D3218">
        <v>2362</v>
      </c>
      <c r="E3218" t="str">
        <f>VLOOKUP(Tabla4[[#This Row],[Cod Vendedor]],Tabla3[[IdVendedor]:[NombreVendedor]],2,0)</f>
        <v>Enrique</v>
      </c>
      <c r="F3218" t="str">
        <f>VLOOKUP(Tabla4[[#This Row],[Cod Producto]],Tabla2[[IdProducto]:[NomProducto]],2,0)</f>
        <v>Naranjas</v>
      </c>
      <c r="G3218" s="10">
        <f>VLOOKUP(Tabla4[[#This Row],[Nombre_Producto]],Tabla2[[NomProducto]:[PrecioSinIGV]],3,0)</f>
        <v>1.21</v>
      </c>
      <c r="H3218">
        <f>VLOOKUP(Tabla4[[#This Row],[Cod Producto]],Tabla2[#All],3,0)</f>
        <v>1</v>
      </c>
      <c r="I3218" s="10">
        <f>Tabla4[[#This Row],[Kilos]]*Tabla4[[#This Row],[Precio_sin_IGV]]</f>
        <v>2858.02</v>
      </c>
      <c r="J3218" s="10">
        <f>Tabla4[[#This Row],[Ventas sin IGV]]*18%</f>
        <v>514.44359999999995</v>
      </c>
      <c r="K3218" s="10">
        <f>Tabla4[[#This Row],[Ventas sin IGV]]+Tabla4[[#This Row],[IGV]]</f>
        <v>3372.4636</v>
      </c>
    </row>
    <row r="3219" spans="1:11" x14ac:dyDescent="0.3">
      <c r="A3219">
        <v>11</v>
      </c>
      <c r="B3219">
        <v>11</v>
      </c>
      <c r="C3219" s="2">
        <v>36317</v>
      </c>
      <c r="D3219">
        <v>1490</v>
      </c>
      <c r="E3219" t="str">
        <f>VLOOKUP(Tabla4[[#This Row],[Cod Vendedor]],Tabla3[[IdVendedor]:[NombreVendedor]],2,0)</f>
        <v>Enrique</v>
      </c>
      <c r="F3219" t="str">
        <f>VLOOKUP(Tabla4[[#This Row],[Cod Producto]],Tabla2[[IdProducto]:[NomProducto]],2,0)</f>
        <v>Naranjas</v>
      </c>
      <c r="G3219" s="10">
        <f>VLOOKUP(Tabla4[[#This Row],[Nombre_Producto]],Tabla2[[NomProducto]:[PrecioSinIGV]],3,0)</f>
        <v>1.21</v>
      </c>
      <c r="H3219">
        <f>VLOOKUP(Tabla4[[#This Row],[Cod Producto]],Tabla2[#All],3,0)</f>
        <v>1</v>
      </c>
      <c r="I3219" s="10">
        <f>Tabla4[[#This Row],[Kilos]]*Tabla4[[#This Row],[Precio_sin_IGV]]</f>
        <v>1802.8999999999999</v>
      </c>
      <c r="J3219" s="10">
        <f>Tabla4[[#This Row],[Ventas sin IGV]]*18%</f>
        <v>324.52199999999999</v>
      </c>
      <c r="K3219" s="10">
        <f>Tabla4[[#This Row],[Ventas sin IGV]]+Tabla4[[#This Row],[IGV]]</f>
        <v>2127.422</v>
      </c>
    </row>
    <row r="3220" spans="1:11" x14ac:dyDescent="0.3">
      <c r="A3220">
        <v>11</v>
      </c>
      <c r="B3220">
        <v>11</v>
      </c>
      <c r="C3220" s="2">
        <v>36503</v>
      </c>
      <c r="D3220">
        <v>1153</v>
      </c>
      <c r="E3220" t="str">
        <f>VLOOKUP(Tabla4[[#This Row],[Cod Vendedor]],Tabla3[[IdVendedor]:[NombreVendedor]],2,0)</f>
        <v>Enrique</v>
      </c>
      <c r="F3220" t="str">
        <f>VLOOKUP(Tabla4[[#This Row],[Cod Producto]],Tabla2[[IdProducto]:[NomProducto]],2,0)</f>
        <v>Naranjas</v>
      </c>
      <c r="G3220" s="10">
        <f>VLOOKUP(Tabla4[[#This Row],[Nombre_Producto]],Tabla2[[NomProducto]:[PrecioSinIGV]],3,0)</f>
        <v>1.21</v>
      </c>
      <c r="H3220">
        <f>VLOOKUP(Tabla4[[#This Row],[Cod Producto]],Tabla2[#All],3,0)</f>
        <v>1</v>
      </c>
      <c r="I3220" s="10">
        <f>Tabla4[[#This Row],[Kilos]]*Tabla4[[#This Row],[Precio_sin_IGV]]</f>
        <v>1395.1299999999999</v>
      </c>
      <c r="J3220" s="10">
        <f>Tabla4[[#This Row],[Ventas sin IGV]]*18%</f>
        <v>251.12339999999998</v>
      </c>
      <c r="K3220" s="10">
        <f>Tabla4[[#This Row],[Ventas sin IGV]]+Tabla4[[#This Row],[IGV]]</f>
        <v>1646.2533999999998</v>
      </c>
    </row>
    <row r="3221" spans="1:11" x14ac:dyDescent="0.3">
      <c r="A3221">
        <v>11</v>
      </c>
      <c r="B3221">
        <v>12</v>
      </c>
      <c r="C3221" s="2">
        <v>36374</v>
      </c>
      <c r="D3221">
        <v>2087</v>
      </c>
      <c r="E3221" t="str">
        <f>VLOOKUP(Tabla4[[#This Row],[Cod Vendedor]],Tabla3[[IdVendedor]:[NombreVendedor]],2,0)</f>
        <v>Enrique</v>
      </c>
      <c r="F3221" t="str">
        <f>VLOOKUP(Tabla4[[#This Row],[Cod Producto]],Tabla2[[IdProducto]:[NomProducto]],2,0)</f>
        <v>Malocoton</v>
      </c>
      <c r="G3221" s="10">
        <f>VLOOKUP(Tabla4[[#This Row],[Nombre_Producto]],Tabla2[[NomProducto]:[PrecioSinIGV]],3,0)</f>
        <v>2.42</v>
      </c>
      <c r="H3221">
        <f>VLOOKUP(Tabla4[[#This Row],[Cod Producto]],Tabla2[#All],3,0)</f>
        <v>1</v>
      </c>
      <c r="I3221" s="10">
        <f>Tabla4[[#This Row],[Kilos]]*Tabla4[[#This Row],[Precio_sin_IGV]]</f>
        <v>5050.54</v>
      </c>
      <c r="J3221" s="10">
        <f>Tabla4[[#This Row],[Ventas sin IGV]]*18%</f>
        <v>909.09719999999993</v>
      </c>
      <c r="K3221" s="10">
        <f>Tabla4[[#This Row],[Ventas sin IGV]]+Tabla4[[#This Row],[IGV]]</f>
        <v>5959.6372000000001</v>
      </c>
    </row>
    <row r="3222" spans="1:11" x14ac:dyDescent="0.3">
      <c r="A3222">
        <v>11</v>
      </c>
      <c r="B3222">
        <v>12</v>
      </c>
      <c r="C3222" s="2">
        <v>36256</v>
      </c>
      <c r="D3222">
        <v>1705</v>
      </c>
      <c r="E3222" t="str">
        <f>VLOOKUP(Tabla4[[#This Row],[Cod Vendedor]],Tabla3[[IdVendedor]:[NombreVendedor]],2,0)</f>
        <v>Enrique</v>
      </c>
      <c r="F3222" t="str">
        <f>VLOOKUP(Tabla4[[#This Row],[Cod Producto]],Tabla2[[IdProducto]:[NomProducto]],2,0)</f>
        <v>Malocoton</v>
      </c>
      <c r="G3222" s="10">
        <f>VLOOKUP(Tabla4[[#This Row],[Nombre_Producto]],Tabla2[[NomProducto]:[PrecioSinIGV]],3,0)</f>
        <v>2.42</v>
      </c>
      <c r="H3222">
        <f>VLOOKUP(Tabla4[[#This Row],[Cod Producto]],Tabla2[#All],3,0)</f>
        <v>1</v>
      </c>
      <c r="I3222" s="10">
        <f>Tabla4[[#This Row],[Kilos]]*Tabla4[[#This Row],[Precio_sin_IGV]]</f>
        <v>4126.0999999999995</v>
      </c>
      <c r="J3222" s="10">
        <f>Tabla4[[#This Row],[Ventas sin IGV]]*18%</f>
        <v>742.69799999999987</v>
      </c>
      <c r="K3222" s="10">
        <f>Tabla4[[#This Row],[Ventas sin IGV]]+Tabla4[[#This Row],[IGV]]</f>
        <v>4868.7979999999989</v>
      </c>
    </row>
    <row r="3223" spans="1:11" x14ac:dyDescent="0.3">
      <c r="A3223">
        <v>11</v>
      </c>
      <c r="B3223">
        <v>12</v>
      </c>
      <c r="C3223" s="2">
        <v>36357</v>
      </c>
      <c r="D3223">
        <v>1339</v>
      </c>
      <c r="E3223" t="str">
        <f>VLOOKUP(Tabla4[[#This Row],[Cod Vendedor]],Tabla3[[IdVendedor]:[NombreVendedor]],2,0)</f>
        <v>Enrique</v>
      </c>
      <c r="F3223" t="str">
        <f>VLOOKUP(Tabla4[[#This Row],[Cod Producto]],Tabla2[[IdProducto]:[NomProducto]],2,0)</f>
        <v>Malocoton</v>
      </c>
      <c r="G3223" s="10">
        <f>VLOOKUP(Tabla4[[#This Row],[Nombre_Producto]],Tabla2[[NomProducto]:[PrecioSinIGV]],3,0)</f>
        <v>2.42</v>
      </c>
      <c r="H3223">
        <f>VLOOKUP(Tabla4[[#This Row],[Cod Producto]],Tabla2[#All],3,0)</f>
        <v>1</v>
      </c>
      <c r="I3223" s="10">
        <f>Tabla4[[#This Row],[Kilos]]*Tabla4[[#This Row],[Precio_sin_IGV]]</f>
        <v>3240.38</v>
      </c>
      <c r="J3223" s="10">
        <f>Tabla4[[#This Row],[Ventas sin IGV]]*18%</f>
        <v>583.26840000000004</v>
      </c>
      <c r="K3223" s="10">
        <f>Tabla4[[#This Row],[Ventas sin IGV]]+Tabla4[[#This Row],[IGV]]</f>
        <v>3823.6484</v>
      </c>
    </row>
    <row r="3224" spans="1:11" x14ac:dyDescent="0.3">
      <c r="A3224">
        <v>11</v>
      </c>
      <c r="B3224">
        <v>12</v>
      </c>
      <c r="C3224" s="2">
        <v>36170</v>
      </c>
      <c r="D3224">
        <v>721</v>
      </c>
      <c r="E3224" t="str">
        <f>VLOOKUP(Tabla4[[#This Row],[Cod Vendedor]],Tabla3[[IdVendedor]:[NombreVendedor]],2,0)</f>
        <v>Enrique</v>
      </c>
      <c r="F3224" t="str">
        <f>VLOOKUP(Tabla4[[#This Row],[Cod Producto]],Tabla2[[IdProducto]:[NomProducto]],2,0)</f>
        <v>Malocoton</v>
      </c>
      <c r="G3224" s="10">
        <f>VLOOKUP(Tabla4[[#This Row],[Nombre_Producto]],Tabla2[[NomProducto]:[PrecioSinIGV]],3,0)</f>
        <v>2.42</v>
      </c>
      <c r="H3224">
        <f>VLOOKUP(Tabla4[[#This Row],[Cod Producto]],Tabla2[#All],3,0)</f>
        <v>1</v>
      </c>
      <c r="I3224" s="10">
        <f>Tabla4[[#This Row],[Kilos]]*Tabla4[[#This Row],[Precio_sin_IGV]]</f>
        <v>1744.82</v>
      </c>
      <c r="J3224" s="10">
        <f>Tabla4[[#This Row],[Ventas sin IGV]]*18%</f>
        <v>314.06759999999997</v>
      </c>
      <c r="K3224" s="10">
        <f>Tabla4[[#This Row],[Ventas sin IGV]]+Tabla4[[#This Row],[IGV]]</f>
        <v>2058.8876</v>
      </c>
    </row>
    <row r="3225" spans="1:11" x14ac:dyDescent="0.3">
      <c r="A3225">
        <v>11</v>
      </c>
      <c r="B3225">
        <v>9</v>
      </c>
      <c r="C3225" s="2">
        <v>36238</v>
      </c>
      <c r="D3225">
        <v>2090</v>
      </c>
      <c r="E3225" t="str">
        <f>VLOOKUP(Tabla4[[#This Row],[Cod Vendedor]],Tabla3[[IdVendedor]:[NombreVendedor]],2,0)</f>
        <v>Enrique</v>
      </c>
      <c r="F3225" t="str">
        <f>VLOOKUP(Tabla4[[#This Row],[Cod Producto]],Tabla2[[IdProducto]:[NomProducto]],2,0)</f>
        <v>Esparragos</v>
      </c>
      <c r="G3225" s="10">
        <f>VLOOKUP(Tabla4[[#This Row],[Nombre_Producto]],Tabla2[[NomProducto]:[PrecioSinIGV]],3,0)</f>
        <v>1.21</v>
      </c>
      <c r="H3225">
        <f>VLOOKUP(Tabla4[[#This Row],[Cod Producto]],Tabla2[#All],3,0)</f>
        <v>3</v>
      </c>
      <c r="I3225" s="10">
        <f>Tabla4[[#This Row],[Kilos]]*Tabla4[[#This Row],[Precio_sin_IGV]]</f>
        <v>2528.9</v>
      </c>
      <c r="J3225" s="10">
        <f>Tabla4[[#This Row],[Ventas sin IGV]]*18%</f>
        <v>455.202</v>
      </c>
      <c r="K3225" s="10">
        <f>Tabla4[[#This Row],[Ventas sin IGV]]+Tabla4[[#This Row],[IGV]]</f>
        <v>2984.1019999999999</v>
      </c>
    </row>
    <row r="3226" spans="1:11" x14ac:dyDescent="0.3">
      <c r="A3226">
        <v>11</v>
      </c>
      <c r="B3226">
        <v>9</v>
      </c>
      <c r="C3226" s="2">
        <v>36253</v>
      </c>
      <c r="D3226">
        <v>2027</v>
      </c>
      <c r="E3226" t="str">
        <f>VLOOKUP(Tabla4[[#This Row],[Cod Vendedor]],Tabla3[[IdVendedor]:[NombreVendedor]],2,0)</f>
        <v>Enrique</v>
      </c>
      <c r="F3226" t="str">
        <f>VLOOKUP(Tabla4[[#This Row],[Cod Producto]],Tabla2[[IdProducto]:[NomProducto]],2,0)</f>
        <v>Esparragos</v>
      </c>
      <c r="G3226" s="10">
        <f>VLOOKUP(Tabla4[[#This Row],[Nombre_Producto]],Tabla2[[NomProducto]:[PrecioSinIGV]],3,0)</f>
        <v>1.21</v>
      </c>
      <c r="H3226">
        <f>VLOOKUP(Tabla4[[#This Row],[Cod Producto]],Tabla2[#All],3,0)</f>
        <v>3</v>
      </c>
      <c r="I3226" s="10">
        <f>Tabla4[[#This Row],[Kilos]]*Tabla4[[#This Row],[Precio_sin_IGV]]</f>
        <v>2452.67</v>
      </c>
      <c r="J3226" s="10">
        <f>Tabla4[[#This Row],[Ventas sin IGV]]*18%</f>
        <v>441.48059999999998</v>
      </c>
      <c r="K3226" s="10">
        <f>Tabla4[[#This Row],[Ventas sin IGV]]+Tabla4[[#This Row],[IGV]]</f>
        <v>2894.1505999999999</v>
      </c>
    </row>
    <row r="3227" spans="1:11" x14ac:dyDescent="0.3">
      <c r="A3227">
        <v>11</v>
      </c>
      <c r="B3227">
        <v>9</v>
      </c>
      <c r="C3227" s="2">
        <v>36276</v>
      </c>
      <c r="D3227">
        <v>1735</v>
      </c>
      <c r="E3227" t="str">
        <f>VLOOKUP(Tabla4[[#This Row],[Cod Vendedor]],Tabla3[[IdVendedor]:[NombreVendedor]],2,0)</f>
        <v>Enrique</v>
      </c>
      <c r="F3227" t="str">
        <f>VLOOKUP(Tabla4[[#This Row],[Cod Producto]],Tabla2[[IdProducto]:[NomProducto]],2,0)</f>
        <v>Esparragos</v>
      </c>
      <c r="G3227" s="10">
        <f>VLOOKUP(Tabla4[[#This Row],[Nombre_Producto]],Tabla2[[NomProducto]:[PrecioSinIGV]],3,0)</f>
        <v>1.21</v>
      </c>
      <c r="H3227">
        <f>VLOOKUP(Tabla4[[#This Row],[Cod Producto]],Tabla2[#All],3,0)</f>
        <v>3</v>
      </c>
      <c r="I3227" s="10">
        <f>Tabla4[[#This Row],[Kilos]]*Tabla4[[#This Row],[Precio_sin_IGV]]</f>
        <v>2099.35</v>
      </c>
      <c r="J3227" s="10">
        <f>Tabla4[[#This Row],[Ventas sin IGV]]*18%</f>
        <v>377.88299999999998</v>
      </c>
      <c r="K3227" s="10">
        <f>Tabla4[[#This Row],[Ventas sin IGV]]+Tabla4[[#This Row],[IGV]]</f>
        <v>2477.2329999999997</v>
      </c>
    </row>
    <row r="3228" spans="1:11" x14ac:dyDescent="0.3">
      <c r="A3228">
        <v>11</v>
      </c>
      <c r="B3228">
        <v>9</v>
      </c>
      <c r="C3228" s="2">
        <v>36431</v>
      </c>
      <c r="D3228">
        <v>856</v>
      </c>
      <c r="E3228" t="str">
        <f>VLOOKUP(Tabla4[[#This Row],[Cod Vendedor]],Tabla3[[IdVendedor]:[NombreVendedor]],2,0)</f>
        <v>Enrique</v>
      </c>
      <c r="F3228" t="str">
        <f>VLOOKUP(Tabla4[[#This Row],[Cod Producto]],Tabla2[[IdProducto]:[NomProducto]],2,0)</f>
        <v>Esparragos</v>
      </c>
      <c r="G3228" s="10">
        <f>VLOOKUP(Tabla4[[#This Row],[Nombre_Producto]],Tabla2[[NomProducto]:[PrecioSinIGV]],3,0)</f>
        <v>1.21</v>
      </c>
      <c r="H3228">
        <f>VLOOKUP(Tabla4[[#This Row],[Cod Producto]],Tabla2[#All],3,0)</f>
        <v>3</v>
      </c>
      <c r="I3228" s="10">
        <f>Tabla4[[#This Row],[Kilos]]*Tabla4[[#This Row],[Precio_sin_IGV]]</f>
        <v>1035.76</v>
      </c>
      <c r="J3228" s="10">
        <f>Tabla4[[#This Row],[Ventas sin IGV]]*18%</f>
        <v>186.43680000000001</v>
      </c>
      <c r="K3228" s="10">
        <f>Tabla4[[#This Row],[Ventas sin IGV]]+Tabla4[[#This Row],[IGV]]</f>
        <v>1222.1967999999999</v>
      </c>
    </row>
    <row r="3229" spans="1:11" x14ac:dyDescent="0.3">
      <c r="A3229">
        <v>11</v>
      </c>
      <c r="B3229">
        <v>9</v>
      </c>
      <c r="C3229" s="2">
        <v>36439</v>
      </c>
      <c r="D3229">
        <v>649</v>
      </c>
      <c r="E3229" t="str">
        <f>VLOOKUP(Tabla4[[#This Row],[Cod Vendedor]],Tabla3[[IdVendedor]:[NombreVendedor]],2,0)</f>
        <v>Enrique</v>
      </c>
      <c r="F3229" t="str">
        <f>VLOOKUP(Tabla4[[#This Row],[Cod Producto]],Tabla2[[IdProducto]:[NomProducto]],2,0)</f>
        <v>Esparragos</v>
      </c>
      <c r="G3229" s="10">
        <f>VLOOKUP(Tabla4[[#This Row],[Nombre_Producto]],Tabla2[[NomProducto]:[PrecioSinIGV]],3,0)</f>
        <v>1.21</v>
      </c>
      <c r="H3229">
        <f>VLOOKUP(Tabla4[[#This Row],[Cod Producto]],Tabla2[#All],3,0)</f>
        <v>3</v>
      </c>
      <c r="I3229" s="10">
        <f>Tabla4[[#This Row],[Kilos]]*Tabla4[[#This Row],[Precio_sin_IGV]]</f>
        <v>785.29</v>
      </c>
      <c r="J3229" s="10">
        <f>Tabla4[[#This Row],[Ventas sin IGV]]*18%</f>
        <v>141.35219999999998</v>
      </c>
      <c r="K3229" s="10">
        <f>Tabla4[[#This Row],[Ventas sin IGV]]+Tabla4[[#This Row],[IGV]]</f>
        <v>926.6422</v>
      </c>
    </row>
    <row r="3230" spans="1:11" x14ac:dyDescent="0.3">
      <c r="A3230">
        <v>11</v>
      </c>
      <c r="B3230">
        <v>7</v>
      </c>
      <c r="C3230" s="2">
        <v>36379</v>
      </c>
      <c r="D3230">
        <v>2100</v>
      </c>
      <c r="E3230" t="str">
        <f>VLOOKUP(Tabla4[[#This Row],[Cod Vendedor]],Tabla3[[IdVendedor]:[NombreVendedor]],2,0)</f>
        <v>Enrique</v>
      </c>
      <c r="F3230" t="str">
        <f>VLOOKUP(Tabla4[[#This Row],[Cod Producto]],Tabla2[[IdProducto]:[NomProducto]],2,0)</f>
        <v>Tomates</v>
      </c>
      <c r="G3230" s="10">
        <f>VLOOKUP(Tabla4[[#This Row],[Nombre_Producto]],Tabla2[[NomProducto]:[PrecioSinIGV]],3,0)</f>
        <v>0.96799999999999997</v>
      </c>
      <c r="H3230">
        <f>VLOOKUP(Tabla4[[#This Row],[Cod Producto]],Tabla2[#All],3,0)</f>
        <v>2</v>
      </c>
      <c r="I3230" s="10">
        <f>Tabla4[[#This Row],[Kilos]]*Tabla4[[#This Row],[Precio_sin_IGV]]</f>
        <v>2032.8</v>
      </c>
      <c r="J3230" s="10">
        <f>Tabla4[[#This Row],[Ventas sin IGV]]*18%</f>
        <v>365.904</v>
      </c>
      <c r="K3230" s="10">
        <f>Tabla4[[#This Row],[Ventas sin IGV]]+Tabla4[[#This Row],[IGV]]</f>
        <v>2398.7039999999997</v>
      </c>
    </row>
    <row r="3231" spans="1:11" x14ac:dyDescent="0.3">
      <c r="A3231">
        <v>11</v>
      </c>
      <c r="B3231">
        <v>7</v>
      </c>
      <c r="C3231" s="2">
        <v>36200</v>
      </c>
      <c r="D3231">
        <v>1805</v>
      </c>
      <c r="E3231" t="str">
        <f>VLOOKUP(Tabla4[[#This Row],[Cod Vendedor]],Tabla3[[IdVendedor]:[NombreVendedor]],2,0)</f>
        <v>Enrique</v>
      </c>
      <c r="F3231" t="str">
        <f>VLOOKUP(Tabla4[[#This Row],[Cod Producto]],Tabla2[[IdProducto]:[NomProducto]],2,0)</f>
        <v>Tomates</v>
      </c>
      <c r="G3231" s="10">
        <f>VLOOKUP(Tabla4[[#This Row],[Nombre_Producto]],Tabla2[[NomProducto]:[PrecioSinIGV]],3,0)</f>
        <v>0.96799999999999997</v>
      </c>
      <c r="H3231">
        <f>VLOOKUP(Tabla4[[#This Row],[Cod Producto]],Tabla2[#All],3,0)</f>
        <v>2</v>
      </c>
      <c r="I3231" s="10">
        <f>Tabla4[[#This Row],[Kilos]]*Tabla4[[#This Row],[Precio_sin_IGV]]</f>
        <v>1747.24</v>
      </c>
      <c r="J3231" s="10">
        <f>Tabla4[[#This Row],[Ventas sin IGV]]*18%</f>
        <v>314.50319999999999</v>
      </c>
      <c r="K3231" s="10">
        <f>Tabla4[[#This Row],[Ventas sin IGV]]+Tabla4[[#This Row],[IGV]]</f>
        <v>2061.7431999999999</v>
      </c>
    </row>
    <row r="3232" spans="1:11" x14ac:dyDescent="0.3">
      <c r="A3232">
        <v>11</v>
      </c>
      <c r="B3232">
        <v>7</v>
      </c>
      <c r="C3232" s="2">
        <v>36511</v>
      </c>
      <c r="D3232">
        <v>1618</v>
      </c>
      <c r="E3232" t="str">
        <f>VLOOKUP(Tabla4[[#This Row],[Cod Vendedor]],Tabla3[[IdVendedor]:[NombreVendedor]],2,0)</f>
        <v>Enrique</v>
      </c>
      <c r="F3232" t="str">
        <f>VLOOKUP(Tabla4[[#This Row],[Cod Producto]],Tabla2[[IdProducto]:[NomProducto]],2,0)</f>
        <v>Tomates</v>
      </c>
      <c r="G3232" s="10">
        <f>VLOOKUP(Tabla4[[#This Row],[Nombre_Producto]],Tabla2[[NomProducto]:[PrecioSinIGV]],3,0)</f>
        <v>0.96799999999999997</v>
      </c>
      <c r="H3232">
        <f>VLOOKUP(Tabla4[[#This Row],[Cod Producto]],Tabla2[#All],3,0)</f>
        <v>2</v>
      </c>
      <c r="I3232" s="10">
        <f>Tabla4[[#This Row],[Kilos]]*Tabla4[[#This Row],[Precio_sin_IGV]]</f>
        <v>1566.2239999999999</v>
      </c>
      <c r="J3232" s="10">
        <f>Tabla4[[#This Row],[Ventas sin IGV]]*18%</f>
        <v>281.92032</v>
      </c>
      <c r="K3232" s="10">
        <f>Tabla4[[#This Row],[Ventas sin IGV]]+Tabla4[[#This Row],[IGV]]</f>
        <v>1848.1443199999999</v>
      </c>
    </row>
    <row r="3233" spans="1:11" x14ac:dyDescent="0.3">
      <c r="A3233">
        <v>11</v>
      </c>
      <c r="B3233">
        <v>7</v>
      </c>
      <c r="C3233" s="2">
        <v>36229</v>
      </c>
      <c r="D3233">
        <v>1430</v>
      </c>
      <c r="E3233" t="str">
        <f>VLOOKUP(Tabla4[[#This Row],[Cod Vendedor]],Tabla3[[IdVendedor]:[NombreVendedor]],2,0)</f>
        <v>Enrique</v>
      </c>
      <c r="F3233" t="str">
        <f>VLOOKUP(Tabla4[[#This Row],[Cod Producto]],Tabla2[[IdProducto]:[NomProducto]],2,0)</f>
        <v>Tomates</v>
      </c>
      <c r="G3233" s="10">
        <f>VLOOKUP(Tabla4[[#This Row],[Nombre_Producto]],Tabla2[[NomProducto]:[PrecioSinIGV]],3,0)</f>
        <v>0.96799999999999997</v>
      </c>
      <c r="H3233">
        <f>VLOOKUP(Tabla4[[#This Row],[Cod Producto]],Tabla2[#All],3,0)</f>
        <v>2</v>
      </c>
      <c r="I3233" s="10">
        <f>Tabla4[[#This Row],[Kilos]]*Tabla4[[#This Row],[Precio_sin_IGV]]</f>
        <v>1384.24</v>
      </c>
      <c r="J3233" s="10">
        <f>Tabla4[[#This Row],[Ventas sin IGV]]*18%</f>
        <v>249.16319999999999</v>
      </c>
      <c r="K3233" s="10">
        <f>Tabla4[[#This Row],[Ventas sin IGV]]+Tabla4[[#This Row],[IGV]]</f>
        <v>1633.4032</v>
      </c>
    </row>
    <row r="3234" spans="1:11" x14ac:dyDescent="0.3">
      <c r="A3234">
        <v>11</v>
      </c>
      <c r="B3234">
        <v>7</v>
      </c>
      <c r="C3234" s="2">
        <v>36287</v>
      </c>
      <c r="D3234">
        <v>1150</v>
      </c>
      <c r="E3234" t="str">
        <f>VLOOKUP(Tabla4[[#This Row],[Cod Vendedor]],Tabla3[[IdVendedor]:[NombreVendedor]],2,0)</f>
        <v>Enrique</v>
      </c>
      <c r="F3234" t="str">
        <f>VLOOKUP(Tabla4[[#This Row],[Cod Producto]],Tabla2[[IdProducto]:[NomProducto]],2,0)</f>
        <v>Tomates</v>
      </c>
      <c r="G3234" s="10">
        <f>VLOOKUP(Tabla4[[#This Row],[Nombre_Producto]],Tabla2[[NomProducto]:[PrecioSinIGV]],3,0)</f>
        <v>0.96799999999999997</v>
      </c>
      <c r="H3234">
        <f>VLOOKUP(Tabla4[[#This Row],[Cod Producto]],Tabla2[#All],3,0)</f>
        <v>2</v>
      </c>
      <c r="I3234" s="10">
        <f>Tabla4[[#This Row],[Kilos]]*Tabla4[[#This Row],[Precio_sin_IGV]]</f>
        <v>1113.2</v>
      </c>
      <c r="J3234" s="10">
        <f>Tabla4[[#This Row],[Ventas sin IGV]]*18%</f>
        <v>200.376</v>
      </c>
      <c r="K3234" s="10">
        <f>Tabla4[[#This Row],[Ventas sin IGV]]+Tabla4[[#This Row],[IGV]]</f>
        <v>1313.576</v>
      </c>
    </row>
    <row r="3235" spans="1:11" x14ac:dyDescent="0.3">
      <c r="A3235">
        <v>11</v>
      </c>
      <c r="B3235">
        <v>7</v>
      </c>
      <c r="C3235" s="2">
        <v>36349</v>
      </c>
      <c r="D3235">
        <v>1096</v>
      </c>
      <c r="E3235" t="str">
        <f>VLOOKUP(Tabla4[[#This Row],[Cod Vendedor]],Tabla3[[IdVendedor]:[NombreVendedor]],2,0)</f>
        <v>Enrique</v>
      </c>
      <c r="F3235" t="str">
        <f>VLOOKUP(Tabla4[[#This Row],[Cod Producto]],Tabla2[[IdProducto]:[NomProducto]],2,0)</f>
        <v>Tomates</v>
      </c>
      <c r="G3235" s="10">
        <f>VLOOKUP(Tabla4[[#This Row],[Nombre_Producto]],Tabla2[[NomProducto]:[PrecioSinIGV]],3,0)</f>
        <v>0.96799999999999997</v>
      </c>
      <c r="H3235">
        <f>VLOOKUP(Tabla4[[#This Row],[Cod Producto]],Tabla2[#All],3,0)</f>
        <v>2</v>
      </c>
      <c r="I3235" s="10">
        <f>Tabla4[[#This Row],[Kilos]]*Tabla4[[#This Row],[Precio_sin_IGV]]</f>
        <v>1060.9279999999999</v>
      </c>
      <c r="J3235" s="10">
        <f>Tabla4[[#This Row],[Ventas sin IGV]]*18%</f>
        <v>190.96703999999997</v>
      </c>
      <c r="K3235" s="10">
        <f>Tabla4[[#This Row],[Ventas sin IGV]]+Tabla4[[#This Row],[IGV]]</f>
        <v>1251.8950399999999</v>
      </c>
    </row>
    <row r="3236" spans="1:11" x14ac:dyDescent="0.3">
      <c r="A3236">
        <v>11</v>
      </c>
      <c r="B3236">
        <v>7</v>
      </c>
      <c r="C3236" s="2">
        <v>36314</v>
      </c>
      <c r="D3236">
        <v>339</v>
      </c>
      <c r="E3236" t="str">
        <f>VLOOKUP(Tabla4[[#This Row],[Cod Vendedor]],Tabla3[[IdVendedor]:[NombreVendedor]],2,0)</f>
        <v>Enrique</v>
      </c>
      <c r="F3236" t="str">
        <f>VLOOKUP(Tabla4[[#This Row],[Cod Producto]],Tabla2[[IdProducto]:[NomProducto]],2,0)</f>
        <v>Tomates</v>
      </c>
      <c r="G3236" s="10">
        <f>VLOOKUP(Tabla4[[#This Row],[Nombre_Producto]],Tabla2[[NomProducto]:[PrecioSinIGV]],3,0)</f>
        <v>0.96799999999999997</v>
      </c>
      <c r="H3236">
        <f>VLOOKUP(Tabla4[[#This Row],[Cod Producto]],Tabla2[#All],3,0)</f>
        <v>2</v>
      </c>
      <c r="I3236" s="10">
        <f>Tabla4[[#This Row],[Kilos]]*Tabla4[[#This Row],[Precio_sin_IGV]]</f>
        <v>328.15199999999999</v>
      </c>
      <c r="J3236" s="10">
        <f>Tabla4[[#This Row],[Ventas sin IGV]]*18%</f>
        <v>59.067359999999994</v>
      </c>
      <c r="K3236" s="10">
        <f>Tabla4[[#This Row],[Ventas sin IGV]]+Tabla4[[#This Row],[IGV]]</f>
        <v>387.21935999999999</v>
      </c>
    </row>
    <row r="3237" spans="1:11" x14ac:dyDescent="0.3">
      <c r="A3237">
        <v>11</v>
      </c>
      <c r="B3237">
        <v>3</v>
      </c>
      <c r="C3237" s="2">
        <v>36407</v>
      </c>
      <c r="D3237">
        <v>1718</v>
      </c>
      <c r="E3237" t="str">
        <f>VLOOKUP(Tabla4[[#This Row],[Cod Vendedor]],Tabla3[[IdVendedor]:[NombreVendedor]],2,0)</f>
        <v>Enrique</v>
      </c>
      <c r="F3237" t="str">
        <f>VLOOKUP(Tabla4[[#This Row],[Cod Producto]],Tabla2[[IdProducto]:[NomProducto]],2,0)</f>
        <v>Melones</v>
      </c>
      <c r="G3237" s="10">
        <f>VLOOKUP(Tabla4[[#This Row],[Nombre_Producto]],Tabla2[[NomProducto]:[PrecioSinIGV]],3,0)</f>
        <v>1.9359999999999999</v>
      </c>
      <c r="H3237">
        <f>VLOOKUP(Tabla4[[#This Row],[Cod Producto]],Tabla2[#All],3,0)</f>
        <v>1</v>
      </c>
      <c r="I3237" s="10">
        <f>Tabla4[[#This Row],[Kilos]]*Tabla4[[#This Row],[Precio_sin_IGV]]</f>
        <v>3326.0479999999998</v>
      </c>
      <c r="J3237" s="10">
        <f>Tabla4[[#This Row],[Ventas sin IGV]]*18%</f>
        <v>598.68863999999996</v>
      </c>
      <c r="K3237" s="10">
        <f>Tabla4[[#This Row],[Ventas sin IGV]]+Tabla4[[#This Row],[IGV]]</f>
        <v>3924.7366399999996</v>
      </c>
    </row>
    <row r="3238" spans="1:11" x14ac:dyDescent="0.3">
      <c r="A3238">
        <v>11</v>
      </c>
      <c r="B3238">
        <v>3</v>
      </c>
      <c r="C3238" s="2">
        <v>36348</v>
      </c>
      <c r="D3238">
        <v>1064</v>
      </c>
      <c r="E3238" t="str">
        <f>VLOOKUP(Tabla4[[#This Row],[Cod Vendedor]],Tabla3[[IdVendedor]:[NombreVendedor]],2,0)</f>
        <v>Enrique</v>
      </c>
      <c r="F3238" t="str">
        <f>VLOOKUP(Tabla4[[#This Row],[Cod Producto]],Tabla2[[IdProducto]:[NomProducto]],2,0)</f>
        <v>Melones</v>
      </c>
      <c r="G3238" s="10">
        <f>VLOOKUP(Tabla4[[#This Row],[Nombre_Producto]],Tabla2[[NomProducto]:[PrecioSinIGV]],3,0)</f>
        <v>1.9359999999999999</v>
      </c>
      <c r="H3238">
        <f>VLOOKUP(Tabla4[[#This Row],[Cod Producto]],Tabla2[#All],3,0)</f>
        <v>1</v>
      </c>
      <c r="I3238" s="10">
        <f>Tabla4[[#This Row],[Kilos]]*Tabla4[[#This Row],[Precio_sin_IGV]]</f>
        <v>2059.904</v>
      </c>
      <c r="J3238" s="10">
        <f>Tabla4[[#This Row],[Ventas sin IGV]]*18%</f>
        <v>370.78271999999998</v>
      </c>
      <c r="K3238" s="10">
        <f>Tabla4[[#This Row],[Ventas sin IGV]]+Tabla4[[#This Row],[IGV]]</f>
        <v>2430.6867200000002</v>
      </c>
    </row>
    <row r="3239" spans="1:11" x14ac:dyDescent="0.3">
      <c r="A3239">
        <v>11</v>
      </c>
      <c r="B3239">
        <v>3</v>
      </c>
      <c r="C3239" s="2">
        <v>36215</v>
      </c>
      <c r="D3239">
        <v>1057</v>
      </c>
      <c r="E3239" t="str">
        <f>VLOOKUP(Tabla4[[#This Row],[Cod Vendedor]],Tabla3[[IdVendedor]:[NombreVendedor]],2,0)</f>
        <v>Enrique</v>
      </c>
      <c r="F3239" t="str">
        <f>VLOOKUP(Tabla4[[#This Row],[Cod Producto]],Tabla2[[IdProducto]:[NomProducto]],2,0)</f>
        <v>Melones</v>
      </c>
      <c r="G3239" s="10">
        <f>VLOOKUP(Tabla4[[#This Row],[Nombre_Producto]],Tabla2[[NomProducto]:[PrecioSinIGV]],3,0)</f>
        <v>1.9359999999999999</v>
      </c>
      <c r="H3239">
        <f>VLOOKUP(Tabla4[[#This Row],[Cod Producto]],Tabla2[#All],3,0)</f>
        <v>1</v>
      </c>
      <c r="I3239" s="10">
        <f>Tabla4[[#This Row],[Kilos]]*Tabla4[[#This Row],[Precio_sin_IGV]]</f>
        <v>2046.3519999999999</v>
      </c>
      <c r="J3239" s="10">
        <f>Tabla4[[#This Row],[Ventas sin IGV]]*18%</f>
        <v>368.34335999999996</v>
      </c>
      <c r="K3239" s="10">
        <f>Tabla4[[#This Row],[Ventas sin IGV]]+Tabla4[[#This Row],[IGV]]</f>
        <v>2414.6953599999997</v>
      </c>
    </row>
    <row r="3240" spans="1:11" x14ac:dyDescent="0.3">
      <c r="A3240">
        <v>11</v>
      </c>
      <c r="B3240">
        <v>3</v>
      </c>
      <c r="C3240" s="2">
        <v>36330</v>
      </c>
      <c r="D3240">
        <v>768</v>
      </c>
      <c r="E3240" t="str">
        <f>VLOOKUP(Tabla4[[#This Row],[Cod Vendedor]],Tabla3[[IdVendedor]:[NombreVendedor]],2,0)</f>
        <v>Enrique</v>
      </c>
      <c r="F3240" t="str">
        <f>VLOOKUP(Tabla4[[#This Row],[Cod Producto]],Tabla2[[IdProducto]:[NomProducto]],2,0)</f>
        <v>Melones</v>
      </c>
      <c r="G3240" s="10">
        <f>VLOOKUP(Tabla4[[#This Row],[Nombre_Producto]],Tabla2[[NomProducto]:[PrecioSinIGV]],3,0)</f>
        <v>1.9359999999999999</v>
      </c>
      <c r="H3240">
        <f>VLOOKUP(Tabla4[[#This Row],[Cod Producto]],Tabla2[#All],3,0)</f>
        <v>1</v>
      </c>
      <c r="I3240" s="10">
        <f>Tabla4[[#This Row],[Kilos]]*Tabla4[[#This Row],[Precio_sin_IGV]]</f>
        <v>1486.848</v>
      </c>
      <c r="J3240" s="10">
        <f>Tabla4[[#This Row],[Ventas sin IGV]]*18%</f>
        <v>267.63263999999998</v>
      </c>
      <c r="K3240" s="10">
        <f>Tabla4[[#This Row],[Ventas sin IGV]]+Tabla4[[#This Row],[IGV]]</f>
        <v>1754.48064</v>
      </c>
    </row>
    <row r="3241" spans="1:11" x14ac:dyDescent="0.3">
      <c r="A3241">
        <v>11</v>
      </c>
      <c r="B3241">
        <v>1</v>
      </c>
      <c r="C3241" s="2">
        <v>36177</v>
      </c>
      <c r="D3241">
        <v>2414</v>
      </c>
      <c r="E3241" t="str">
        <f>VLOOKUP(Tabla4[[#This Row],[Cod Vendedor]],Tabla3[[IdVendedor]:[NombreVendedor]],2,0)</f>
        <v>Enrique</v>
      </c>
      <c r="F3241" t="str">
        <f>VLOOKUP(Tabla4[[#This Row],[Cod Producto]],Tabla2[[IdProducto]:[NomProducto]],2,0)</f>
        <v>Mandarinas</v>
      </c>
      <c r="G3241" s="10">
        <f>VLOOKUP(Tabla4[[#This Row],[Nombre_Producto]],Tabla2[[NomProducto]:[PrecioSinIGV]],3,0)</f>
        <v>3.9325000000000001</v>
      </c>
      <c r="H3241">
        <f>VLOOKUP(Tabla4[[#This Row],[Cod Producto]],Tabla2[#All],3,0)</f>
        <v>1</v>
      </c>
      <c r="I3241" s="10">
        <f>Tabla4[[#This Row],[Kilos]]*Tabla4[[#This Row],[Precio_sin_IGV]]</f>
        <v>9493.0550000000003</v>
      </c>
      <c r="J3241" s="10">
        <f>Tabla4[[#This Row],[Ventas sin IGV]]*18%</f>
        <v>1708.7499</v>
      </c>
      <c r="K3241" s="10">
        <f>Tabla4[[#This Row],[Ventas sin IGV]]+Tabla4[[#This Row],[IGV]]</f>
        <v>11201.804900000001</v>
      </c>
    </row>
    <row r="3242" spans="1:11" x14ac:dyDescent="0.3">
      <c r="A3242">
        <v>11</v>
      </c>
      <c r="B3242">
        <v>1</v>
      </c>
      <c r="C3242" s="2">
        <v>36370</v>
      </c>
      <c r="D3242">
        <v>2302</v>
      </c>
      <c r="E3242" t="str">
        <f>VLOOKUP(Tabla4[[#This Row],[Cod Vendedor]],Tabla3[[IdVendedor]:[NombreVendedor]],2,0)</f>
        <v>Enrique</v>
      </c>
      <c r="F3242" t="str">
        <f>VLOOKUP(Tabla4[[#This Row],[Cod Producto]],Tabla2[[IdProducto]:[NomProducto]],2,0)</f>
        <v>Mandarinas</v>
      </c>
      <c r="G3242" s="10">
        <f>VLOOKUP(Tabla4[[#This Row],[Nombre_Producto]],Tabla2[[NomProducto]:[PrecioSinIGV]],3,0)</f>
        <v>3.9325000000000001</v>
      </c>
      <c r="H3242">
        <f>VLOOKUP(Tabla4[[#This Row],[Cod Producto]],Tabla2[#All],3,0)</f>
        <v>1</v>
      </c>
      <c r="I3242" s="10">
        <f>Tabla4[[#This Row],[Kilos]]*Tabla4[[#This Row],[Precio_sin_IGV]]</f>
        <v>9052.6149999999998</v>
      </c>
      <c r="J3242" s="10">
        <f>Tabla4[[#This Row],[Ventas sin IGV]]*18%</f>
        <v>1629.4706999999999</v>
      </c>
      <c r="K3242" s="10">
        <f>Tabla4[[#This Row],[Ventas sin IGV]]+Tabla4[[#This Row],[IGV]]</f>
        <v>10682.0857</v>
      </c>
    </row>
    <row r="3243" spans="1:11" x14ac:dyDescent="0.3">
      <c r="A3243">
        <v>11</v>
      </c>
      <c r="B3243">
        <v>1</v>
      </c>
      <c r="C3243" s="2">
        <v>36477</v>
      </c>
      <c r="D3243">
        <v>1943</v>
      </c>
      <c r="E3243" t="str">
        <f>VLOOKUP(Tabla4[[#This Row],[Cod Vendedor]],Tabla3[[IdVendedor]:[NombreVendedor]],2,0)</f>
        <v>Enrique</v>
      </c>
      <c r="F3243" t="str">
        <f>VLOOKUP(Tabla4[[#This Row],[Cod Producto]],Tabla2[[IdProducto]:[NomProducto]],2,0)</f>
        <v>Mandarinas</v>
      </c>
      <c r="G3243" s="10">
        <f>VLOOKUP(Tabla4[[#This Row],[Nombre_Producto]],Tabla2[[NomProducto]:[PrecioSinIGV]],3,0)</f>
        <v>3.9325000000000001</v>
      </c>
      <c r="H3243">
        <f>VLOOKUP(Tabla4[[#This Row],[Cod Producto]],Tabla2[#All],3,0)</f>
        <v>1</v>
      </c>
      <c r="I3243" s="10">
        <f>Tabla4[[#This Row],[Kilos]]*Tabla4[[#This Row],[Precio_sin_IGV]]</f>
        <v>7640.8474999999999</v>
      </c>
      <c r="J3243" s="10">
        <f>Tabla4[[#This Row],[Ventas sin IGV]]*18%</f>
        <v>1375.3525499999998</v>
      </c>
      <c r="K3243" s="10">
        <f>Tabla4[[#This Row],[Ventas sin IGV]]+Tabla4[[#This Row],[IGV]]</f>
        <v>9016.2000499999995</v>
      </c>
    </row>
    <row r="3244" spans="1:11" x14ac:dyDescent="0.3">
      <c r="A3244">
        <v>11</v>
      </c>
      <c r="B3244">
        <v>1</v>
      </c>
      <c r="C3244" s="2">
        <v>36519</v>
      </c>
      <c r="D3244">
        <v>1123</v>
      </c>
      <c r="E3244" t="str">
        <f>VLOOKUP(Tabla4[[#This Row],[Cod Vendedor]],Tabla3[[IdVendedor]:[NombreVendedor]],2,0)</f>
        <v>Enrique</v>
      </c>
      <c r="F3244" t="str">
        <f>VLOOKUP(Tabla4[[#This Row],[Cod Producto]],Tabla2[[IdProducto]:[NomProducto]],2,0)</f>
        <v>Mandarinas</v>
      </c>
      <c r="G3244" s="10">
        <f>VLOOKUP(Tabla4[[#This Row],[Nombre_Producto]],Tabla2[[NomProducto]:[PrecioSinIGV]],3,0)</f>
        <v>3.9325000000000001</v>
      </c>
      <c r="H3244">
        <f>VLOOKUP(Tabla4[[#This Row],[Cod Producto]],Tabla2[#All],3,0)</f>
        <v>1</v>
      </c>
      <c r="I3244" s="10">
        <f>Tabla4[[#This Row],[Kilos]]*Tabla4[[#This Row],[Precio_sin_IGV]]</f>
        <v>4416.1975000000002</v>
      </c>
      <c r="J3244" s="10">
        <f>Tabla4[[#This Row],[Ventas sin IGV]]*18%</f>
        <v>794.91555000000005</v>
      </c>
      <c r="K3244" s="10">
        <f>Tabla4[[#This Row],[Ventas sin IGV]]+Tabla4[[#This Row],[IGV]]</f>
        <v>5211.1130499999999</v>
      </c>
    </row>
    <row r="3245" spans="1:11" x14ac:dyDescent="0.3">
      <c r="A3245">
        <v>11</v>
      </c>
      <c r="B3245">
        <v>1</v>
      </c>
      <c r="C3245" s="2">
        <v>36459</v>
      </c>
      <c r="D3245">
        <v>628</v>
      </c>
      <c r="E3245" t="str">
        <f>VLOOKUP(Tabla4[[#This Row],[Cod Vendedor]],Tabla3[[IdVendedor]:[NombreVendedor]],2,0)</f>
        <v>Enrique</v>
      </c>
      <c r="F3245" t="str">
        <f>VLOOKUP(Tabla4[[#This Row],[Cod Producto]],Tabla2[[IdProducto]:[NomProducto]],2,0)</f>
        <v>Mandarinas</v>
      </c>
      <c r="G3245" s="10">
        <f>VLOOKUP(Tabla4[[#This Row],[Nombre_Producto]],Tabla2[[NomProducto]:[PrecioSinIGV]],3,0)</f>
        <v>3.9325000000000001</v>
      </c>
      <c r="H3245">
        <f>VLOOKUP(Tabla4[[#This Row],[Cod Producto]],Tabla2[#All],3,0)</f>
        <v>1</v>
      </c>
      <c r="I3245" s="10">
        <f>Tabla4[[#This Row],[Kilos]]*Tabla4[[#This Row],[Precio_sin_IGV]]</f>
        <v>2469.61</v>
      </c>
      <c r="J3245" s="10">
        <f>Tabla4[[#This Row],[Ventas sin IGV]]*18%</f>
        <v>444.52980000000002</v>
      </c>
      <c r="K3245" s="10">
        <f>Tabla4[[#This Row],[Ventas sin IGV]]+Tabla4[[#This Row],[IGV]]</f>
        <v>2914.1397999999999</v>
      </c>
    </row>
    <row r="3246" spans="1:11" x14ac:dyDescent="0.3">
      <c r="A3246">
        <v>11</v>
      </c>
      <c r="B3246">
        <v>1</v>
      </c>
      <c r="C3246" s="2">
        <v>36504</v>
      </c>
      <c r="D3246">
        <v>398</v>
      </c>
      <c r="E3246" t="str">
        <f>VLOOKUP(Tabla4[[#This Row],[Cod Vendedor]],Tabla3[[IdVendedor]:[NombreVendedor]],2,0)</f>
        <v>Enrique</v>
      </c>
      <c r="F3246" t="str">
        <f>VLOOKUP(Tabla4[[#This Row],[Cod Producto]],Tabla2[[IdProducto]:[NomProducto]],2,0)</f>
        <v>Mandarinas</v>
      </c>
      <c r="G3246" s="10">
        <f>VLOOKUP(Tabla4[[#This Row],[Nombre_Producto]],Tabla2[[NomProducto]:[PrecioSinIGV]],3,0)</f>
        <v>3.9325000000000001</v>
      </c>
      <c r="H3246">
        <f>VLOOKUP(Tabla4[[#This Row],[Cod Producto]],Tabla2[#All],3,0)</f>
        <v>1</v>
      </c>
      <c r="I3246" s="10">
        <f>Tabla4[[#This Row],[Kilos]]*Tabla4[[#This Row],[Precio_sin_IGV]]</f>
        <v>1565.135</v>
      </c>
      <c r="J3246" s="10">
        <f>Tabla4[[#This Row],[Ventas sin IGV]]*18%</f>
        <v>281.72429999999997</v>
      </c>
      <c r="K3246" s="10">
        <f>Tabla4[[#This Row],[Ventas sin IGV]]+Tabla4[[#This Row],[IGV]]</f>
        <v>1846.8593000000001</v>
      </c>
    </row>
    <row r="3247" spans="1:11" x14ac:dyDescent="0.3">
      <c r="A3247">
        <v>11</v>
      </c>
      <c r="B3247">
        <v>8</v>
      </c>
      <c r="C3247" s="2">
        <v>36414</v>
      </c>
      <c r="D3247">
        <v>2420</v>
      </c>
      <c r="E3247" t="str">
        <f>VLOOKUP(Tabla4[[#This Row],[Cod Vendedor]],Tabla3[[IdVendedor]:[NombreVendedor]],2,0)</f>
        <v>Enrique</v>
      </c>
      <c r="F3247" t="str">
        <f>VLOOKUP(Tabla4[[#This Row],[Cod Producto]],Tabla2[[IdProducto]:[NomProducto]],2,0)</f>
        <v>Uvas</v>
      </c>
      <c r="G3247" s="10">
        <f>VLOOKUP(Tabla4[[#This Row],[Nombre_Producto]],Tabla2[[NomProducto]:[PrecioSinIGV]],3,0)</f>
        <v>3.63</v>
      </c>
      <c r="H3247">
        <f>VLOOKUP(Tabla4[[#This Row],[Cod Producto]],Tabla2[#All],3,0)</f>
        <v>1</v>
      </c>
      <c r="I3247" s="10">
        <f>Tabla4[[#This Row],[Kilos]]*Tabla4[[#This Row],[Precio_sin_IGV]]</f>
        <v>8784.6</v>
      </c>
      <c r="J3247" s="10">
        <f>Tabla4[[#This Row],[Ventas sin IGV]]*18%</f>
        <v>1581.2280000000001</v>
      </c>
      <c r="K3247" s="10">
        <f>Tabla4[[#This Row],[Ventas sin IGV]]+Tabla4[[#This Row],[IGV]]</f>
        <v>10365.828000000001</v>
      </c>
    </row>
    <row r="3248" spans="1:11" x14ac:dyDescent="0.3">
      <c r="A3248">
        <v>11</v>
      </c>
      <c r="B3248">
        <v>8</v>
      </c>
      <c r="C3248" s="2">
        <v>36354</v>
      </c>
      <c r="D3248">
        <v>2119</v>
      </c>
      <c r="E3248" t="str">
        <f>VLOOKUP(Tabla4[[#This Row],[Cod Vendedor]],Tabla3[[IdVendedor]:[NombreVendedor]],2,0)</f>
        <v>Enrique</v>
      </c>
      <c r="F3248" t="str">
        <f>VLOOKUP(Tabla4[[#This Row],[Cod Producto]],Tabla2[[IdProducto]:[NomProducto]],2,0)</f>
        <v>Uvas</v>
      </c>
      <c r="G3248" s="10">
        <f>VLOOKUP(Tabla4[[#This Row],[Nombre_Producto]],Tabla2[[NomProducto]:[PrecioSinIGV]],3,0)</f>
        <v>3.63</v>
      </c>
      <c r="H3248">
        <f>VLOOKUP(Tabla4[[#This Row],[Cod Producto]],Tabla2[#All],3,0)</f>
        <v>1</v>
      </c>
      <c r="I3248" s="10">
        <f>Tabla4[[#This Row],[Kilos]]*Tabla4[[#This Row],[Precio_sin_IGV]]</f>
        <v>7691.9699999999993</v>
      </c>
      <c r="J3248" s="10">
        <f>Tabla4[[#This Row],[Ventas sin IGV]]*18%</f>
        <v>1384.5545999999999</v>
      </c>
      <c r="K3248" s="10">
        <f>Tabla4[[#This Row],[Ventas sin IGV]]+Tabla4[[#This Row],[IGV]]</f>
        <v>9076.5245999999988</v>
      </c>
    </row>
    <row r="3249" spans="1:11" x14ac:dyDescent="0.3">
      <c r="A3249">
        <v>11</v>
      </c>
      <c r="B3249">
        <v>8</v>
      </c>
      <c r="C3249" s="2">
        <v>36209</v>
      </c>
      <c r="D3249">
        <v>1404</v>
      </c>
      <c r="E3249" t="str">
        <f>VLOOKUP(Tabla4[[#This Row],[Cod Vendedor]],Tabla3[[IdVendedor]:[NombreVendedor]],2,0)</f>
        <v>Enrique</v>
      </c>
      <c r="F3249" t="str">
        <f>VLOOKUP(Tabla4[[#This Row],[Cod Producto]],Tabla2[[IdProducto]:[NomProducto]],2,0)</f>
        <v>Uvas</v>
      </c>
      <c r="G3249" s="10">
        <f>VLOOKUP(Tabla4[[#This Row],[Nombre_Producto]],Tabla2[[NomProducto]:[PrecioSinIGV]],3,0)</f>
        <v>3.63</v>
      </c>
      <c r="H3249">
        <f>VLOOKUP(Tabla4[[#This Row],[Cod Producto]],Tabla2[#All],3,0)</f>
        <v>1</v>
      </c>
      <c r="I3249" s="10">
        <f>Tabla4[[#This Row],[Kilos]]*Tabla4[[#This Row],[Precio_sin_IGV]]</f>
        <v>5096.5199999999995</v>
      </c>
      <c r="J3249" s="10">
        <f>Tabla4[[#This Row],[Ventas sin IGV]]*18%</f>
        <v>917.3735999999999</v>
      </c>
      <c r="K3249" s="10">
        <f>Tabla4[[#This Row],[Ventas sin IGV]]+Tabla4[[#This Row],[IGV]]</f>
        <v>6013.8935999999994</v>
      </c>
    </row>
    <row r="3250" spans="1:11" x14ac:dyDescent="0.3">
      <c r="A3250">
        <v>11</v>
      </c>
      <c r="B3250">
        <v>8</v>
      </c>
      <c r="C3250" s="2">
        <v>36333</v>
      </c>
      <c r="D3250">
        <v>616</v>
      </c>
      <c r="E3250" t="str">
        <f>VLOOKUP(Tabla4[[#This Row],[Cod Vendedor]],Tabla3[[IdVendedor]:[NombreVendedor]],2,0)</f>
        <v>Enrique</v>
      </c>
      <c r="F3250" t="str">
        <f>VLOOKUP(Tabla4[[#This Row],[Cod Producto]],Tabla2[[IdProducto]:[NomProducto]],2,0)</f>
        <v>Uvas</v>
      </c>
      <c r="G3250" s="10">
        <f>VLOOKUP(Tabla4[[#This Row],[Nombre_Producto]],Tabla2[[NomProducto]:[PrecioSinIGV]],3,0)</f>
        <v>3.63</v>
      </c>
      <c r="H3250">
        <f>VLOOKUP(Tabla4[[#This Row],[Cod Producto]],Tabla2[#All],3,0)</f>
        <v>1</v>
      </c>
      <c r="I3250" s="10">
        <f>Tabla4[[#This Row],[Kilos]]*Tabla4[[#This Row],[Precio_sin_IGV]]</f>
        <v>2236.08</v>
      </c>
      <c r="J3250" s="10">
        <f>Tabla4[[#This Row],[Ventas sin IGV]]*18%</f>
        <v>402.49439999999998</v>
      </c>
      <c r="K3250" s="10">
        <f>Tabla4[[#This Row],[Ventas sin IGV]]+Tabla4[[#This Row],[IGV]]</f>
        <v>2638.5744</v>
      </c>
    </row>
    <row r="3251" spans="1:11" x14ac:dyDescent="0.3">
      <c r="A3251">
        <v>11</v>
      </c>
      <c r="B3251">
        <v>6</v>
      </c>
      <c r="C3251" s="2">
        <v>36322</v>
      </c>
      <c r="D3251">
        <v>2368</v>
      </c>
      <c r="E3251" t="str">
        <f>VLOOKUP(Tabla4[[#This Row],[Cod Vendedor]],Tabla3[[IdVendedor]:[NombreVendedor]],2,0)</f>
        <v>Enrique</v>
      </c>
      <c r="F3251" t="str">
        <f>VLOOKUP(Tabla4[[#This Row],[Cod Producto]],Tabla2[[IdProducto]:[NomProducto]],2,0)</f>
        <v>Platanos</v>
      </c>
      <c r="G3251" s="10">
        <f>VLOOKUP(Tabla4[[#This Row],[Nombre_Producto]],Tabla2[[NomProducto]:[PrecioSinIGV]],3,0)</f>
        <v>2.42</v>
      </c>
      <c r="H3251">
        <f>VLOOKUP(Tabla4[[#This Row],[Cod Producto]],Tabla2[#All],3,0)</f>
        <v>1</v>
      </c>
      <c r="I3251" s="10">
        <f>Tabla4[[#This Row],[Kilos]]*Tabla4[[#This Row],[Precio_sin_IGV]]</f>
        <v>5730.5599999999995</v>
      </c>
      <c r="J3251" s="10">
        <f>Tabla4[[#This Row],[Ventas sin IGV]]*18%</f>
        <v>1031.5007999999998</v>
      </c>
      <c r="K3251" s="10">
        <f>Tabla4[[#This Row],[Ventas sin IGV]]+Tabla4[[#This Row],[IGV]]</f>
        <v>6762.0607999999993</v>
      </c>
    </row>
    <row r="3252" spans="1:11" x14ac:dyDescent="0.3">
      <c r="A3252">
        <v>11</v>
      </c>
      <c r="B3252">
        <v>6</v>
      </c>
      <c r="C3252" s="2">
        <v>36332</v>
      </c>
      <c r="D3252">
        <v>2048</v>
      </c>
      <c r="E3252" t="str">
        <f>VLOOKUP(Tabla4[[#This Row],[Cod Vendedor]],Tabla3[[IdVendedor]:[NombreVendedor]],2,0)</f>
        <v>Enrique</v>
      </c>
      <c r="F3252" t="str">
        <f>VLOOKUP(Tabla4[[#This Row],[Cod Producto]],Tabla2[[IdProducto]:[NomProducto]],2,0)</f>
        <v>Platanos</v>
      </c>
      <c r="G3252" s="10">
        <f>VLOOKUP(Tabla4[[#This Row],[Nombre_Producto]],Tabla2[[NomProducto]:[PrecioSinIGV]],3,0)</f>
        <v>2.42</v>
      </c>
      <c r="H3252">
        <f>VLOOKUP(Tabla4[[#This Row],[Cod Producto]],Tabla2[#All],3,0)</f>
        <v>1</v>
      </c>
      <c r="I3252" s="10">
        <f>Tabla4[[#This Row],[Kilos]]*Tabla4[[#This Row],[Precio_sin_IGV]]</f>
        <v>4956.16</v>
      </c>
      <c r="J3252" s="10">
        <f>Tabla4[[#This Row],[Ventas sin IGV]]*18%</f>
        <v>892.10879999999997</v>
      </c>
      <c r="K3252" s="10">
        <f>Tabla4[[#This Row],[Ventas sin IGV]]+Tabla4[[#This Row],[IGV]]</f>
        <v>5848.2687999999998</v>
      </c>
    </row>
    <row r="3253" spans="1:11" x14ac:dyDescent="0.3">
      <c r="A3253">
        <v>11</v>
      </c>
      <c r="B3253">
        <v>6</v>
      </c>
      <c r="C3253" s="2">
        <v>36169</v>
      </c>
      <c r="D3253">
        <v>1637</v>
      </c>
      <c r="E3253" t="str">
        <f>VLOOKUP(Tabla4[[#This Row],[Cod Vendedor]],Tabla3[[IdVendedor]:[NombreVendedor]],2,0)</f>
        <v>Enrique</v>
      </c>
      <c r="F3253" t="str">
        <f>VLOOKUP(Tabla4[[#This Row],[Cod Producto]],Tabla2[[IdProducto]:[NomProducto]],2,0)</f>
        <v>Platanos</v>
      </c>
      <c r="G3253" s="10">
        <f>VLOOKUP(Tabla4[[#This Row],[Nombre_Producto]],Tabla2[[NomProducto]:[PrecioSinIGV]],3,0)</f>
        <v>2.42</v>
      </c>
      <c r="H3253">
        <f>VLOOKUP(Tabla4[[#This Row],[Cod Producto]],Tabla2[#All],3,0)</f>
        <v>1</v>
      </c>
      <c r="I3253" s="10">
        <f>Tabla4[[#This Row],[Kilos]]*Tabla4[[#This Row],[Precio_sin_IGV]]</f>
        <v>3961.54</v>
      </c>
      <c r="J3253" s="10">
        <f>Tabla4[[#This Row],[Ventas sin IGV]]*18%</f>
        <v>713.07719999999995</v>
      </c>
      <c r="K3253" s="10">
        <f>Tabla4[[#This Row],[Ventas sin IGV]]+Tabla4[[#This Row],[IGV]]</f>
        <v>4674.6171999999997</v>
      </c>
    </row>
    <row r="3254" spans="1:11" x14ac:dyDescent="0.3">
      <c r="A3254">
        <v>11</v>
      </c>
      <c r="B3254">
        <v>6</v>
      </c>
      <c r="C3254" s="2">
        <v>36172</v>
      </c>
      <c r="D3254">
        <v>1390</v>
      </c>
      <c r="E3254" t="str">
        <f>VLOOKUP(Tabla4[[#This Row],[Cod Vendedor]],Tabla3[[IdVendedor]:[NombreVendedor]],2,0)</f>
        <v>Enrique</v>
      </c>
      <c r="F3254" t="str">
        <f>VLOOKUP(Tabla4[[#This Row],[Cod Producto]],Tabla2[[IdProducto]:[NomProducto]],2,0)</f>
        <v>Platanos</v>
      </c>
      <c r="G3254" s="10">
        <f>VLOOKUP(Tabla4[[#This Row],[Nombre_Producto]],Tabla2[[NomProducto]:[PrecioSinIGV]],3,0)</f>
        <v>2.42</v>
      </c>
      <c r="H3254">
        <f>VLOOKUP(Tabla4[[#This Row],[Cod Producto]],Tabla2[#All],3,0)</f>
        <v>1</v>
      </c>
      <c r="I3254" s="10">
        <f>Tabla4[[#This Row],[Kilos]]*Tabla4[[#This Row],[Precio_sin_IGV]]</f>
        <v>3363.7999999999997</v>
      </c>
      <c r="J3254" s="10">
        <f>Tabla4[[#This Row],[Ventas sin IGV]]*18%</f>
        <v>605.48399999999992</v>
      </c>
      <c r="K3254" s="10">
        <f>Tabla4[[#This Row],[Ventas sin IGV]]+Tabla4[[#This Row],[IGV]]</f>
        <v>3969.2839999999997</v>
      </c>
    </row>
    <row r="3255" spans="1:11" x14ac:dyDescent="0.3">
      <c r="A3255">
        <v>11</v>
      </c>
      <c r="B3255">
        <v>6</v>
      </c>
      <c r="C3255" s="2">
        <v>36385</v>
      </c>
      <c r="D3255">
        <v>1369</v>
      </c>
      <c r="E3255" t="str">
        <f>VLOOKUP(Tabla4[[#This Row],[Cod Vendedor]],Tabla3[[IdVendedor]:[NombreVendedor]],2,0)</f>
        <v>Enrique</v>
      </c>
      <c r="F3255" t="str">
        <f>VLOOKUP(Tabla4[[#This Row],[Cod Producto]],Tabla2[[IdProducto]:[NomProducto]],2,0)</f>
        <v>Platanos</v>
      </c>
      <c r="G3255" s="10">
        <f>VLOOKUP(Tabla4[[#This Row],[Nombre_Producto]],Tabla2[[NomProducto]:[PrecioSinIGV]],3,0)</f>
        <v>2.42</v>
      </c>
      <c r="H3255">
        <f>VLOOKUP(Tabla4[[#This Row],[Cod Producto]],Tabla2[#All],3,0)</f>
        <v>1</v>
      </c>
      <c r="I3255" s="10">
        <f>Tabla4[[#This Row],[Kilos]]*Tabla4[[#This Row],[Precio_sin_IGV]]</f>
        <v>3312.98</v>
      </c>
      <c r="J3255" s="10">
        <f>Tabla4[[#This Row],[Ventas sin IGV]]*18%</f>
        <v>596.33640000000003</v>
      </c>
      <c r="K3255" s="10">
        <f>Tabla4[[#This Row],[Ventas sin IGV]]+Tabla4[[#This Row],[IGV]]</f>
        <v>3909.3164000000002</v>
      </c>
    </row>
    <row r="3256" spans="1:11" x14ac:dyDescent="0.3">
      <c r="A3256">
        <v>11</v>
      </c>
      <c r="B3256">
        <v>6</v>
      </c>
      <c r="C3256" s="2">
        <v>36372</v>
      </c>
      <c r="D3256">
        <v>1104</v>
      </c>
      <c r="E3256" t="str">
        <f>VLOOKUP(Tabla4[[#This Row],[Cod Vendedor]],Tabla3[[IdVendedor]:[NombreVendedor]],2,0)</f>
        <v>Enrique</v>
      </c>
      <c r="F3256" t="str">
        <f>VLOOKUP(Tabla4[[#This Row],[Cod Producto]],Tabla2[[IdProducto]:[NomProducto]],2,0)</f>
        <v>Platanos</v>
      </c>
      <c r="G3256" s="10">
        <f>VLOOKUP(Tabla4[[#This Row],[Nombre_Producto]],Tabla2[[NomProducto]:[PrecioSinIGV]],3,0)</f>
        <v>2.42</v>
      </c>
      <c r="H3256">
        <f>VLOOKUP(Tabla4[[#This Row],[Cod Producto]],Tabla2[#All],3,0)</f>
        <v>1</v>
      </c>
      <c r="I3256" s="10">
        <f>Tabla4[[#This Row],[Kilos]]*Tabla4[[#This Row],[Precio_sin_IGV]]</f>
        <v>2671.68</v>
      </c>
      <c r="J3256" s="10">
        <f>Tabla4[[#This Row],[Ventas sin IGV]]*18%</f>
        <v>480.90239999999994</v>
      </c>
      <c r="K3256" s="10">
        <f>Tabla4[[#This Row],[Ventas sin IGV]]+Tabla4[[#This Row],[IGV]]</f>
        <v>3152.5823999999998</v>
      </c>
    </row>
    <row r="3257" spans="1:11" x14ac:dyDescent="0.3">
      <c r="A3257">
        <v>11</v>
      </c>
      <c r="B3257">
        <v>6</v>
      </c>
      <c r="C3257" s="2">
        <v>36397</v>
      </c>
      <c r="D3257">
        <v>816</v>
      </c>
      <c r="E3257" t="str">
        <f>VLOOKUP(Tabla4[[#This Row],[Cod Vendedor]],Tabla3[[IdVendedor]:[NombreVendedor]],2,0)</f>
        <v>Enrique</v>
      </c>
      <c r="F3257" t="str">
        <f>VLOOKUP(Tabla4[[#This Row],[Cod Producto]],Tabla2[[IdProducto]:[NomProducto]],2,0)</f>
        <v>Platanos</v>
      </c>
      <c r="G3257" s="10">
        <f>VLOOKUP(Tabla4[[#This Row],[Nombre_Producto]],Tabla2[[NomProducto]:[PrecioSinIGV]],3,0)</f>
        <v>2.42</v>
      </c>
      <c r="H3257">
        <f>VLOOKUP(Tabla4[[#This Row],[Cod Producto]],Tabla2[#All],3,0)</f>
        <v>1</v>
      </c>
      <c r="I3257" s="10">
        <f>Tabla4[[#This Row],[Kilos]]*Tabla4[[#This Row],[Precio_sin_IGV]]</f>
        <v>1974.72</v>
      </c>
      <c r="J3257" s="10">
        <f>Tabla4[[#This Row],[Ventas sin IGV]]*18%</f>
        <v>355.44959999999998</v>
      </c>
      <c r="K3257" s="10">
        <f>Tabla4[[#This Row],[Ventas sin IGV]]+Tabla4[[#This Row],[IGV]]</f>
        <v>2330.1696000000002</v>
      </c>
    </row>
    <row r="3258" spans="1:11" x14ac:dyDescent="0.3">
      <c r="A3258">
        <v>11</v>
      </c>
      <c r="B3258">
        <v>6</v>
      </c>
      <c r="C3258" s="2">
        <v>36445</v>
      </c>
      <c r="D3258">
        <v>611</v>
      </c>
      <c r="E3258" t="str">
        <f>VLOOKUP(Tabla4[[#This Row],[Cod Vendedor]],Tabla3[[IdVendedor]:[NombreVendedor]],2,0)</f>
        <v>Enrique</v>
      </c>
      <c r="F3258" t="str">
        <f>VLOOKUP(Tabla4[[#This Row],[Cod Producto]],Tabla2[[IdProducto]:[NomProducto]],2,0)</f>
        <v>Platanos</v>
      </c>
      <c r="G3258" s="10">
        <f>VLOOKUP(Tabla4[[#This Row],[Nombre_Producto]],Tabla2[[NomProducto]:[PrecioSinIGV]],3,0)</f>
        <v>2.42</v>
      </c>
      <c r="H3258">
        <f>VLOOKUP(Tabla4[[#This Row],[Cod Producto]],Tabla2[#All],3,0)</f>
        <v>1</v>
      </c>
      <c r="I3258" s="10">
        <f>Tabla4[[#This Row],[Kilos]]*Tabla4[[#This Row],[Precio_sin_IGV]]</f>
        <v>1478.62</v>
      </c>
      <c r="J3258" s="10">
        <f>Tabla4[[#This Row],[Ventas sin IGV]]*18%</f>
        <v>266.15159999999997</v>
      </c>
      <c r="K3258" s="10">
        <f>Tabla4[[#This Row],[Ventas sin IGV]]+Tabla4[[#This Row],[IGV]]</f>
        <v>1744.7715999999998</v>
      </c>
    </row>
    <row r="3259" spans="1:11" x14ac:dyDescent="0.3">
      <c r="A3259">
        <v>11</v>
      </c>
      <c r="B3259">
        <v>6</v>
      </c>
      <c r="C3259" s="2">
        <v>36362</v>
      </c>
      <c r="D3259">
        <v>301</v>
      </c>
      <c r="E3259" t="str">
        <f>VLOOKUP(Tabla4[[#This Row],[Cod Vendedor]],Tabla3[[IdVendedor]:[NombreVendedor]],2,0)</f>
        <v>Enrique</v>
      </c>
      <c r="F3259" t="str">
        <f>VLOOKUP(Tabla4[[#This Row],[Cod Producto]],Tabla2[[IdProducto]:[NomProducto]],2,0)</f>
        <v>Platanos</v>
      </c>
      <c r="G3259" s="10">
        <f>VLOOKUP(Tabla4[[#This Row],[Nombre_Producto]],Tabla2[[NomProducto]:[PrecioSinIGV]],3,0)</f>
        <v>2.42</v>
      </c>
      <c r="H3259">
        <f>VLOOKUP(Tabla4[[#This Row],[Cod Producto]],Tabla2[#All],3,0)</f>
        <v>1</v>
      </c>
      <c r="I3259" s="10">
        <f>Tabla4[[#This Row],[Kilos]]*Tabla4[[#This Row],[Precio_sin_IGV]]</f>
        <v>728.42</v>
      </c>
      <c r="J3259" s="10">
        <f>Tabla4[[#This Row],[Ventas sin IGV]]*18%</f>
        <v>131.1156</v>
      </c>
      <c r="K3259" s="10">
        <f>Tabla4[[#This Row],[Ventas sin IGV]]+Tabla4[[#This Row],[IGV]]</f>
        <v>859.53559999999993</v>
      </c>
    </row>
    <row r="3260" spans="1:11" x14ac:dyDescent="0.3">
      <c r="A3260">
        <v>11</v>
      </c>
      <c r="B3260">
        <v>13</v>
      </c>
      <c r="C3260" s="2">
        <v>36281</v>
      </c>
      <c r="D3260">
        <v>2443</v>
      </c>
      <c r="E3260" t="str">
        <f>VLOOKUP(Tabla4[[#This Row],[Cod Vendedor]],Tabla3[[IdVendedor]:[NombreVendedor]],2,0)</f>
        <v>Enrique</v>
      </c>
      <c r="F3260" t="str">
        <f>VLOOKUP(Tabla4[[#This Row],[Cod Producto]],Tabla2[[IdProducto]:[NomProducto]],2,0)</f>
        <v>Pimientos</v>
      </c>
      <c r="G3260" s="10">
        <f>VLOOKUP(Tabla4[[#This Row],[Nombre_Producto]],Tabla2[[NomProducto]:[PrecioSinIGV]],3,0)</f>
        <v>0.24199999999999999</v>
      </c>
      <c r="H3260">
        <f>VLOOKUP(Tabla4[[#This Row],[Cod Producto]],Tabla2[#All],3,0)</f>
        <v>3</v>
      </c>
      <c r="I3260" s="10">
        <f>Tabla4[[#This Row],[Kilos]]*Tabla4[[#This Row],[Precio_sin_IGV]]</f>
        <v>591.20600000000002</v>
      </c>
      <c r="J3260" s="10">
        <f>Tabla4[[#This Row],[Ventas sin IGV]]*18%</f>
        <v>106.41708</v>
      </c>
      <c r="K3260" s="10">
        <f>Tabla4[[#This Row],[Ventas sin IGV]]+Tabla4[[#This Row],[IGV]]</f>
        <v>697.62308000000007</v>
      </c>
    </row>
    <row r="3261" spans="1:11" x14ac:dyDescent="0.3">
      <c r="A3261">
        <v>11</v>
      </c>
      <c r="B3261">
        <v>13</v>
      </c>
      <c r="C3261" s="2">
        <v>36263</v>
      </c>
      <c r="D3261">
        <v>1886</v>
      </c>
      <c r="E3261" t="str">
        <f>VLOOKUP(Tabla4[[#This Row],[Cod Vendedor]],Tabla3[[IdVendedor]:[NombreVendedor]],2,0)</f>
        <v>Enrique</v>
      </c>
      <c r="F3261" t="str">
        <f>VLOOKUP(Tabla4[[#This Row],[Cod Producto]],Tabla2[[IdProducto]:[NomProducto]],2,0)</f>
        <v>Pimientos</v>
      </c>
      <c r="G3261" s="10">
        <f>VLOOKUP(Tabla4[[#This Row],[Nombre_Producto]],Tabla2[[NomProducto]:[PrecioSinIGV]],3,0)</f>
        <v>0.24199999999999999</v>
      </c>
      <c r="H3261">
        <f>VLOOKUP(Tabla4[[#This Row],[Cod Producto]],Tabla2[#All],3,0)</f>
        <v>3</v>
      </c>
      <c r="I3261" s="10">
        <f>Tabla4[[#This Row],[Kilos]]*Tabla4[[#This Row],[Precio_sin_IGV]]</f>
        <v>456.41199999999998</v>
      </c>
      <c r="J3261" s="10">
        <f>Tabla4[[#This Row],[Ventas sin IGV]]*18%</f>
        <v>82.15415999999999</v>
      </c>
      <c r="K3261" s="10">
        <f>Tabla4[[#This Row],[Ventas sin IGV]]+Tabla4[[#This Row],[IGV]]</f>
        <v>538.56615999999997</v>
      </c>
    </row>
    <row r="3262" spans="1:11" x14ac:dyDescent="0.3">
      <c r="A3262">
        <v>11</v>
      </c>
      <c r="B3262">
        <v>13</v>
      </c>
      <c r="C3262" s="2">
        <v>36361</v>
      </c>
      <c r="D3262">
        <v>1477</v>
      </c>
      <c r="E3262" t="str">
        <f>VLOOKUP(Tabla4[[#This Row],[Cod Vendedor]],Tabla3[[IdVendedor]:[NombreVendedor]],2,0)</f>
        <v>Enrique</v>
      </c>
      <c r="F3262" t="str">
        <f>VLOOKUP(Tabla4[[#This Row],[Cod Producto]],Tabla2[[IdProducto]:[NomProducto]],2,0)</f>
        <v>Pimientos</v>
      </c>
      <c r="G3262" s="10">
        <f>VLOOKUP(Tabla4[[#This Row],[Nombre_Producto]],Tabla2[[NomProducto]:[PrecioSinIGV]],3,0)</f>
        <v>0.24199999999999999</v>
      </c>
      <c r="H3262">
        <f>VLOOKUP(Tabla4[[#This Row],[Cod Producto]],Tabla2[#All],3,0)</f>
        <v>3</v>
      </c>
      <c r="I3262" s="10">
        <f>Tabla4[[#This Row],[Kilos]]*Tabla4[[#This Row],[Precio_sin_IGV]]</f>
        <v>357.43399999999997</v>
      </c>
      <c r="J3262" s="10">
        <f>Tabla4[[#This Row],[Ventas sin IGV]]*18%</f>
        <v>64.338119999999989</v>
      </c>
      <c r="K3262" s="10">
        <f>Tabla4[[#This Row],[Ventas sin IGV]]+Tabla4[[#This Row],[IGV]]</f>
        <v>421.77211999999997</v>
      </c>
    </row>
    <row r="3263" spans="1:11" x14ac:dyDescent="0.3">
      <c r="A3263">
        <v>11</v>
      </c>
      <c r="B3263">
        <v>13</v>
      </c>
      <c r="C3263" s="2">
        <v>36170</v>
      </c>
      <c r="D3263">
        <v>1451</v>
      </c>
      <c r="E3263" t="str">
        <f>VLOOKUP(Tabla4[[#This Row],[Cod Vendedor]],Tabla3[[IdVendedor]:[NombreVendedor]],2,0)</f>
        <v>Enrique</v>
      </c>
      <c r="F3263" t="str">
        <f>VLOOKUP(Tabla4[[#This Row],[Cod Producto]],Tabla2[[IdProducto]:[NomProducto]],2,0)</f>
        <v>Pimientos</v>
      </c>
      <c r="G3263" s="10">
        <f>VLOOKUP(Tabla4[[#This Row],[Nombre_Producto]],Tabla2[[NomProducto]:[PrecioSinIGV]],3,0)</f>
        <v>0.24199999999999999</v>
      </c>
      <c r="H3263">
        <f>VLOOKUP(Tabla4[[#This Row],[Cod Producto]],Tabla2[#All],3,0)</f>
        <v>3</v>
      </c>
      <c r="I3263" s="10">
        <f>Tabla4[[#This Row],[Kilos]]*Tabla4[[#This Row],[Precio_sin_IGV]]</f>
        <v>351.142</v>
      </c>
      <c r="J3263" s="10">
        <f>Tabla4[[#This Row],[Ventas sin IGV]]*18%</f>
        <v>63.205559999999998</v>
      </c>
      <c r="K3263" s="10">
        <f>Tabla4[[#This Row],[Ventas sin IGV]]+Tabla4[[#This Row],[IGV]]</f>
        <v>414.34755999999999</v>
      </c>
    </row>
    <row r="3264" spans="1:11" x14ac:dyDescent="0.3">
      <c r="A3264">
        <v>11</v>
      </c>
      <c r="B3264">
        <v>13</v>
      </c>
      <c r="C3264" s="2">
        <v>36314</v>
      </c>
      <c r="D3264">
        <v>1290</v>
      </c>
      <c r="E3264" t="str">
        <f>VLOOKUP(Tabla4[[#This Row],[Cod Vendedor]],Tabla3[[IdVendedor]:[NombreVendedor]],2,0)</f>
        <v>Enrique</v>
      </c>
      <c r="F3264" t="str">
        <f>VLOOKUP(Tabla4[[#This Row],[Cod Producto]],Tabla2[[IdProducto]:[NomProducto]],2,0)</f>
        <v>Pimientos</v>
      </c>
      <c r="G3264" s="10">
        <f>VLOOKUP(Tabla4[[#This Row],[Nombre_Producto]],Tabla2[[NomProducto]:[PrecioSinIGV]],3,0)</f>
        <v>0.24199999999999999</v>
      </c>
      <c r="H3264">
        <f>VLOOKUP(Tabla4[[#This Row],[Cod Producto]],Tabla2[#All],3,0)</f>
        <v>3</v>
      </c>
      <c r="I3264" s="10">
        <f>Tabla4[[#This Row],[Kilos]]*Tabla4[[#This Row],[Precio_sin_IGV]]</f>
        <v>312.18</v>
      </c>
      <c r="J3264" s="10">
        <f>Tabla4[[#This Row],[Ventas sin IGV]]*18%</f>
        <v>56.192399999999999</v>
      </c>
      <c r="K3264" s="10">
        <f>Tabla4[[#This Row],[Ventas sin IGV]]+Tabla4[[#This Row],[IGV]]</f>
        <v>368.37240000000003</v>
      </c>
    </row>
    <row r="3265" spans="1:11" x14ac:dyDescent="0.3">
      <c r="A3265">
        <v>11</v>
      </c>
      <c r="B3265">
        <v>13</v>
      </c>
      <c r="C3265" s="2">
        <v>36450</v>
      </c>
      <c r="D3265">
        <v>400</v>
      </c>
      <c r="E3265" t="str">
        <f>VLOOKUP(Tabla4[[#This Row],[Cod Vendedor]],Tabla3[[IdVendedor]:[NombreVendedor]],2,0)</f>
        <v>Enrique</v>
      </c>
      <c r="F3265" t="str">
        <f>VLOOKUP(Tabla4[[#This Row],[Cod Producto]],Tabla2[[IdProducto]:[NomProducto]],2,0)</f>
        <v>Pimientos</v>
      </c>
      <c r="G3265" s="10">
        <f>VLOOKUP(Tabla4[[#This Row],[Nombre_Producto]],Tabla2[[NomProducto]:[PrecioSinIGV]],3,0)</f>
        <v>0.24199999999999999</v>
      </c>
      <c r="H3265">
        <f>VLOOKUP(Tabla4[[#This Row],[Cod Producto]],Tabla2[#All],3,0)</f>
        <v>3</v>
      </c>
      <c r="I3265" s="10">
        <f>Tabla4[[#This Row],[Kilos]]*Tabla4[[#This Row],[Precio_sin_IGV]]</f>
        <v>96.8</v>
      </c>
      <c r="J3265" s="10">
        <f>Tabla4[[#This Row],[Ventas sin IGV]]*18%</f>
        <v>17.423999999999999</v>
      </c>
      <c r="K3265" s="10">
        <f>Tabla4[[#This Row],[Ventas sin IGV]]+Tabla4[[#This Row],[IGV]]</f>
        <v>114.22399999999999</v>
      </c>
    </row>
    <row r="3266" spans="1:11" x14ac:dyDescent="0.3">
      <c r="A3266">
        <v>11</v>
      </c>
      <c r="B3266">
        <v>2</v>
      </c>
      <c r="C3266" s="2">
        <v>36213</v>
      </c>
      <c r="D3266">
        <v>2220</v>
      </c>
      <c r="E3266" t="str">
        <f>VLOOKUP(Tabla4[[#This Row],[Cod Vendedor]],Tabla3[[IdVendedor]:[NombreVendedor]],2,0)</f>
        <v>Enrique</v>
      </c>
      <c r="F3266" t="str">
        <f>VLOOKUP(Tabla4[[#This Row],[Cod Producto]],Tabla2[[IdProducto]:[NomProducto]],2,0)</f>
        <v>Lechugas</v>
      </c>
      <c r="G3266" s="10">
        <f>VLOOKUP(Tabla4[[#This Row],[Nombre_Producto]],Tabla2[[NomProducto]:[PrecioSinIGV]],3,0)</f>
        <v>1.6335</v>
      </c>
      <c r="H3266">
        <f>VLOOKUP(Tabla4[[#This Row],[Cod Producto]],Tabla2[#All],3,0)</f>
        <v>2</v>
      </c>
      <c r="I3266" s="10">
        <f>Tabla4[[#This Row],[Kilos]]*Tabla4[[#This Row],[Precio_sin_IGV]]</f>
        <v>3626.37</v>
      </c>
      <c r="J3266" s="10">
        <f>Tabla4[[#This Row],[Ventas sin IGV]]*18%</f>
        <v>652.74659999999994</v>
      </c>
      <c r="K3266" s="10">
        <f>Tabla4[[#This Row],[Ventas sin IGV]]+Tabla4[[#This Row],[IGV]]</f>
        <v>4279.1165999999994</v>
      </c>
    </row>
    <row r="3267" spans="1:11" x14ac:dyDescent="0.3">
      <c r="A3267">
        <v>11</v>
      </c>
      <c r="B3267">
        <v>2</v>
      </c>
      <c r="C3267" s="2">
        <v>36298</v>
      </c>
      <c r="D3267">
        <v>2067</v>
      </c>
      <c r="E3267" t="str">
        <f>VLOOKUP(Tabla4[[#This Row],[Cod Vendedor]],Tabla3[[IdVendedor]:[NombreVendedor]],2,0)</f>
        <v>Enrique</v>
      </c>
      <c r="F3267" t="str">
        <f>VLOOKUP(Tabla4[[#This Row],[Cod Producto]],Tabla2[[IdProducto]:[NomProducto]],2,0)</f>
        <v>Lechugas</v>
      </c>
      <c r="G3267" s="10">
        <f>VLOOKUP(Tabla4[[#This Row],[Nombre_Producto]],Tabla2[[NomProducto]:[PrecioSinIGV]],3,0)</f>
        <v>1.6335</v>
      </c>
      <c r="H3267">
        <f>VLOOKUP(Tabla4[[#This Row],[Cod Producto]],Tabla2[#All],3,0)</f>
        <v>2</v>
      </c>
      <c r="I3267" s="10">
        <f>Tabla4[[#This Row],[Kilos]]*Tabla4[[#This Row],[Precio_sin_IGV]]</f>
        <v>3376.4445000000001</v>
      </c>
      <c r="J3267" s="10">
        <f>Tabla4[[#This Row],[Ventas sin IGV]]*18%</f>
        <v>607.76000999999997</v>
      </c>
      <c r="K3267" s="10">
        <f>Tabla4[[#This Row],[Ventas sin IGV]]+Tabla4[[#This Row],[IGV]]</f>
        <v>3984.20451</v>
      </c>
    </row>
    <row r="3268" spans="1:11" x14ac:dyDescent="0.3">
      <c r="A3268">
        <v>11</v>
      </c>
      <c r="B3268">
        <v>2</v>
      </c>
      <c r="C3268" s="2">
        <v>36319</v>
      </c>
      <c r="D3268">
        <v>1983</v>
      </c>
      <c r="E3268" t="str">
        <f>VLOOKUP(Tabla4[[#This Row],[Cod Vendedor]],Tabla3[[IdVendedor]:[NombreVendedor]],2,0)</f>
        <v>Enrique</v>
      </c>
      <c r="F3268" t="str">
        <f>VLOOKUP(Tabla4[[#This Row],[Cod Producto]],Tabla2[[IdProducto]:[NomProducto]],2,0)</f>
        <v>Lechugas</v>
      </c>
      <c r="G3268" s="10">
        <f>VLOOKUP(Tabla4[[#This Row],[Nombre_Producto]],Tabla2[[NomProducto]:[PrecioSinIGV]],3,0)</f>
        <v>1.6335</v>
      </c>
      <c r="H3268">
        <f>VLOOKUP(Tabla4[[#This Row],[Cod Producto]],Tabla2[#All],3,0)</f>
        <v>2</v>
      </c>
      <c r="I3268" s="10">
        <f>Tabla4[[#This Row],[Kilos]]*Tabla4[[#This Row],[Precio_sin_IGV]]</f>
        <v>3239.2305000000001</v>
      </c>
      <c r="J3268" s="10">
        <f>Tabla4[[#This Row],[Ventas sin IGV]]*18%</f>
        <v>583.06149000000005</v>
      </c>
      <c r="K3268" s="10">
        <f>Tabla4[[#This Row],[Ventas sin IGV]]+Tabla4[[#This Row],[IGV]]</f>
        <v>3822.2919900000002</v>
      </c>
    </row>
    <row r="3269" spans="1:11" x14ac:dyDescent="0.3">
      <c r="A3269">
        <v>11</v>
      </c>
      <c r="B3269">
        <v>2</v>
      </c>
      <c r="C3269" s="2">
        <v>36345</v>
      </c>
      <c r="D3269">
        <v>1840</v>
      </c>
      <c r="E3269" t="str">
        <f>VLOOKUP(Tabla4[[#This Row],[Cod Vendedor]],Tabla3[[IdVendedor]:[NombreVendedor]],2,0)</f>
        <v>Enrique</v>
      </c>
      <c r="F3269" t="str">
        <f>VLOOKUP(Tabla4[[#This Row],[Cod Producto]],Tabla2[[IdProducto]:[NomProducto]],2,0)</f>
        <v>Lechugas</v>
      </c>
      <c r="G3269" s="10">
        <f>VLOOKUP(Tabla4[[#This Row],[Nombre_Producto]],Tabla2[[NomProducto]:[PrecioSinIGV]],3,0)</f>
        <v>1.6335</v>
      </c>
      <c r="H3269">
        <f>VLOOKUP(Tabla4[[#This Row],[Cod Producto]],Tabla2[#All],3,0)</f>
        <v>2</v>
      </c>
      <c r="I3269" s="10">
        <f>Tabla4[[#This Row],[Kilos]]*Tabla4[[#This Row],[Precio_sin_IGV]]</f>
        <v>3005.64</v>
      </c>
      <c r="J3269" s="10">
        <f>Tabla4[[#This Row],[Ventas sin IGV]]*18%</f>
        <v>541.01519999999994</v>
      </c>
      <c r="K3269" s="10">
        <f>Tabla4[[#This Row],[Ventas sin IGV]]+Tabla4[[#This Row],[IGV]]</f>
        <v>3546.6551999999997</v>
      </c>
    </row>
    <row r="3270" spans="1:11" x14ac:dyDescent="0.3">
      <c r="A3270">
        <v>11</v>
      </c>
      <c r="B3270">
        <v>2</v>
      </c>
      <c r="C3270" s="2">
        <v>36395</v>
      </c>
      <c r="D3270">
        <v>557</v>
      </c>
      <c r="E3270" t="str">
        <f>VLOOKUP(Tabla4[[#This Row],[Cod Vendedor]],Tabla3[[IdVendedor]:[NombreVendedor]],2,0)</f>
        <v>Enrique</v>
      </c>
      <c r="F3270" t="str">
        <f>VLOOKUP(Tabla4[[#This Row],[Cod Producto]],Tabla2[[IdProducto]:[NomProducto]],2,0)</f>
        <v>Lechugas</v>
      </c>
      <c r="G3270" s="10">
        <f>VLOOKUP(Tabla4[[#This Row],[Nombre_Producto]],Tabla2[[NomProducto]:[PrecioSinIGV]],3,0)</f>
        <v>1.6335</v>
      </c>
      <c r="H3270">
        <f>VLOOKUP(Tabla4[[#This Row],[Cod Producto]],Tabla2[#All],3,0)</f>
        <v>2</v>
      </c>
      <c r="I3270" s="10">
        <f>Tabla4[[#This Row],[Kilos]]*Tabla4[[#This Row],[Precio_sin_IGV]]</f>
        <v>909.85950000000003</v>
      </c>
      <c r="J3270" s="10">
        <f>Tabla4[[#This Row],[Ventas sin IGV]]*18%</f>
        <v>163.77471</v>
      </c>
      <c r="K3270" s="10">
        <f>Tabla4[[#This Row],[Ventas sin IGV]]+Tabla4[[#This Row],[IGV]]</f>
        <v>1073.6342099999999</v>
      </c>
    </row>
    <row r="3271" spans="1:11" x14ac:dyDescent="0.3">
      <c r="A3271">
        <v>11</v>
      </c>
      <c r="B3271">
        <v>2</v>
      </c>
      <c r="C3271" s="2">
        <v>36200</v>
      </c>
      <c r="D3271">
        <v>311</v>
      </c>
      <c r="E3271" t="str">
        <f>VLOOKUP(Tabla4[[#This Row],[Cod Vendedor]],Tabla3[[IdVendedor]:[NombreVendedor]],2,0)</f>
        <v>Enrique</v>
      </c>
      <c r="F3271" t="str">
        <f>VLOOKUP(Tabla4[[#This Row],[Cod Producto]],Tabla2[[IdProducto]:[NomProducto]],2,0)</f>
        <v>Lechugas</v>
      </c>
      <c r="G3271" s="10">
        <f>VLOOKUP(Tabla4[[#This Row],[Nombre_Producto]],Tabla2[[NomProducto]:[PrecioSinIGV]],3,0)</f>
        <v>1.6335</v>
      </c>
      <c r="H3271">
        <f>VLOOKUP(Tabla4[[#This Row],[Cod Producto]],Tabla2[#All],3,0)</f>
        <v>2</v>
      </c>
      <c r="I3271" s="10">
        <f>Tabla4[[#This Row],[Kilos]]*Tabla4[[#This Row],[Precio_sin_IGV]]</f>
        <v>508.01849999999996</v>
      </c>
      <c r="J3271" s="10">
        <f>Tabla4[[#This Row],[Ventas sin IGV]]*18%</f>
        <v>91.443329999999989</v>
      </c>
      <c r="K3271" s="10">
        <f>Tabla4[[#This Row],[Ventas sin IGV]]+Tabla4[[#This Row],[IGV]]</f>
        <v>599.46182999999996</v>
      </c>
    </row>
    <row r="3272" spans="1:11" x14ac:dyDescent="0.3">
      <c r="A3272">
        <v>11</v>
      </c>
      <c r="B3272">
        <v>2</v>
      </c>
      <c r="C3272" s="2">
        <v>36521</v>
      </c>
      <c r="D3272">
        <v>288</v>
      </c>
      <c r="E3272" t="str">
        <f>VLOOKUP(Tabla4[[#This Row],[Cod Vendedor]],Tabla3[[IdVendedor]:[NombreVendedor]],2,0)</f>
        <v>Enrique</v>
      </c>
      <c r="F3272" t="str">
        <f>VLOOKUP(Tabla4[[#This Row],[Cod Producto]],Tabla2[[IdProducto]:[NomProducto]],2,0)</f>
        <v>Lechugas</v>
      </c>
      <c r="G3272" s="10">
        <f>VLOOKUP(Tabla4[[#This Row],[Nombre_Producto]],Tabla2[[NomProducto]:[PrecioSinIGV]],3,0)</f>
        <v>1.6335</v>
      </c>
      <c r="H3272">
        <f>VLOOKUP(Tabla4[[#This Row],[Cod Producto]],Tabla2[#All],3,0)</f>
        <v>2</v>
      </c>
      <c r="I3272" s="10">
        <f>Tabla4[[#This Row],[Kilos]]*Tabla4[[#This Row],[Precio_sin_IGV]]</f>
        <v>470.44799999999998</v>
      </c>
      <c r="J3272" s="10">
        <f>Tabla4[[#This Row],[Ventas sin IGV]]*18%</f>
        <v>84.680639999999997</v>
      </c>
      <c r="K3272" s="10">
        <f>Tabla4[[#This Row],[Ventas sin IGV]]+Tabla4[[#This Row],[IGV]]</f>
        <v>555.12864000000002</v>
      </c>
    </row>
    <row r="3273" spans="1:11" x14ac:dyDescent="0.3">
      <c r="A3273">
        <v>11</v>
      </c>
      <c r="B3273">
        <v>10</v>
      </c>
      <c r="C3273" s="2">
        <v>36167</v>
      </c>
      <c r="D3273">
        <v>1314</v>
      </c>
      <c r="E3273" t="str">
        <f>VLOOKUP(Tabla4[[#This Row],[Cod Vendedor]],Tabla3[[IdVendedor]:[NombreVendedor]],2,0)</f>
        <v>Enrique</v>
      </c>
      <c r="F3273" t="str">
        <f>VLOOKUP(Tabla4[[#This Row],[Cod Producto]],Tabla2[[IdProducto]:[NomProducto]],2,0)</f>
        <v>Zanahorias</v>
      </c>
      <c r="G3273" s="10">
        <f>VLOOKUP(Tabla4[[#This Row],[Nombre_Producto]],Tabla2[[NomProducto]:[PrecioSinIGV]],3,0)</f>
        <v>0.60499999999999998</v>
      </c>
      <c r="H3273">
        <f>VLOOKUP(Tabla4[[#This Row],[Cod Producto]],Tabla2[#All],3,0)</f>
        <v>3</v>
      </c>
      <c r="I3273" s="10">
        <f>Tabla4[[#This Row],[Kilos]]*Tabla4[[#This Row],[Precio_sin_IGV]]</f>
        <v>794.97</v>
      </c>
      <c r="J3273" s="10">
        <f>Tabla4[[#This Row],[Ventas sin IGV]]*18%</f>
        <v>143.09459999999999</v>
      </c>
      <c r="K3273" s="10">
        <f>Tabla4[[#This Row],[Ventas sin IGV]]+Tabla4[[#This Row],[IGV]]</f>
        <v>938.06460000000004</v>
      </c>
    </row>
    <row r="3274" spans="1:11" x14ac:dyDescent="0.3">
      <c r="A3274">
        <v>11</v>
      </c>
      <c r="B3274">
        <v>10</v>
      </c>
      <c r="C3274" s="2">
        <v>36334</v>
      </c>
      <c r="D3274">
        <v>497</v>
      </c>
      <c r="E3274" t="str">
        <f>VLOOKUP(Tabla4[[#This Row],[Cod Vendedor]],Tabla3[[IdVendedor]:[NombreVendedor]],2,0)</f>
        <v>Enrique</v>
      </c>
      <c r="F3274" t="str">
        <f>VLOOKUP(Tabla4[[#This Row],[Cod Producto]],Tabla2[[IdProducto]:[NomProducto]],2,0)</f>
        <v>Zanahorias</v>
      </c>
      <c r="G3274" s="10">
        <f>VLOOKUP(Tabla4[[#This Row],[Nombre_Producto]],Tabla2[[NomProducto]:[PrecioSinIGV]],3,0)</f>
        <v>0.60499999999999998</v>
      </c>
      <c r="H3274">
        <f>VLOOKUP(Tabla4[[#This Row],[Cod Producto]],Tabla2[#All],3,0)</f>
        <v>3</v>
      </c>
      <c r="I3274" s="10">
        <f>Tabla4[[#This Row],[Kilos]]*Tabla4[[#This Row],[Precio_sin_IGV]]</f>
        <v>300.685</v>
      </c>
      <c r="J3274" s="10">
        <f>Tabla4[[#This Row],[Ventas sin IGV]]*18%</f>
        <v>54.1233</v>
      </c>
      <c r="K3274" s="10">
        <f>Tabla4[[#This Row],[Ventas sin IGV]]+Tabla4[[#This Row],[IGV]]</f>
        <v>354.80830000000003</v>
      </c>
    </row>
    <row r="3275" spans="1:11" x14ac:dyDescent="0.3">
      <c r="A3275">
        <v>11</v>
      </c>
      <c r="B3275">
        <v>14</v>
      </c>
      <c r="C3275" s="2">
        <v>36500</v>
      </c>
      <c r="D3275">
        <v>2107</v>
      </c>
      <c r="E3275" t="str">
        <f>VLOOKUP(Tabla4[[#This Row],[Cod Vendedor]],Tabla3[[IdVendedor]:[NombreVendedor]],2,0)</f>
        <v>Enrique</v>
      </c>
      <c r="F3275" t="str">
        <f>VLOOKUP(Tabla4[[#This Row],[Cod Producto]],Tabla2[[IdProducto]:[NomProducto]],2,0)</f>
        <v>Manzana</v>
      </c>
      <c r="G3275" s="10">
        <f>VLOOKUP(Tabla4[[#This Row],[Nombre_Producto]],Tabla2[[NomProducto]:[PrecioSinIGV]],3,0)</f>
        <v>3.63</v>
      </c>
      <c r="H3275">
        <f>VLOOKUP(Tabla4[[#This Row],[Cod Producto]],Tabla2[#All],3,0)</f>
        <v>1</v>
      </c>
      <c r="I3275" s="10">
        <f>Tabla4[[#This Row],[Kilos]]*Tabla4[[#This Row],[Precio_sin_IGV]]</f>
        <v>7648.41</v>
      </c>
      <c r="J3275" s="10">
        <f>Tabla4[[#This Row],[Ventas sin IGV]]*18%</f>
        <v>1376.7138</v>
      </c>
      <c r="K3275" s="10">
        <f>Tabla4[[#This Row],[Ventas sin IGV]]+Tabla4[[#This Row],[IGV]]</f>
        <v>9025.1237999999994</v>
      </c>
    </row>
    <row r="3276" spans="1:11" x14ac:dyDescent="0.3">
      <c r="A3276">
        <v>11</v>
      </c>
      <c r="B3276">
        <v>14</v>
      </c>
      <c r="C3276" s="2">
        <v>36510</v>
      </c>
      <c r="D3276">
        <v>2089</v>
      </c>
      <c r="E3276" t="str">
        <f>VLOOKUP(Tabla4[[#This Row],[Cod Vendedor]],Tabla3[[IdVendedor]:[NombreVendedor]],2,0)</f>
        <v>Enrique</v>
      </c>
      <c r="F3276" t="str">
        <f>VLOOKUP(Tabla4[[#This Row],[Cod Producto]],Tabla2[[IdProducto]:[NomProducto]],2,0)</f>
        <v>Manzana</v>
      </c>
      <c r="G3276" s="10">
        <f>VLOOKUP(Tabla4[[#This Row],[Nombre_Producto]],Tabla2[[NomProducto]:[PrecioSinIGV]],3,0)</f>
        <v>3.63</v>
      </c>
      <c r="H3276">
        <f>VLOOKUP(Tabla4[[#This Row],[Cod Producto]],Tabla2[#All],3,0)</f>
        <v>1</v>
      </c>
      <c r="I3276" s="10">
        <f>Tabla4[[#This Row],[Kilos]]*Tabla4[[#This Row],[Precio_sin_IGV]]</f>
        <v>7583.07</v>
      </c>
      <c r="J3276" s="10">
        <f>Tabla4[[#This Row],[Ventas sin IGV]]*18%</f>
        <v>1364.9525999999998</v>
      </c>
      <c r="K3276" s="10">
        <f>Tabla4[[#This Row],[Ventas sin IGV]]+Tabla4[[#This Row],[IGV]]</f>
        <v>8948.0226000000002</v>
      </c>
    </row>
    <row r="3277" spans="1:11" x14ac:dyDescent="0.3">
      <c r="A3277">
        <v>11</v>
      </c>
      <c r="B3277">
        <v>14</v>
      </c>
      <c r="C3277" s="2">
        <v>36234</v>
      </c>
      <c r="D3277">
        <v>2054</v>
      </c>
      <c r="E3277" t="str">
        <f>VLOOKUP(Tabla4[[#This Row],[Cod Vendedor]],Tabla3[[IdVendedor]:[NombreVendedor]],2,0)</f>
        <v>Enrique</v>
      </c>
      <c r="F3277" t="str">
        <f>VLOOKUP(Tabla4[[#This Row],[Cod Producto]],Tabla2[[IdProducto]:[NomProducto]],2,0)</f>
        <v>Manzana</v>
      </c>
      <c r="G3277" s="10">
        <f>VLOOKUP(Tabla4[[#This Row],[Nombre_Producto]],Tabla2[[NomProducto]:[PrecioSinIGV]],3,0)</f>
        <v>3.63</v>
      </c>
      <c r="H3277">
        <f>VLOOKUP(Tabla4[[#This Row],[Cod Producto]],Tabla2[#All],3,0)</f>
        <v>1</v>
      </c>
      <c r="I3277" s="10">
        <f>Tabla4[[#This Row],[Kilos]]*Tabla4[[#This Row],[Precio_sin_IGV]]</f>
        <v>7456.0199999999995</v>
      </c>
      <c r="J3277" s="10">
        <f>Tabla4[[#This Row],[Ventas sin IGV]]*18%</f>
        <v>1342.0835999999999</v>
      </c>
      <c r="K3277" s="10">
        <f>Tabla4[[#This Row],[Ventas sin IGV]]+Tabla4[[#This Row],[IGV]]</f>
        <v>8798.1035999999986</v>
      </c>
    </row>
    <row r="3278" spans="1:11" x14ac:dyDescent="0.3">
      <c r="A3278">
        <v>11</v>
      </c>
      <c r="B3278">
        <v>14</v>
      </c>
      <c r="C3278" s="2">
        <v>36375</v>
      </c>
      <c r="D3278">
        <v>1350</v>
      </c>
      <c r="E3278" t="str">
        <f>VLOOKUP(Tabla4[[#This Row],[Cod Vendedor]],Tabla3[[IdVendedor]:[NombreVendedor]],2,0)</f>
        <v>Enrique</v>
      </c>
      <c r="F3278" t="str">
        <f>VLOOKUP(Tabla4[[#This Row],[Cod Producto]],Tabla2[[IdProducto]:[NomProducto]],2,0)</f>
        <v>Manzana</v>
      </c>
      <c r="G3278" s="10">
        <f>VLOOKUP(Tabla4[[#This Row],[Nombre_Producto]],Tabla2[[NomProducto]:[PrecioSinIGV]],3,0)</f>
        <v>3.63</v>
      </c>
      <c r="H3278">
        <f>VLOOKUP(Tabla4[[#This Row],[Cod Producto]],Tabla2[#All],3,0)</f>
        <v>1</v>
      </c>
      <c r="I3278" s="10">
        <f>Tabla4[[#This Row],[Kilos]]*Tabla4[[#This Row],[Precio_sin_IGV]]</f>
        <v>4900.5</v>
      </c>
      <c r="J3278" s="10">
        <f>Tabla4[[#This Row],[Ventas sin IGV]]*18%</f>
        <v>882.08999999999992</v>
      </c>
      <c r="K3278" s="10">
        <f>Tabla4[[#This Row],[Ventas sin IGV]]+Tabla4[[#This Row],[IGV]]</f>
        <v>5782.59</v>
      </c>
    </row>
    <row r="3279" spans="1:11" x14ac:dyDescent="0.3">
      <c r="A3279">
        <v>11</v>
      </c>
      <c r="B3279">
        <v>14</v>
      </c>
      <c r="C3279" s="2">
        <v>36462</v>
      </c>
      <c r="D3279">
        <v>889</v>
      </c>
      <c r="E3279" t="str">
        <f>VLOOKUP(Tabla4[[#This Row],[Cod Vendedor]],Tabla3[[IdVendedor]:[NombreVendedor]],2,0)</f>
        <v>Enrique</v>
      </c>
      <c r="F3279" t="str">
        <f>VLOOKUP(Tabla4[[#This Row],[Cod Producto]],Tabla2[[IdProducto]:[NomProducto]],2,0)</f>
        <v>Manzana</v>
      </c>
      <c r="G3279" s="10">
        <f>VLOOKUP(Tabla4[[#This Row],[Nombre_Producto]],Tabla2[[NomProducto]:[PrecioSinIGV]],3,0)</f>
        <v>3.63</v>
      </c>
      <c r="H3279">
        <f>VLOOKUP(Tabla4[[#This Row],[Cod Producto]],Tabla2[#All],3,0)</f>
        <v>1</v>
      </c>
      <c r="I3279" s="10">
        <f>Tabla4[[#This Row],[Kilos]]*Tabla4[[#This Row],[Precio_sin_IGV]]</f>
        <v>3227.0699999999997</v>
      </c>
      <c r="J3279" s="10">
        <f>Tabla4[[#This Row],[Ventas sin IGV]]*18%</f>
        <v>580.87259999999992</v>
      </c>
      <c r="K3279" s="10">
        <f>Tabla4[[#This Row],[Ventas sin IGV]]+Tabla4[[#This Row],[IGV]]</f>
        <v>3807.9425999999994</v>
      </c>
    </row>
    <row r="3280" spans="1:11" x14ac:dyDescent="0.3">
      <c r="A3280">
        <v>11</v>
      </c>
      <c r="B3280">
        <v>4</v>
      </c>
      <c r="C3280" s="2">
        <v>36455</v>
      </c>
      <c r="D3280">
        <v>2285</v>
      </c>
      <c r="E3280" t="str">
        <f>VLOOKUP(Tabla4[[#This Row],[Cod Vendedor]],Tabla3[[IdVendedor]:[NombreVendedor]],2,0)</f>
        <v>Enrique</v>
      </c>
      <c r="F3280" t="str">
        <f>VLOOKUP(Tabla4[[#This Row],[Cod Producto]],Tabla2[[IdProducto]:[NomProducto]],2,0)</f>
        <v>Coles</v>
      </c>
      <c r="G3280" s="10">
        <f>VLOOKUP(Tabla4[[#This Row],[Nombre_Producto]],Tabla2[[NomProducto]:[PrecioSinIGV]],3,0)</f>
        <v>0.60499999999999998</v>
      </c>
      <c r="H3280">
        <f>VLOOKUP(Tabla4[[#This Row],[Cod Producto]],Tabla2[#All],3,0)</f>
        <v>2</v>
      </c>
      <c r="I3280" s="10">
        <f>Tabla4[[#This Row],[Kilos]]*Tabla4[[#This Row],[Precio_sin_IGV]]</f>
        <v>1382.425</v>
      </c>
      <c r="J3280" s="10">
        <f>Tabla4[[#This Row],[Ventas sin IGV]]*18%</f>
        <v>248.83649999999997</v>
      </c>
      <c r="K3280" s="10">
        <f>Tabla4[[#This Row],[Ventas sin IGV]]+Tabla4[[#This Row],[IGV]]</f>
        <v>1631.2614999999998</v>
      </c>
    </row>
    <row r="3281" spans="1:11" x14ac:dyDescent="0.3">
      <c r="A3281">
        <v>11</v>
      </c>
      <c r="B3281">
        <v>4</v>
      </c>
      <c r="C3281" s="2">
        <v>36380</v>
      </c>
      <c r="D3281">
        <v>1402</v>
      </c>
      <c r="E3281" t="str">
        <f>VLOOKUP(Tabla4[[#This Row],[Cod Vendedor]],Tabla3[[IdVendedor]:[NombreVendedor]],2,0)</f>
        <v>Enrique</v>
      </c>
      <c r="F3281" t="str">
        <f>VLOOKUP(Tabla4[[#This Row],[Cod Producto]],Tabla2[[IdProducto]:[NomProducto]],2,0)</f>
        <v>Coles</v>
      </c>
      <c r="G3281" s="10">
        <f>VLOOKUP(Tabla4[[#This Row],[Nombre_Producto]],Tabla2[[NomProducto]:[PrecioSinIGV]],3,0)</f>
        <v>0.60499999999999998</v>
      </c>
      <c r="H3281">
        <f>VLOOKUP(Tabla4[[#This Row],[Cod Producto]],Tabla2[#All],3,0)</f>
        <v>2</v>
      </c>
      <c r="I3281" s="10">
        <f>Tabla4[[#This Row],[Kilos]]*Tabla4[[#This Row],[Precio_sin_IGV]]</f>
        <v>848.20999999999992</v>
      </c>
      <c r="J3281" s="10">
        <f>Tabla4[[#This Row],[Ventas sin IGV]]*18%</f>
        <v>152.67779999999999</v>
      </c>
      <c r="K3281" s="10">
        <f>Tabla4[[#This Row],[Ventas sin IGV]]+Tabla4[[#This Row],[IGV]]</f>
        <v>1000.8878</v>
      </c>
    </row>
    <row r="3282" spans="1:11" x14ac:dyDescent="0.3">
      <c r="A3282">
        <v>11</v>
      </c>
      <c r="B3282">
        <v>4</v>
      </c>
      <c r="C3282" s="2">
        <v>36253</v>
      </c>
      <c r="D3282">
        <v>1270</v>
      </c>
      <c r="E3282" t="str">
        <f>VLOOKUP(Tabla4[[#This Row],[Cod Vendedor]],Tabla3[[IdVendedor]:[NombreVendedor]],2,0)</f>
        <v>Enrique</v>
      </c>
      <c r="F3282" t="str">
        <f>VLOOKUP(Tabla4[[#This Row],[Cod Producto]],Tabla2[[IdProducto]:[NomProducto]],2,0)</f>
        <v>Coles</v>
      </c>
      <c r="G3282" s="10">
        <f>VLOOKUP(Tabla4[[#This Row],[Nombre_Producto]],Tabla2[[NomProducto]:[PrecioSinIGV]],3,0)</f>
        <v>0.60499999999999998</v>
      </c>
      <c r="H3282">
        <f>VLOOKUP(Tabla4[[#This Row],[Cod Producto]],Tabla2[#All],3,0)</f>
        <v>2</v>
      </c>
      <c r="I3282" s="10">
        <f>Tabla4[[#This Row],[Kilos]]*Tabla4[[#This Row],[Precio_sin_IGV]]</f>
        <v>768.35</v>
      </c>
      <c r="J3282" s="10">
        <f>Tabla4[[#This Row],[Ventas sin IGV]]*18%</f>
        <v>138.303</v>
      </c>
      <c r="K3282" s="10">
        <f>Tabla4[[#This Row],[Ventas sin IGV]]+Tabla4[[#This Row],[IGV]]</f>
        <v>906.65300000000002</v>
      </c>
    </row>
    <row r="3283" spans="1:11" x14ac:dyDescent="0.3">
      <c r="A3283">
        <v>11</v>
      </c>
      <c r="B3283">
        <v>5</v>
      </c>
      <c r="C3283" s="2">
        <v>36467</v>
      </c>
      <c r="D3283">
        <v>1946</v>
      </c>
      <c r="E3283" t="str">
        <f>VLOOKUP(Tabla4[[#This Row],[Cod Vendedor]],Tabla3[[IdVendedor]:[NombreVendedor]],2,0)</f>
        <v>Enrique</v>
      </c>
      <c r="F3283" t="str">
        <f>VLOOKUP(Tabla4[[#This Row],[Cod Producto]],Tabla2[[IdProducto]:[NomProducto]],2,0)</f>
        <v>Berenjenas</v>
      </c>
      <c r="G3283" s="10">
        <f>VLOOKUP(Tabla4[[#This Row],[Nombre_Producto]],Tabla2[[NomProducto]:[PrecioSinIGV]],3,0)</f>
        <v>2.5409999999999999</v>
      </c>
      <c r="H3283">
        <f>VLOOKUP(Tabla4[[#This Row],[Cod Producto]],Tabla2[#All],3,0)</f>
        <v>3</v>
      </c>
      <c r="I3283" s="10">
        <f>Tabla4[[#This Row],[Kilos]]*Tabla4[[#This Row],[Precio_sin_IGV]]</f>
        <v>4944.7860000000001</v>
      </c>
      <c r="J3283" s="10">
        <f>Tabla4[[#This Row],[Ventas sin IGV]]*18%</f>
        <v>890.06147999999996</v>
      </c>
      <c r="K3283" s="10">
        <f>Tabla4[[#This Row],[Ventas sin IGV]]+Tabla4[[#This Row],[IGV]]</f>
        <v>5834.8474800000004</v>
      </c>
    </row>
    <row r="3284" spans="1:11" x14ac:dyDescent="0.3">
      <c r="A3284">
        <v>11</v>
      </c>
      <c r="B3284">
        <v>5</v>
      </c>
      <c r="C3284" s="2">
        <v>36237</v>
      </c>
      <c r="D3284">
        <v>1365</v>
      </c>
      <c r="E3284" t="str">
        <f>VLOOKUP(Tabla4[[#This Row],[Cod Vendedor]],Tabla3[[IdVendedor]:[NombreVendedor]],2,0)</f>
        <v>Enrique</v>
      </c>
      <c r="F3284" t="str">
        <f>VLOOKUP(Tabla4[[#This Row],[Cod Producto]],Tabla2[[IdProducto]:[NomProducto]],2,0)</f>
        <v>Berenjenas</v>
      </c>
      <c r="G3284" s="10">
        <f>VLOOKUP(Tabla4[[#This Row],[Nombre_Producto]],Tabla2[[NomProducto]:[PrecioSinIGV]],3,0)</f>
        <v>2.5409999999999999</v>
      </c>
      <c r="H3284">
        <f>VLOOKUP(Tabla4[[#This Row],[Cod Producto]],Tabla2[#All],3,0)</f>
        <v>3</v>
      </c>
      <c r="I3284" s="10">
        <f>Tabla4[[#This Row],[Kilos]]*Tabla4[[#This Row],[Precio_sin_IGV]]</f>
        <v>3468.4649999999997</v>
      </c>
      <c r="J3284" s="10">
        <f>Tabla4[[#This Row],[Ventas sin IGV]]*18%</f>
        <v>624.32369999999992</v>
      </c>
      <c r="K3284" s="10">
        <f>Tabla4[[#This Row],[Ventas sin IGV]]+Tabla4[[#This Row],[IGV]]</f>
        <v>4092.7886999999996</v>
      </c>
    </row>
    <row r="3285" spans="1:11" x14ac:dyDescent="0.3">
      <c r="A3285">
        <v>11</v>
      </c>
      <c r="B3285">
        <v>5</v>
      </c>
      <c r="C3285" s="2">
        <v>36175</v>
      </c>
      <c r="D3285">
        <v>918</v>
      </c>
      <c r="E3285" t="str">
        <f>VLOOKUP(Tabla4[[#This Row],[Cod Vendedor]],Tabla3[[IdVendedor]:[NombreVendedor]],2,0)</f>
        <v>Enrique</v>
      </c>
      <c r="F3285" t="str">
        <f>VLOOKUP(Tabla4[[#This Row],[Cod Producto]],Tabla2[[IdProducto]:[NomProducto]],2,0)</f>
        <v>Berenjenas</v>
      </c>
      <c r="G3285" s="10">
        <f>VLOOKUP(Tabla4[[#This Row],[Nombre_Producto]],Tabla2[[NomProducto]:[PrecioSinIGV]],3,0)</f>
        <v>2.5409999999999999</v>
      </c>
      <c r="H3285">
        <f>VLOOKUP(Tabla4[[#This Row],[Cod Producto]],Tabla2[#All],3,0)</f>
        <v>3</v>
      </c>
      <c r="I3285" s="10">
        <f>Tabla4[[#This Row],[Kilos]]*Tabla4[[#This Row],[Precio_sin_IGV]]</f>
        <v>2332.6379999999999</v>
      </c>
      <c r="J3285" s="10">
        <f>Tabla4[[#This Row],[Ventas sin IGV]]*18%</f>
        <v>419.87483999999995</v>
      </c>
      <c r="K3285" s="10">
        <f>Tabla4[[#This Row],[Ventas sin IGV]]+Tabla4[[#This Row],[IGV]]</f>
        <v>2752.5128399999999</v>
      </c>
    </row>
    <row r="3286" spans="1:11" x14ac:dyDescent="0.3">
      <c r="A3286">
        <v>11</v>
      </c>
      <c r="B3286">
        <v>5</v>
      </c>
      <c r="C3286" s="2">
        <v>36429</v>
      </c>
      <c r="D3286">
        <v>486</v>
      </c>
      <c r="E3286" t="str">
        <f>VLOOKUP(Tabla4[[#This Row],[Cod Vendedor]],Tabla3[[IdVendedor]:[NombreVendedor]],2,0)</f>
        <v>Enrique</v>
      </c>
      <c r="F3286" t="str">
        <f>VLOOKUP(Tabla4[[#This Row],[Cod Producto]],Tabla2[[IdProducto]:[NomProducto]],2,0)</f>
        <v>Berenjenas</v>
      </c>
      <c r="G3286" s="10">
        <f>VLOOKUP(Tabla4[[#This Row],[Nombre_Producto]],Tabla2[[NomProducto]:[PrecioSinIGV]],3,0)</f>
        <v>2.5409999999999999</v>
      </c>
      <c r="H3286">
        <f>VLOOKUP(Tabla4[[#This Row],[Cod Producto]],Tabla2[#All],3,0)</f>
        <v>3</v>
      </c>
      <c r="I3286" s="10">
        <f>Tabla4[[#This Row],[Kilos]]*Tabla4[[#This Row],[Precio_sin_IGV]]</f>
        <v>1234.9259999999999</v>
      </c>
      <c r="J3286" s="10">
        <f>Tabla4[[#This Row],[Ventas sin IGV]]*18%</f>
        <v>222.28667999999999</v>
      </c>
      <c r="K3286" s="10">
        <f>Tabla4[[#This Row],[Ventas sin IGV]]+Tabla4[[#This Row],[IGV]]</f>
        <v>1457.2126799999999</v>
      </c>
    </row>
    <row r="3287" spans="1:11" x14ac:dyDescent="0.3">
      <c r="A3287">
        <v>11</v>
      </c>
      <c r="B3287">
        <v>11</v>
      </c>
      <c r="C3287" s="2">
        <v>36847</v>
      </c>
      <c r="D3287">
        <v>2155</v>
      </c>
      <c r="E3287" t="str">
        <f>VLOOKUP(Tabla4[[#This Row],[Cod Vendedor]],Tabla3[[IdVendedor]:[NombreVendedor]],2,0)</f>
        <v>Enrique</v>
      </c>
      <c r="F3287" t="str">
        <f>VLOOKUP(Tabla4[[#This Row],[Cod Producto]],Tabla2[[IdProducto]:[NomProducto]],2,0)</f>
        <v>Naranjas</v>
      </c>
      <c r="G3287" s="10">
        <f>VLOOKUP(Tabla4[[#This Row],[Nombre_Producto]],Tabla2[[NomProducto]:[PrecioSinIGV]],3,0)</f>
        <v>1.21</v>
      </c>
      <c r="H3287">
        <f>VLOOKUP(Tabla4[[#This Row],[Cod Producto]],Tabla2[#All],3,0)</f>
        <v>1</v>
      </c>
      <c r="I3287" s="10">
        <f>Tabla4[[#This Row],[Kilos]]*Tabla4[[#This Row],[Precio_sin_IGV]]</f>
        <v>2607.5499999999997</v>
      </c>
      <c r="J3287" s="10">
        <f>Tabla4[[#This Row],[Ventas sin IGV]]*18%</f>
        <v>469.35899999999992</v>
      </c>
      <c r="K3287" s="10">
        <f>Tabla4[[#This Row],[Ventas sin IGV]]+Tabla4[[#This Row],[IGV]]</f>
        <v>3076.9089999999997</v>
      </c>
    </row>
    <row r="3288" spans="1:11" x14ac:dyDescent="0.3">
      <c r="A3288">
        <v>11</v>
      </c>
      <c r="B3288">
        <v>11</v>
      </c>
      <c r="C3288" s="2">
        <v>36669</v>
      </c>
      <c r="D3288">
        <v>1955</v>
      </c>
      <c r="E3288" t="str">
        <f>VLOOKUP(Tabla4[[#This Row],[Cod Vendedor]],Tabla3[[IdVendedor]:[NombreVendedor]],2,0)</f>
        <v>Enrique</v>
      </c>
      <c r="F3288" t="str">
        <f>VLOOKUP(Tabla4[[#This Row],[Cod Producto]],Tabla2[[IdProducto]:[NomProducto]],2,0)</f>
        <v>Naranjas</v>
      </c>
      <c r="G3288" s="10">
        <f>VLOOKUP(Tabla4[[#This Row],[Nombre_Producto]],Tabla2[[NomProducto]:[PrecioSinIGV]],3,0)</f>
        <v>1.21</v>
      </c>
      <c r="H3288">
        <f>VLOOKUP(Tabla4[[#This Row],[Cod Producto]],Tabla2[#All],3,0)</f>
        <v>1</v>
      </c>
      <c r="I3288" s="10">
        <f>Tabla4[[#This Row],[Kilos]]*Tabla4[[#This Row],[Precio_sin_IGV]]</f>
        <v>2365.5499999999997</v>
      </c>
      <c r="J3288" s="10">
        <f>Tabla4[[#This Row],[Ventas sin IGV]]*18%</f>
        <v>425.79899999999992</v>
      </c>
      <c r="K3288" s="10">
        <f>Tabla4[[#This Row],[Ventas sin IGV]]+Tabla4[[#This Row],[IGV]]</f>
        <v>2791.3489999999997</v>
      </c>
    </row>
    <row r="3289" spans="1:11" x14ac:dyDescent="0.3">
      <c r="A3289">
        <v>11</v>
      </c>
      <c r="B3289">
        <v>11</v>
      </c>
      <c r="C3289" s="2">
        <v>36695</v>
      </c>
      <c r="D3289">
        <v>1954</v>
      </c>
      <c r="E3289" t="str">
        <f>VLOOKUP(Tabla4[[#This Row],[Cod Vendedor]],Tabla3[[IdVendedor]:[NombreVendedor]],2,0)</f>
        <v>Enrique</v>
      </c>
      <c r="F3289" t="str">
        <f>VLOOKUP(Tabla4[[#This Row],[Cod Producto]],Tabla2[[IdProducto]:[NomProducto]],2,0)</f>
        <v>Naranjas</v>
      </c>
      <c r="G3289" s="10">
        <f>VLOOKUP(Tabla4[[#This Row],[Nombre_Producto]],Tabla2[[NomProducto]:[PrecioSinIGV]],3,0)</f>
        <v>1.21</v>
      </c>
      <c r="H3289">
        <f>VLOOKUP(Tabla4[[#This Row],[Cod Producto]],Tabla2[#All],3,0)</f>
        <v>1</v>
      </c>
      <c r="I3289" s="10">
        <f>Tabla4[[#This Row],[Kilos]]*Tabla4[[#This Row],[Precio_sin_IGV]]</f>
        <v>2364.34</v>
      </c>
      <c r="J3289" s="10">
        <f>Tabla4[[#This Row],[Ventas sin IGV]]*18%</f>
        <v>425.58120000000002</v>
      </c>
      <c r="K3289" s="10">
        <f>Tabla4[[#This Row],[Ventas sin IGV]]+Tabla4[[#This Row],[IGV]]</f>
        <v>2789.9212000000002</v>
      </c>
    </row>
    <row r="3290" spans="1:11" x14ac:dyDescent="0.3">
      <c r="A3290">
        <v>11</v>
      </c>
      <c r="B3290">
        <v>11</v>
      </c>
      <c r="C3290" s="2">
        <v>36752</v>
      </c>
      <c r="D3290">
        <v>764</v>
      </c>
      <c r="E3290" t="str">
        <f>VLOOKUP(Tabla4[[#This Row],[Cod Vendedor]],Tabla3[[IdVendedor]:[NombreVendedor]],2,0)</f>
        <v>Enrique</v>
      </c>
      <c r="F3290" t="str">
        <f>VLOOKUP(Tabla4[[#This Row],[Cod Producto]],Tabla2[[IdProducto]:[NomProducto]],2,0)</f>
        <v>Naranjas</v>
      </c>
      <c r="G3290" s="10">
        <f>VLOOKUP(Tabla4[[#This Row],[Nombre_Producto]],Tabla2[[NomProducto]:[PrecioSinIGV]],3,0)</f>
        <v>1.21</v>
      </c>
      <c r="H3290">
        <f>VLOOKUP(Tabla4[[#This Row],[Cod Producto]],Tabla2[#All],3,0)</f>
        <v>1</v>
      </c>
      <c r="I3290" s="10">
        <f>Tabla4[[#This Row],[Kilos]]*Tabla4[[#This Row],[Precio_sin_IGV]]</f>
        <v>924.43999999999994</v>
      </c>
      <c r="J3290" s="10">
        <f>Tabla4[[#This Row],[Ventas sin IGV]]*18%</f>
        <v>166.39919999999998</v>
      </c>
      <c r="K3290" s="10">
        <f>Tabla4[[#This Row],[Ventas sin IGV]]+Tabla4[[#This Row],[IGV]]</f>
        <v>1090.8391999999999</v>
      </c>
    </row>
    <row r="3291" spans="1:11" x14ac:dyDescent="0.3">
      <c r="A3291">
        <v>11</v>
      </c>
      <c r="B3291">
        <v>11</v>
      </c>
      <c r="C3291" s="2">
        <v>36594</v>
      </c>
      <c r="D3291">
        <v>695</v>
      </c>
      <c r="E3291" t="str">
        <f>VLOOKUP(Tabla4[[#This Row],[Cod Vendedor]],Tabla3[[IdVendedor]:[NombreVendedor]],2,0)</f>
        <v>Enrique</v>
      </c>
      <c r="F3291" t="str">
        <f>VLOOKUP(Tabla4[[#This Row],[Cod Producto]],Tabla2[[IdProducto]:[NomProducto]],2,0)</f>
        <v>Naranjas</v>
      </c>
      <c r="G3291" s="10">
        <f>VLOOKUP(Tabla4[[#This Row],[Nombre_Producto]],Tabla2[[NomProducto]:[PrecioSinIGV]],3,0)</f>
        <v>1.21</v>
      </c>
      <c r="H3291">
        <f>VLOOKUP(Tabla4[[#This Row],[Cod Producto]],Tabla2[#All],3,0)</f>
        <v>1</v>
      </c>
      <c r="I3291" s="10">
        <f>Tabla4[[#This Row],[Kilos]]*Tabla4[[#This Row],[Precio_sin_IGV]]</f>
        <v>840.94999999999993</v>
      </c>
      <c r="J3291" s="10">
        <f>Tabla4[[#This Row],[Ventas sin IGV]]*18%</f>
        <v>151.37099999999998</v>
      </c>
      <c r="K3291" s="10">
        <f>Tabla4[[#This Row],[Ventas sin IGV]]+Tabla4[[#This Row],[IGV]]</f>
        <v>992.32099999999991</v>
      </c>
    </row>
    <row r="3292" spans="1:11" x14ac:dyDescent="0.3">
      <c r="A3292">
        <v>11</v>
      </c>
      <c r="B3292">
        <v>11</v>
      </c>
      <c r="C3292" s="2">
        <v>36597</v>
      </c>
      <c r="D3292">
        <v>529</v>
      </c>
      <c r="E3292" t="str">
        <f>VLOOKUP(Tabla4[[#This Row],[Cod Vendedor]],Tabla3[[IdVendedor]:[NombreVendedor]],2,0)</f>
        <v>Enrique</v>
      </c>
      <c r="F3292" t="str">
        <f>VLOOKUP(Tabla4[[#This Row],[Cod Producto]],Tabla2[[IdProducto]:[NomProducto]],2,0)</f>
        <v>Naranjas</v>
      </c>
      <c r="G3292" s="10">
        <f>VLOOKUP(Tabla4[[#This Row],[Nombre_Producto]],Tabla2[[NomProducto]:[PrecioSinIGV]],3,0)</f>
        <v>1.21</v>
      </c>
      <c r="H3292">
        <f>VLOOKUP(Tabla4[[#This Row],[Cod Producto]],Tabla2[#All],3,0)</f>
        <v>1</v>
      </c>
      <c r="I3292" s="10">
        <f>Tabla4[[#This Row],[Kilos]]*Tabla4[[#This Row],[Precio_sin_IGV]]</f>
        <v>640.09</v>
      </c>
      <c r="J3292" s="10">
        <f>Tabla4[[#This Row],[Ventas sin IGV]]*18%</f>
        <v>115.2162</v>
      </c>
      <c r="K3292" s="10">
        <f>Tabla4[[#This Row],[Ventas sin IGV]]+Tabla4[[#This Row],[IGV]]</f>
        <v>755.30619999999999</v>
      </c>
    </row>
    <row r="3293" spans="1:11" x14ac:dyDescent="0.3">
      <c r="A3293">
        <v>11</v>
      </c>
      <c r="B3293">
        <v>11</v>
      </c>
      <c r="C3293" s="2">
        <v>36727</v>
      </c>
      <c r="D3293">
        <v>324</v>
      </c>
      <c r="E3293" t="str">
        <f>VLOOKUP(Tabla4[[#This Row],[Cod Vendedor]],Tabla3[[IdVendedor]:[NombreVendedor]],2,0)</f>
        <v>Enrique</v>
      </c>
      <c r="F3293" t="str">
        <f>VLOOKUP(Tabla4[[#This Row],[Cod Producto]],Tabla2[[IdProducto]:[NomProducto]],2,0)</f>
        <v>Naranjas</v>
      </c>
      <c r="G3293" s="10">
        <f>VLOOKUP(Tabla4[[#This Row],[Nombre_Producto]],Tabla2[[NomProducto]:[PrecioSinIGV]],3,0)</f>
        <v>1.21</v>
      </c>
      <c r="H3293">
        <f>VLOOKUP(Tabla4[[#This Row],[Cod Producto]],Tabla2[#All],3,0)</f>
        <v>1</v>
      </c>
      <c r="I3293" s="10">
        <f>Tabla4[[#This Row],[Kilos]]*Tabla4[[#This Row],[Precio_sin_IGV]]</f>
        <v>392.03999999999996</v>
      </c>
      <c r="J3293" s="10">
        <f>Tabla4[[#This Row],[Ventas sin IGV]]*18%</f>
        <v>70.567199999999985</v>
      </c>
      <c r="K3293" s="10">
        <f>Tabla4[[#This Row],[Ventas sin IGV]]+Tabla4[[#This Row],[IGV]]</f>
        <v>462.60719999999992</v>
      </c>
    </row>
    <row r="3294" spans="1:11" x14ac:dyDescent="0.3">
      <c r="A3294">
        <v>11</v>
      </c>
      <c r="B3294">
        <v>12</v>
      </c>
      <c r="C3294" s="2">
        <v>36874</v>
      </c>
      <c r="D3294">
        <v>2419</v>
      </c>
      <c r="E3294" t="str">
        <f>VLOOKUP(Tabla4[[#This Row],[Cod Vendedor]],Tabla3[[IdVendedor]:[NombreVendedor]],2,0)</f>
        <v>Enrique</v>
      </c>
      <c r="F3294" t="str">
        <f>VLOOKUP(Tabla4[[#This Row],[Cod Producto]],Tabla2[[IdProducto]:[NomProducto]],2,0)</f>
        <v>Malocoton</v>
      </c>
      <c r="G3294" s="10">
        <f>VLOOKUP(Tabla4[[#This Row],[Nombre_Producto]],Tabla2[[NomProducto]:[PrecioSinIGV]],3,0)</f>
        <v>2.42</v>
      </c>
      <c r="H3294">
        <f>VLOOKUP(Tabla4[[#This Row],[Cod Producto]],Tabla2[#All],3,0)</f>
        <v>1</v>
      </c>
      <c r="I3294" s="10">
        <f>Tabla4[[#This Row],[Kilos]]*Tabla4[[#This Row],[Precio_sin_IGV]]</f>
        <v>5853.98</v>
      </c>
      <c r="J3294" s="10">
        <f>Tabla4[[#This Row],[Ventas sin IGV]]*18%</f>
        <v>1053.7163999999998</v>
      </c>
      <c r="K3294" s="10">
        <f>Tabla4[[#This Row],[Ventas sin IGV]]+Tabla4[[#This Row],[IGV]]</f>
        <v>6907.6963999999989</v>
      </c>
    </row>
    <row r="3295" spans="1:11" x14ac:dyDescent="0.3">
      <c r="A3295">
        <v>11</v>
      </c>
      <c r="B3295">
        <v>12</v>
      </c>
      <c r="C3295" s="2">
        <v>36595</v>
      </c>
      <c r="D3295">
        <v>2049</v>
      </c>
      <c r="E3295" t="str">
        <f>VLOOKUP(Tabla4[[#This Row],[Cod Vendedor]],Tabla3[[IdVendedor]:[NombreVendedor]],2,0)</f>
        <v>Enrique</v>
      </c>
      <c r="F3295" t="str">
        <f>VLOOKUP(Tabla4[[#This Row],[Cod Producto]],Tabla2[[IdProducto]:[NomProducto]],2,0)</f>
        <v>Malocoton</v>
      </c>
      <c r="G3295" s="10">
        <f>VLOOKUP(Tabla4[[#This Row],[Nombre_Producto]],Tabla2[[NomProducto]:[PrecioSinIGV]],3,0)</f>
        <v>2.42</v>
      </c>
      <c r="H3295">
        <f>VLOOKUP(Tabla4[[#This Row],[Cod Producto]],Tabla2[#All],3,0)</f>
        <v>1</v>
      </c>
      <c r="I3295" s="10">
        <f>Tabla4[[#This Row],[Kilos]]*Tabla4[[#This Row],[Precio_sin_IGV]]</f>
        <v>4958.58</v>
      </c>
      <c r="J3295" s="10">
        <f>Tabla4[[#This Row],[Ventas sin IGV]]*18%</f>
        <v>892.5444</v>
      </c>
      <c r="K3295" s="10">
        <f>Tabla4[[#This Row],[Ventas sin IGV]]+Tabla4[[#This Row],[IGV]]</f>
        <v>5851.1243999999997</v>
      </c>
    </row>
    <row r="3296" spans="1:11" x14ac:dyDescent="0.3">
      <c r="A3296">
        <v>11</v>
      </c>
      <c r="B3296">
        <v>12</v>
      </c>
      <c r="C3296" s="2">
        <v>36640</v>
      </c>
      <c r="D3296">
        <v>1920</v>
      </c>
      <c r="E3296" t="str">
        <f>VLOOKUP(Tabla4[[#This Row],[Cod Vendedor]],Tabla3[[IdVendedor]:[NombreVendedor]],2,0)</f>
        <v>Enrique</v>
      </c>
      <c r="F3296" t="str">
        <f>VLOOKUP(Tabla4[[#This Row],[Cod Producto]],Tabla2[[IdProducto]:[NomProducto]],2,0)</f>
        <v>Malocoton</v>
      </c>
      <c r="G3296" s="10">
        <f>VLOOKUP(Tabla4[[#This Row],[Nombre_Producto]],Tabla2[[NomProducto]:[PrecioSinIGV]],3,0)</f>
        <v>2.42</v>
      </c>
      <c r="H3296">
        <f>VLOOKUP(Tabla4[[#This Row],[Cod Producto]],Tabla2[#All],3,0)</f>
        <v>1</v>
      </c>
      <c r="I3296" s="10">
        <f>Tabla4[[#This Row],[Kilos]]*Tabla4[[#This Row],[Precio_sin_IGV]]</f>
        <v>4646.3999999999996</v>
      </c>
      <c r="J3296" s="10">
        <f>Tabla4[[#This Row],[Ventas sin IGV]]*18%</f>
        <v>836.35199999999986</v>
      </c>
      <c r="K3296" s="10">
        <f>Tabla4[[#This Row],[Ventas sin IGV]]+Tabla4[[#This Row],[IGV]]</f>
        <v>5482.7519999999995</v>
      </c>
    </row>
    <row r="3297" spans="1:11" x14ac:dyDescent="0.3">
      <c r="A3297">
        <v>11</v>
      </c>
      <c r="B3297">
        <v>12</v>
      </c>
      <c r="C3297" s="2">
        <v>36719</v>
      </c>
      <c r="D3297">
        <v>1490</v>
      </c>
      <c r="E3297" t="str">
        <f>VLOOKUP(Tabla4[[#This Row],[Cod Vendedor]],Tabla3[[IdVendedor]:[NombreVendedor]],2,0)</f>
        <v>Enrique</v>
      </c>
      <c r="F3297" t="str">
        <f>VLOOKUP(Tabla4[[#This Row],[Cod Producto]],Tabla2[[IdProducto]:[NomProducto]],2,0)</f>
        <v>Malocoton</v>
      </c>
      <c r="G3297" s="10">
        <f>VLOOKUP(Tabla4[[#This Row],[Nombre_Producto]],Tabla2[[NomProducto]:[PrecioSinIGV]],3,0)</f>
        <v>2.42</v>
      </c>
      <c r="H3297">
        <f>VLOOKUP(Tabla4[[#This Row],[Cod Producto]],Tabla2[#All],3,0)</f>
        <v>1</v>
      </c>
      <c r="I3297" s="10">
        <f>Tabla4[[#This Row],[Kilos]]*Tabla4[[#This Row],[Precio_sin_IGV]]</f>
        <v>3605.7999999999997</v>
      </c>
      <c r="J3297" s="10">
        <f>Tabla4[[#This Row],[Ventas sin IGV]]*18%</f>
        <v>649.04399999999998</v>
      </c>
      <c r="K3297" s="10">
        <f>Tabla4[[#This Row],[Ventas sin IGV]]+Tabla4[[#This Row],[IGV]]</f>
        <v>4254.8440000000001</v>
      </c>
    </row>
    <row r="3298" spans="1:11" x14ac:dyDescent="0.3">
      <c r="A3298">
        <v>11</v>
      </c>
      <c r="B3298">
        <v>12</v>
      </c>
      <c r="C3298" s="2">
        <v>36813</v>
      </c>
      <c r="D3298">
        <v>1291</v>
      </c>
      <c r="E3298" t="str">
        <f>VLOOKUP(Tabla4[[#This Row],[Cod Vendedor]],Tabla3[[IdVendedor]:[NombreVendedor]],2,0)</f>
        <v>Enrique</v>
      </c>
      <c r="F3298" t="str">
        <f>VLOOKUP(Tabla4[[#This Row],[Cod Producto]],Tabla2[[IdProducto]:[NomProducto]],2,0)</f>
        <v>Malocoton</v>
      </c>
      <c r="G3298" s="10">
        <f>VLOOKUP(Tabla4[[#This Row],[Nombre_Producto]],Tabla2[[NomProducto]:[PrecioSinIGV]],3,0)</f>
        <v>2.42</v>
      </c>
      <c r="H3298">
        <f>VLOOKUP(Tabla4[[#This Row],[Cod Producto]],Tabla2[#All],3,0)</f>
        <v>1</v>
      </c>
      <c r="I3298" s="10">
        <f>Tabla4[[#This Row],[Kilos]]*Tabla4[[#This Row],[Precio_sin_IGV]]</f>
        <v>3124.22</v>
      </c>
      <c r="J3298" s="10">
        <f>Tabla4[[#This Row],[Ventas sin IGV]]*18%</f>
        <v>562.35959999999989</v>
      </c>
      <c r="K3298" s="10">
        <f>Tabla4[[#This Row],[Ventas sin IGV]]+Tabla4[[#This Row],[IGV]]</f>
        <v>3686.5795999999996</v>
      </c>
    </row>
    <row r="3299" spans="1:11" x14ac:dyDescent="0.3">
      <c r="A3299">
        <v>11</v>
      </c>
      <c r="B3299">
        <v>12</v>
      </c>
      <c r="C3299" s="2">
        <v>36676</v>
      </c>
      <c r="D3299">
        <v>1180</v>
      </c>
      <c r="E3299" t="str">
        <f>VLOOKUP(Tabla4[[#This Row],[Cod Vendedor]],Tabla3[[IdVendedor]:[NombreVendedor]],2,0)</f>
        <v>Enrique</v>
      </c>
      <c r="F3299" t="str">
        <f>VLOOKUP(Tabla4[[#This Row],[Cod Producto]],Tabla2[[IdProducto]:[NomProducto]],2,0)</f>
        <v>Malocoton</v>
      </c>
      <c r="G3299" s="10">
        <f>VLOOKUP(Tabla4[[#This Row],[Nombre_Producto]],Tabla2[[NomProducto]:[PrecioSinIGV]],3,0)</f>
        <v>2.42</v>
      </c>
      <c r="H3299">
        <f>VLOOKUP(Tabla4[[#This Row],[Cod Producto]],Tabla2[#All],3,0)</f>
        <v>1</v>
      </c>
      <c r="I3299" s="10">
        <f>Tabla4[[#This Row],[Kilos]]*Tabla4[[#This Row],[Precio_sin_IGV]]</f>
        <v>2855.6</v>
      </c>
      <c r="J3299" s="10">
        <f>Tabla4[[#This Row],[Ventas sin IGV]]*18%</f>
        <v>514.00799999999992</v>
      </c>
      <c r="K3299" s="10">
        <f>Tabla4[[#This Row],[Ventas sin IGV]]+Tabla4[[#This Row],[IGV]]</f>
        <v>3369.6079999999997</v>
      </c>
    </row>
    <row r="3300" spans="1:11" x14ac:dyDescent="0.3">
      <c r="A3300">
        <v>11</v>
      </c>
      <c r="B3300">
        <v>12</v>
      </c>
      <c r="C3300" s="2">
        <v>36671</v>
      </c>
      <c r="D3300">
        <v>689</v>
      </c>
      <c r="E3300" t="str">
        <f>VLOOKUP(Tabla4[[#This Row],[Cod Vendedor]],Tabla3[[IdVendedor]:[NombreVendedor]],2,0)</f>
        <v>Enrique</v>
      </c>
      <c r="F3300" t="str">
        <f>VLOOKUP(Tabla4[[#This Row],[Cod Producto]],Tabla2[[IdProducto]:[NomProducto]],2,0)</f>
        <v>Malocoton</v>
      </c>
      <c r="G3300" s="10">
        <f>VLOOKUP(Tabla4[[#This Row],[Nombre_Producto]],Tabla2[[NomProducto]:[PrecioSinIGV]],3,0)</f>
        <v>2.42</v>
      </c>
      <c r="H3300">
        <f>VLOOKUP(Tabla4[[#This Row],[Cod Producto]],Tabla2[#All],3,0)</f>
        <v>1</v>
      </c>
      <c r="I3300" s="10">
        <f>Tabla4[[#This Row],[Kilos]]*Tabla4[[#This Row],[Precio_sin_IGV]]</f>
        <v>1667.3799999999999</v>
      </c>
      <c r="J3300" s="10">
        <f>Tabla4[[#This Row],[Ventas sin IGV]]*18%</f>
        <v>300.12839999999994</v>
      </c>
      <c r="K3300" s="10">
        <f>Tabla4[[#This Row],[Ventas sin IGV]]+Tabla4[[#This Row],[IGV]]</f>
        <v>1967.5083999999997</v>
      </c>
    </row>
    <row r="3301" spans="1:11" x14ac:dyDescent="0.3">
      <c r="A3301">
        <v>11</v>
      </c>
      <c r="B3301">
        <v>12</v>
      </c>
      <c r="C3301" s="2">
        <v>36625</v>
      </c>
      <c r="D3301">
        <v>434</v>
      </c>
      <c r="E3301" t="str">
        <f>VLOOKUP(Tabla4[[#This Row],[Cod Vendedor]],Tabla3[[IdVendedor]:[NombreVendedor]],2,0)</f>
        <v>Enrique</v>
      </c>
      <c r="F3301" t="str">
        <f>VLOOKUP(Tabla4[[#This Row],[Cod Producto]],Tabla2[[IdProducto]:[NomProducto]],2,0)</f>
        <v>Malocoton</v>
      </c>
      <c r="G3301" s="10">
        <f>VLOOKUP(Tabla4[[#This Row],[Nombre_Producto]],Tabla2[[NomProducto]:[PrecioSinIGV]],3,0)</f>
        <v>2.42</v>
      </c>
      <c r="H3301">
        <f>VLOOKUP(Tabla4[[#This Row],[Cod Producto]],Tabla2[#All],3,0)</f>
        <v>1</v>
      </c>
      <c r="I3301" s="10">
        <f>Tabla4[[#This Row],[Kilos]]*Tabla4[[#This Row],[Precio_sin_IGV]]</f>
        <v>1050.28</v>
      </c>
      <c r="J3301" s="10">
        <f>Tabla4[[#This Row],[Ventas sin IGV]]*18%</f>
        <v>189.0504</v>
      </c>
      <c r="K3301" s="10">
        <f>Tabla4[[#This Row],[Ventas sin IGV]]+Tabla4[[#This Row],[IGV]]</f>
        <v>1239.3304000000001</v>
      </c>
    </row>
    <row r="3302" spans="1:11" x14ac:dyDescent="0.3">
      <c r="A3302">
        <v>11</v>
      </c>
      <c r="B3302">
        <v>9</v>
      </c>
      <c r="C3302" s="2">
        <v>36534</v>
      </c>
      <c r="D3302">
        <v>2423</v>
      </c>
      <c r="E3302" t="str">
        <f>VLOOKUP(Tabla4[[#This Row],[Cod Vendedor]],Tabla3[[IdVendedor]:[NombreVendedor]],2,0)</f>
        <v>Enrique</v>
      </c>
      <c r="F3302" t="str">
        <f>VLOOKUP(Tabla4[[#This Row],[Cod Producto]],Tabla2[[IdProducto]:[NomProducto]],2,0)</f>
        <v>Esparragos</v>
      </c>
      <c r="G3302" s="10">
        <f>VLOOKUP(Tabla4[[#This Row],[Nombre_Producto]],Tabla2[[NomProducto]:[PrecioSinIGV]],3,0)</f>
        <v>1.21</v>
      </c>
      <c r="H3302">
        <f>VLOOKUP(Tabla4[[#This Row],[Cod Producto]],Tabla2[#All],3,0)</f>
        <v>3</v>
      </c>
      <c r="I3302" s="10">
        <f>Tabla4[[#This Row],[Kilos]]*Tabla4[[#This Row],[Precio_sin_IGV]]</f>
        <v>2931.83</v>
      </c>
      <c r="J3302" s="10">
        <f>Tabla4[[#This Row],[Ventas sin IGV]]*18%</f>
        <v>527.72939999999994</v>
      </c>
      <c r="K3302" s="10">
        <f>Tabla4[[#This Row],[Ventas sin IGV]]+Tabla4[[#This Row],[IGV]]</f>
        <v>3459.5594000000001</v>
      </c>
    </row>
    <row r="3303" spans="1:11" x14ac:dyDescent="0.3">
      <c r="A3303">
        <v>11</v>
      </c>
      <c r="B3303">
        <v>9</v>
      </c>
      <c r="C3303" s="2">
        <v>36831</v>
      </c>
      <c r="D3303">
        <v>2176</v>
      </c>
      <c r="E3303" t="str">
        <f>VLOOKUP(Tabla4[[#This Row],[Cod Vendedor]],Tabla3[[IdVendedor]:[NombreVendedor]],2,0)</f>
        <v>Enrique</v>
      </c>
      <c r="F3303" t="str">
        <f>VLOOKUP(Tabla4[[#This Row],[Cod Producto]],Tabla2[[IdProducto]:[NomProducto]],2,0)</f>
        <v>Esparragos</v>
      </c>
      <c r="G3303" s="10">
        <f>VLOOKUP(Tabla4[[#This Row],[Nombre_Producto]],Tabla2[[NomProducto]:[PrecioSinIGV]],3,0)</f>
        <v>1.21</v>
      </c>
      <c r="H3303">
        <f>VLOOKUP(Tabla4[[#This Row],[Cod Producto]],Tabla2[#All],3,0)</f>
        <v>3</v>
      </c>
      <c r="I3303" s="10">
        <f>Tabla4[[#This Row],[Kilos]]*Tabla4[[#This Row],[Precio_sin_IGV]]</f>
        <v>2632.96</v>
      </c>
      <c r="J3303" s="10">
        <f>Tabla4[[#This Row],[Ventas sin IGV]]*18%</f>
        <v>473.93279999999999</v>
      </c>
      <c r="K3303" s="10">
        <f>Tabla4[[#This Row],[Ventas sin IGV]]+Tabla4[[#This Row],[IGV]]</f>
        <v>3106.8928000000001</v>
      </c>
    </row>
    <row r="3304" spans="1:11" x14ac:dyDescent="0.3">
      <c r="A3304">
        <v>11</v>
      </c>
      <c r="B3304">
        <v>9</v>
      </c>
      <c r="C3304" s="2">
        <v>36642</v>
      </c>
      <c r="D3304">
        <v>2059</v>
      </c>
      <c r="E3304" t="str">
        <f>VLOOKUP(Tabla4[[#This Row],[Cod Vendedor]],Tabla3[[IdVendedor]:[NombreVendedor]],2,0)</f>
        <v>Enrique</v>
      </c>
      <c r="F3304" t="str">
        <f>VLOOKUP(Tabla4[[#This Row],[Cod Producto]],Tabla2[[IdProducto]:[NomProducto]],2,0)</f>
        <v>Esparragos</v>
      </c>
      <c r="G3304" s="10">
        <f>VLOOKUP(Tabla4[[#This Row],[Nombre_Producto]],Tabla2[[NomProducto]:[PrecioSinIGV]],3,0)</f>
        <v>1.21</v>
      </c>
      <c r="H3304">
        <f>VLOOKUP(Tabla4[[#This Row],[Cod Producto]],Tabla2[#All],3,0)</f>
        <v>3</v>
      </c>
      <c r="I3304" s="10">
        <f>Tabla4[[#This Row],[Kilos]]*Tabla4[[#This Row],[Precio_sin_IGV]]</f>
        <v>2491.39</v>
      </c>
      <c r="J3304" s="10">
        <f>Tabla4[[#This Row],[Ventas sin IGV]]*18%</f>
        <v>448.45019999999994</v>
      </c>
      <c r="K3304" s="10">
        <f>Tabla4[[#This Row],[Ventas sin IGV]]+Tabla4[[#This Row],[IGV]]</f>
        <v>2939.8401999999996</v>
      </c>
    </row>
    <row r="3305" spans="1:11" x14ac:dyDescent="0.3">
      <c r="A3305">
        <v>11</v>
      </c>
      <c r="B3305">
        <v>9</v>
      </c>
      <c r="C3305" s="2">
        <v>36685</v>
      </c>
      <c r="D3305">
        <v>1792</v>
      </c>
      <c r="E3305" t="str">
        <f>VLOOKUP(Tabla4[[#This Row],[Cod Vendedor]],Tabla3[[IdVendedor]:[NombreVendedor]],2,0)</f>
        <v>Enrique</v>
      </c>
      <c r="F3305" t="str">
        <f>VLOOKUP(Tabla4[[#This Row],[Cod Producto]],Tabla2[[IdProducto]:[NomProducto]],2,0)</f>
        <v>Esparragos</v>
      </c>
      <c r="G3305" s="10">
        <f>VLOOKUP(Tabla4[[#This Row],[Nombre_Producto]],Tabla2[[NomProducto]:[PrecioSinIGV]],3,0)</f>
        <v>1.21</v>
      </c>
      <c r="H3305">
        <f>VLOOKUP(Tabla4[[#This Row],[Cod Producto]],Tabla2[#All],3,0)</f>
        <v>3</v>
      </c>
      <c r="I3305" s="10">
        <f>Tabla4[[#This Row],[Kilos]]*Tabla4[[#This Row],[Precio_sin_IGV]]</f>
        <v>2168.3199999999997</v>
      </c>
      <c r="J3305" s="10">
        <f>Tabla4[[#This Row],[Ventas sin IGV]]*18%</f>
        <v>390.29759999999993</v>
      </c>
      <c r="K3305" s="10">
        <f>Tabla4[[#This Row],[Ventas sin IGV]]+Tabla4[[#This Row],[IGV]]</f>
        <v>2558.6175999999996</v>
      </c>
    </row>
    <row r="3306" spans="1:11" x14ac:dyDescent="0.3">
      <c r="A3306">
        <v>11</v>
      </c>
      <c r="B3306">
        <v>9</v>
      </c>
      <c r="C3306" s="2">
        <v>36748</v>
      </c>
      <c r="D3306">
        <v>1349</v>
      </c>
      <c r="E3306" t="str">
        <f>VLOOKUP(Tabla4[[#This Row],[Cod Vendedor]],Tabla3[[IdVendedor]:[NombreVendedor]],2,0)</f>
        <v>Enrique</v>
      </c>
      <c r="F3306" t="str">
        <f>VLOOKUP(Tabla4[[#This Row],[Cod Producto]],Tabla2[[IdProducto]:[NomProducto]],2,0)</f>
        <v>Esparragos</v>
      </c>
      <c r="G3306" s="10">
        <f>VLOOKUP(Tabla4[[#This Row],[Nombre_Producto]],Tabla2[[NomProducto]:[PrecioSinIGV]],3,0)</f>
        <v>1.21</v>
      </c>
      <c r="H3306">
        <f>VLOOKUP(Tabla4[[#This Row],[Cod Producto]],Tabla2[#All],3,0)</f>
        <v>3</v>
      </c>
      <c r="I3306" s="10">
        <f>Tabla4[[#This Row],[Kilos]]*Tabla4[[#This Row],[Precio_sin_IGV]]</f>
        <v>1632.29</v>
      </c>
      <c r="J3306" s="10">
        <f>Tabla4[[#This Row],[Ventas sin IGV]]*18%</f>
        <v>293.81219999999996</v>
      </c>
      <c r="K3306" s="10">
        <f>Tabla4[[#This Row],[Ventas sin IGV]]+Tabla4[[#This Row],[IGV]]</f>
        <v>1926.1021999999998</v>
      </c>
    </row>
    <row r="3307" spans="1:11" x14ac:dyDescent="0.3">
      <c r="A3307">
        <v>11</v>
      </c>
      <c r="B3307">
        <v>7</v>
      </c>
      <c r="C3307" s="2">
        <v>36559</v>
      </c>
      <c r="D3307">
        <v>955</v>
      </c>
      <c r="E3307" t="str">
        <f>VLOOKUP(Tabla4[[#This Row],[Cod Vendedor]],Tabla3[[IdVendedor]:[NombreVendedor]],2,0)</f>
        <v>Enrique</v>
      </c>
      <c r="F3307" t="str">
        <f>VLOOKUP(Tabla4[[#This Row],[Cod Producto]],Tabla2[[IdProducto]:[NomProducto]],2,0)</f>
        <v>Tomates</v>
      </c>
      <c r="G3307" s="10">
        <f>VLOOKUP(Tabla4[[#This Row],[Nombre_Producto]],Tabla2[[NomProducto]:[PrecioSinIGV]],3,0)</f>
        <v>0.96799999999999997</v>
      </c>
      <c r="H3307">
        <f>VLOOKUP(Tabla4[[#This Row],[Cod Producto]],Tabla2[#All],3,0)</f>
        <v>2</v>
      </c>
      <c r="I3307" s="10">
        <f>Tabla4[[#This Row],[Kilos]]*Tabla4[[#This Row],[Precio_sin_IGV]]</f>
        <v>924.43999999999994</v>
      </c>
      <c r="J3307" s="10">
        <f>Tabla4[[#This Row],[Ventas sin IGV]]*18%</f>
        <v>166.39919999999998</v>
      </c>
      <c r="K3307" s="10">
        <f>Tabla4[[#This Row],[Ventas sin IGV]]+Tabla4[[#This Row],[IGV]]</f>
        <v>1090.8391999999999</v>
      </c>
    </row>
    <row r="3308" spans="1:11" x14ac:dyDescent="0.3">
      <c r="A3308">
        <v>11</v>
      </c>
      <c r="B3308">
        <v>7</v>
      </c>
      <c r="C3308" s="2">
        <v>36762</v>
      </c>
      <c r="D3308">
        <v>457</v>
      </c>
      <c r="E3308" t="str">
        <f>VLOOKUP(Tabla4[[#This Row],[Cod Vendedor]],Tabla3[[IdVendedor]:[NombreVendedor]],2,0)</f>
        <v>Enrique</v>
      </c>
      <c r="F3308" t="str">
        <f>VLOOKUP(Tabla4[[#This Row],[Cod Producto]],Tabla2[[IdProducto]:[NomProducto]],2,0)</f>
        <v>Tomates</v>
      </c>
      <c r="G3308" s="10">
        <f>VLOOKUP(Tabla4[[#This Row],[Nombre_Producto]],Tabla2[[NomProducto]:[PrecioSinIGV]],3,0)</f>
        <v>0.96799999999999997</v>
      </c>
      <c r="H3308">
        <f>VLOOKUP(Tabla4[[#This Row],[Cod Producto]],Tabla2[#All],3,0)</f>
        <v>2</v>
      </c>
      <c r="I3308" s="10">
        <f>Tabla4[[#This Row],[Kilos]]*Tabla4[[#This Row],[Precio_sin_IGV]]</f>
        <v>442.37599999999998</v>
      </c>
      <c r="J3308" s="10">
        <f>Tabla4[[#This Row],[Ventas sin IGV]]*18%</f>
        <v>79.627679999999998</v>
      </c>
      <c r="K3308" s="10">
        <f>Tabla4[[#This Row],[Ventas sin IGV]]+Tabla4[[#This Row],[IGV]]</f>
        <v>522.00368000000003</v>
      </c>
    </row>
    <row r="3309" spans="1:11" x14ac:dyDescent="0.3">
      <c r="A3309">
        <v>11</v>
      </c>
      <c r="B3309">
        <v>3</v>
      </c>
      <c r="C3309" s="2">
        <v>36756</v>
      </c>
      <c r="D3309">
        <v>1112</v>
      </c>
      <c r="E3309" t="str">
        <f>VLOOKUP(Tabla4[[#This Row],[Cod Vendedor]],Tabla3[[IdVendedor]:[NombreVendedor]],2,0)</f>
        <v>Enrique</v>
      </c>
      <c r="F3309" t="str">
        <f>VLOOKUP(Tabla4[[#This Row],[Cod Producto]],Tabla2[[IdProducto]:[NomProducto]],2,0)</f>
        <v>Melones</v>
      </c>
      <c r="G3309" s="10">
        <f>VLOOKUP(Tabla4[[#This Row],[Nombre_Producto]],Tabla2[[NomProducto]:[PrecioSinIGV]],3,0)</f>
        <v>1.9359999999999999</v>
      </c>
      <c r="H3309">
        <f>VLOOKUP(Tabla4[[#This Row],[Cod Producto]],Tabla2[#All],3,0)</f>
        <v>1</v>
      </c>
      <c r="I3309" s="10">
        <f>Tabla4[[#This Row],[Kilos]]*Tabla4[[#This Row],[Precio_sin_IGV]]</f>
        <v>2152.8319999999999</v>
      </c>
      <c r="J3309" s="10">
        <f>Tabla4[[#This Row],[Ventas sin IGV]]*18%</f>
        <v>387.50975999999997</v>
      </c>
      <c r="K3309" s="10">
        <f>Tabla4[[#This Row],[Ventas sin IGV]]+Tabla4[[#This Row],[IGV]]</f>
        <v>2540.3417599999998</v>
      </c>
    </row>
    <row r="3310" spans="1:11" x14ac:dyDescent="0.3">
      <c r="A3310">
        <v>11</v>
      </c>
      <c r="B3310">
        <v>3</v>
      </c>
      <c r="C3310" s="2">
        <v>36795</v>
      </c>
      <c r="D3310">
        <v>878</v>
      </c>
      <c r="E3310" t="str">
        <f>VLOOKUP(Tabla4[[#This Row],[Cod Vendedor]],Tabla3[[IdVendedor]:[NombreVendedor]],2,0)</f>
        <v>Enrique</v>
      </c>
      <c r="F3310" t="str">
        <f>VLOOKUP(Tabla4[[#This Row],[Cod Producto]],Tabla2[[IdProducto]:[NomProducto]],2,0)</f>
        <v>Melones</v>
      </c>
      <c r="G3310" s="10">
        <f>VLOOKUP(Tabla4[[#This Row],[Nombre_Producto]],Tabla2[[NomProducto]:[PrecioSinIGV]],3,0)</f>
        <v>1.9359999999999999</v>
      </c>
      <c r="H3310">
        <f>VLOOKUP(Tabla4[[#This Row],[Cod Producto]],Tabla2[#All],3,0)</f>
        <v>1</v>
      </c>
      <c r="I3310" s="10">
        <f>Tabla4[[#This Row],[Kilos]]*Tabla4[[#This Row],[Precio_sin_IGV]]</f>
        <v>1699.808</v>
      </c>
      <c r="J3310" s="10">
        <f>Tabla4[[#This Row],[Ventas sin IGV]]*18%</f>
        <v>305.96544</v>
      </c>
      <c r="K3310" s="10">
        <f>Tabla4[[#This Row],[Ventas sin IGV]]+Tabla4[[#This Row],[IGV]]</f>
        <v>2005.7734399999999</v>
      </c>
    </row>
    <row r="3311" spans="1:11" x14ac:dyDescent="0.3">
      <c r="A3311">
        <v>11</v>
      </c>
      <c r="B3311">
        <v>1</v>
      </c>
      <c r="C3311" s="2">
        <v>36756</v>
      </c>
      <c r="D3311">
        <v>1063</v>
      </c>
      <c r="E3311" t="str">
        <f>VLOOKUP(Tabla4[[#This Row],[Cod Vendedor]],Tabla3[[IdVendedor]:[NombreVendedor]],2,0)</f>
        <v>Enrique</v>
      </c>
      <c r="F3311" t="str">
        <f>VLOOKUP(Tabla4[[#This Row],[Cod Producto]],Tabla2[[IdProducto]:[NomProducto]],2,0)</f>
        <v>Mandarinas</v>
      </c>
      <c r="G3311" s="10">
        <f>VLOOKUP(Tabla4[[#This Row],[Nombre_Producto]],Tabla2[[NomProducto]:[PrecioSinIGV]],3,0)</f>
        <v>3.9325000000000001</v>
      </c>
      <c r="H3311">
        <f>VLOOKUP(Tabla4[[#This Row],[Cod Producto]],Tabla2[#All],3,0)</f>
        <v>1</v>
      </c>
      <c r="I3311" s="10">
        <f>Tabla4[[#This Row],[Kilos]]*Tabla4[[#This Row],[Precio_sin_IGV]]</f>
        <v>4180.2475000000004</v>
      </c>
      <c r="J3311" s="10">
        <f>Tabla4[[#This Row],[Ventas sin IGV]]*18%</f>
        <v>752.44455000000005</v>
      </c>
      <c r="K3311" s="10">
        <f>Tabla4[[#This Row],[Ventas sin IGV]]+Tabla4[[#This Row],[IGV]]</f>
        <v>4932.6920500000006</v>
      </c>
    </row>
    <row r="3312" spans="1:11" x14ac:dyDescent="0.3">
      <c r="A3312">
        <v>11</v>
      </c>
      <c r="B3312">
        <v>8</v>
      </c>
      <c r="C3312" s="2">
        <v>36669</v>
      </c>
      <c r="D3312">
        <v>2465</v>
      </c>
      <c r="E3312" t="str">
        <f>VLOOKUP(Tabla4[[#This Row],[Cod Vendedor]],Tabla3[[IdVendedor]:[NombreVendedor]],2,0)</f>
        <v>Enrique</v>
      </c>
      <c r="F3312" t="str">
        <f>VLOOKUP(Tabla4[[#This Row],[Cod Producto]],Tabla2[[IdProducto]:[NomProducto]],2,0)</f>
        <v>Uvas</v>
      </c>
      <c r="G3312" s="10">
        <f>VLOOKUP(Tabla4[[#This Row],[Nombre_Producto]],Tabla2[[NomProducto]:[PrecioSinIGV]],3,0)</f>
        <v>3.63</v>
      </c>
      <c r="H3312">
        <f>VLOOKUP(Tabla4[[#This Row],[Cod Producto]],Tabla2[#All],3,0)</f>
        <v>1</v>
      </c>
      <c r="I3312" s="10">
        <f>Tabla4[[#This Row],[Kilos]]*Tabla4[[#This Row],[Precio_sin_IGV]]</f>
        <v>8947.9499999999989</v>
      </c>
      <c r="J3312" s="10">
        <f>Tabla4[[#This Row],[Ventas sin IGV]]*18%</f>
        <v>1610.6309999999996</v>
      </c>
      <c r="K3312" s="10">
        <f>Tabla4[[#This Row],[Ventas sin IGV]]+Tabla4[[#This Row],[IGV]]</f>
        <v>10558.580999999998</v>
      </c>
    </row>
    <row r="3313" spans="1:11" x14ac:dyDescent="0.3">
      <c r="A3313">
        <v>11</v>
      </c>
      <c r="B3313">
        <v>8</v>
      </c>
      <c r="C3313" s="2">
        <v>36653</v>
      </c>
      <c r="D3313">
        <v>1982</v>
      </c>
      <c r="E3313" t="str">
        <f>VLOOKUP(Tabla4[[#This Row],[Cod Vendedor]],Tabla3[[IdVendedor]:[NombreVendedor]],2,0)</f>
        <v>Enrique</v>
      </c>
      <c r="F3313" t="str">
        <f>VLOOKUP(Tabla4[[#This Row],[Cod Producto]],Tabla2[[IdProducto]:[NomProducto]],2,0)</f>
        <v>Uvas</v>
      </c>
      <c r="G3313" s="10">
        <f>VLOOKUP(Tabla4[[#This Row],[Nombre_Producto]],Tabla2[[NomProducto]:[PrecioSinIGV]],3,0)</f>
        <v>3.63</v>
      </c>
      <c r="H3313">
        <f>VLOOKUP(Tabla4[[#This Row],[Cod Producto]],Tabla2[#All],3,0)</f>
        <v>1</v>
      </c>
      <c r="I3313" s="10">
        <f>Tabla4[[#This Row],[Kilos]]*Tabla4[[#This Row],[Precio_sin_IGV]]</f>
        <v>7194.66</v>
      </c>
      <c r="J3313" s="10">
        <f>Tabla4[[#This Row],[Ventas sin IGV]]*18%</f>
        <v>1295.0388</v>
      </c>
      <c r="K3313" s="10">
        <f>Tabla4[[#This Row],[Ventas sin IGV]]+Tabla4[[#This Row],[IGV]]</f>
        <v>8489.6988000000001</v>
      </c>
    </row>
    <row r="3314" spans="1:11" x14ac:dyDescent="0.3">
      <c r="A3314">
        <v>11</v>
      </c>
      <c r="B3314">
        <v>8</v>
      </c>
      <c r="C3314" s="2">
        <v>36645</v>
      </c>
      <c r="D3314">
        <v>1590</v>
      </c>
      <c r="E3314" t="str">
        <f>VLOOKUP(Tabla4[[#This Row],[Cod Vendedor]],Tabla3[[IdVendedor]:[NombreVendedor]],2,0)</f>
        <v>Enrique</v>
      </c>
      <c r="F3314" t="str">
        <f>VLOOKUP(Tabla4[[#This Row],[Cod Producto]],Tabla2[[IdProducto]:[NomProducto]],2,0)</f>
        <v>Uvas</v>
      </c>
      <c r="G3314" s="10">
        <f>VLOOKUP(Tabla4[[#This Row],[Nombre_Producto]],Tabla2[[NomProducto]:[PrecioSinIGV]],3,0)</f>
        <v>3.63</v>
      </c>
      <c r="H3314">
        <f>VLOOKUP(Tabla4[[#This Row],[Cod Producto]],Tabla2[#All],3,0)</f>
        <v>1</v>
      </c>
      <c r="I3314" s="10">
        <f>Tabla4[[#This Row],[Kilos]]*Tabla4[[#This Row],[Precio_sin_IGV]]</f>
        <v>5771.7</v>
      </c>
      <c r="J3314" s="10">
        <f>Tabla4[[#This Row],[Ventas sin IGV]]*18%</f>
        <v>1038.9059999999999</v>
      </c>
      <c r="K3314" s="10">
        <f>Tabla4[[#This Row],[Ventas sin IGV]]+Tabla4[[#This Row],[IGV]]</f>
        <v>6810.6059999999998</v>
      </c>
    </row>
    <row r="3315" spans="1:11" x14ac:dyDescent="0.3">
      <c r="A3315">
        <v>11</v>
      </c>
      <c r="B3315">
        <v>8</v>
      </c>
      <c r="C3315" s="2">
        <v>36784</v>
      </c>
      <c r="D3315">
        <v>1573</v>
      </c>
      <c r="E3315" t="str">
        <f>VLOOKUP(Tabla4[[#This Row],[Cod Vendedor]],Tabla3[[IdVendedor]:[NombreVendedor]],2,0)</f>
        <v>Enrique</v>
      </c>
      <c r="F3315" t="str">
        <f>VLOOKUP(Tabla4[[#This Row],[Cod Producto]],Tabla2[[IdProducto]:[NomProducto]],2,0)</f>
        <v>Uvas</v>
      </c>
      <c r="G3315" s="10">
        <f>VLOOKUP(Tabla4[[#This Row],[Nombre_Producto]],Tabla2[[NomProducto]:[PrecioSinIGV]],3,0)</f>
        <v>3.63</v>
      </c>
      <c r="H3315">
        <f>VLOOKUP(Tabla4[[#This Row],[Cod Producto]],Tabla2[#All],3,0)</f>
        <v>1</v>
      </c>
      <c r="I3315" s="10">
        <f>Tabla4[[#This Row],[Kilos]]*Tabla4[[#This Row],[Precio_sin_IGV]]</f>
        <v>5709.99</v>
      </c>
      <c r="J3315" s="10">
        <f>Tabla4[[#This Row],[Ventas sin IGV]]*18%</f>
        <v>1027.7982</v>
      </c>
      <c r="K3315" s="10">
        <f>Tabla4[[#This Row],[Ventas sin IGV]]+Tabla4[[#This Row],[IGV]]</f>
        <v>6737.7882</v>
      </c>
    </row>
    <row r="3316" spans="1:11" x14ac:dyDescent="0.3">
      <c r="A3316">
        <v>11</v>
      </c>
      <c r="B3316">
        <v>8</v>
      </c>
      <c r="C3316" s="2">
        <v>36845</v>
      </c>
      <c r="D3316">
        <v>1439</v>
      </c>
      <c r="E3316" t="str">
        <f>VLOOKUP(Tabla4[[#This Row],[Cod Vendedor]],Tabla3[[IdVendedor]:[NombreVendedor]],2,0)</f>
        <v>Enrique</v>
      </c>
      <c r="F3316" t="str">
        <f>VLOOKUP(Tabla4[[#This Row],[Cod Producto]],Tabla2[[IdProducto]:[NomProducto]],2,0)</f>
        <v>Uvas</v>
      </c>
      <c r="G3316" s="10">
        <f>VLOOKUP(Tabla4[[#This Row],[Nombre_Producto]],Tabla2[[NomProducto]:[PrecioSinIGV]],3,0)</f>
        <v>3.63</v>
      </c>
      <c r="H3316">
        <f>VLOOKUP(Tabla4[[#This Row],[Cod Producto]],Tabla2[#All],3,0)</f>
        <v>1</v>
      </c>
      <c r="I3316" s="10">
        <f>Tabla4[[#This Row],[Kilos]]*Tabla4[[#This Row],[Precio_sin_IGV]]</f>
        <v>5223.57</v>
      </c>
      <c r="J3316" s="10">
        <f>Tabla4[[#This Row],[Ventas sin IGV]]*18%</f>
        <v>940.24259999999992</v>
      </c>
      <c r="K3316" s="10">
        <f>Tabla4[[#This Row],[Ventas sin IGV]]+Tabla4[[#This Row],[IGV]]</f>
        <v>6163.8125999999993</v>
      </c>
    </row>
    <row r="3317" spans="1:11" x14ac:dyDescent="0.3">
      <c r="A3317">
        <v>11</v>
      </c>
      <c r="B3317">
        <v>8</v>
      </c>
      <c r="C3317" s="2">
        <v>36632</v>
      </c>
      <c r="D3317">
        <v>1065</v>
      </c>
      <c r="E3317" t="str">
        <f>VLOOKUP(Tabla4[[#This Row],[Cod Vendedor]],Tabla3[[IdVendedor]:[NombreVendedor]],2,0)</f>
        <v>Enrique</v>
      </c>
      <c r="F3317" t="str">
        <f>VLOOKUP(Tabla4[[#This Row],[Cod Producto]],Tabla2[[IdProducto]:[NomProducto]],2,0)</f>
        <v>Uvas</v>
      </c>
      <c r="G3317" s="10">
        <f>VLOOKUP(Tabla4[[#This Row],[Nombre_Producto]],Tabla2[[NomProducto]:[PrecioSinIGV]],3,0)</f>
        <v>3.63</v>
      </c>
      <c r="H3317">
        <f>VLOOKUP(Tabla4[[#This Row],[Cod Producto]],Tabla2[#All],3,0)</f>
        <v>1</v>
      </c>
      <c r="I3317" s="10">
        <f>Tabla4[[#This Row],[Kilos]]*Tabla4[[#This Row],[Precio_sin_IGV]]</f>
        <v>3865.95</v>
      </c>
      <c r="J3317" s="10">
        <f>Tabla4[[#This Row],[Ventas sin IGV]]*18%</f>
        <v>695.87099999999998</v>
      </c>
      <c r="K3317" s="10">
        <f>Tabla4[[#This Row],[Ventas sin IGV]]+Tabla4[[#This Row],[IGV]]</f>
        <v>4561.8209999999999</v>
      </c>
    </row>
    <row r="3318" spans="1:11" x14ac:dyDescent="0.3">
      <c r="A3318">
        <v>11</v>
      </c>
      <c r="B3318">
        <v>8</v>
      </c>
      <c r="C3318" s="2">
        <v>36876</v>
      </c>
      <c r="D3318">
        <v>825</v>
      </c>
      <c r="E3318" t="str">
        <f>VLOOKUP(Tabla4[[#This Row],[Cod Vendedor]],Tabla3[[IdVendedor]:[NombreVendedor]],2,0)</f>
        <v>Enrique</v>
      </c>
      <c r="F3318" t="str">
        <f>VLOOKUP(Tabla4[[#This Row],[Cod Producto]],Tabla2[[IdProducto]:[NomProducto]],2,0)</f>
        <v>Uvas</v>
      </c>
      <c r="G3318" s="10">
        <f>VLOOKUP(Tabla4[[#This Row],[Nombre_Producto]],Tabla2[[NomProducto]:[PrecioSinIGV]],3,0)</f>
        <v>3.63</v>
      </c>
      <c r="H3318">
        <f>VLOOKUP(Tabla4[[#This Row],[Cod Producto]],Tabla2[#All],3,0)</f>
        <v>1</v>
      </c>
      <c r="I3318" s="10">
        <f>Tabla4[[#This Row],[Kilos]]*Tabla4[[#This Row],[Precio_sin_IGV]]</f>
        <v>2994.75</v>
      </c>
      <c r="J3318" s="10">
        <f>Tabla4[[#This Row],[Ventas sin IGV]]*18%</f>
        <v>539.05499999999995</v>
      </c>
      <c r="K3318" s="10">
        <f>Tabla4[[#This Row],[Ventas sin IGV]]+Tabla4[[#This Row],[IGV]]</f>
        <v>3533.8049999999998</v>
      </c>
    </row>
    <row r="3319" spans="1:11" x14ac:dyDescent="0.3">
      <c r="A3319">
        <v>11</v>
      </c>
      <c r="B3319">
        <v>6</v>
      </c>
      <c r="C3319" s="2">
        <v>36630</v>
      </c>
      <c r="D3319">
        <v>2423</v>
      </c>
      <c r="E3319" t="str">
        <f>VLOOKUP(Tabla4[[#This Row],[Cod Vendedor]],Tabla3[[IdVendedor]:[NombreVendedor]],2,0)</f>
        <v>Enrique</v>
      </c>
      <c r="F3319" t="str">
        <f>VLOOKUP(Tabla4[[#This Row],[Cod Producto]],Tabla2[[IdProducto]:[NomProducto]],2,0)</f>
        <v>Platanos</v>
      </c>
      <c r="G3319" s="10">
        <f>VLOOKUP(Tabla4[[#This Row],[Nombre_Producto]],Tabla2[[NomProducto]:[PrecioSinIGV]],3,0)</f>
        <v>2.42</v>
      </c>
      <c r="H3319">
        <f>VLOOKUP(Tabla4[[#This Row],[Cod Producto]],Tabla2[#All],3,0)</f>
        <v>1</v>
      </c>
      <c r="I3319" s="10">
        <f>Tabla4[[#This Row],[Kilos]]*Tabla4[[#This Row],[Precio_sin_IGV]]</f>
        <v>5863.66</v>
      </c>
      <c r="J3319" s="10">
        <f>Tabla4[[#This Row],[Ventas sin IGV]]*18%</f>
        <v>1055.4587999999999</v>
      </c>
      <c r="K3319" s="10">
        <f>Tabla4[[#This Row],[Ventas sin IGV]]+Tabla4[[#This Row],[IGV]]</f>
        <v>6919.1188000000002</v>
      </c>
    </row>
    <row r="3320" spans="1:11" x14ac:dyDescent="0.3">
      <c r="A3320">
        <v>11</v>
      </c>
      <c r="B3320">
        <v>6</v>
      </c>
      <c r="C3320" s="2">
        <v>36622</v>
      </c>
      <c r="D3320">
        <v>1851</v>
      </c>
      <c r="E3320" t="str">
        <f>VLOOKUP(Tabla4[[#This Row],[Cod Vendedor]],Tabla3[[IdVendedor]:[NombreVendedor]],2,0)</f>
        <v>Enrique</v>
      </c>
      <c r="F3320" t="str">
        <f>VLOOKUP(Tabla4[[#This Row],[Cod Producto]],Tabla2[[IdProducto]:[NomProducto]],2,0)</f>
        <v>Platanos</v>
      </c>
      <c r="G3320" s="10">
        <f>VLOOKUP(Tabla4[[#This Row],[Nombre_Producto]],Tabla2[[NomProducto]:[PrecioSinIGV]],3,0)</f>
        <v>2.42</v>
      </c>
      <c r="H3320">
        <f>VLOOKUP(Tabla4[[#This Row],[Cod Producto]],Tabla2[#All],3,0)</f>
        <v>1</v>
      </c>
      <c r="I3320" s="10">
        <f>Tabla4[[#This Row],[Kilos]]*Tabla4[[#This Row],[Precio_sin_IGV]]</f>
        <v>4479.42</v>
      </c>
      <c r="J3320" s="10">
        <f>Tabla4[[#This Row],[Ventas sin IGV]]*18%</f>
        <v>806.29560000000004</v>
      </c>
      <c r="K3320" s="10">
        <f>Tabla4[[#This Row],[Ventas sin IGV]]+Tabla4[[#This Row],[IGV]]</f>
        <v>5285.7156000000004</v>
      </c>
    </row>
    <row r="3321" spans="1:11" x14ac:dyDescent="0.3">
      <c r="A3321">
        <v>11</v>
      </c>
      <c r="B3321">
        <v>6</v>
      </c>
      <c r="C3321" s="2">
        <v>36863</v>
      </c>
      <c r="D3321">
        <v>1135</v>
      </c>
      <c r="E3321" t="str">
        <f>VLOOKUP(Tabla4[[#This Row],[Cod Vendedor]],Tabla3[[IdVendedor]:[NombreVendedor]],2,0)</f>
        <v>Enrique</v>
      </c>
      <c r="F3321" t="str">
        <f>VLOOKUP(Tabla4[[#This Row],[Cod Producto]],Tabla2[[IdProducto]:[NomProducto]],2,0)</f>
        <v>Platanos</v>
      </c>
      <c r="G3321" s="10">
        <f>VLOOKUP(Tabla4[[#This Row],[Nombre_Producto]],Tabla2[[NomProducto]:[PrecioSinIGV]],3,0)</f>
        <v>2.42</v>
      </c>
      <c r="H3321">
        <f>VLOOKUP(Tabla4[[#This Row],[Cod Producto]],Tabla2[#All],3,0)</f>
        <v>1</v>
      </c>
      <c r="I3321" s="10">
        <f>Tabla4[[#This Row],[Kilos]]*Tabla4[[#This Row],[Precio_sin_IGV]]</f>
        <v>2746.7</v>
      </c>
      <c r="J3321" s="10">
        <f>Tabla4[[#This Row],[Ventas sin IGV]]*18%</f>
        <v>494.40599999999995</v>
      </c>
      <c r="K3321" s="10">
        <f>Tabla4[[#This Row],[Ventas sin IGV]]+Tabla4[[#This Row],[IGV]]</f>
        <v>3241.1059999999998</v>
      </c>
    </row>
    <row r="3322" spans="1:11" x14ac:dyDescent="0.3">
      <c r="A3322">
        <v>11</v>
      </c>
      <c r="B3322">
        <v>6</v>
      </c>
      <c r="C3322" s="2">
        <v>36528</v>
      </c>
      <c r="D3322">
        <v>1103</v>
      </c>
      <c r="E3322" t="str">
        <f>VLOOKUP(Tabla4[[#This Row],[Cod Vendedor]],Tabla3[[IdVendedor]:[NombreVendedor]],2,0)</f>
        <v>Enrique</v>
      </c>
      <c r="F3322" t="str">
        <f>VLOOKUP(Tabla4[[#This Row],[Cod Producto]],Tabla2[[IdProducto]:[NomProducto]],2,0)</f>
        <v>Platanos</v>
      </c>
      <c r="G3322" s="10">
        <f>VLOOKUP(Tabla4[[#This Row],[Nombre_Producto]],Tabla2[[NomProducto]:[PrecioSinIGV]],3,0)</f>
        <v>2.42</v>
      </c>
      <c r="H3322">
        <f>VLOOKUP(Tabla4[[#This Row],[Cod Producto]],Tabla2[#All],3,0)</f>
        <v>1</v>
      </c>
      <c r="I3322" s="10">
        <f>Tabla4[[#This Row],[Kilos]]*Tabla4[[#This Row],[Precio_sin_IGV]]</f>
        <v>2669.2599999999998</v>
      </c>
      <c r="J3322" s="10">
        <f>Tabla4[[#This Row],[Ventas sin IGV]]*18%</f>
        <v>480.46679999999992</v>
      </c>
      <c r="K3322" s="10">
        <f>Tabla4[[#This Row],[Ventas sin IGV]]+Tabla4[[#This Row],[IGV]]</f>
        <v>3149.7267999999995</v>
      </c>
    </row>
    <row r="3323" spans="1:11" x14ac:dyDescent="0.3">
      <c r="A3323">
        <v>11</v>
      </c>
      <c r="B3323">
        <v>13</v>
      </c>
      <c r="C3323" s="2">
        <v>36802</v>
      </c>
      <c r="D3323">
        <v>450</v>
      </c>
      <c r="E3323" t="str">
        <f>VLOOKUP(Tabla4[[#This Row],[Cod Vendedor]],Tabla3[[IdVendedor]:[NombreVendedor]],2,0)</f>
        <v>Enrique</v>
      </c>
      <c r="F3323" t="str">
        <f>VLOOKUP(Tabla4[[#This Row],[Cod Producto]],Tabla2[[IdProducto]:[NomProducto]],2,0)</f>
        <v>Pimientos</v>
      </c>
      <c r="G3323" s="10">
        <f>VLOOKUP(Tabla4[[#This Row],[Nombre_Producto]],Tabla2[[NomProducto]:[PrecioSinIGV]],3,0)</f>
        <v>0.24199999999999999</v>
      </c>
      <c r="H3323">
        <f>VLOOKUP(Tabla4[[#This Row],[Cod Producto]],Tabla2[#All],3,0)</f>
        <v>3</v>
      </c>
      <c r="I3323" s="10">
        <f>Tabla4[[#This Row],[Kilos]]*Tabla4[[#This Row],[Precio_sin_IGV]]</f>
        <v>108.89999999999999</v>
      </c>
      <c r="J3323" s="10">
        <f>Tabla4[[#This Row],[Ventas sin IGV]]*18%</f>
        <v>19.601999999999997</v>
      </c>
      <c r="K3323" s="10">
        <f>Tabla4[[#This Row],[Ventas sin IGV]]+Tabla4[[#This Row],[IGV]]</f>
        <v>128.50199999999998</v>
      </c>
    </row>
    <row r="3324" spans="1:11" x14ac:dyDescent="0.3">
      <c r="A3324">
        <v>11</v>
      </c>
      <c r="B3324">
        <v>2</v>
      </c>
      <c r="C3324" s="2">
        <v>36554</v>
      </c>
      <c r="D3324">
        <v>2371</v>
      </c>
      <c r="E3324" t="str">
        <f>VLOOKUP(Tabla4[[#This Row],[Cod Vendedor]],Tabla3[[IdVendedor]:[NombreVendedor]],2,0)</f>
        <v>Enrique</v>
      </c>
      <c r="F3324" t="str">
        <f>VLOOKUP(Tabla4[[#This Row],[Cod Producto]],Tabla2[[IdProducto]:[NomProducto]],2,0)</f>
        <v>Lechugas</v>
      </c>
      <c r="G3324" s="10">
        <f>VLOOKUP(Tabla4[[#This Row],[Nombre_Producto]],Tabla2[[NomProducto]:[PrecioSinIGV]],3,0)</f>
        <v>1.6335</v>
      </c>
      <c r="H3324">
        <f>VLOOKUP(Tabla4[[#This Row],[Cod Producto]],Tabla2[#All],3,0)</f>
        <v>2</v>
      </c>
      <c r="I3324" s="10">
        <f>Tabla4[[#This Row],[Kilos]]*Tabla4[[#This Row],[Precio_sin_IGV]]</f>
        <v>3873.0284999999999</v>
      </c>
      <c r="J3324" s="10">
        <f>Tabla4[[#This Row],[Ventas sin IGV]]*18%</f>
        <v>697.14512999999999</v>
      </c>
      <c r="K3324" s="10">
        <f>Tabla4[[#This Row],[Ventas sin IGV]]+Tabla4[[#This Row],[IGV]]</f>
        <v>4570.1736300000002</v>
      </c>
    </row>
    <row r="3325" spans="1:11" x14ac:dyDescent="0.3">
      <c r="A3325">
        <v>11</v>
      </c>
      <c r="B3325">
        <v>2</v>
      </c>
      <c r="C3325" s="2">
        <v>36682</v>
      </c>
      <c r="D3325">
        <v>1968</v>
      </c>
      <c r="E3325" t="str">
        <f>VLOOKUP(Tabla4[[#This Row],[Cod Vendedor]],Tabla3[[IdVendedor]:[NombreVendedor]],2,0)</f>
        <v>Enrique</v>
      </c>
      <c r="F3325" t="str">
        <f>VLOOKUP(Tabla4[[#This Row],[Cod Producto]],Tabla2[[IdProducto]:[NomProducto]],2,0)</f>
        <v>Lechugas</v>
      </c>
      <c r="G3325" s="10">
        <f>VLOOKUP(Tabla4[[#This Row],[Nombre_Producto]],Tabla2[[NomProducto]:[PrecioSinIGV]],3,0)</f>
        <v>1.6335</v>
      </c>
      <c r="H3325">
        <f>VLOOKUP(Tabla4[[#This Row],[Cod Producto]],Tabla2[#All],3,0)</f>
        <v>2</v>
      </c>
      <c r="I3325" s="10">
        <f>Tabla4[[#This Row],[Kilos]]*Tabla4[[#This Row],[Precio_sin_IGV]]</f>
        <v>3214.7280000000001</v>
      </c>
      <c r="J3325" s="10">
        <f>Tabla4[[#This Row],[Ventas sin IGV]]*18%</f>
        <v>578.65103999999997</v>
      </c>
      <c r="K3325" s="10">
        <f>Tabla4[[#This Row],[Ventas sin IGV]]+Tabla4[[#This Row],[IGV]]</f>
        <v>3793.3790399999998</v>
      </c>
    </row>
    <row r="3326" spans="1:11" x14ac:dyDescent="0.3">
      <c r="A3326">
        <v>11</v>
      </c>
      <c r="B3326">
        <v>2</v>
      </c>
      <c r="C3326" s="2">
        <v>36784</v>
      </c>
      <c r="D3326">
        <v>1943</v>
      </c>
      <c r="E3326" t="str">
        <f>VLOOKUP(Tabla4[[#This Row],[Cod Vendedor]],Tabla3[[IdVendedor]:[NombreVendedor]],2,0)</f>
        <v>Enrique</v>
      </c>
      <c r="F3326" t="str">
        <f>VLOOKUP(Tabla4[[#This Row],[Cod Producto]],Tabla2[[IdProducto]:[NomProducto]],2,0)</f>
        <v>Lechugas</v>
      </c>
      <c r="G3326" s="10">
        <f>VLOOKUP(Tabla4[[#This Row],[Nombre_Producto]],Tabla2[[NomProducto]:[PrecioSinIGV]],3,0)</f>
        <v>1.6335</v>
      </c>
      <c r="H3326">
        <f>VLOOKUP(Tabla4[[#This Row],[Cod Producto]],Tabla2[#All],3,0)</f>
        <v>2</v>
      </c>
      <c r="I3326" s="10">
        <f>Tabla4[[#This Row],[Kilos]]*Tabla4[[#This Row],[Precio_sin_IGV]]</f>
        <v>3173.8905</v>
      </c>
      <c r="J3326" s="10">
        <f>Tabla4[[#This Row],[Ventas sin IGV]]*18%</f>
        <v>571.30029000000002</v>
      </c>
      <c r="K3326" s="10">
        <f>Tabla4[[#This Row],[Ventas sin IGV]]+Tabla4[[#This Row],[IGV]]</f>
        <v>3745.1907900000001</v>
      </c>
    </row>
    <row r="3327" spans="1:11" x14ac:dyDescent="0.3">
      <c r="A3327">
        <v>11</v>
      </c>
      <c r="B3327">
        <v>2</v>
      </c>
      <c r="C3327" s="2">
        <v>36842</v>
      </c>
      <c r="D3327">
        <v>1643</v>
      </c>
      <c r="E3327" t="str">
        <f>VLOOKUP(Tabla4[[#This Row],[Cod Vendedor]],Tabla3[[IdVendedor]:[NombreVendedor]],2,0)</f>
        <v>Enrique</v>
      </c>
      <c r="F3327" t="str">
        <f>VLOOKUP(Tabla4[[#This Row],[Cod Producto]],Tabla2[[IdProducto]:[NomProducto]],2,0)</f>
        <v>Lechugas</v>
      </c>
      <c r="G3327" s="10">
        <f>VLOOKUP(Tabla4[[#This Row],[Nombre_Producto]],Tabla2[[NomProducto]:[PrecioSinIGV]],3,0)</f>
        <v>1.6335</v>
      </c>
      <c r="H3327">
        <f>VLOOKUP(Tabla4[[#This Row],[Cod Producto]],Tabla2[#All],3,0)</f>
        <v>2</v>
      </c>
      <c r="I3327" s="10">
        <f>Tabla4[[#This Row],[Kilos]]*Tabla4[[#This Row],[Precio_sin_IGV]]</f>
        <v>2683.8404999999998</v>
      </c>
      <c r="J3327" s="10">
        <f>Tabla4[[#This Row],[Ventas sin IGV]]*18%</f>
        <v>483.09128999999996</v>
      </c>
      <c r="K3327" s="10">
        <f>Tabla4[[#This Row],[Ventas sin IGV]]+Tabla4[[#This Row],[IGV]]</f>
        <v>3166.9317899999996</v>
      </c>
    </row>
    <row r="3328" spans="1:11" x14ac:dyDescent="0.3">
      <c r="A3328">
        <v>11</v>
      </c>
      <c r="B3328">
        <v>2</v>
      </c>
      <c r="C3328" s="2">
        <v>36628</v>
      </c>
      <c r="D3328">
        <v>1628</v>
      </c>
      <c r="E3328" t="str">
        <f>VLOOKUP(Tabla4[[#This Row],[Cod Vendedor]],Tabla3[[IdVendedor]:[NombreVendedor]],2,0)</f>
        <v>Enrique</v>
      </c>
      <c r="F3328" t="str">
        <f>VLOOKUP(Tabla4[[#This Row],[Cod Producto]],Tabla2[[IdProducto]:[NomProducto]],2,0)</f>
        <v>Lechugas</v>
      </c>
      <c r="G3328" s="10">
        <f>VLOOKUP(Tabla4[[#This Row],[Nombre_Producto]],Tabla2[[NomProducto]:[PrecioSinIGV]],3,0)</f>
        <v>1.6335</v>
      </c>
      <c r="H3328">
        <f>VLOOKUP(Tabla4[[#This Row],[Cod Producto]],Tabla2[#All],3,0)</f>
        <v>2</v>
      </c>
      <c r="I3328" s="10">
        <f>Tabla4[[#This Row],[Kilos]]*Tabla4[[#This Row],[Precio_sin_IGV]]</f>
        <v>2659.3379999999997</v>
      </c>
      <c r="J3328" s="10">
        <f>Tabla4[[#This Row],[Ventas sin IGV]]*18%</f>
        <v>478.68083999999993</v>
      </c>
      <c r="K3328" s="10">
        <f>Tabla4[[#This Row],[Ventas sin IGV]]+Tabla4[[#This Row],[IGV]]</f>
        <v>3138.0188399999997</v>
      </c>
    </row>
    <row r="3329" spans="1:11" x14ac:dyDescent="0.3">
      <c r="A3329">
        <v>11</v>
      </c>
      <c r="B3329">
        <v>2</v>
      </c>
      <c r="C3329" s="2">
        <v>36583</v>
      </c>
      <c r="D3329">
        <v>1518</v>
      </c>
      <c r="E3329" t="str">
        <f>VLOOKUP(Tabla4[[#This Row],[Cod Vendedor]],Tabla3[[IdVendedor]:[NombreVendedor]],2,0)</f>
        <v>Enrique</v>
      </c>
      <c r="F3329" t="str">
        <f>VLOOKUP(Tabla4[[#This Row],[Cod Producto]],Tabla2[[IdProducto]:[NomProducto]],2,0)</f>
        <v>Lechugas</v>
      </c>
      <c r="G3329" s="10">
        <f>VLOOKUP(Tabla4[[#This Row],[Nombre_Producto]],Tabla2[[NomProducto]:[PrecioSinIGV]],3,0)</f>
        <v>1.6335</v>
      </c>
      <c r="H3329">
        <f>VLOOKUP(Tabla4[[#This Row],[Cod Producto]],Tabla2[#All],3,0)</f>
        <v>2</v>
      </c>
      <c r="I3329" s="10">
        <f>Tabla4[[#This Row],[Kilos]]*Tabla4[[#This Row],[Precio_sin_IGV]]</f>
        <v>2479.6529999999998</v>
      </c>
      <c r="J3329" s="10">
        <f>Tabla4[[#This Row],[Ventas sin IGV]]*18%</f>
        <v>446.33753999999993</v>
      </c>
      <c r="K3329" s="10">
        <f>Tabla4[[#This Row],[Ventas sin IGV]]+Tabla4[[#This Row],[IGV]]</f>
        <v>2925.9905399999998</v>
      </c>
    </row>
    <row r="3330" spans="1:11" x14ac:dyDescent="0.3">
      <c r="A3330">
        <v>11</v>
      </c>
      <c r="B3330">
        <v>2</v>
      </c>
      <c r="C3330" s="2">
        <v>36570</v>
      </c>
      <c r="D3330">
        <v>1019</v>
      </c>
      <c r="E3330" t="str">
        <f>VLOOKUP(Tabla4[[#This Row],[Cod Vendedor]],Tabla3[[IdVendedor]:[NombreVendedor]],2,0)</f>
        <v>Enrique</v>
      </c>
      <c r="F3330" t="str">
        <f>VLOOKUP(Tabla4[[#This Row],[Cod Producto]],Tabla2[[IdProducto]:[NomProducto]],2,0)</f>
        <v>Lechugas</v>
      </c>
      <c r="G3330" s="10">
        <f>VLOOKUP(Tabla4[[#This Row],[Nombre_Producto]],Tabla2[[NomProducto]:[PrecioSinIGV]],3,0)</f>
        <v>1.6335</v>
      </c>
      <c r="H3330">
        <f>VLOOKUP(Tabla4[[#This Row],[Cod Producto]],Tabla2[#All],3,0)</f>
        <v>2</v>
      </c>
      <c r="I3330" s="10">
        <f>Tabla4[[#This Row],[Kilos]]*Tabla4[[#This Row],[Precio_sin_IGV]]</f>
        <v>1664.5364999999999</v>
      </c>
      <c r="J3330" s="10">
        <f>Tabla4[[#This Row],[Ventas sin IGV]]*18%</f>
        <v>299.61656999999997</v>
      </c>
      <c r="K3330" s="10">
        <f>Tabla4[[#This Row],[Ventas sin IGV]]+Tabla4[[#This Row],[IGV]]</f>
        <v>1964.1530699999998</v>
      </c>
    </row>
    <row r="3331" spans="1:11" x14ac:dyDescent="0.3">
      <c r="A3331">
        <v>11</v>
      </c>
      <c r="B3331">
        <v>2</v>
      </c>
      <c r="C3331" s="2">
        <v>36607</v>
      </c>
      <c r="D3331">
        <v>720</v>
      </c>
      <c r="E3331" t="str">
        <f>VLOOKUP(Tabla4[[#This Row],[Cod Vendedor]],Tabla3[[IdVendedor]:[NombreVendedor]],2,0)</f>
        <v>Enrique</v>
      </c>
      <c r="F3331" t="str">
        <f>VLOOKUP(Tabla4[[#This Row],[Cod Producto]],Tabla2[[IdProducto]:[NomProducto]],2,0)</f>
        <v>Lechugas</v>
      </c>
      <c r="G3331" s="10">
        <f>VLOOKUP(Tabla4[[#This Row],[Nombre_Producto]],Tabla2[[NomProducto]:[PrecioSinIGV]],3,0)</f>
        <v>1.6335</v>
      </c>
      <c r="H3331">
        <f>VLOOKUP(Tabla4[[#This Row],[Cod Producto]],Tabla2[#All],3,0)</f>
        <v>2</v>
      </c>
      <c r="I3331" s="10">
        <f>Tabla4[[#This Row],[Kilos]]*Tabla4[[#This Row],[Precio_sin_IGV]]</f>
        <v>1176.1199999999999</v>
      </c>
      <c r="J3331" s="10">
        <f>Tabla4[[#This Row],[Ventas sin IGV]]*18%</f>
        <v>211.70159999999998</v>
      </c>
      <c r="K3331" s="10">
        <f>Tabla4[[#This Row],[Ventas sin IGV]]+Tabla4[[#This Row],[IGV]]</f>
        <v>1387.8215999999998</v>
      </c>
    </row>
    <row r="3332" spans="1:11" x14ac:dyDescent="0.3">
      <c r="A3332">
        <v>11</v>
      </c>
      <c r="B3332">
        <v>10</v>
      </c>
      <c r="C3332" s="2">
        <v>36704</v>
      </c>
      <c r="D3332">
        <v>1401</v>
      </c>
      <c r="E3332" t="str">
        <f>VLOOKUP(Tabla4[[#This Row],[Cod Vendedor]],Tabla3[[IdVendedor]:[NombreVendedor]],2,0)</f>
        <v>Enrique</v>
      </c>
      <c r="F3332" t="str">
        <f>VLOOKUP(Tabla4[[#This Row],[Cod Producto]],Tabla2[[IdProducto]:[NomProducto]],2,0)</f>
        <v>Zanahorias</v>
      </c>
      <c r="G3332" s="10">
        <f>VLOOKUP(Tabla4[[#This Row],[Nombre_Producto]],Tabla2[[NomProducto]:[PrecioSinIGV]],3,0)</f>
        <v>0.60499999999999998</v>
      </c>
      <c r="H3332">
        <f>VLOOKUP(Tabla4[[#This Row],[Cod Producto]],Tabla2[#All],3,0)</f>
        <v>3</v>
      </c>
      <c r="I3332" s="10">
        <f>Tabla4[[#This Row],[Kilos]]*Tabla4[[#This Row],[Precio_sin_IGV]]</f>
        <v>847.60500000000002</v>
      </c>
      <c r="J3332" s="10">
        <f>Tabla4[[#This Row],[Ventas sin IGV]]*18%</f>
        <v>152.56889999999999</v>
      </c>
      <c r="K3332" s="10">
        <f>Tabla4[[#This Row],[Ventas sin IGV]]+Tabla4[[#This Row],[IGV]]</f>
        <v>1000.1739</v>
      </c>
    </row>
    <row r="3333" spans="1:11" x14ac:dyDescent="0.3">
      <c r="A3333">
        <v>11</v>
      </c>
      <c r="B3333">
        <v>10</v>
      </c>
      <c r="C3333" s="2">
        <v>36835</v>
      </c>
      <c r="D3333">
        <v>521</v>
      </c>
      <c r="E3333" t="str">
        <f>VLOOKUP(Tabla4[[#This Row],[Cod Vendedor]],Tabla3[[IdVendedor]:[NombreVendedor]],2,0)</f>
        <v>Enrique</v>
      </c>
      <c r="F3333" t="str">
        <f>VLOOKUP(Tabla4[[#This Row],[Cod Producto]],Tabla2[[IdProducto]:[NomProducto]],2,0)</f>
        <v>Zanahorias</v>
      </c>
      <c r="G3333" s="10">
        <f>VLOOKUP(Tabla4[[#This Row],[Nombre_Producto]],Tabla2[[NomProducto]:[PrecioSinIGV]],3,0)</f>
        <v>0.60499999999999998</v>
      </c>
      <c r="H3333">
        <f>VLOOKUP(Tabla4[[#This Row],[Cod Producto]],Tabla2[#All],3,0)</f>
        <v>3</v>
      </c>
      <c r="I3333" s="10">
        <f>Tabla4[[#This Row],[Kilos]]*Tabla4[[#This Row],[Precio_sin_IGV]]</f>
        <v>315.20499999999998</v>
      </c>
      <c r="J3333" s="10">
        <f>Tabla4[[#This Row],[Ventas sin IGV]]*18%</f>
        <v>56.736899999999999</v>
      </c>
      <c r="K3333" s="10">
        <f>Tabla4[[#This Row],[Ventas sin IGV]]+Tabla4[[#This Row],[IGV]]</f>
        <v>371.94189999999998</v>
      </c>
    </row>
    <row r="3334" spans="1:11" x14ac:dyDescent="0.3">
      <c r="A3334">
        <v>11</v>
      </c>
      <c r="B3334">
        <v>10</v>
      </c>
      <c r="C3334" s="2">
        <v>36591</v>
      </c>
      <c r="D3334">
        <v>333</v>
      </c>
      <c r="E3334" t="str">
        <f>VLOOKUP(Tabla4[[#This Row],[Cod Vendedor]],Tabla3[[IdVendedor]:[NombreVendedor]],2,0)</f>
        <v>Enrique</v>
      </c>
      <c r="F3334" t="str">
        <f>VLOOKUP(Tabla4[[#This Row],[Cod Producto]],Tabla2[[IdProducto]:[NomProducto]],2,0)</f>
        <v>Zanahorias</v>
      </c>
      <c r="G3334" s="10">
        <f>VLOOKUP(Tabla4[[#This Row],[Nombre_Producto]],Tabla2[[NomProducto]:[PrecioSinIGV]],3,0)</f>
        <v>0.60499999999999998</v>
      </c>
      <c r="H3334">
        <f>VLOOKUP(Tabla4[[#This Row],[Cod Producto]],Tabla2[#All],3,0)</f>
        <v>3</v>
      </c>
      <c r="I3334" s="10">
        <f>Tabla4[[#This Row],[Kilos]]*Tabla4[[#This Row],[Precio_sin_IGV]]</f>
        <v>201.465</v>
      </c>
      <c r="J3334" s="10">
        <f>Tabla4[[#This Row],[Ventas sin IGV]]*18%</f>
        <v>36.2637</v>
      </c>
      <c r="K3334" s="10">
        <f>Tabla4[[#This Row],[Ventas sin IGV]]+Tabla4[[#This Row],[IGV]]</f>
        <v>237.7287</v>
      </c>
    </row>
    <row r="3335" spans="1:11" x14ac:dyDescent="0.3">
      <c r="A3335">
        <v>11</v>
      </c>
      <c r="B3335">
        <v>14</v>
      </c>
      <c r="C3335" s="2">
        <v>36870</v>
      </c>
      <c r="D3335">
        <v>1674</v>
      </c>
      <c r="E3335" t="str">
        <f>VLOOKUP(Tabla4[[#This Row],[Cod Vendedor]],Tabla3[[IdVendedor]:[NombreVendedor]],2,0)</f>
        <v>Enrique</v>
      </c>
      <c r="F3335" t="str">
        <f>VLOOKUP(Tabla4[[#This Row],[Cod Producto]],Tabla2[[IdProducto]:[NomProducto]],2,0)</f>
        <v>Manzana</v>
      </c>
      <c r="G3335" s="10">
        <f>VLOOKUP(Tabla4[[#This Row],[Nombre_Producto]],Tabla2[[NomProducto]:[PrecioSinIGV]],3,0)</f>
        <v>3.63</v>
      </c>
      <c r="H3335">
        <f>VLOOKUP(Tabla4[[#This Row],[Cod Producto]],Tabla2[#All],3,0)</f>
        <v>1</v>
      </c>
      <c r="I3335" s="10">
        <f>Tabla4[[#This Row],[Kilos]]*Tabla4[[#This Row],[Precio_sin_IGV]]</f>
        <v>6076.62</v>
      </c>
      <c r="J3335" s="10">
        <f>Tabla4[[#This Row],[Ventas sin IGV]]*18%</f>
        <v>1093.7916</v>
      </c>
      <c r="K3335" s="10">
        <f>Tabla4[[#This Row],[Ventas sin IGV]]+Tabla4[[#This Row],[IGV]]</f>
        <v>7170.4115999999995</v>
      </c>
    </row>
    <row r="3336" spans="1:11" x14ac:dyDescent="0.3">
      <c r="A3336">
        <v>11</v>
      </c>
      <c r="B3336">
        <v>14</v>
      </c>
      <c r="C3336" s="2">
        <v>36616</v>
      </c>
      <c r="D3336">
        <v>1647</v>
      </c>
      <c r="E3336" t="str">
        <f>VLOOKUP(Tabla4[[#This Row],[Cod Vendedor]],Tabla3[[IdVendedor]:[NombreVendedor]],2,0)</f>
        <v>Enrique</v>
      </c>
      <c r="F3336" t="str">
        <f>VLOOKUP(Tabla4[[#This Row],[Cod Producto]],Tabla2[[IdProducto]:[NomProducto]],2,0)</f>
        <v>Manzana</v>
      </c>
      <c r="G3336" s="10">
        <f>VLOOKUP(Tabla4[[#This Row],[Nombre_Producto]],Tabla2[[NomProducto]:[PrecioSinIGV]],3,0)</f>
        <v>3.63</v>
      </c>
      <c r="H3336">
        <f>VLOOKUP(Tabla4[[#This Row],[Cod Producto]],Tabla2[#All],3,0)</f>
        <v>1</v>
      </c>
      <c r="I3336" s="10">
        <f>Tabla4[[#This Row],[Kilos]]*Tabla4[[#This Row],[Precio_sin_IGV]]</f>
        <v>5978.61</v>
      </c>
      <c r="J3336" s="10">
        <f>Tabla4[[#This Row],[Ventas sin IGV]]*18%</f>
        <v>1076.1497999999999</v>
      </c>
      <c r="K3336" s="10">
        <f>Tabla4[[#This Row],[Ventas sin IGV]]+Tabla4[[#This Row],[IGV]]</f>
        <v>7054.7597999999998</v>
      </c>
    </row>
    <row r="3337" spans="1:11" x14ac:dyDescent="0.3">
      <c r="A3337">
        <v>11</v>
      </c>
      <c r="B3337">
        <v>4</v>
      </c>
      <c r="C3337" s="2">
        <v>36591</v>
      </c>
      <c r="D3337">
        <v>1484</v>
      </c>
      <c r="E3337" t="str">
        <f>VLOOKUP(Tabla4[[#This Row],[Cod Vendedor]],Tabla3[[IdVendedor]:[NombreVendedor]],2,0)</f>
        <v>Enrique</v>
      </c>
      <c r="F3337" t="str">
        <f>VLOOKUP(Tabla4[[#This Row],[Cod Producto]],Tabla2[[IdProducto]:[NomProducto]],2,0)</f>
        <v>Coles</v>
      </c>
      <c r="G3337" s="10">
        <f>VLOOKUP(Tabla4[[#This Row],[Nombre_Producto]],Tabla2[[NomProducto]:[PrecioSinIGV]],3,0)</f>
        <v>0.60499999999999998</v>
      </c>
      <c r="H3337">
        <f>VLOOKUP(Tabla4[[#This Row],[Cod Producto]],Tabla2[#All],3,0)</f>
        <v>2</v>
      </c>
      <c r="I3337" s="10">
        <f>Tabla4[[#This Row],[Kilos]]*Tabla4[[#This Row],[Precio_sin_IGV]]</f>
        <v>897.81999999999994</v>
      </c>
      <c r="J3337" s="10">
        <f>Tabla4[[#This Row],[Ventas sin IGV]]*18%</f>
        <v>161.60759999999999</v>
      </c>
      <c r="K3337" s="10">
        <f>Tabla4[[#This Row],[Ventas sin IGV]]+Tabla4[[#This Row],[IGV]]</f>
        <v>1059.4276</v>
      </c>
    </row>
    <row r="3338" spans="1:11" x14ac:dyDescent="0.3">
      <c r="A3338">
        <v>11</v>
      </c>
      <c r="B3338">
        <v>4</v>
      </c>
      <c r="C3338" s="2">
        <v>36703</v>
      </c>
      <c r="D3338">
        <v>1274</v>
      </c>
      <c r="E3338" t="str">
        <f>VLOOKUP(Tabla4[[#This Row],[Cod Vendedor]],Tabla3[[IdVendedor]:[NombreVendedor]],2,0)</f>
        <v>Enrique</v>
      </c>
      <c r="F3338" t="str">
        <f>VLOOKUP(Tabla4[[#This Row],[Cod Producto]],Tabla2[[IdProducto]:[NomProducto]],2,0)</f>
        <v>Coles</v>
      </c>
      <c r="G3338" s="10">
        <f>VLOOKUP(Tabla4[[#This Row],[Nombre_Producto]],Tabla2[[NomProducto]:[PrecioSinIGV]],3,0)</f>
        <v>0.60499999999999998</v>
      </c>
      <c r="H3338">
        <f>VLOOKUP(Tabla4[[#This Row],[Cod Producto]],Tabla2[#All],3,0)</f>
        <v>2</v>
      </c>
      <c r="I3338" s="10">
        <f>Tabla4[[#This Row],[Kilos]]*Tabla4[[#This Row],[Precio_sin_IGV]]</f>
        <v>770.77</v>
      </c>
      <c r="J3338" s="10">
        <f>Tabla4[[#This Row],[Ventas sin IGV]]*18%</f>
        <v>138.73859999999999</v>
      </c>
      <c r="K3338" s="10">
        <f>Tabla4[[#This Row],[Ventas sin IGV]]+Tabla4[[#This Row],[IGV]]</f>
        <v>909.5086</v>
      </c>
    </row>
    <row r="3339" spans="1:11" x14ac:dyDescent="0.3">
      <c r="A3339">
        <v>11</v>
      </c>
      <c r="B3339">
        <v>5</v>
      </c>
      <c r="C3339" s="2">
        <v>36715</v>
      </c>
      <c r="D3339">
        <v>2280</v>
      </c>
      <c r="E3339" t="str">
        <f>VLOOKUP(Tabla4[[#This Row],[Cod Vendedor]],Tabla3[[IdVendedor]:[NombreVendedor]],2,0)</f>
        <v>Enrique</v>
      </c>
      <c r="F3339" t="str">
        <f>VLOOKUP(Tabla4[[#This Row],[Cod Producto]],Tabla2[[IdProducto]:[NomProducto]],2,0)</f>
        <v>Berenjenas</v>
      </c>
      <c r="G3339" s="10">
        <f>VLOOKUP(Tabla4[[#This Row],[Nombre_Producto]],Tabla2[[NomProducto]:[PrecioSinIGV]],3,0)</f>
        <v>2.5409999999999999</v>
      </c>
      <c r="H3339">
        <f>VLOOKUP(Tabla4[[#This Row],[Cod Producto]],Tabla2[#All],3,0)</f>
        <v>3</v>
      </c>
      <c r="I3339" s="10">
        <f>Tabla4[[#This Row],[Kilos]]*Tabla4[[#This Row],[Precio_sin_IGV]]</f>
        <v>5793.48</v>
      </c>
      <c r="J3339" s="10">
        <f>Tabla4[[#This Row],[Ventas sin IGV]]*18%</f>
        <v>1042.8263999999999</v>
      </c>
      <c r="K3339" s="10">
        <f>Tabla4[[#This Row],[Ventas sin IGV]]+Tabla4[[#This Row],[IGV]]</f>
        <v>6836.3063999999995</v>
      </c>
    </row>
    <row r="3340" spans="1:11" x14ac:dyDescent="0.3">
      <c r="A3340">
        <v>11</v>
      </c>
      <c r="B3340">
        <v>5</v>
      </c>
      <c r="C3340" s="2">
        <v>36576</v>
      </c>
      <c r="D3340">
        <v>2184</v>
      </c>
      <c r="E3340" t="str">
        <f>VLOOKUP(Tabla4[[#This Row],[Cod Vendedor]],Tabla3[[IdVendedor]:[NombreVendedor]],2,0)</f>
        <v>Enrique</v>
      </c>
      <c r="F3340" t="str">
        <f>VLOOKUP(Tabla4[[#This Row],[Cod Producto]],Tabla2[[IdProducto]:[NomProducto]],2,0)</f>
        <v>Berenjenas</v>
      </c>
      <c r="G3340" s="10">
        <f>VLOOKUP(Tabla4[[#This Row],[Nombre_Producto]],Tabla2[[NomProducto]:[PrecioSinIGV]],3,0)</f>
        <v>2.5409999999999999</v>
      </c>
      <c r="H3340">
        <f>VLOOKUP(Tabla4[[#This Row],[Cod Producto]],Tabla2[#All],3,0)</f>
        <v>3</v>
      </c>
      <c r="I3340" s="10">
        <f>Tabla4[[#This Row],[Kilos]]*Tabla4[[#This Row],[Precio_sin_IGV]]</f>
        <v>5549.5439999999999</v>
      </c>
      <c r="J3340" s="10">
        <f>Tabla4[[#This Row],[Ventas sin IGV]]*18%</f>
        <v>998.91791999999998</v>
      </c>
      <c r="K3340" s="10">
        <f>Tabla4[[#This Row],[Ventas sin IGV]]+Tabla4[[#This Row],[IGV]]</f>
        <v>6548.4619199999997</v>
      </c>
    </row>
    <row r="3341" spans="1:11" x14ac:dyDescent="0.3">
      <c r="A3341">
        <v>11</v>
      </c>
      <c r="B3341">
        <v>5</v>
      </c>
      <c r="C3341" s="2">
        <v>36528</v>
      </c>
      <c r="D3341">
        <v>2166</v>
      </c>
      <c r="E3341" t="str">
        <f>VLOOKUP(Tabla4[[#This Row],[Cod Vendedor]],Tabla3[[IdVendedor]:[NombreVendedor]],2,0)</f>
        <v>Enrique</v>
      </c>
      <c r="F3341" t="str">
        <f>VLOOKUP(Tabla4[[#This Row],[Cod Producto]],Tabla2[[IdProducto]:[NomProducto]],2,0)</f>
        <v>Berenjenas</v>
      </c>
      <c r="G3341" s="10">
        <f>VLOOKUP(Tabla4[[#This Row],[Nombre_Producto]],Tabla2[[NomProducto]:[PrecioSinIGV]],3,0)</f>
        <v>2.5409999999999999</v>
      </c>
      <c r="H3341">
        <f>VLOOKUP(Tabla4[[#This Row],[Cod Producto]],Tabla2[#All],3,0)</f>
        <v>3</v>
      </c>
      <c r="I3341" s="10">
        <f>Tabla4[[#This Row],[Kilos]]*Tabla4[[#This Row],[Precio_sin_IGV]]</f>
        <v>5503.8059999999996</v>
      </c>
      <c r="J3341" s="10">
        <f>Tabla4[[#This Row],[Ventas sin IGV]]*18%</f>
        <v>990.68507999999986</v>
      </c>
      <c r="K3341" s="10">
        <f>Tabla4[[#This Row],[Ventas sin IGV]]+Tabla4[[#This Row],[IGV]]</f>
        <v>6494.4910799999998</v>
      </c>
    </row>
    <row r="3342" spans="1:11" x14ac:dyDescent="0.3">
      <c r="A3342">
        <v>11</v>
      </c>
      <c r="B3342">
        <v>5</v>
      </c>
      <c r="C3342" s="2">
        <v>36671</v>
      </c>
      <c r="D3342">
        <v>1762</v>
      </c>
      <c r="E3342" t="str">
        <f>VLOOKUP(Tabla4[[#This Row],[Cod Vendedor]],Tabla3[[IdVendedor]:[NombreVendedor]],2,0)</f>
        <v>Enrique</v>
      </c>
      <c r="F3342" t="str">
        <f>VLOOKUP(Tabla4[[#This Row],[Cod Producto]],Tabla2[[IdProducto]:[NomProducto]],2,0)</f>
        <v>Berenjenas</v>
      </c>
      <c r="G3342" s="10">
        <f>VLOOKUP(Tabla4[[#This Row],[Nombre_Producto]],Tabla2[[NomProducto]:[PrecioSinIGV]],3,0)</f>
        <v>2.5409999999999999</v>
      </c>
      <c r="H3342">
        <f>VLOOKUP(Tabla4[[#This Row],[Cod Producto]],Tabla2[#All],3,0)</f>
        <v>3</v>
      </c>
      <c r="I3342" s="10">
        <f>Tabla4[[#This Row],[Kilos]]*Tabla4[[#This Row],[Precio_sin_IGV]]</f>
        <v>4477.2420000000002</v>
      </c>
      <c r="J3342" s="10">
        <f>Tabla4[[#This Row],[Ventas sin IGV]]*18%</f>
        <v>805.90355999999997</v>
      </c>
      <c r="K3342" s="10">
        <f>Tabla4[[#This Row],[Ventas sin IGV]]+Tabla4[[#This Row],[IGV]]</f>
        <v>5283.1455599999999</v>
      </c>
    </row>
    <row r="3343" spans="1:11" x14ac:dyDescent="0.3">
      <c r="A3343">
        <v>11</v>
      </c>
      <c r="B3343">
        <v>5</v>
      </c>
      <c r="C3343" s="2">
        <v>36819</v>
      </c>
      <c r="D3343">
        <v>1103</v>
      </c>
      <c r="E3343" t="str">
        <f>VLOOKUP(Tabla4[[#This Row],[Cod Vendedor]],Tabla3[[IdVendedor]:[NombreVendedor]],2,0)</f>
        <v>Enrique</v>
      </c>
      <c r="F3343" t="str">
        <f>VLOOKUP(Tabla4[[#This Row],[Cod Producto]],Tabla2[[IdProducto]:[NomProducto]],2,0)</f>
        <v>Berenjenas</v>
      </c>
      <c r="G3343" s="10">
        <f>VLOOKUP(Tabla4[[#This Row],[Nombre_Producto]],Tabla2[[NomProducto]:[PrecioSinIGV]],3,0)</f>
        <v>2.5409999999999999</v>
      </c>
      <c r="H3343">
        <f>VLOOKUP(Tabla4[[#This Row],[Cod Producto]],Tabla2[#All],3,0)</f>
        <v>3</v>
      </c>
      <c r="I3343" s="10">
        <f>Tabla4[[#This Row],[Kilos]]*Tabla4[[#This Row],[Precio_sin_IGV]]</f>
        <v>2802.723</v>
      </c>
      <c r="J3343" s="10">
        <f>Tabla4[[#This Row],[Ventas sin IGV]]*18%</f>
        <v>504.49014</v>
      </c>
      <c r="K3343" s="10">
        <f>Tabla4[[#This Row],[Ventas sin IGV]]+Tabla4[[#This Row],[IGV]]</f>
        <v>3307.2131399999998</v>
      </c>
    </row>
    <row r="3344" spans="1:11" x14ac:dyDescent="0.3">
      <c r="A3344">
        <v>11</v>
      </c>
      <c r="B3344">
        <v>5</v>
      </c>
      <c r="C3344" s="2">
        <v>36706</v>
      </c>
      <c r="D3344">
        <v>359</v>
      </c>
      <c r="E3344" t="str">
        <f>VLOOKUP(Tabla4[[#This Row],[Cod Vendedor]],Tabla3[[IdVendedor]:[NombreVendedor]],2,0)</f>
        <v>Enrique</v>
      </c>
      <c r="F3344" t="str">
        <f>VLOOKUP(Tabla4[[#This Row],[Cod Producto]],Tabla2[[IdProducto]:[NomProducto]],2,0)</f>
        <v>Berenjenas</v>
      </c>
      <c r="G3344" s="10">
        <f>VLOOKUP(Tabla4[[#This Row],[Nombre_Producto]],Tabla2[[NomProducto]:[PrecioSinIGV]],3,0)</f>
        <v>2.5409999999999999</v>
      </c>
      <c r="H3344">
        <f>VLOOKUP(Tabla4[[#This Row],[Cod Producto]],Tabla2[#All],3,0)</f>
        <v>3</v>
      </c>
      <c r="I3344" s="10">
        <f>Tabla4[[#This Row],[Kilos]]*Tabla4[[#This Row],[Precio_sin_IGV]]</f>
        <v>912.21899999999994</v>
      </c>
      <c r="J3344" s="10">
        <f>Tabla4[[#This Row],[Ventas sin IGV]]*18%</f>
        <v>164.19941999999998</v>
      </c>
      <c r="K3344" s="10">
        <f>Tabla4[[#This Row],[Ventas sin IGV]]+Tabla4[[#This Row],[IGV]]</f>
        <v>1076.41842</v>
      </c>
    </row>
    <row r="3345" spans="1:11" x14ac:dyDescent="0.3">
      <c r="A3345">
        <v>11</v>
      </c>
      <c r="B3345">
        <v>11</v>
      </c>
      <c r="C3345" s="2">
        <v>37065</v>
      </c>
      <c r="D3345">
        <v>1967</v>
      </c>
      <c r="E3345" t="str">
        <f>VLOOKUP(Tabla4[[#This Row],[Cod Vendedor]],Tabla3[[IdVendedor]:[NombreVendedor]],2,0)</f>
        <v>Enrique</v>
      </c>
      <c r="F3345" t="str">
        <f>VLOOKUP(Tabla4[[#This Row],[Cod Producto]],Tabla2[[IdProducto]:[NomProducto]],2,0)</f>
        <v>Naranjas</v>
      </c>
      <c r="G3345" s="10">
        <f>VLOOKUP(Tabla4[[#This Row],[Nombre_Producto]],Tabla2[[NomProducto]:[PrecioSinIGV]],3,0)</f>
        <v>1.21</v>
      </c>
      <c r="H3345">
        <f>VLOOKUP(Tabla4[[#This Row],[Cod Producto]],Tabla2[#All],3,0)</f>
        <v>1</v>
      </c>
      <c r="I3345" s="10">
        <f>Tabla4[[#This Row],[Kilos]]*Tabla4[[#This Row],[Precio_sin_IGV]]</f>
        <v>2380.0699999999997</v>
      </c>
      <c r="J3345" s="10">
        <f>Tabla4[[#This Row],[Ventas sin IGV]]*18%</f>
        <v>428.41259999999994</v>
      </c>
      <c r="K3345" s="10">
        <f>Tabla4[[#This Row],[Ventas sin IGV]]+Tabla4[[#This Row],[IGV]]</f>
        <v>2808.4825999999998</v>
      </c>
    </row>
    <row r="3346" spans="1:11" x14ac:dyDescent="0.3">
      <c r="A3346">
        <v>11</v>
      </c>
      <c r="B3346">
        <v>11</v>
      </c>
      <c r="C3346" s="2">
        <v>37147</v>
      </c>
      <c r="D3346">
        <v>613</v>
      </c>
      <c r="E3346" t="str">
        <f>VLOOKUP(Tabla4[[#This Row],[Cod Vendedor]],Tabla3[[IdVendedor]:[NombreVendedor]],2,0)</f>
        <v>Enrique</v>
      </c>
      <c r="F3346" t="str">
        <f>VLOOKUP(Tabla4[[#This Row],[Cod Producto]],Tabla2[[IdProducto]:[NomProducto]],2,0)</f>
        <v>Naranjas</v>
      </c>
      <c r="G3346" s="10">
        <f>VLOOKUP(Tabla4[[#This Row],[Nombre_Producto]],Tabla2[[NomProducto]:[PrecioSinIGV]],3,0)</f>
        <v>1.21</v>
      </c>
      <c r="H3346">
        <f>VLOOKUP(Tabla4[[#This Row],[Cod Producto]],Tabla2[#All],3,0)</f>
        <v>1</v>
      </c>
      <c r="I3346" s="10">
        <f>Tabla4[[#This Row],[Kilos]]*Tabla4[[#This Row],[Precio_sin_IGV]]</f>
        <v>741.73</v>
      </c>
      <c r="J3346" s="10">
        <f>Tabla4[[#This Row],[Ventas sin IGV]]*18%</f>
        <v>133.51140000000001</v>
      </c>
      <c r="K3346" s="10">
        <f>Tabla4[[#This Row],[Ventas sin IGV]]+Tabla4[[#This Row],[IGV]]</f>
        <v>875.2414</v>
      </c>
    </row>
    <row r="3347" spans="1:11" x14ac:dyDescent="0.3">
      <c r="A3347">
        <v>11</v>
      </c>
      <c r="B3347">
        <v>11</v>
      </c>
      <c r="C3347" s="2">
        <v>37041</v>
      </c>
      <c r="D3347">
        <v>522</v>
      </c>
      <c r="E3347" t="str">
        <f>VLOOKUP(Tabla4[[#This Row],[Cod Vendedor]],Tabla3[[IdVendedor]:[NombreVendedor]],2,0)</f>
        <v>Enrique</v>
      </c>
      <c r="F3347" t="str">
        <f>VLOOKUP(Tabla4[[#This Row],[Cod Producto]],Tabla2[[IdProducto]:[NomProducto]],2,0)</f>
        <v>Naranjas</v>
      </c>
      <c r="G3347" s="10">
        <f>VLOOKUP(Tabla4[[#This Row],[Nombre_Producto]],Tabla2[[NomProducto]:[PrecioSinIGV]],3,0)</f>
        <v>1.21</v>
      </c>
      <c r="H3347">
        <f>VLOOKUP(Tabla4[[#This Row],[Cod Producto]],Tabla2[#All],3,0)</f>
        <v>1</v>
      </c>
      <c r="I3347" s="10">
        <f>Tabla4[[#This Row],[Kilos]]*Tabla4[[#This Row],[Precio_sin_IGV]]</f>
        <v>631.62</v>
      </c>
      <c r="J3347" s="10">
        <f>Tabla4[[#This Row],[Ventas sin IGV]]*18%</f>
        <v>113.69159999999999</v>
      </c>
      <c r="K3347" s="10">
        <f>Tabla4[[#This Row],[Ventas sin IGV]]+Tabla4[[#This Row],[IGV]]</f>
        <v>745.3116</v>
      </c>
    </row>
    <row r="3348" spans="1:11" x14ac:dyDescent="0.3">
      <c r="A3348">
        <v>11</v>
      </c>
      <c r="B3348">
        <v>12</v>
      </c>
      <c r="C3348" s="2">
        <v>36966</v>
      </c>
      <c r="D3348">
        <v>2309</v>
      </c>
      <c r="E3348" t="str">
        <f>VLOOKUP(Tabla4[[#This Row],[Cod Vendedor]],Tabla3[[IdVendedor]:[NombreVendedor]],2,0)</f>
        <v>Enrique</v>
      </c>
      <c r="F3348" t="str">
        <f>VLOOKUP(Tabla4[[#This Row],[Cod Producto]],Tabla2[[IdProducto]:[NomProducto]],2,0)</f>
        <v>Malocoton</v>
      </c>
      <c r="G3348" s="10">
        <f>VLOOKUP(Tabla4[[#This Row],[Nombre_Producto]],Tabla2[[NomProducto]:[PrecioSinIGV]],3,0)</f>
        <v>2.42</v>
      </c>
      <c r="H3348">
        <f>VLOOKUP(Tabla4[[#This Row],[Cod Producto]],Tabla2[#All],3,0)</f>
        <v>1</v>
      </c>
      <c r="I3348" s="10">
        <f>Tabla4[[#This Row],[Kilos]]*Tabla4[[#This Row],[Precio_sin_IGV]]</f>
        <v>5587.78</v>
      </c>
      <c r="J3348" s="10">
        <f>Tabla4[[#This Row],[Ventas sin IGV]]*18%</f>
        <v>1005.8004</v>
      </c>
      <c r="K3348" s="10">
        <f>Tabla4[[#This Row],[Ventas sin IGV]]+Tabla4[[#This Row],[IGV]]</f>
        <v>6593.5803999999998</v>
      </c>
    </row>
    <row r="3349" spans="1:11" x14ac:dyDescent="0.3">
      <c r="A3349">
        <v>11</v>
      </c>
      <c r="B3349">
        <v>12</v>
      </c>
      <c r="C3349" s="2">
        <v>37210</v>
      </c>
      <c r="D3349">
        <v>1761</v>
      </c>
      <c r="E3349" t="str">
        <f>VLOOKUP(Tabla4[[#This Row],[Cod Vendedor]],Tabla3[[IdVendedor]:[NombreVendedor]],2,0)</f>
        <v>Enrique</v>
      </c>
      <c r="F3349" t="str">
        <f>VLOOKUP(Tabla4[[#This Row],[Cod Producto]],Tabla2[[IdProducto]:[NomProducto]],2,0)</f>
        <v>Malocoton</v>
      </c>
      <c r="G3349" s="10">
        <f>VLOOKUP(Tabla4[[#This Row],[Nombre_Producto]],Tabla2[[NomProducto]:[PrecioSinIGV]],3,0)</f>
        <v>2.42</v>
      </c>
      <c r="H3349">
        <f>VLOOKUP(Tabla4[[#This Row],[Cod Producto]],Tabla2[#All],3,0)</f>
        <v>1</v>
      </c>
      <c r="I3349" s="10">
        <f>Tabla4[[#This Row],[Kilos]]*Tabla4[[#This Row],[Precio_sin_IGV]]</f>
        <v>4261.62</v>
      </c>
      <c r="J3349" s="10">
        <f>Tabla4[[#This Row],[Ventas sin IGV]]*18%</f>
        <v>767.09159999999997</v>
      </c>
      <c r="K3349" s="10">
        <f>Tabla4[[#This Row],[Ventas sin IGV]]+Tabla4[[#This Row],[IGV]]</f>
        <v>5028.7115999999996</v>
      </c>
    </row>
    <row r="3350" spans="1:11" x14ac:dyDescent="0.3">
      <c r="A3350">
        <v>11</v>
      </c>
      <c r="B3350">
        <v>12</v>
      </c>
      <c r="C3350" s="2">
        <v>37056</v>
      </c>
      <c r="D3350">
        <v>1686</v>
      </c>
      <c r="E3350" t="str">
        <f>VLOOKUP(Tabla4[[#This Row],[Cod Vendedor]],Tabla3[[IdVendedor]:[NombreVendedor]],2,0)</f>
        <v>Enrique</v>
      </c>
      <c r="F3350" t="str">
        <f>VLOOKUP(Tabla4[[#This Row],[Cod Producto]],Tabla2[[IdProducto]:[NomProducto]],2,0)</f>
        <v>Malocoton</v>
      </c>
      <c r="G3350" s="10">
        <f>VLOOKUP(Tabla4[[#This Row],[Nombre_Producto]],Tabla2[[NomProducto]:[PrecioSinIGV]],3,0)</f>
        <v>2.42</v>
      </c>
      <c r="H3350">
        <f>VLOOKUP(Tabla4[[#This Row],[Cod Producto]],Tabla2[#All],3,0)</f>
        <v>1</v>
      </c>
      <c r="I3350" s="10">
        <f>Tabla4[[#This Row],[Kilos]]*Tabla4[[#This Row],[Precio_sin_IGV]]</f>
        <v>4080.12</v>
      </c>
      <c r="J3350" s="10">
        <f>Tabla4[[#This Row],[Ventas sin IGV]]*18%</f>
        <v>734.4215999999999</v>
      </c>
      <c r="K3350" s="10">
        <f>Tabla4[[#This Row],[Ventas sin IGV]]+Tabla4[[#This Row],[IGV]]</f>
        <v>4814.5415999999996</v>
      </c>
    </row>
    <row r="3351" spans="1:11" x14ac:dyDescent="0.3">
      <c r="A3351">
        <v>11</v>
      </c>
      <c r="B3351">
        <v>12</v>
      </c>
      <c r="C3351" s="2">
        <v>37047</v>
      </c>
      <c r="D3351">
        <v>1603</v>
      </c>
      <c r="E3351" t="str">
        <f>VLOOKUP(Tabla4[[#This Row],[Cod Vendedor]],Tabla3[[IdVendedor]:[NombreVendedor]],2,0)</f>
        <v>Enrique</v>
      </c>
      <c r="F3351" t="str">
        <f>VLOOKUP(Tabla4[[#This Row],[Cod Producto]],Tabla2[[IdProducto]:[NomProducto]],2,0)</f>
        <v>Malocoton</v>
      </c>
      <c r="G3351" s="10">
        <f>VLOOKUP(Tabla4[[#This Row],[Nombre_Producto]],Tabla2[[NomProducto]:[PrecioSinIGV]],3,0)</f>
        <v>2.42</v>
      </c>
      <c r="H3351">
        <f>VLOOKUP(Tabla4[[#This Row],[Cod Producto]],Tabla2[#All],3,0)</f>
        <v>1</v>
      </c>
      <c r="I3351" s="10">
        <f>Tabla4[[#This Row],[Kilos]]*Tabla4[[#This Row],[Precio_sin_IGV]]</f>
        <v>3879.2599999999998</v>
      </c>
      <c r="J3351" s="10">
        <f>Tabla4[[#This Row],[Ventas sin IGV]]*18%</f>
        <v>698.26679999999988</v>
      </c>
      <c r="K3351" s="10">
        <f>Tabla4[[#This Row],[Ventas sin IGV]]+Tabla4[[#This Row],[IGV]]</f>
        <v>4577.5267999999996</v>
      </c>
    </row>
    <row r="3352" spans="1:11" x14ac:dyDescent="0.3">
      <c r="A3352">
        <v>11</v>
      </c>
      <c r="B3352">
        <v>12</v>
      </c>
      <c r="C3352" s="2">
        <v>37156</v>
      </c>
      <c r="D3352">
        <v>1424</v>
      </c>
      <c r="E3352" t="str">
        <f>VLOOKUP(Tabla4[[#This Row],[Cod Vendedor]],Tabla3[[IdVendedor]:[NombreVendedor]],2,0)</f>
        <v>Enrique</v>
      </c>
      <c r="F3352" t="str">
        <f>VLOOKUP(Tabla4[[#This Row],[Cod Producto]],Tabla2[[IdProducto]:[NomProducto]],2,0)</f>
        <v>Malocoton</v>
      </c>
      <c r="G3352" s="10">
        <f>VLOOKUP(Tabla4[[#This Row],[Nombre_Producto]],Tabla2[[NomProducto]:[PrecioSinIGV]],3,0)</f>
        <v>2.42</v>
      </c>
      <c r="H3352">
        <f>VLOOKUP(Tabla4[[#This Row],[Cod Producto]],Tabla2[#All],3,0)</f>
        <v>1</v>
      </c>
      <c r="I3352" s="10">
        <f>Tabla4[[#This Row],[Kilos]]*Tabla4[[#This Row],[Precio_sin_IGV]]</f>
        <v>3446.08</v>
      </c>
      <c r="J3352" s="10">
        <f>Tabla4[[#This Row],[Ventas sin IGV]]*18%</f>
        <v>620.2944</v>
      </c>
      <c r="K3352" s="10">
        <f>Tabla4[[#This Row],[Ventas sin IGV]]+Tabla4[[#This Row],[IGV]]</f>
        <v>4066.3743999999997</v>
      </c>
    </row>
    <row r="3353" spans="1:11" x14ac:dyDescent="0.3">
      <c r="A3353">
        <v>11</v>
      </c>
      <c r="B3353">
        <v>12</v>
      </c>
      <c r="C3353" s="2">
        <v>37187</v>
      </c>
      <c r="D3353">
        <v>1408</v>
      </c>
      <c r="E3353" t="str">
        <f>VLOOKUP(Tabla4[[#This Row],[Cod Vendedor]],Tabla3[[IdVendedor]:[NombreVendedor]],2,0)</f>
        <v>Enrique</v>
      </c>
      <c r="F3353" t="str">
        <f>VLOOKUP(Tabla4[[#This Row],[Cod Producto]],Tabla2[[IdProducto]:[NomProducto]],2,0)</f>
        <v>Malocoton</v>
      </c>
      <c r="G3353" s="10">
        <f>VLOOKUP(Tabla4[[#This Row],[Nombre_Producto]],Tabla2[[NomProducto]:[PrecioSinIGV]],3,0)</f>
        <v>2.42</v>
      </c>
      <c r="H3353">
        <f>VLOOKUP(Tabla4[[#This Row],[Cod Producto]],Tabla2[#All],3,0)</f>
        <v>1</v>
      </c>
      <c r="I3353" s="10">
        <f>Tabla4[[#This Row],[Kilos]]*Tabla4[[#This Row],[Precio_sin_IGV]]</f>
        <v>3407.3599999999997</v>
      </c>
      <c r="J3353" s="10">
        <f>Tabla4[[#This Row],[Ventas sin IGV]]*18%</f>
        <v>613.32479999999987</v>
      </c>
      <c r="K3353" s="10">
        <f>Tabla4[[#This Row],[Ventas sin IGV]]+Tabla4[[#This Row],[IGV]]</f>
        <v>4020.6847999999995</v>
      </c>
    </row>
    <row r="3354" spans="1:11" x14ac:dyDescent="0.3">
      <c r="A3354">
        <v>11</v>
      </c>
      <c r="B3354">
        <v>12</v>
      </c>
      <c r="C3354" s="2">
        <v>37099</v>
      </c>
      <c r="D3354">
        <v>1205</v>
      </c>
      <c r="E3354" t="str">
        <f>VLOOKUP(Tabla4[[#This Row],[Cod Vendedor]],Tabla3[[IdVendedor]:[NombreVendedor]],2,0)</f>
        <v>Enrique</v>
      </c>
      <c r="F3354" t="str">
        <f>VLOOKUP(Tabla4[[#This Row],[Cod Producto]],Tabla2[[IdProducto]:[NomProducto]],2,0)</f>
        <v>Malocoton</v>
      </c>
      <c r="G3354" s="10">
        <f>VLOOKUP(Tabla4[[#This Row],[Nombre_Producto]],Tabla2[[NomProducto]:[PrecioSinIGV]],3,0)</f>
        <v>2.42</v>
      </c>
      <c r="H3354">
        <f>VLOOKUP(Tabla4[[#This Row],[Cod Producto]],Tabla2[#All],3,0)</f>
        <v>1</v>
      </c>
      <c r="I3354" s="10">
        <f>Tabla4[[#This Row],[Kilos]]*Tabla4[[#This Row],[Precio_sin_IGV]]</f>
        <v>2916.1</v>
      </c>
      <c r="J3354" s="10">
        <f>Tabla4[[#This Row],[Ventas sin IGV]]*18%</f>
        <v>524.89799999999991</v>
      </c>
      <c r="K3354" s="10">
        <f>Tabla4[[#This Row],[Ventas sin IGV]]+Tabla4[[#This Row],[IGV]]</f>
        <v>3440.9979999999996</v>
      </c>
    </row>
    <row r="3355" spans="1:11" x14ac:dyDescent="0.3">
      <c r="A3355">
        <v>11</v>
      </c>
      <c r="B3355">
        <v>12</v>
      </c>
      <c r="C3355" s="2">
        <v>37081</v>
      </c>
      <c r="D3355">
        <v>1195</v>
      </c>
      <c r="E3355" t="str">
        <f>VLOOKUP(Tabla4[[#This Row],[Cod Vendedor]],Tabla3[[IdVendedor]:[NombreVendedor]],2,0)</f>
        <v>Enrique</v>
      </c>
      <c r="F3355" t="str">
        <f>VLOOKUP(Tabla4[[#This Row],[Cod Producto]],Tabla2[[IdProducto]:[NomProducto]],2,0)</f>
        <v>Malocoton</v>
      </c>
      <c r="G3355" s="10">
        <f>VLOOKUP(Tabla4[[#This Row],[Nombre_Producto]],Tabla2[[NomProducto]:[PrecioSinIGV]],3,0)</f>
        <v>2.42</v>
      </c>
      <c r="H3355">
        <f>VLOOKUP(Tabla4[[#This Row],[Cod Producto]],Tabla2[#All],3,0)</f>
        <v>1</v>
      </c>
      <c r="I3355" s="10">
        <f>Tabla4[[#This Row],[Kilos]]*Tabla4[[#This Row],[Precio_sin_IGV]]</f>
        <v>2891.9</v>
      </c>
      <c r="J3355" s="10">
        <f>Tabla4[[#This Row],[Ventas sin IGV]]*18%</f>
        <v>520.54200000000003</v>
      </c>
      <c r="K3355" s="10">
        <f>Tabla4[[#This Row],[Ventas sin IGV]]+Tabla4[[#This Row],[IGV]]</f>
        <v>3412.442</v>
      </c>
    </row>
    <row r="3356" spans="1:11" x14ac:dyDescent="0.3">
      <c r="A3356">
        <v>11</v>
      </c>
      <c r="B3356">
        <v>12</v>
      </c>
      <c r="C3356" s="2">
        <v>36929</v>
      </c>
      <c r="D3356">
        <v>822</v>
      </c>
      <c r="E3356" t="str">
        <f>VLOOKUP(Tabla4[[#This Row],[Cod Vendedor]],Tabla3[[IdVendedor]:[NombreVendedor]],2,0)</f>
        <v>Enrique</v>
      </c>
      <c r="F3356" t="str">
        <f>VLOOKUP(Tabla4[[#This Row],[Cod Producto]],Tabla2[[IdProducto]:[NomProducto]],2,0)</f>
        <v>Malocoton</v>
      </c>
      <c r="G3356" s="10">
        <f>VLOOKUP(Tabla4[[#This Row],[Nombre_Producto]],Tabla2[[NomProducto]:[PrecioSinIGV]],3,0)</f>
        <v>2.42</v>
      </c>
      <c r="H3356">
        <f>VLOOKUP(Tabla4[[#This Row],[Cod Producto]],Tabla2[#All],3,0)</f>
        <v>1</v>
      </c>
      <c r="I3356" s="10">
        <f>Tabla4[[#This Row],[Kilos]]*Tabla4[[#This Row],[Precio_sin_IGV]]</f>
        <v>1989.24</v>
      </c>
      <c r="J3356" s="10">
        <f>Tabla4[[#This Row],[Ventas sin IGV]]*18%</f>
        <v>358.06319999999999</v>
      </c>
      <c r="K3356" s="10">
        <f>Tabla4[[#This Row],[Ventas sin IGV]]+Tabla4[[#This Row],[IGV]]</f>
        <v>2347.3031999999998</v>
      </c>
    </row>
    <row r="3357" spans="1:11" x14ac:dyDescent="0.3">
      <c r="A3357">
        <v>11</v>
      </c>
      <c r="B3357">
        <v>12</v>
      </c>
      <c r="C3357" s="2">
        <v>36998</v>
      </c>
      <c r="D3357">
        <v>618</v>
      </c>
      <c r="E3357" t="str">
        <f>VLOOKUP(Tabla4[[#This Row],[Cod Vendedor]],Tabla3[[IdVendedor]:[NombreVendedor]],2,0)</f>
        <v>Enrique</v>
      </c>
      <c r="F3357" t="str">
        <f>VLOOKUP(Tabla4[[#This Row],[Cod Producto]],Tabla2[[IdProducto]:[NomProducto]],2,0)</f>
        <v>Malocoton</v>
      </c>
      <c r="G3357" s="10">
        <f>VLOOKUP(Tabla4[[#This Row],[Nombre_Producto]],Tabla2[[NomProducto]:[PrecioSinIGV]],3,0)</f>
        <v>2.42</v>
      </c>
      <c r="H3357">
        <f>VLOOKUP(Tabla4[[#This Row],[Cod Producto]],Tabla2[#All],3,0)</f>
        <v>1</v>
      </c>
      <c r="I3357" s="10">
        <f>Tabla4[[#This Row],[Kilos]]*Tabla4[[#This Row],[Precio_sin_IGV]]</f>
        <v>1495.56</v>
      </c>
      <c r="J3357" s="10">
        <f>Tabla4[[#This Row],[Ventas sin IGV]]*18%</f>
        <v>269.20079999999996</v>
      </c>
      <c r="K3357" s="10">
        <f>Tabla4[[#This Row],[Ventas sin IGV]]+Tabla4[[#This Row],[IGV]]</f>
        <v>1764.7608</v>
      </c>
    </row>
    <row r="3358" spans="1:11" x14ac:dyDescent="0.3">
      <c r="A3358">
        <v>11</v>
      </c>
      <c r="B3358">
        <v>12</v>
      </c>
      <c r="C3358" s="2">
        <v>37039</v>
      </c>
      <c r="D3358">
        <v>547</v>
      </c>
      <c r="E3358" t="str">
        <f>VLOOKUP(Tabla4[[#This Row],[Cod Vendedor]],Tabla3[[IdVendedor]:[NombreVendedor]],2,0)</f>
        <v>Enrique</v>
      </c>
      <c r="F3358" t="str">
        <f>VLOOKUP(Tabla4[[#This Row],[Cod Producto]],Tabla2[[IdProducto]:[NomProducto]],2,0)</f>
        <v>Malocoton</v>
      </c>
      <c r="G3358" s="10">
        <f>VLOOKUP(Tabla4[[#This Row],[Nombre_Producto]],Tabla2[[NomProducto]:[PrecioSinIGV]],3,0)</f>
        <v>2.42</v>
      </c>
      <c r="H3358">
        <f>VLOOKUP(Tabla4[[#This Row],[Cod Producto]],Tabla2[#All],3,0)</f>
        <v>1</v>
      </c>
      <c r="I3358" s="10">
        <f>Tabla4[[#This Row],[Kilos]]*Tabla4[[#This Row],[Precio_sin_IGV]]</f>
        <v>1323.74</v>
      </c>
      <c r="J3358" s="10">
        <f>Tabla4[[#This Row],[Ventas sin IGV]]*18%</f>
        <v>238.2732</v>
      </c>
      <c r="K3358" s="10">
        <f>Tabla4[[#This Row],[Ventas sin IGV]]+Tabla4[[#This Row],[IGV]]</f>
        <v>1562.0132000000001</v>
      </c>
    </row>
    <row r="3359" spans="1:11" x14ac:dyDescent="0.3">
      <c r="A3359">
        <v>11</v>
      </c>
      <c r="B3359">
        <v>12</v>
      </c>
      <c r="C3359" s="2">
        <v>37256</v>
      </c>
      <c r="D3359">
        <v>395</v>
      </c>
      <c r="E3359" t="str">
        <f>VLOOKUP(Tabla4[[#This Row],[Cod Vendedor]],Tabla3[[IdVendedor]:[NombreVendedor]],2,0)</f>
        <v>Enrique</v>
      </c>
      <c r="F3359" t="str">
        <f>VLOOKUP(Tabla4[[#This Row],[Cod Producto]],Tabla2[[IdProducto]:[NomProducto]],2,0)</f>
        <v>Malocoton</v>
      </c>
      <c r="G3359" s="10">
        <f>VLOOKUP(Tabla4[[#This Row],[Nombre_Producto]],Tabla2[[NomProducto]:[PrecioSinIGV]],3,0)</f>
        <v>2.42</v>
      </c>
      <c r="H3359">
        <f>VLOOKUP(Tabla4[[#This Row],[Cod Producto]],Tabla2[#All],3,0)</f>
        <v>1</v>
      </c>
      <c r="I3359" s="10">
        <f>Tabla4[[#This Row],[Kilos]]*Tabla4[[#This Row],[Precio_sin_IGV]]</f>
        <v>955.9</v>
      </c>
      <c r="J3359" s="10">
        <f>Tabla4[[#This Row],[Ventas sin IGV]]*18%</f>
        <v>172.06199999999998</v>
      </c>
      <c r="K3359" s="10">
        <f>Tabla4[[#This Row],[Ventas sin IGV]]+Tabla4[[#This Row],[IGV]]</f>
        <v>1127.962</v>
      </c>
    </row>
    <row r="3360" spans="1:11" x14ac:dyDescent="0.3">
      <c r="A3360">
        <v>11</v>
      </c>
      <c r="B3360">
        <v>9</v>
      </c>
      <c r="C3360" s="2">
        <v>37009</v>
      </c>
      <c r="D3360">
        <v>2491</v>
      </c>
      <c r="E3360" t="str">
        <f>VLOOKUP(Tabla4[[#This Row],[Cod Vendedor]],Tabla3[[IdVendedor]:[NombreVendedor]],2,0)</f>
        <v>Enrique</v>
      </c>
      <c r="F3360" t="str">
        <f>VLOOKUP(Tabla4[[#This Row],[Cod Producto]],Tabla2[[IdProducto]:[NomProducto]],2,0)</f>
        <v>Esparragos</v>
      </c>
      <c r="G3360" s="10">
        <f>VLOOKUP(Tabla4[[#This Row],[Nombre_Producto]],Tabla2[[NomProducto]:[PrecioSinIGV]],3,0)</f>
        <v>1.21</v>
      </c>
      <c r="H3360">
        <f>VLOOKUP(Tabla4[[#This Row],[Cod Producto]],Tabla2[#All],3,0)</f>
        <v>3</v>
      </c>
      <c r="I3360" s="10">
        <f>Tabla4[[#This Row],[Kilos]]*Tabla4[[#This Row],[Precio_sin_IGV]]</f>
        <v>3014.11</v>
      </c>
      <c r="J3360" s="10">
        <f>Tabla4[[#This Row],[Ventas sin IGV]]*18%</f>
        <v>542.53980000000001</v>
      </c>
      <c r="K3360" s="10">
        <f>Tabla4[[#This Row],[Ventas sin IGV]]+Tabla4[[#This Row],[IGV]]</f>
        <v>3556.6498000000001</v>
      </c>
    </row>
    <row r="3361" spans="1:11" x14ac:dyDescent="0.3">
      <c r="A3361">
        <v>11</v>
      </c>
      <c r="B3361">
        <v>9</v>
      </c>
      <c r="C3361" s="2">
        <v>37159</v>
      </c>
      <c r="D3361">
        <v>2205</v>
      </c>
      <c r="E3361" t="str">
        <f>VLOOKUP(Tabla4[[#This Row],[Cod Vendedor]],Tabla3[[IdVendedor]:[NombreVendedor]],2,0)</f>
        <v>Enrique</v>
      </c>
      <c r="F3361" t="str">
        <f>VLOOKUP(Tabla4[[#This Row],[Cod Producto]],Tabla2[[IdProducto]:[NomProducto]],2,0)</f>
        <v>Esparragos</v>
      </c>
      <c r="G3361" s="10">
        <f>VLOOKUP(Tabla4[[#This Row],[Nombre_Producto]],Tabla2[[NomProducto]:[PrecioSinIGV]],3,0)</f>
        <v>1.21</v>
      </c>
      <c r="H3361">
        <f>VLOOKUP(Tabla4[[#This Row],[Cod Producto]],Tabla2[#All],3,0)</f>
        <v>3</v>
      </c>
      <c r="I3361" s="10">
        <f>Tabla4[[#This Row],[Kilos]]*Tabla4[[#This Row],[Precio_sin_IGV]]</f>
        <v>2668.0499999999997</v>
      </c>
      <c r="J3361" s="10">
        <f>Tabla4[[#This Row],[Ventas sin IGV]]*18%</f>
        <v>480.24899999999991</v>
      </c>
      <c r="K3361" s="10">
        <f>Tabla4[[#This Row],[Ventas sin IGV]]+Tabla4[[#This Row],[IGV]]</f>
        <v>3148.2989999999995</v>
      </c>
    </row>
    <row r="3362" spans="1:11" x14ac:dyDescent="0.3">
      <c r="A3362">
        <v>11</v>
      </c>
      <c r="B3362">
        <v>9</v>
      </c>
      <c r="C3362" s="2">
        <v>36959</v>
      </c>
      <c r="D3362">
        <v>1340</v>
      </c>
      <c r="E3362" t="str">
        <f>VLOOKUP(Tabla4[[#This Row],[Cod Vendedor]],Tabla3[[IdVendedor]:[NombreVendedor]],2,0)</f>
        <v>Enrique</v>
      </c>
      <c r="F3362" t="str">
        <f>VLOOKUP(Tabla4[[#This Row],[Cod Producto]],Tabla2[[IdProducto]:[NomProducto]],2,0)</f>
        <v>Esparragos</v>
      </c>
      <c r="G3362" s="10">
        <f>VLOOKUP(Tabla4[[#This Row],[Nombre_Producto]],Tabla2[[NomProducto]:[PrecioSinIGV]],3,0)</f>
        <v>1.21</v>
      </c>
      <c r="H3362">
        <f>VLOOKUP(Tabla4[[#This Row],[Cod Producto]],Tabla2[#All],3,0)</f>
        <v>3</v>
      </c>
      <c r="I3362" s="10">
        <f>Tabla4[[#This Row],[Kilos]]*Tabla4[[#This Row],[Precio_sin_IGV]]</f>
        <v>1621.3999999999999</v>
      </c>
      <c r="J3362" s="10">
        <f>Tabla4[[#This Row],[Ventas sin IGV]]*18%</f>
        <v>291.85199999999998</v>
      </c>
      <c r="K3362" s="10">
        <f>Tabla4[[#This Row],[Ventas sin IGV]]+Tabla4[[#This Row],[IGV]]</f>
        <v>1913.252</v>
      </c>
    </row>
    <row r="3363" spans="1:11" x14ac:dyDescent="0.3">
      <c r="A3363">
        <v>11</v>
      </c>
      <c r="B3363">
        <v>9</v>
      </c>
      <c r="C3363" s="2">
        <v>36989</v>
      </c>
      <c r="D3363">
        <v>545</v>
      </c>
      <c r="E3363" t="str">
        <f>VLOOKUP(Tabla4[[#This Row],[Cod Vendedor]],Tabla3[[IdVendedor]:[NombreVendedor]],2,0)</f>
        <v>Enrique</v>
      </c>
      <c r="F3363" t="str">
        <f>VLOOKUP(Tabla4[[#This Row],[Cod Producto]],Tabla2[[IdProducto]:[NomProducto]],2,0)</f>
        <v>Esparragos</v>
      </c>
      <c r="G3363" s="10">
        <f>VLOOKUP(Tabla4[[#This Row],[Nombre_Producto]],Tabla2[[NomProducto]:[PrecioSinIGV]],3,0)</f>
        <v>1.21</v>
      </c>
      <c r="H3363">
        <f>VLOOKUP(Tabla4[[#This Row],[Cod Producto]],Tabla2[#All],3,0)</f>
        <v>3</v>
      </c>
      <c r="I3363" s="10">
        <f>Tabla4[[#This Row],[Kilos]]*Tabla4[[#This Row],[Precio_sin_IGV]]</f>
        <v>659.44999999999993</v>
      </c>
      <c r="J3363" s="10">
        <f>Tabla4[[#This Row],[Ventas sin IGV]]*18%</f>
        <v>118.70099999999998</v>
      </c>
      <c r="K3363" s="10">
        <f>Tabla4[[#This Row],[Ventas sin IGV]]+Tabla4[[#This Row],[IGV]]</f>
        <v>778.15099999999995</v>
      </c>
    </row>
    <row r="3364" spans="1:11" x14ac:dyDescent="0.3">
      <c r="A3364">
        <v>11</v>
      </c>
      <c r="B3364">
        <v>7</v>
      </c>
      <c r="C3364" s="2">
        <v>36940</v>
      </c>
      <c r="D3364">
        <v>1887</v>
      </c>
      <c r="E3364" t="str">
        <f>VLOOKUP(Tabla4[[#This Row],[Cod Vendedor]],Tabla3[[IdVendedor]:[NombreVendedor]],2,0)</f>
        <v>Enrique</v>
      </c>
      <c r="F3364" t="str">
        <f>VLOOKUP(Tabla4[[#This Row],[Cod Producto]],Tabla2[[IdProducto]:[NomProducto]],2,0)</f>
        <v>Tomates</v>
      </c>
      <c r="G3364" s="10">
        <f>VLOOKUP(Tabla4[[#This Row],[Nombre_Producto]],Tabla2[[NomProducto]:[PrecioSinIGV]],3,0)</f>
        <v>0.96799999999999997</v>
      </c>
      <c r="H3364">
        <f>VLOOKUP(Tabla4[[#This Row],[Cod Producto]],Tabla2[#All],3,0)</f>
        <v>2</v>
      </c>
      <c r="I3364" s="10">
        <f>Tabla4[[#This Row],[Kilos]]*Tabla4[[#This Row],[Precio_sin_IGV]]</f>
        <v>1826.616</v>
      </c>
      <c r="J3364" s="10">
        <f>Tabla4[[#This Row],[Ventas sin IGV]]*18%</f>
        <v>328.79087999999996</v>
      </c>
      <c r="K3364" s="10">
        <f>Tabla4[[#This Row],[Ventas sin IGV]]+Tabla4[[#This Row],[IGV]]</f>
        <v>2155.40688</v>
      </c>
    </row>
    <row r="3365" spans="1:11" x14ac:dyDescent="0.3">
      <c r="A3365">
        <v>11</v>
      </c>
      <c r="B3365">
        <v>7</v>
      </c>
      <c r="C3365" s="2">
        <v>37003</v>
      </c>
      <c r="D3365">
        <v>1562</v>
      </c>
      <c r="E3365" t="str">
        <f>VLOOKUP(Tabla4[[#This Row],[Cod Vendedor]],Tabla3[[IdVendedor]:[NombreVendedor]],2,0)</f>
        <v>Enrique</v>
      </c>
      <c r="F3365" t="str">
        <f>VLOOKUP(Tabla4[[#This Row],[Cod Producto]],Tabla2[[IdProducto]:[NomProducto]],2,0)</f>
        <v>Tomates</v>
      </c>
      <c r="G3365" s="10">
        <f>VLOOKUP(Tabla4[[#This Row],[Nombre_Producto]],Tabla2[[NomProducto]:[PrecioSinIGV]],3,0)</f>
        <v>0.96799999999999997</v>
      </c>
      <c r="H3365">
        <f>VLOOKUP(Tabla4[[#This Row],[Cod Producto]],Tabla2[#All],3,0)</f>
        <v>2</v>
      </c>
      <c r="I3365" s="10">
        <f>Tabla4[[#This Row],[Kilos]]*Tabla4[[#This Row],[Precio_sin_IGV]]</f>
        <v>1512.0159999999998</v>
      </c>
      <c r="J3365" s="10">
        <f>Tabla4[[#This Row],[Ventas sin IGV]]*18%</f>
        <v>272.16287999999997</v>
      </c>
      <c r="K3365" s="10">
        <f>Tabla4[[#This Row],[Ventas sin IGV]]+Tabla4[[#This Row],[IGV]]</f>
        <v>1784.1788799999999</v>
      </c>
    </row>
    <row r="3366" spans="1:11" x14ac:dyDescent="0.3">
      <c r="A3366">
        <v>11</v>
      </c>
      <c r="B3366">
        <v>7</v>
      </c>
      <c r="C3366" s="2">
        <v>37082</v>
      </c>
      <c r="D3366">
        <v>1128</v>
      </c>
      <c r="E3366" t="str">
        <f>VLOOKUP(Tabla4[[#This Row],[Cod Vendedor]],Tabla3[[IdVendedor]:[NombreVendedor]],2,0)</f>
        <v>Enrique</v>
      </c>
      <c r="F3366" t="str">
        <f>VLOOKUP(Tabla4[[#This Row],[Cod Producto]],Tabla2[[IdProducto]:[NomProducto]],2,0)</f>
        <v>Tomates</v>
      </c>
      <c r="G3366" s="10">
        <f>VLOOKUP(Tabla4[[#This Row],[Nombre_Producto]],Tabla2[[NomProducto]:[PrecioSinIGV]],3,0)</f>
        <v>0.96799999999999997</v>
      </c>
      <c r="H3366">
        <f>VLOOKUP(Tabla4[[#This Row],[Cod Producto]],Tabla2[#All],3,0)</f>
        <v>2</v>
      </c>
      <c r="I3366" s="10">
        <f>Tabla4[[#This Row],[Kilos]]*Tabla4[[#This Row],[Precio_sin_IGV]]</f>
        <v>1091.904</v>
      </c>
      <c r="J3366" s="10">
        <f>Tabla4[[#This Row],[Ventas sin IGV]]*18%</f>
        <v>196.54272</v>
      </c>
      <c r="K3366" s="10">
        <f>Tabla4[[#This Row],[Ventas sin IGV]]+Tabla4[[#This Row],[IGV]]</f>
        <v>1288.4467199999999</v>
      </c>
    </row>
    <row r="3367" spans="1:11" x14ac:dyDescent="0.3">
      <c r="A3367">
        <v>11</v>
      </c>
      <c r="B3367">
        <v>3</v>
      </c>
      <c r="C3367" s="2">
        <v>36921</v>
      </c>
      <c r="D3367">
        <v>2143</v>
      </c>
      <c r="E3367" t="str">
        <f>VLOOKUP(Tabla4[[#This Row],[Cod Vendedor]],Tabla3[[IdVendedor]:[NombreVendedor]],2,0)</f>
        <v>Enrique</v>
      </c>
      <c r="F3367" t="str">
        <f>VLOOKUP(Tabla4[[#This Row],[Cod Producto]],Tabla2[[IdProducto]:[NomProducto]],2,0)</f>
        <v>Melones</v>
      </c>
      <c r="G3367" s="10">
        <f>VLOOKUP(Tabla4[[#This Row],[Nombre_Producto]],Tabla2[[NomProducto]:[PrecioSinIGV]],3,0)</f>
        <v>1.9359999999999999</v>
      </c>
      <c r="H3367">
        <f>VLOOKUP(Tabla4[[#This Row],[Cod Producto]],Tabla2[#All],3,0)</f>
        <v>1</v>
      </c>
      <c r="I3367" s="10">
        <f>Tabla4[[#This Row],[Kilos]]*Tabla4[[#This Row],[Precio_sin_IGV]]</f>
        <v>4148.848</v>
      </c>
      <c r="J3367" s="10">
        <f>Tabla4[[#This Row],[Ventas sin IGV]]*18%</f>
        <v>746.79264000000001</v>
      </c>
      <c r="K3367" s="10">
        <f>Tabla4[[#This Row],[Ventas sin IGV]]+Tabla4[[#This Row],[IGV]]</f>
        <v>4895.6406399999996</v>
      </c>
    </row>
    <row r="3368" spans="1:11" x14ac:dyDescent="0.3">
      <c r="A3368">
        <v>11</v>
      </c>
      <c r="B3368">
        <v>3</v>
      </c>
      <c r="C3368" s="2">
        <v>37180</v>
      </c>
      <c r="D3368">
        <v>2083</v>
      </c>
      <c r="E3368" t="str">
        <f>VLOOKUP(Tabla4[[#This Row],[Cod Vendedor]],Tabla3[[IdVendedor]:[NombreVendedor]],2,0)</f>
        <v>Enrique</v>
      </c>
      <c r="F3368" t="str">
        <f>VLOOKUP(Tabla4[[#This Row],[Cod Producto]],Tabla2[[IdProducto]:[NomProducto]],2,0)</f>
        <v>Melones</v>
      </c>
      <c r="G3368" s="10">
        <f>VLOOKUP(Tabla4[[#This Row],[Nombre_Producto]],Tabla2[[NomProducto]:[PrecioSinIGV]],3,0)</f>
        <v>1.9359999999999999</v>
      </c>
      <c r="H3368">
        <f>VLOOKUP(Tabla4[[#This Row],[Cod Producto]],Tabla2[#All],3,0)</f>
        <v>1</v>
      </c>
      <c r="I3368" s="10">
        <f>Tabla4[[#This Row],[Kilos]]*Tabla4[[#This Row],[Precio_sin_IGV]]</f>
        <v>4032.6880000000001</v>
      </c>
      <c r="J3368" s="10">
        <f>Tabla4[[#This Row],[Ventas sin IGV]]*18%</f>
        <v>725.88383999999996</v>
      </c>
      <c r="K3368" s="10">
        <f>Tabla4[[#This Row],[Ventas sin IGV]]+Tabla4[[#This Row],[IGV]]</f>
        <v>4758.5718400000005</v>
      </c>
    </row>
    <row r="3369" spans="1:11" x14ac:dyDescent="0.3">
      <c r="A3369">
        <v>11</v>
      </c>
      <c r="B3369">
        <v>3</v>
      </c>
      <c r="C3369" s="2">
        <v>36959</v>
      </c>
      <c r="D3369">
        <v>2008</v>
      </c>
      <c r="E3369" t="str">
        <f>VLOOKUP(Tabla4[[#This Row],[Cod Vendedor]],Tabla3[[IdVendedor]:[NombreVendedor]],2,0)</f>
        <v>Enrique</v>
      </c>
      <c r="F3369" t="str">
        <f>VLOOKUP(Tabla4[[#This Row],[Cod Producto]],Tabla2[[IdProducto]:[NomProducto]],2,0)</f>
        <v>Melones</v>
      </c>
      <c r="G3369" s="10">
        <f>VLOOKUP(Tabla4[[#This Row],[Nombre_Producto]],Tabla2[[NomProducto]:[PrecioSinIGV]],3,0)</f>
        <v>1.9359999999999999</v>
      </c>
      <c r="H3369">
        <f>VLOOKUP(Tabla4[[#This Row],[Cod Producto]],Tabla2[#All],3,0)</f>
        <v>1</v>
      </c>
      <c r="I3369" s="10">
        <f>Tabla4[[#This Row],[Kilos]]*Tabla4[[#This Row],[Precio_sin_IGV]]</f>
        <v>3887.4879999999998</v>
      </c>
      <c r="J3369" s="10">
        <f>Tabla4[[#This Row],[Ventas sin IGV]]*18%</f>
        <v>699.74784</v>
      </c>
      <c r="K3369" s="10">
        <f>Tabla4[[#This Row],[Ventas sin IGV]]+Tabla4[[#This Row],[IGV]]</f>
        <v>4587.2358399999994</v>
      </c>
    </row>
    <row r="3370" spans="1:11" x14ac:dyDescent="0.3">
      <c r="A3370">
        <v>11</v>
      </c>
      <c r="B3370">
        <v>3</v>
      </c>
      <c r="C3370" s="2">
        <v>37125</v>
      </c>
      <c r="D3370">
        <v>1364</v>
      </c>
      <c r="E3370" t="str">
        <f>VLOOKUP(Tabla4[[#This Row],[Cod Vendedor]],Tabla3[[IdVendedor]:[NombreVendedor]],2,0)</f>
        <v>Enrique</v>
      </c>
      <c r="F3370" t="str">
        <f>VLOOKUP(Tabla4[[#This Row],[Cod Producto]],Tabla2[[IdProducto]:[NomProducto]],2,0)</f>
        <v>Melones</v>
      </c>
      <c r="G3370" s="10">
        <f>VLOOKUP(Tabla4[[#This Row],[Nombre_Producto]],Tabla2[[NomProducto]:[PrecioSinIGV]],3,0)</f>
        <v>1.9359999999999999</v>
      </c>
      <c r="H3370">
        <f>VLOOKUP(Tabla4[[#This Row],[Cod Producto]],Tabla2[#All],3,0)</f>
        <v>1</v>
      </c>
      <c r="I3370" s="10">
        <f>Tabla4[[#This Row],[Kilos]]*Tabla4[[#This Row],[Precio_sin_IGV]]</f>
        <v>2640.7039999999997</v>
      </c>
      <c r="J3370" s="10">
        <f>Tabla4[[#This Row],[Ventas sin IGV]]*18%</f>
        <v>475.32671999999991</v>
      </c>
      <c r="K3370" s="10">
        <f>Tabla4[[#This Row],[Ventas sin IGV]]+Tabla4[[#This Row],[IGV]]</f>
        <v>3116.0307199999997</v>
      </c>
    </row>
    <row r="3371" spans="1:11" x14ac:dyDescent="0.3">
      <c r="A3371">
        <v>11</v>
      </c>
      <c r="B3371">
        <v>3</v>
      </c>
      <c r="C3371" s="2">
        <v>37069</v>
      </c>
      <c r="D3371">
        <v>1115</v>
      </c>
      <c r="E3371" t="str">
        <f>VLOOKUP(Tabla4[[#This Row],[Cod Vendedor]],Tabla3[[IdVendedor]:[NombreVendedor]],2,0)</f>
        <v>Enrique</v>
      </c>
      <c r="F3371" t="str">
        <f>VLOOKUP(Tabla4[[#This Row],[Cod Producto]],Tabla2[[IdProducto]:[NomProducto]],2,0)</f>
        <v>Melones</v>
      </c>
      <c r="G3371" s="10">
        <f>VLOOKUP(Tabla4[[#This Row],[Nombre_Producto]],Tabla2[[NomProducto]:[PrecioSinIGV]],3,0)</f>
        <v>1.9359999999999999</v>
      </c>
      <c r="H3371">
        <f>VLOOKUP(Tabla4[[#This Row],[Cod Producto]],Tabla2[#All],3,0)</f>
        <v>1</v>
      </c>
      <c r="I3371" s="10">
        <f>Tabla4[[#This Row],[Kilos]]*Tabla4[[#This Row],[Precio_sin_IGV]]</f>
        <v>2158.64</v>
      </c>
      <c r="J3371" s="10">
        <f>Tabla4[[#This Row],[Ventas sin IGV]]*18%</f>
        <v>388.55519999999996</v>
      </c>
      <c r="K3371" s="10">
        <f>Tabla4[[#This Row],[Ventas sin IGV]]+Tabla4[[#This Row],[IGV]]</f>
        <v>2547.1951999999997</v>
      </c>
    </row>
    <row r="3372" spans="1:11" x14ac:dyDescent="0.3">
      <c r="A3372">
        <v>11</v>
      </c>
      <c r="B3372">
        <v>3</v>
      </c>
      <c r="C3372" s="2">
        <v>37004</v>
      </c>
      <c r="D3372">
        <v>602</v>
      </c>
      <c r="E3372" t="str">
        <f>VLOOKUP(Tabla4[[#This Row],[Cod Vendedor]],Tabla3[[IdVendedor]:[NombreVendedor]],2,0)</f>
        <v>Enrique</v>
      </c>
      <c r="F3372" t="str">
        <f>VLOOKUP(Tabla4[[#This Row],[Cod Producto]],Tabla2[[IdProducto]:[NomProducto]],2,0)</f>
        <v>Melones</v>
      </c>
      <c r="G3372" s="10">
        <f>VLOOKUP(Tabla4[[#This Row],[Nombre_Producto]],Tabla2[[NomProducto]:[PrecioSinIGV]],3,0)</f>
        <v>1.9359999999999999</v>
      </c>
      <c r="H3372">
        <f>VLOOKUP(Tabla4[[#This Row],[Cod Producto]],Tabla2[#All],3,0)</f>
        <v>1</v>
      </c>
      <c r="I3372" s="10">
        <f>Tabla4[[#This Row],[Kilos]]*Tabla4[[#This Row],[Precio_sin_IGV]]</f>
        <v>1165.472</v>
      </c>
      <c r="J3372" s="10">
        <f>Tabla4[[#This Row],[Ventas sin IGV]]*18%</f>
        <v>209.78495999999998</v>
      </c>
      <c r="K3372" s="10">
        <f>Tabla4[[#This Row],[Ventas sin IGV]]+Tabla4[[#This Row],[IGV]]</f>
        <v>1375.2569599999999</v>
      </c>
    </row>
    <row r="3373" spans="1:11" x14ac:dyDescent="0.3">
      <c r="A3373">
        <v>11</v>
      </c>
      <c r="B3373">
        <v>3</v>
      </c>
      <c r="C3373" s="2">
        <v>37248</v>
      </c>
      <c r="D3373">
        <v>323</v>
      </c>
      <c r="E3373" t="str">
        <f>VLOOKUP(Tabla4[[#This Row],[Cod Vendedor]],Tabla3[[IdVendedor]:[NombreVendedor]],2,0)</f>
        <v>Enrique</v>
      </c>
      <c r="F3373" t="str">
        <f>VLOOKUP(Tabla4[[#This Row],[Cod Producto]],Tabla2[[IdProducto]:[NomProducto]],2,0)</f>
        <v>Melones</v>
      </c>
      <c r="G3373" s="10">
        <f>VLOOKUP(Tabla4[[#This Row],[Nombre_Producto]],Tabla2[[NomProducto]:[PrecioSinIGV]],3,0)</f>
        <v>1.9359999999999999</v>
      </c>
      <c r="H3373">
        <f>VLOOKUP(Tabla4[[#This Row],[Cod Producto]],Tabla2[#All],3,0)</f>
        <v>1</v>
      </c>
      <c r="I3373" s="10">
        <f>Tabla4[[#This Row],[Kilos]]*Tabla4[[#This Row],[Precio_sin_IGV]]</f>
        <v>625.32799999999997</v>
      </c>
      <c r="J3373" s="10">
        <f>Tabla4[[#This Row],[Ventas sin IGV]]*18%</f>
        <v>112.55904</v>
      </c>
      <c r="K3373" s="10">
        <f>Tabla4[[#This Row],[Ventas sin IGV]]+Tabla4[[#This Row],[IGV]]</f>
        <v>737.88703999999996</v>
      </c>
    </row>
    <row r="3374" spans="1:11" x14ac:dyDescent="0.3">
      <c r="A3374">
        <v>11</v>
      </c>
      <c r="B3374">
        <v>1</v>
      </c>
      <c r="C3374" s="2">
        <v>37173</v>
      </c>
      <c r="D3374">
        <v>2451</v>
      </c>
      <c r="E3374" t="str">
        <f>VLOOKUP(Tabla4[[#This Row],[Cod Vendedor]],Tabla3[[IdVendedor]:[NombreVendedor]],2,0)</f>
        <v>Enrique</v>
      </c>
      <c r="F3374" t="str">
        <f>VLOOKUP(Tabla4[[#This Row],[Cod Producto]],Tabla2[[IdProducto]:[NomProducto]],2,0)</f>
        <v>Mandarinas</v>
      </c>
      <c r="G3374" s="10">
        <f>VLOOKUP(Tabla4[[#This Row],[Nombre_Producto]],Tabla2[[NomProducto]:[PrecioSinIGV]],3,0)</f>
        <v>3.9325000000000001</v>
      </c>
      <c r="H3374">
        <f>VLOOKUP(Tabla4[[#This Row],[Cod Producto]],Tabla2[#All],3,0)</f>
        <v>1</v>
      </c>
      <c r="I3374" s="10">
        <f>Tabla4[[#This Row],[Kilos]]*Tabla4[[#This Row],[Precio_sin_IGV]]</f>
        <v>9638.5575000000008</v>
      </c>
      <c r="J3374" s="10">
        <f>Tabla4[[#This Row],[Ventas sin IGV]]*18%</f>
        <v>1734.9403500000001</v>
      </c>
      <c r="K3374" s="10">
        <f>Tabla4[[#This Row],[Ventas sin IGV]]+Tabla4[[#This Row],[IGV]]</f>
        <v>11373.497850000002</v>
      </c>
    </row>
    <row r="3375" spans="1:11" x14ac:dyDescent="0.3">
      <c r="A3375">
        <v>11</v>
      </c>
      <c r="B3375">
        <v>1</v>
      </c>
      <c r="C3375" s="2">
        <v>37110</v>
      </c>
      <c r="D3375">
        <v>833</v>
      </c>
      <c r="E3375" t="str">
        <f>VLOOKUP(Tabla4[[#This Row],[Cod Vendedor]],Tabla3[[IdVendedor]:[NombreVendedor]],2,0)</f>
        <v>Enrique</v>
      </c>
      <c r="F3375" t="str">
        <f>VLOOKUP(Tabla4[[#This Row],[Cod Producto]],Tabla2[[IdProducto]:[NomProducto]],2,0)</f>
        <v>Mandarinas</v>
      </c>
      <c r="G3375" s="10">
        <f>VLOOKUP(Tabla4[[#This Row],[Nombre_Producto]],Tabla2[[NomProducto]:[PrecioSinIGV]],3,0)</f>
        <v>3.9325000000000001</v>
      </c>
      <c r="H3375">
        <f>VLOOKUP(Tabla4[[#This Row],[Cod Producto]],Tabla2[#All],3,0)</f>
        <v>1</v>
      </c>
      <c r="I3375" s="10">
        <f>Tabla4[[#This Row],[Kilos]]*Tabla4[[#This Row],[Precio_sin_IGV]]</f>
        <v>3275.7725</v>
      </c>
      <c r="J3375" s="10">
        <f>Tabla4[[#This Row],[Ventas sin IGV]]*18%</f>
        <v>589.63905</v>
      </c>
      <c r="K3375" s="10">
        <f>Tabla4[[#This Row],[Ventas sin IGV]]+Tabla4[[#This Row],[IGV]]</f>
        <v>3865.4115499999998</v>
      </c>
    </row>
    <row r="3376" spans="1:11" x14ac:dyDescent="0.3">
      <c r="A3376">
        <v>11</v>
      </c>
      <c r="B3376">
        <v>8</v>
      </c>
      <c r="C3376" s="2">
        <v>37154</v>
      </c>
      <c r="D3376">
        <v>1356</v>
      </c>
      <c r="E3376" t="str">
        <f>VLOOKUP(Tabla4[[#This Row],[Cod Vendedor]],Tabla3[[IdVendedor]:[NombreVendedor]],2,0)</f>
        <v>Enrique</v>
      </c>
      <c r="F3376" t="str">
        <f>VLOOKUP(Tabla4[[#This Row],[Cod Producto]],Tabla2[[IdProducto]:[NomProducto]],2,0)</f>
        <v>Uvas</v>
      </c>
      <c r="G3376" s="10">
        <f>VLOOKUP(Tabla4[[#This Row],[Nombre_Producto]],Tabla2[[NomProducto]:[PrecioSinIGV]],3,0)</f>
        <v>3.63</v>
      </c>
      <c r="H3376">
        <f>VLOOKUP(Tabla4[[#This Row],[Cod Producto]],Tabla2[#All],3,0)</f>
        <v>1</v>
      </c>
      <c r="I3376" s="10">
        <f>Tabla4[[#This Row],[Kilos]]*Tabla4[[#This Row],[Precio_sin_IGV]]</f>
        <v>4922.28</v>
      </c>
      <c r="J3376" s="10">
        <f>Tabla4[[#This Row],[Ventas sin IGV]]*18%</f>
        <v>886.01039999999989</v>
      </c>
      <c r="K3376" s="10">
        <f>Tabla4[[#This Row],[Ventas sin IGV]]+Tabla4[[#This Row],[IGV]]</f>
        <v>5808.2903999999999</v>
      </c>
    </row>
    <row r="3377" spans="1:11" x14ac:dyDescent="0.3">
      <c r="A3377">
        <v>11</v>
      </c>
      <c r="B3377">
        <v>8</v>
      </c>
      <c r="C3377" s="2">
        <v>37255</v>
      </c>
      <c r="D3377">
        <v>1155</v>
      </c>
      <c r="E3377" t="str">
        <f>VLOOKUP(Tabla4[[#This Row],[Cod Vendedor]],Tabla3[[IdVendedor]:[NombreVendedor]],2,0)</f>
        <v>Enrique</v>
      </c>
      <c r="F3377" t="str">
        <f>VLOOKUP(Tabla4[[#This Row],[Cod Producto]],Tabla2[[IdProducto]:[NomProducto]],2,0)</f>
        <v>Uvas</v>
      </c>
      <c r="G3377" s="10">
        <f>VLOOKUP(Tabla4[[#This Row],[Nombre_Producto]],Tabla2[[NomProducto]:[PrecioSinIGV]],3,0)</f>
        <v>3.63</v>
      </c>
      <c r="H3377">
        <f>VLOOKUP(Tabla4[[#This Row],[Cod Producto]],Tabla2[#All],3,0)</f>
        <v>1</v>
      </c>
      <c r="I3377" s="10">
        <f>Tabla4[[#This Row],[Kilos]]*Tabla4[[#This Row],[Precio_sin_IGV]]</f>
        <v>4192.6499999999996</v>
      </c>
      <c r="J3377" s="10">
        <f>Tabla4[[#This Row],[Ventas sin IGV]]*18%</f>
        <v>754.67699999999991</v>
      </c>
      <c r="K3377" s="10">
        <f>Tabla4[[#This Row],[Ventas sin IGV]]+Tabla4[[#This Row],[IGV]]</f>
        <v>4947.3269999999993</v>
      </c>
    </row>
    <row r="3378" spans="1:11" x14ac:dyDescent="0.3">
      <c r="A3378">
        <v>11</v>
      </c>
      <c r="B3378">
        <v>8</v>
      </c>
      <c r="C3378" s="2">
        <v>37154</v>
      </c>
      <c r="D3378">
        <v>313</v>
      </c>
      <c r="E3378" t="str">
        <f>VLOOKUP(Tabla4[[#This Row],[Cod Vendedor]],Tabla3[[IdVendedor]:[NombreVendedor]],2,0)</f>
        <v>Enrique</v>
      </c>
      <c r="F3378" t="str">
        <f>VLOOKUP(Tabla4[[#This Row],[Cod Producto]],Tabla2[[IdProducto]:[NomProducto]],2,0)</f>
        <v>Uvas</v>
      </c>
      <c r="G3378" s="10">
        <f>VLOOKUP(Tabla4[[#This Row],[Nombre_Producto]],Tabla2[[NomProducto]:[PrecioSinIGV]],3,0)</f>
        <v>3.63</v>
      </c>
      <c r="H3378">
        <f>VLOOKUP(Tabla4[[#This Row],[Cod Producto]],Tabla2[#All],3,0)</f>
        <v>1</v>
      </c>
      <c r="I3378" s="10">
        <f>Tabla4[[#This Row],[Kilos]]*Tabla4[[#This Row],[Precio_sin_IGV]]</f>
        <v>1136.19</v>
      </c>
      <c r="J3378" s="10">
        <f>Tabla4[[#This Row],[Ventas sin IGV]]*18%</f>
        <v>204.51419999999999</v>
      </c>
      <c r="K3378" s="10">
        <f>Tabla4[[#This Row],[Ventas sin IGV]]+Tabla4[[#This Row],[IGV]]</f>
        <v>1340.7042000000001</v>
      </c>
    </row>
    <row r="3379" spans="1:11" x14ac:dyDescent="0.3">
      <c r="A3379">
        <v>11</v>
      </c>
      <c r="B3379">
        <v>6</v>
      </c>
      <c r="C3379" s="2">
        <v>36919</v>
      </c>
      <c r="D3379">
        <v>2483</v>
      </c>
      <c r="E3379" t="str">
        <f>VLOOKUP(Tabla4[[#This Row],[Cod Vendedor]],Tabla3[[IdVendedor]:[NombreVendedor]],2,0)</f>
        <v>Enrique</v>
      </c>
      <c r="F3379" t="str">
        <f>VLOOKUP(Tabla4[[#This Row],[Cod Producto]],Tabla2[[IdProducto]:[NomProducto]],2,0)</f>
        <v>Platanos</v>
      </c>
      <c r="G3379" s="10">
        <f>VLOOKUP(Tabla4[[#This Row],[Nombre_Producto]],Tabla2[[NomProducto]:[PrecioSinIGV]],3,0)</f>
        <v>2.42</v>
      </c>
      <c r="H3379">
        <f>VLOOKUP(Tabla4[[#This Row],[Cod Producto]],Tabla2[#All],3,0)</f>
        <v>1</v>
      </c>
      <c r="I3379" s="10">
        <f>Tabla4[[#This Row],[Kilos]]*Tabla4[[#This Row],[Precio_sin_IGV]]</f>
        <v>6008.86</v>
      </c>
      <c r="J3379" s="10">
        <f>Tabla4[[#This Row],[Ventas sin IGV]]*18%</f>
        <v>1081.5947999999999</v>
      </c>
      <c r="K3379" s="10">
        <f>Tabla4[[#This Row],[Ventas sin IGV]]+Tabla4[[#This Row],[IGV]]</f>
        <v>7090.4547999999995</v>
      </c>
    </row>
    <row r="3380" spans="1:11" x14ac:dyDescent="0.3">
      <c r="A3380">
        <v>11</v>
      </c>
      <c r="B3380">
        <v>6</v>
      </c>
      <c r="C3380" s="2">
        <v>37006</v>
      </c>
      <c r="D3380">
        <v>1983</v>
      </c>
      <c r="E3380" t="str">
        <f>VLOOKUP(Tabla4[[#This Row],[Cod Vendedor]],Tabla3[[IdVendedor]:[NombreVendedor]],2,0)</f>
        <v>Enrique</v>
      </c>
      <c r="F3380" t="str">
        <f>VLOOKUP(Tabla4[[#This Row],[Cod Producto]],Tabla2[[IdProducto]:[NomProducto]],2,0)</f>
        <v>Platanos</v>
      </c>
      <c r="G3380" s="10">
        <f>VLOOKUP(Tabla4[[#This Row],[Nombre_Producto]],Tabla2[[NomProducto]:[PrecioSinIGV]],3,0)</f>
        <v>2.42</v>
      </c>
      <c r="H3380">
        <f>VLOOKUP(Tabla4[[#This Row],[Cod Producto]],Tabla2[#All],3,0)</f>
        <v>1</v>
      </c>
      <c r="I3380" s="10">
        <f>Tabla4[[#This Row],[Kilos]]*Tabla4[[#This Row],[Precio_sin_IGV]]</f>
        <v>4798.8599999999997</v>
      </c>
      <c r="J3380" s="10">
        <f>Tabla4[[#This Row],[Ventas sin IGV]]*18%</f>
        <v>863.7947999999999</v>
      </c>
      <c r="K3380" s="10">
        <f>Tabla4[[#This Row],[Ventas sin IGV]]+Tabla4[[#This Row],[IGV]]</f>
        <v>5662.6547999999993</v>
      </c>
    </row>
    <row r="3381" spans="1:11" x14ac:dyDescent="0.3">
      <c r="A3381">
        <v>11</v>
      </c>
      <c r="B3381">
        <v>6</v>
      </c>
      <c r="C3381" s="2">
        <v>37108</v>
      </c>
      <c r="D3381">
        <v>1273</v>
      </c>
      <c r="E3381" t="str">
        <f>VLOOKUP(Tabla4[[#This Row],[Cod Vendedor]],Tabla3[[IdVendedor]:[NombreVendedor]],2,0)</f>
        <v>Enrique</v>
      </c>
      <c r="F3381" t="str">
        <f>VLOOKUP(Tabla4[[#This Row],[Cod Producto]],Tabla2[[IdProducto]:[NomProducto]],2,0)</f>
        <v>Platanos</v>
      </c>
      <c r="G3381" s="10">
        <f>VLOOKUP(Tabla4[[#This Row],[Nombre_Producto]],Tabla2[[NomProducto]:[PrecioSinIGV]],3,0)</f>
        <v>2.42</v>
      </c>
      <c r="H3381">
        <f>VLOOKUP(Tabla4[[#This Row],[Cod Producto]],Tabla2[#All],3,0)</f>
        <v>1</v>
      </c>
      <c r="I3381" s="10">
        <f>Tabla4[[#This Row],[Kilos]]*Tabla4[[#This Row],[Precio_sin_IGV]]</f>
        <v>3080.66</v>
      </c>
      <c r="J3381" s="10">
        <f>Tabla4[[#This Row],[Ventas sin IGV]]*18%</f>
        <v>554.51879999999994</v>
      </c>
      <c r="K3381" s="10">
        <f>Tabla4[[#This Row],[Ventas sin IGV]]+Tabla4[[#This Row],[IGV]]</f>
        <v>3635.1787999999997</v>
      </c>
    </row>
    <row r="3382" spans="1:11" x14ac:dyDescent="0.3">
      <c r="A3382">
        <v>11</v>
      </c>
      <c r="B3382">
        <v>6</v>
      </c>
      <c r="C3382" s="2">
        <v>37019</v>
      </c>
      <c r="D3382">
        <v>992</v>
      </c>
      <c r="E3382" t="str">
        <f>VLOOKUP(Tabla4[[#This Row],[Cod Vendedor]],Tabla3[[IdVendedor]:[NombreVendedor]],2,0)</f>
        <v>Enrique</v>
      </c>
      <c r="F3382" t="str">
        <f>VLOOKUP(Tabla4[[#This Row],[Cod Producto]],Tabla2[[IdProducto]:[NomProducto]],2,0)</f>
        <v>Platanos</v>
      </c>
      <c r="G3382" s="10">
        <f>VLOOKUP(Tabla4[[#This Row],[Nombre_Producto]],Tabla2[[NomProducto]:[PrecioSinIGV]],3,0)</f>
        <v>2.42</v>
      </c>
      <c r="H3382">
        <f>VLOOKUP(Tabla4[[#This Row],[Cod Producto]],Tabla2[#All],3,0)</f>
        <v>1</v>
      </c>
      <c r="I3382" s="10">
        <f>Tabla4[[#This Row],[Kilos]]*Tabla4[[#This Row],[Precio_sin_IGV]]</f>
        <v>2400.64</v>
      </c>
      <c r="J3382" s="10">
        <f>Tabla4[[#This Row],[Ventas sin IGV]]*18%</f>
        <v>432.11519999999996</v>
      </c>
      <c r="K3382" s="10">
        <f>Tabla4[[#This Row],[Ventas sin IGV]]+Tabla4[[#This Row],[IGV]]</f>
        <v>2832.7551999999996</v>
      </c>
    </row>
    <row r="3383" spans="1:11" x14ac:dyDescent="0.3">
      <c r="A3383">
        <v>11</v>
      </c>
      <c r="B3383">
        <v>13</v>
      </c>
      <c r="C3383" s="2">
        <v>37158</v>
      </c>
      <c r="D3383">
        <v>1727</v>
      </c>
      <c r="E3383" t="str">
        <f>VLOOKUP(Tabla4[[#This Row],[Cod Vendedor]],Tabla3[[IdVendedor]:[NombreVendedor]],2,0)</f>
        <v>Enrique</v>
      </c>
      <c r="F3383" t="str">
        <f>VLOOKUP(Tabla4[[#This Row],[Cod Producto]],Tabla2[[IdProducto]:[NomProducto]],2,0)</f>
        <v>Pimientos</v>
      </c>
      <c r="G3383" s="10">
        <f>VLOOKUP(Tabla4[[#This Row],[Nombre_Producto]],Tabla2[[NomProducto]:[PrecioSinIGV]],3,0)</f>
        <v>0.24199999999999999</v>
      </c>
      <c r="H3383">
        <f>VLOOKUP(Tabla4[[#This Row],[Cod Producto]],Tabla2[#All],3,0)</f>
        <v>3</v>
      </c>
      <c r="I3383" s="10">
        <f>Tabla4[[#This Row],[Kilos]]*Tabla4[[#This Row],[Precio_sin_IGV]]</f>
        <v>417.93399999999997</v>
      </c>
      <c r="J3383" s="10">
        <f>Tabla4[[#This Row],[Ventas sin IGV]]*18%</f>
        <v>75.22811999999999</v>
      </c>
      <c r="K3383" s="10">
        <f>Tabla4[[#This Row],[Ventas sin IGV]]+Tabla4[[#This Row],[IGV]]</f>
        <v>493.16211999999996</v>
      </c>
    </row>
    <row r="3384" spans="1:11" x14ac:dyDescent="0.3">
      <c r="A3384">
        <v>11</v>
      </c>
      <c r="B3384">
        <v>13</v>
      </c>
      <c r="C3384" s="2">
        <v>36937</v>
      </c>
      <c r="D3384">
        <v>1388</v>
      </c>
      <c r="E3384" t="str">
        <f>VLOOKUP(Tabla4[[#This Row],[Cod Vendedor]],Tabla3[[IdVendedor]:[NombreVendedor]],2,0)</f>
        <v>Enrique</v>
      </c>
      <c r="F3384" t="str">
        <f>VLOOKUP(Tabla4[[#This Row],[Cod Producto]],Tabla2[[IdProducto]:[NomProducto]],2,0)</f>
        <v>Pimientos</v>
      </c>
      <c r="G3384" s="10">
        <f>VLOOKUP(Tabla4[[#This Row],[Nombre_Producto]],Tabla2[[NomProducto]:[PrecioSinIGV]],3,0)</f>
        <v>0.24199999999999999</v>
      </c>
      <c r="H3384">
        <f>VLOOKUP(Tabla4[[#This Row],[Cod Producto]],Tabla2[#All],3,0)</f>
        <v>3</v>
      </c>
      <c r="I3384" s="10">
        <f>Tabla4[[#This Row],[Kilos]]*Tabla4[[#This Row],[Precio_sin_IGV]]</f>
        <v>335.89600000000002</v>
      </c>
      <c r="J3384" s="10">
        <f>Tabla4[[#This Row],[Ventas sin IGV]]*18%</f>
        <v>60.461280000000002</v>
      </c>
      <c r="K3384" s="10">
        <f>Tabla4[[#This Row],[Ventas sin IGV]]+Tabla4[[#This Row],[IGV]]</f>
        <v>396.35728</v>
      </c>
    </row>
    <row r="3385" spans="1:11" x14ac:dyDescent="0.3">
      <c r="A3385">
        <v>11</v>
      </c>
      <c r="B3385">
        <v>13</v>
      </c>
      <c r="C3385" s="2">
        <v>36995</v>
      </c>
      <c r="D3385">
        <v>1142</v>
      </c>
      <c r="E3385" t="str">
        <f>VLOOKUP(Tabla4[[#This Row],[Cod Vendedor]],Tabla3[[IdVendedor]:[NombreVendedor]],2,0)</f>
        <v>Enrique</v>
      </c>
      <c r="F3385" t="str">
        <f>VLOOKUP(Tabla4[[#This Row],[Cod Producto]],Tabla2[[IdProducto]:[NomProducto]],2,0)</f>
        <v>Pimientos</v>
      </c>
      <c r="G3385" s="10">
        <f>VLOOKUP(Tabla4[[#This Row],[Nombre_Producto]],Tabla2[[NomProducto]:[PrecioSinIGV]],3,0)</f>
        <v>0.24199999999999999</v>
      </c>
      <c r="H3385">
        <f>VLOOKUP(Tabla4[[#This Row],[Cod Producto]],Tabla2[#All],3,0)</f>
        <v>3</v>
      </c>
      <c r="I3385" s="10">
        <f>Tabla4[[#This Row],[Kilos]]*Tabla4[[#This Row],[Precio_sin_IGV]]</f>
        <v>276.36399999999998</v>
      </c>
      <c r="J3385" s="10">
        <f>Tabla4[[#This Row],[Ventas sin IGV]]*18%</f>
        <v>49.745519999999992</v>
      </c>
      <c r="K3385" s="10">
        <f>Tabla4[[#This Row],[Ventas sin IGV]]+Tabla4[[#This Row],[IGV]]</f>
        <v>326.10951999999997</v>
      </c>
    </row>
    <row r="3386" spans="1:11" x14ac:dyDescent="0.3">
      <c r="A3386">
        <v>11</v>
      </c>
      <c r="B3386">
        <v>13</v>
      </c>
      <c r="C3386" s="2">
        <v>37123</v>
      </c>
      <c r="D3386">
        <v>1091</v>
      </c>
      <c r="E3386" t="str">
        <f>VLOOKUP(Tabla4[[#This Row],[Cod Vendedor]],Tabla3[[IdVendedor]:[NombreVendedor]],2,0)</f>
        <v>Enrique</v>
      </c>
      <c r="F3386" t="str">
        <f>VLOOKUP(Tabla4[[#This Row],[Cod Producto]],Tabla2[[IdProducto]:[NomProducto]],2,0)</f>
        <v>Pimientos</v>
      </c>
      <c r="G3386" s="10">
        <f>VLOOKUP(Tabla4[[#This Row],[Nombre_Producto]],Tabla2[[NomProducto]:[PrecioSinIGV]],3,0)</f>
        <v>0.24199999999999999</v>
      </c>
      <c r="H3386">
        <f>VLOOKUP(Tabla4[[#This Row],[Cod Producto]],Tabla2[#All],3,0)</f>
        <v>3</v>
      </c>
      <c r="I3386" s="10">
        <f>Tabla4[[#This Row],[Kilos]]*Tabla4[[#This Row],[Precio_sin_IGV]]</f>
        <v>264.02199999999999</v>
      </c>
      <c r="J3386" s="10">
        <f>Tabla4[[#This Row],[Ventas sin IGV]]*18%</f>
        <v>47.523959999999995</v>
      </c>
      <c r="K3386" s="10">
        <f>Tabla4[[#This Row],[Ventas sin IGV]]+Tabla4[[#This Row],[IGV]]</f>
        <v>311.54595999999998</v>
      </c>
    </row>
    <row r="3387" spans="1:11" x14ac:dyDescent="0.3">
      <c r="A3387">
        <v>11</v>
      </c>
      <c r="B3387">
        <v>13</v>
      </c>
      <c r="C3387" s="2">
        <v>37217</v>
      </c>
      <c r="D3387">
        <v>595</v>
      </c>
      <c r="E3387" t="str">
        <f>VLOOKUP(Tabla4[[#This Row],[Cod Vendedor]],Tabla3[[IdVendedor]:[NombreVendedor]],2,0)</f>
        <v>Enrique</v>
      </c>
      <c r="F3387" t="str">
        <f>VLOOKUP(Tabla4[[#This Row],[Cod Producto]],Tabla2[[IdProducto]:[NomProducto]],2,0)</f>
        <v>Pimientos</v>
      </c>
      <c r="G3387" s="10">
        <f>VLOOKUP(Tabla4[[#This Row],[Nombre_Producto]],Tabla2[[NomProducto]:[PrecioSinIGV]],3,0)</f>
        <v>0.24199999999999999</v>
      </c>
      <c r="H3387">
        <f>VLOOKUP(Tabla4[[#This Row],[Cod Producto]],Tabla2[#All],3,0)</f>
        <v>3</v>
      </c>
      <c r="I3387" s="10">
        <f>Tabla4[[#This Row],[Kilos]]*Tabla4[[#This Row],[Precio_sin_IGV]]</f>
        <v>143.99</v>
      </c>
      <c r="J3387" s="10">
        <f>Tabla4[[#This Row],[Ventas sin IGV]]*18%</f>
        <v>25.918200000000002</v>
      </c>
      <c r="K3387" s="10">
        <f>Tabla4[[#This Row],[Ventas sin IGV]]+Tabla4[[#This Row],[IGV]]</f>
        <v>169.90820000000002</v>
      </c>
    </row>
    <row r="3388" spans="1:11" x14ac:dyDescent="0.3">
      <c r="A3388">
        <v>11</v>
      </c>
      <c r="B3388">
        <v>13</v>
      </c>
      <c r="C3388" s="2">
        <v>37132</v>
      </c>
      <c r="D3388">
        <v>436</v>
      </c>
      <c r="E3388" t="str">
        <f>VLOOKUP(Tabla4[[#This Row],[Cod Vendedor]],Tabla3[[IdVendedor]:[NombreVendedor]],2,0)</f>
        <v>Enrique</v>
      </c>
      <c r="F3388" t="str">
        <f>VLOOKUP(Tabla4[[#This Row],[Cod Producto]],Tabla2[[IdProducto]:[NomProducto]],2,0)</f>
        <v>Pimientos</v>
      </c>
      <c r="G3388" s="10">
        <f>VLOOKUP(Tabla4[[#This Row],[Nombre_Producto]],Tabla2[[NomProducto]:[PrecioSinIGV]],3,0)</f>
        <v>0.24199999999999999</v>
      </c>
      <c r="H3388">
        <f>VLOOKUP(Tabla4[[#This Row],[Cod Producto]],Tabla2[#All],3,0)</f>
        <v>3</v>
      </c>
      <c r="I3388" s="10">
        <f>Tabla4[[#This Row],[Kilos]]*Tabla4[[#This Row],[Precio_sin_IGV]]</f>
        <v>105.512</v>
      </c>
      <c r="J3388" s="10">
        <f>Tabla4[[#This Row],[Ventas sin IGV]]*18%</f>
        <v>18.992159999999998</v>
      </c>
      <c r="K3388" s="10">
        <f>Tabla4[[#This Row],[Ventas sin IGV]]+Tabla4[[#This Row],[IGV]]</f>
        <v>124.50416</v>
      </c>
    </row>
    <row r="3389" spans="1:11" x14ac:dyDescent="0.3">
      <c r="A3389">
        <v>11</v>
      </c>
      <c r="B3389">
        <v>2</v>
      </c>
      <c r="C3389" s="2">
        <v>37020</v>
      </c>
      <c r="D3389">
        <v>2374</v>
      </c>
      <c r="E3389" t="str">
        <f>VLOOKUP(Tabla4[[#This Row],[Cod Vendedor]],Tabla3[[IdVendedor]:[NombreVendedor]],2,0)</f>
        <v>Enrique</v>
      </c>
      <c r="F3389" t="str">
        <f>VLOOKUP(Tabla4[[#This Row],[Cod Producto]],Tabla2[[IdProducto]:[NomProducto]],2,0)</f>
        <v>Lechugas</v>
      </c>
      <c r="G3389" s="10">
        <f>VLOOKUP(Tabla4[[#This Row],[Nombre_Producto]],Tabla2[[NomProducto]:[PrecioSinIGV]],3,0)</f>
        <v>1.6335</v>
      </c>
      <c r="H3389">
        <f>VLOOKUP(Tabla4[[#This Row],[Cod Producto]],Tabla2[#All],3,0)</f>
        <v>2</v>
      </c>
      <c r="I3389" s="10">
        <f>Tabla4[[#This Row],[Kilos]]*Tabla4[[#This Row],[Precio_sin_IGV]]</f>
        <v>3877.9290000000001</v>
      </c>
      <c r="J3389" s="10">
        <f>Tabla4[[#This Row],[Ventas sin IGV]]*18%</f>
        <v>698.02721999999994</v>
      </c>
      <c r="K3389" s="10">
        <f>Tabla4[[#This Row],[Ventas sin IGV]]+Tabla4[[#This Row],[IGV]]</f>
        <v>4575.95622</v>
      </c>
    </row>
    <row r="3390" spans="1:11" x14ac:dyDescent="0.3">
      <c r="A3390">
        <v>11</v>
      </c>
      <c r="B3390">
        <v>2</v>
      </c>
      <c r="C3390" s="2">
        <v>37172</v>
      </c>
      <c r="D3390">
        <v>1919</v>
      </c>
      <c r="E3390" t="str">
        <f>VLOOKUP(Tabla4[[#This Row],[Cod Vendedor]],Tabla3[[IdVendedor]:[NombreVendedor]],2,0)</f>
        <v>Enrique</v>
      </c>
      <c r="F3390" t="str">
        <f>VLOOKUP(Tabla4[[#This Row],[Cod Producto]],Tabla2[[IdProducto]:[NomProducto]],2,0)</f>
        <v>Lechugas</v>
      </c>
      <c r="G3390" s="10">
        <f>VLOOKUP(Tabla4[[#This Row],[Nombre_Producto]],Tabla2[[NomProducto]:[PrecioSinIGV]],3,0)</f>
        <v>1.6335</v>
      </c>
      <c r="H3390">
        <f>VLOOKUP(Tabla4[[#This Row],[Cod Producto]],Tabla2[#All],3,0)</f>
        <v>2</v>
      </c>
      <c r="I3390" s="10">
        <f>Tabla4[[#This Row],[Kilos]]*Tabla4[[#This Row],[Precio_sin_IGV]]</f>
        <v>3134.6864999999998</v>
      </c>
      <c r="J3390" s="10">
        <f>Tabla4[[#This Row],[Ventas sin IGV]]*18%</f>
        <v>564.24356999999998</v>
      </c>
      <c r="K3390" s="10">
        <f>Tabla4[[#This Row],[Ventas sin IGV]]+Tabla4[[#This Row],[IGV]]</f>
        <v>3698.9300699999999</v>
      </c>
    </row>
    <row r="3391" spans="1:11" x14ac:dyDescent="0.3">
      <c r="A3391">
        <v>11</v>
      </c>
      <c r="B3391">
        <v>2</v>
      </c>
      <c r="C3391" s="2">
        <v>36993</v>
      </c>
      <c r="D3391">
        <v>811</v>
      </c>
      <c r="E3391" t="str">
        <f>VLOOKUP(Tabla4[[#This Row],[Cod Vendedor]],Tabla3[[IdVendedor]:[NombreVendedor]],2,0)</f>
        <v>Enrique</v>
      </c>
      <c r="F3391" t="str">
        <f>VLOOKUP(Tabla4[[#This Row],[Cod Producto]],Tabla2[[IdProducto]:[NomProducto]],2,0)</f>
        <v>Lechugas</v>
      </c>
      <c r="G3391" s="10">
        <f>VLOOKUP(Tabla4[[#This Row],[Nombre_Producto]],Tabla2[[NomProducto]:[PrecioSinIGV]],3,0)</f>
        <v>1.6335</v>
      </c>
      <c r="H3391">
        <f>VLOOKUP(Tabla4[[#This Row],[Cod Producto]],Tabla2[#All],3,0)</f>
        <v>2</v>
      </c>
      <c r="I3391" s="10">
        <f>Tabla4[[#This Row],[Kilos]]*Tabla4[[#This Row],[Precio_sin_IGV]]</f>
        <v>1324.7684999999999</v>
      </c>
      <c r="J3391" s="10">
        <f>Tabla4[[#This Row],[Ventas sin IGV]]*18%</f>
        <v>238.45832999999996</v>
      </c>
      <c r="K3391" s="10">
        <f>Tabla4[[#This Row],[Ventas sin IGV]]+Tabla4[[#This Row],[IGV]]</f>
        <v>1563.2268299999998</v>
      </c>
    </row>
    <row r="3392" spans="1:11" x14ac:dyDescent="0.3">
      <c r="A3392">
        <v>11</v>
      </c>
      <c r="B3392">
        <v>2</v>
      </c>
      <c r="C3392" s="2">
        <v>36926</v>
      </c>
      <c r="D3392">
        <v>519</v>
      </c>
      <c r="E3392" t="str">
        <f>VLOOKUP(Tabla4[[#This Row],[Cod Vendedor]],Tabla3[[IdVendedor]:[NombreVendedor]],2,0)</f>
        <v>Enrique</v>
      </c>
      <c r="F3392" t="str">
        <f>VLOOKUP(Tabla4[[#This Row],[Cod Producto]],Tabla2[[IdProducto]:[NomProducto]],2,0)</f>
        <v>Lechugas</v>
      </c>
      <c r="G3392" s="10">
        <f>VLOOKUP(Tabla4[[#This Row],[Nombre_Producto]],Tabla2[[NomProducto]:[PrecioSinIGV]],3,0)</f>
        <v>1.6335</v>
      </c>
      <c r="H3392">
        <f>VLOOKUP(Tabla4[[#This Row],[Cod Producto]],Tabla2[#All],3,0)</f>
        <v>2</v>
      </c>
      <c r="I3392" s="10">
        <f>Tabla4[[#This Row],[Kilos]]*Tabla4[[#This Row],[Precio_sin_IGV]]</f>
        <v>847.78649999999993</v>
      </c>
      <c r="J3392" s="10">
        <f>Tabla4[[#This Row],[Ventas sin IGV]]*18%</f>
        <v>152.60156999999998</v>
      </c>
      <c r="K3392" s="10">
        <f>Tabla4[[#This Row],[Ventas sin IGV]]+Tabla4[[#This Row],[IGV]]</f>
        <v>1000.38807</v>
      </c>
    </row>
    <row r="3393" spans="1:11" x14ac:dyDescent="0.3">
      <c r="A3393">
        <v>11</v>
      </c>
      <c r="B3393">
        <v>2</v>
      </c>
      <c r="C3393" s="2">
        <v>36983</v>
      </c>
      <c r="D3393">
        <v>507</v>
      </c>
      <c r="E3393" t="str">
        <f>VLOOKUP(Tabla4[[#This Row],[Cod Vendedor]],Tabla3[[IdVendedor]:[NombreVendedor]],2,0)</f>
        <v>Enrique</v>
      </c>
      <c r="F3393" t="str">
        <f>VLOOKUP(Tabla4[[#This Row],[Cod Producto]],Tabla2[[IdProducto]:[NomProducto]],2,0)</f>
        <v>Lechugas</v>
      </c>
      <c r="G3393" s="10">
        <f>VLOOKUP(Tabla4[[#This Row],[Nombre_Producto]],Tabla2[[NomProducto]:[PrecioSinIGV]],3,0)</f>
        <v>1.6335</v>
      </c>
      <c r="H3393">
        <f>VLOOKUP(Tabla4[[#This Row],[Cod Producto]],Tabla2[#All],3,0)</f>
        <v>2</v>
      </c>
      <c r="I3393" s="10">
        <f>Tabla4[[#This Row],[Kilos]]*Tabla4[[#This Row],[Precio_sin_IGV]]</f>
        <v>828.18449999999996</v>
      </c>
      <c r="J3393" s="10">
        <f>Tabla4[[#This Row],[Ventas sin IGV]]*18%</f>
        <v>149.07320999999999</v>
      </c>
      <c r="K3393" s="10">
        <f>Tabla4[[#This Row],[Ventas sin IGV]]+Tabla4[[#This Row],[IGV]]</f>
        <v>977.25770999999997</v>
      </c>
    </row>
    <row r="3394" spans="1:11" x14ac:dyDescent="0.3">
      <c r="A3394">
        <v>11</v>
      </c>
      <c r="B3394">
        <v>2</v>
      </c>
      <c r="C3394" s="2">
        <v>37047</v>
      </c>
      <c r="D3394">
        <v>271</v>
      </c>
      <c r="E3394" t="str">
        <f>VLOOKUP(Tabla4[[#This Row],[Cod Vendedor]],Tabla3[[IdVendedor]:[NombreVendedor]],2,0)</f>
        <v>Enrique</v>
      </c>
      <c r="F3394" t="str">
        <f>VLOOKUP(Tabla4[[#This Row],[Cod Producto]],Tabla2[[IdProducto]:[NomProducto]],2,0)</f>
        <v>Lechugas</v>
      </c>
      <c r="G3394" s="10">
        <f>VLOOKUP(Tabla4[[#This Row],[Nombre_Producto]],Tabla2[[NomProducto]:[PrecioSinIGV]],3,0)</f>
        <v>1.6335</v>
      </c>
      <c r="H3394">
        <f>VLOOKUP(Tabla4[[#This Row],[Cod Producto]],Tabla2[#All],3,0)</f>
        <v>2</v>
      </c>
      <c r="I3394" s="10">
        <f>Tabla4[[#This Row],[Kilos]]*Tabla4[[#This Row],[Precio_sin_IGV]]</f>
        <v>442.67849999999999</v>
      </c>
      <c r="J3394" s="10">
        <f>Tabla4[[#This Row],[Ventas sin IGV]]*18%</f>
        <v>79.682130000000001</v>
      </c>
      <c r="K3394" s="10">
        <f>Tabla4[[#This Row],[Ventas sin IGV]]+Tabla4[[#This Row],[IGV]]</f>
        <v>522.36063000000001</v>
      </c>
    </row>
    <row r="3395" spans="1:11" x14ac:dyDescent="0.3">
      <c r="A3395">
        <v>11</v>
      </c>
      <c r="B3395">
        <v>10</v>
      </c>
      <c r="C3395" s="2">
        <v>37207</v>
      </c>
      <c r="D3395">
        <v>2292</v>
      </c>
      <c r="E3395" t="str">
        <f>VLOOKUP(Tabla4[[#This Row],[Cod Vendedor]],Tabla3[[IdVendedor]:[NombreVendedor]],2,0)</f>
        <v>Enrique</v>
      </c>
      <c r="F3395" t="str">
        <f>VLOOKUP(Tabla4[[#This Row],[Cod Producto]],Tabla2[[IdProducto]:[NomProducto]],2,0)</f>
        <v>Zanahorias</v>
      </c>
      <c r="G3395" s="10">
        <f>VLOOKUP(Tabla4[[#This Row],[Nombre_Producto]],Tabla2[[NomProducto]:[PrecioSinIGV]],3,0)</f>
        <v>0.60499999999999998</v>
      </c>
      <c r="H3395">
        <f>VLOOKUP(Tabla4[[#This Row],[Cod Producto]],Tabla2[#All],3,0)</f>
        <v>3</v>
      </c>
      <c r="I3395" s="10">
        <f>Tabla4[[#This Row],[Kilos]]*Tabla4[[#This Row],[Precio_sin_IGV]]</f>
        <v>1386.6599999999999</v>
      </c>
      <c r="J3395" s="10">
        <f>Tabla4[[#This Row],[Ventas sin IGV]]*18%</f>
        <v>249.59879999999995</v>
      </c>
      <c r="K3395" s="10">
        <f>Tabla4[[#This Row],[Ventas sin IGV]]+Tabla4[[#This Row],[IGV]]</f>
        <v>1636.2587999999998</v>
      </c>
    </row>
    <row r="3396" spans="1:11" x14ac:dyDescent="0.3">
      <c r="A3396">
        <v>11</v>
      </c>
      <c r="B3396">
        <v>10</v>
      </c>
      <c r="C3396" s="2">
        <v>37157</v>
      </c>
      <c r="D3396">
        <v>2141</v>
      </c>
      <c r="E3396" t="str">
        <f>VLOOKUP(Tabla4[[#This Row],[Cod Vendedor]],Tabla3[[IdVendedor]:[NombreVendedor]],2,0)</f>
        <v>Enrique</v>
      </c>
      <c r="F3396" t="str">
        <f>VLOOKUP(Tabla4[[#This Row],[Cod Producto]],Tabla2[[IdProducto]:[NomProducto]],2,0)</f>
        <v>Zanahorias</v>
      </c>
      <c r="G3396" s="10">
        <f>VLOOKUP(Tabla4[[#This Row],[Nombre_Producto]],Tabla2[[NomProducto]:[PrecioSinIGV]],3,0)</f>
        <v>0.60499999999999998</v>
      </c>
      <c r="H3396">
        <f>VLOOKUP(Tabla4[[#This Row],[Cod Producto]],Tabla2[#All],3,0)</f>
        <v>3</v>
      </c>
      <c r="I3396" s="10">
        <f>Tabla4[[#This Row],[Kilos]]*Tabla4[[#This Row],[Precio_sin_IGV]]</f>
        <v>1295.3050000000001</v>
      </c>
      <c r="J3396" s="10">
        <f>Tabla4[[#This Row],[Ventas sin IGV]]*18%</f>
        <v>233.1549</v>
      </c>
      <c r="K3396" s="10">
        <f>Tabla4[[#This Row],[Ventas sin IGV]]+Tabla4[[#This Row],[IGV]]</f>
        <v>1528.4599000000001</v>
      </c>
    </row>
    <row r="3397" spans="1:11" x14ac:dyDescent="0.3">
      <c r="A3397">
        <v>11</v>
      </c>
      <c r="B3397">
        <v>10</v>
      </c>
      <c r="C3397" s="2">
        <v>37135</v>
      </c>
      <c r="D3397">
        <v>1634</v>
      </c>
      <c r="E3397" t="str">
        <f>VLOOKUP(Tabla4[[#This Row],[Cod Vendedor]],Tabla3[[IdVendedor]:[NombreVendedor]],2,0)</f>
        <v>Enrique</v>
      </c>
      <c r="F3397" t="str">
        <f>VLOOKUP(Tabla4[[#This Row],[Cod Producto]],Tabla2[[IdProducto]:[NomProducto]],2,0)</f>
        <v>Zanahorias</v>
      </c>
      <c r="G3397" s="10">
        <f>VLOOKUP(Tabla4[[#This Row],[Nombre_Producto]],Tabla2[[NomProducto]:[PrecioSinIGV]],3,0)</f>
        <v>0.60499999999999998</v>
      </c>
      <c r="H3397">
        <f>VLOOKUP(Tabla4[[#This Row],[Cod Producto]],Tabla2[#All],3,0)</f>
        <v>3</v>
      </c>
      <c r="I3397" s="10">
        <f>Tabla4[[#This Row],[Kilos]]*Tabla4[[#This Row],[Precio_sin_IGV]]</f>
        <v>988.56999999999994</v>
      </c>
      <c r="J3397" s="10">
        <f>Tabla4[[#This Row],[Ventas sin IGV]]*18%</f>
        <v>177.94259999999997</v>
      </c>
      <c r="K3397" s="10">
        <f>Tabla4[[#This Row],[Ventas sin IGV]]+Tabla4[[#This Row],[IGV]]</f>
        <v>1166.5126</v>
      </c>
    </row>
    <row r="3398" spans="1:11" x14ac:dyDescent="0.3">
      <c r="A3398">
        <v>11</v>
      </c>
      <c r="B3398">
        <v>10</v>
      </c>
      <c r="C3398" s="2">
        <v>37199</v>
      </c>
      <c r="D3398">
        <v>1535</v>
      </c>
      <c r="E3398" t="str">
        <f>VLOOKUP(Tabla4[[#This Row],[Cod Vendedor]],Tabla3[[IdVendedor]:[NombreVendedor]],2,0)</f>
        <v>Enrique</v>
      </c>
      <c r="F3398" t="str">
        <f>VLOOKUP(Tabla4[[#This Row],[Cod Producto]],Tabla2[[IdProducto]:[NomProducto]],2,0)</f>
        <v>Zanahorias</v>
      </c>
      <c r="G3398" s="10">
        <f>VLOOKUP(Tabla4[[#This Row],[Nombre_Producto]],Tabla2[[NomProducto]:[PrecioSinIGV]],3,0)</f>
        <v>0.60499999999999998</v>
      </c>
      <c r="H3398">
        <f>VLOOKUP(Tabla4[[#This Row],[Cod Producto]],Tabla2[#All],3,0)</f>
        <v>3</v>
      </c>
      <c r="I3398" s="10">
        <f>Tabla4[[#This Row],[Kilos]]*Tabla4[[#This Row],[Precio_sin_IGV]]</f>
        <v>928.67499999999995</v>
      </c>
      <c r="J3398" s="10">
        <f>Tabla4[[#This Row],[Ventas sin IGV]]*18%</f>
        <v>167.16149999999999</v>
      </c>
      <c r="K3398" s="10">
        <f>Tabla4[[#This Row],[Ventas sin IGV]]+Tabla4[[#This Row],[IGV]]</f>
        <v>1095.8364999999999</v>
      </c>
    </row>
    <row r="3399" spans="1:11" x14ac:dyDescent="0.3">
      <c r="A3399">
        <v>11</v>
      </c>
      <c r="B3399">
        <v>10</v>
      </c>
      <c r="C3399" s="2">
        <v>36941</v>
      </c>
      <c r="D3399">
        <v>1331</v>
      </c>
      <c r="E3399" t="str">
        <f>VLOOKUP(Tabla4[[#This Row],[Cod Vendedor]],Tabla3[[IdVendedor]:[NombreVendedor]],2,0)</f>
        <v>Enrique</v>
      </c>
      <c r="F3399" t="str">
        <f>VLOOKUP(Tabla4[[#This Row],[Cod Producto]],Tabla2[[IdProducto]:[NomProducto]],2,0)</f>
        <v>Zanahorias</v>
      </c>
      <c r="G3399" s="10">
        <f>VLOOKUP(Tabla4[[#This Row],[Nombre_Producto]],Tabla2[[NomProducto]:[PrecioSinIGV]],3,0)</f>
        <v>0.60499999999999998</v>
      </c>
      <c r="H3399">
        <f>VLOOKUP(Tabla4[[#This Row],[Cod Producto]],Tabla2[#All],3,0)</f>
        <v>3</v>
      </c>
      <c r="I3399" s="10">
        <f>Tabla4[[#This Row],[Kilos]]*Tabla4[[#This Row],[Precio_sin_IGV]]</f>
        <v>805.255</v>
      </c>
      <c r="J3399" s="10">
        <f>Tabla4[[#This Row],[Ventas sin IGV]]*18%</f>
        <v>144.94589999999999</v>
      </c>
      <c r="K3399" s="10">
        <f>Tabla4[[#This Row],[Ventas sin IGV]]+Tabla4[[#This Row],[IGV]]</f>
        <v>950.20090000000005</v>
      </c>
    </row>
    <row r="3400" spans="1:11" x14ac:dyDescent="0.3">
      <c r="A3400">
        <v>11</v>
      </c>
      <c r="B3400">
        <v>10</v>
      </c>
      <c r="C3400" s="2">
        <v>36939</v>
      </c>
      <c r="D3400">
        <v>882</v>
      </c>
      <c r="E3400" t="str">
        <f>VLOOKUP(Tabla4[[#This Row],[Cod Vendedor]],Tabla3[[IdVendedor]:[NombreVendedor]],2,0)</f>
        <v>Enrique</v>
      </c>
      <c r="F3400" t="str">
        <f>VLOOKUP(Tabla4[[#This Row],[Cod Producto]],Tabla2[[IdProducto]:[NomProducto]],2,0)</f>
        <v>Zanahorias</v>
      </c>
      <c r="G3400" s="10">
        <f>VLOOKUP(Tabla4[[#This Row],[Nombre_Producto]],Tabla2[[NomProducto]:[PrecioSinIGV]],3,0)</f>
        <v>0.60499999999999998</v>
      </c>
      <c r="H3400">
        <f>VLOOKUP(Tabla4[[#This Row],[Cod Producto]],Tabla2[#All],3,0)</f>
        <v>3</v>
      </c>
      <c r="I3400" s="10">
        <f>Tabla4[[#This Row],[Kilos]]*Tabla4[[#This Row],[Precio_sin_IGV]]</f>
        <v>533.61</v>
      </c>
      <c r="J3400" s="10">
        <f>Tabla4[[#This Row],[Ventas sin IGV]]*18%</f>
        <v>96.049800000000005</v>
      </c>
      <c r="K3400" s="10">
        <f>Tabla4[[#This Row],[Ventas sin IGV]]+Tabla4[[#This Row],[IGV]]</f>
        <v>629.65980000000002</v>
      </c>
    </row>
    <row r="3401" spans="1:11" x14ac:dyDescent="0.3">
      <c r="A3401">
        <v>11</v>
      </c>
      <c r="B3401">
        <v>10</v>
      </c>
      <c r="C3401" s="2">
        <v>37151</v>
      </c>
      <c r="D3401">
        <v>879</v>
      </c>
      <c r="E3401" t="str">
        <f>VLOOKUP(Tabla4[[#This Row],[Cod Vendedor]],Tabla3[[IdVendedor]:[NombreVendedor]],2,0)</f>
        <v>Enrique</v>
      </c>
      <c r="F3401" t="str">
        <f>VLOOKUP(Tabla4[[#This Row],[Cod Producto]],Tabla2[[IdProducto]:[NomProducto]],2,0)</f>
        <v>Zanahorias</v>
      </c>
      <c r="G3401" s="10">
        <f>VLOOKUP(Tabla4[[#This Row],[Nombre_Producto]],Tabla2[[NomProducto]:[PrecioSinIGV]],3,0)</f>
        <v>0.60499999999999998</v>
      </c>
      <c r="H3401">
        <f>VLOOKUP(Tabla4[[#This Row],[Cod Producto]],Tabla2[#All],3,0)</f>
        <v>3</v>
      </c>
      <c r="I3401" s="10">
        <f>Tabla4[[#This Row],[Kilos]]*Tabla4[[#This Row],[Precio_sin_IGV]]</f>
        <v>531.79499999999996</v>
      </c>
      <c r="J3401" s="10">
        <f>Tabla4[[#This Row],[Ventas sin IGV]]*18%</f>
        <v>95.723099999999988</v>
      </c>
      <c r="K3401" s="10">
        <f>Tabla4[[#This Row],[Ventas sin IGV]]+Tabla4[[#This Row],[IGV]]</f>
        <v>627.5181</v>
      </c>
    </row>
    <row r="3402" spans="1:11" x14ac:dyDescent="0.3">
      <c r="A3402">
        <v>11</v>
      </c>
      <c r="B3402">
        <v>10</v>
      </c>
      <c r="C3402" s="2">
        <v>36920</v>
      </c>
      <c r="D3402">
        <v>498</v>
      </c>
      <c r="E3402" t="str">
        <f>VLOOKUP(Tabla4[[#This Row],[Cod Vendedor]],Tabla3[[IdVendedor]:[NombreVendedor]],2,0)</f>
        <v>Enrique</v>
      </c>
      <c r="F3402" t="str">
        <f>VLOOKUP(Tabla4[[#This Row],[Cod Producto]],Tabla2[[IdProducto]:[NomProducto]],2,0)</f>
        <v>Zanahorias</v>
      </c>
      <c r="G3402" s="10">
        <f>VLOOKUP(Tabla4[[#This Row],[Nombre_Producto]],Tabla2[[NomProducto]:[PrecioSinIGV]],3,0)</f>
        <v>0.60499999999999998</v>
      </c>
      <c r="H3402">
        <f>VLOOKUP(Tabla4[[#This Row],[Cod Producto]],Tabla2[#All],3,0)</f>
        <v>3</v>
      </c>
      <c r="I3402" s="10">
        <f>Tabla4[[#This Row],[Kilos]]*Tabla4[[#This Row],[Precio_sin_IGV]]</f>
        <v>301.28999999999996</v>
      </c>
      <c r="J3402" s="10">
        <f>Tabla4[[#This Row],[Ventas sin IGV]]*18%</f>
        <v>54.232199999999992</v>
      </c>
      <c r="K3402" s="10">
        <f>Tabla4[[#This Row],[Ventas sin IGV]]+Tabla4[[#This Row],[IGV]]</f>
        <v>355.52219999999994</v>
      </c>
    </row>
    <row r="3403" spans="1:11" x14ac:dyDescent="0.3">
      <c r="A3403">
        <v>11</v>
      </c>
      <c r="B3403">
        <v>14</v>
      </c>
      <c r="C3403" s="2">
        <v>37009</v>
      </c>
      <c r="D3403">
        <v>1250</v>
      </c>
      <c r="E3403" t="str">
        <f>VLOOKUP(Tabla4[[#This Row],[Cod Vendedor]],Tabla3[[IdVendedor]:[NombreVendedor]],2,0)</f>
        <v>Enrique</v>
      </c>
      <c r="F3403" t="str">
        <f>VLOOKUP(Tabla4[[#This Row],[Cod Producto]],Tabla2[[IdProducto]:[NomProducto]],2,0)</f>
        <v>Manzana</v>
      </c>
      <c r="G3403" s="10">
        <f>VLOOKUP(Tabla4[[#This Row],[Nombre_Producto]],Tabla2[[NomProducto]:[PrecioSinIGV]],3,0)</f>
        <v>3.63</v>
      </c>
      <c r="H3403">
        <f>VLOOKUP(Tabla4[[#This Row],[Cod Producto]],Tabla2[#All],3,0)</f>
        <v>1</v>
      </c>
      <c r="I3403" s="10">
        <f>Tabla4[[#This Row],[Kilos]]*Tabla4[[#This Row],[Precio_sin_IGV]]</f>
        <v>4537.5</v>
      </c>
      <c r="J3403" s="10">
        <f>Tabla4[[#This Row],[Ventas sin IGV]]*18%</f>
        <v>816.75</v>
      </c>
      <c r="K3403" s="10">
        <f>Tabla4[[#This Row],[Ventas sin IGV]]+Tabla4[[#This Row],[IGV]]</f>
        <v>5354.25</v>
      </c>
    </row>
    <row r="3404" spans="1:11" x14ac:dyDescent="0.3">
      <c r="A3404">
        <v>11</v>
      </c>
      <c r="B3404">
        <v>14</v>
      </c>
      <c r="C3404" s="2">
        <v>37062</v>
      </c>
      <c r="D3404">
        <v>775</v>
      </c>
      <c r="E3404" t="str">
        <f>VLOOKUP(Tabla4[[#This Row],[Cod Vendedor]],Tabla3[[IdVendedor]:[NombreVendedor]],2,0)</f>
        <v>Enrique</v>
      </c>
      <c r="F3404" t="str">
        <f>VLOOKUP(Tabla4[[#This Row],[Cod Producto]],Tabla2[[IdProducto]:[NomProducto]],2,0)</f>
        <v>Manzana</v>
      </c>
      <c r="G3404" s="10">
        <f>VLOOKUP(Tabla4[[#This Row],[Nombre_Producto]],Tabla2[[NomProducto]:[PrecioSinIGV]],3,0)</f>
        <v>3.63</v>
      </c>
      <c r="H3404">
        <f>VLOOKUP(Tabla4[[#This Row],[Cod Producto]],Tabla2[#All],3,0)</f>
        <v>1</v>
      </c>
      <c r="I3404" s="10">
        <f>Tabla4[[#This Row],[Kilos]]*Tabla4[[#This Row],[Precio_sin_IGV]]</f>
        <v>2813.25</v>
      </c>
      <c r="J3404" s="10">
        <f>Tabla4[[#This Row],[Ventas sin IGV]]*18%</f>
        <v>506.38499999999999</v>
      </c>
      <c r="K3404" s="10">
        <f>Tabla4[[#This Row],[Ventas sin IGV]]+Tabla4[[#This Row],[IGV]]</f>
        <v>3319.6350000000002</v>
      </c>
    </row>
    <row r="3405" spans="1:11" x14ac:dyDescent="0.3">
      <c r="A3405">
        <v>11</v>
      </c>
      <c r="B3405">
        <v>14</v>
      </c>
      <c r="C3405" s="2">
        <v>36999</v>
      </c>
      <c r="D3405">
        <v>551</v>
      </c>
      <c r="E3405" t="str">
        <f>VLOOKUP(Tabla4[[#This Row],[Cod Vendedor]],Tabla3[[IdVendedor]:[NombreVendedor]],2,0)</f>
        <v>Enrique</v>
      </c>
      <c r="F3405" t="str">
        <f>VLOOKUP(Tabla4[[#This Row],[Cod Producto]],Tabla2[[IdProducto]:[NomProducto]],2,0)</f>
        <v>Manzana</v>
      </c>
      <c r="G3405" s="10">
        <f>VLOOKUP(Tabla4[[#This Row],[Nombre_Producto]],Tabla2[[NomProducto]:[PrecioSinIGV]],3,0)</f>
        <v>3.63</v>
      </c>
      <c r="H3405">
        <f>VLOOKUP(Tabla4[[#This Row],[Cod Producto]],Tabla2[#All],3,0)</f>
        <v>1</v>
      </c>
      <c r="I3405" s="10">
        <f>Tabla4[[#This Row],[Kilos]]*Tabla4[[#This Row],[Precio_sin_IGV]]</f>
        <v>2000.1299999999999</v>
      </c>
      <c r="J3405" s="10">
        <f>Tabla4[[#This Row],[Ventas sin IGV]]*18%</f>
        <v>360.02339999999998</v>
      </c>
      <c r="K3405" s="10">
        <f>Tabla4[[#This Row],[Ventas sin IGV]]+Tabla4[[#This Row],[IGV]]</f>
        <v>2360.1533999999997</v>
      </c>
    </row>
    <row r="3406" spans="1:11" x14ac:dyDescent="0.3">
      <c r="A3406">
        <v>11</v>
      </c>
      <c r="B3406">
        <v>5</v>
      </c>
      <c r="C3406" s="2">
        <v>37255</v>
      </c>
      <c r="D3406">
        <v>2098</v>
      </c>
      <c r="E3406" t="str">
        <f>VLOOKUP(Tabla4[[#This Row],[Cod Vendedor]],Tabla3[[IdVendedor]:[NombreVendedor]],2,0)</f>
        <v>Enrique</v>
      </c>
      <c r="F3406" t="str">
        <f>VLOOKUP(Tabla4[[#This Row],[Cod Producto]],Tabla2[[IdProducto]:[NomProducto]],2,0)</f>
        <v>Berenjenas</v>
      </c>
      <c r="G3406" s="10">
        <f>VLOOKUP(Tabla4[[#This Row],[Nombre_Producto]],Tabla2[[NomProducto]:[PrecioSinIGV]],3,0)</f>
        <v>2.5409999999999999</v>
      </c>
      <c r="H3406">
        <f>VLOOKUP(Tabla4[[#This Row],[Cod Producto]],Tabla2[#All],3,0)</f>
        <v>3</v>
      </c>
      <c r="I3406" s="10">
        <f>Tabla4[[#This Row],[Kilos]]*Tabla4[[#This Row],[Precio_sin_IGV]]</f>
        <v>5331.018</v>
      </c>
      <c r="J3406" s="10">
        <f>Tabla4[[#This Row],[Ventas sin IGV]]*18%</f>
        <v>959.58323999999993</v>
      </c>
      <c r="K3406" s="10">
        <f>Tabla4[[#This Row],[Ventas sin IGV]]+Tabla4[[#This Row],[IGV]]</f>
        <v>6290.60124</v>
      </c>
    </row>
    <row r="3407" spans="1:11" x14ac:dyDescent="0.3">
      <c r="A3407">
        <v>11</v>
      </c>
      <c r="B3407">
        <v>5</v>
      </c>
      <c r="C3407" s="2">
        <v>37013</v>
      </c>
      <c r="D3407">
        <v>2048</v>
      </c>
      <c r="E3407" t="str">
        <f>VLOOKUP(Tabla4[[#This Row],[Cod Vendedor]],Tabla3[[IdVendedor]:[NombreVendedor]],2,0)</f>
        <v>Enrique</v>
      </c>
      <c r="F3407" t="str">
        <f>VLOOKUP(Tabla4[[#This Row],[Cod Producto]],Tabla2[[IdProducto]:[NomProducto]],2,0)</f>
        <v>Berenjenas</v>
      </c>
      <c r="G3407" s="10">
        <f>VLOOKUP(Tabla4[[#This Row],[Nombre_Producto]],Tabla2[[NomProducto]:[PrecioSinIGV]],3,0)</f>
        <v>2.5409999999999999</v>
      </c>
      <c r="H3407">
        <f>VLOOKUP(Tabla4[[#This Row],[Cod Producto]],Tabla2[#All],3,0)</f>
        <v>3</v>
      </c>
      <c r="I3407" s="10">
        <f>Tabla4[[#This Row],[Kilos]]*Tabla4[[#This Row],[Precio_sin_IGV]]</f>
        <v>5203.9679999999998</v>
      </c>
      <c r="J3407" s="10">
        <f>Tabla4[[#This Row],[Ventas sin IGV]]*18%</f>
        <v>936.7142399999999</v>
      </c>
      <c r="K3407" s="10">
        <f>Tabla4[[#This Row],[Ventas sin IGV]]+Tabla4[[#This Row],[IGV]]</f>
        <v>6140.6822400000001</v>
      </c>
    </row>
    <row r="3408" spans="1:11" x14ac:dyDescent="0.3">
      <c r="A3408">
        <v>11</v>
      </c>
      <c r="B3408">
        <v>5</v>
      </c>
      <c r="C3408" s="2">
        <v>37212</v>
      </c>
      <c r="D3408">
        <v>1617</v>
      </c>
      <c r="E3408" t="str">
        <f>VLOOKUP(Tabla4[[#This Row],[Cod Vendedor]],Tabla3[[IdVendedor]:[NombreVendedor]],2,0)</f>
        <v>Enrique</v>
      </c>
      <c r="F3408" t="str">
        <f>VLOOKUP(Tabla4[[#This Row],[Cod Producto]],Tabla2[[IdProducto]:[NomProducto]],2,0)</f>
        <v>Berenjenas</v>
      </c>
      <c r="G3408" s="10">
        <f>VLOOKUP(Tabla4[[#This Row],[Nombre_Producto]],Tabla2[[NomProducto]:[PrecioSinIGV]],3,0)</f>
        <v>2.5409999999999999</v>
      </c>
      <c r="H3408">
        <f>VLOOKUP(Tabla4[[#This Row],[Cod Producto]],Tabla2[#All],3,0)</f>
        <v>3</v>
      </c>
      <c r="I3408" s="10">
        <f>Tabla4[[#This Row],[Kilos]]*Tabla4[[#This Row],[Precio_sin_IGV]]</f>
        <v>4108.7969999999996</v>
      </c>
      <c r="J3408" s="10">
        <f>Tabla4[[#This Row],[Ventas sin IGV]]*18%</f>
        <v>739.58345999999995</v>
      </c>
      <c r="K3408" s="10">
        <f>Tabla4[[#This Row],[Ventas sin IGV]]+Tabla4[[#This Row],[IGV]]</f>
        <v>4848.3804599999994</v>
      </c>
    </row>
    <row r="3409" spans="1:11" x14ac:dyDescent="0.3">
      <c r="A3409">
        <v>11</v>
      </c>
      <c r="B3409">
        <v>5</v>
      </c>
      <c r="C3409" s="2">
        <v>36984</v>
      </c>
      <c r="D3409">
        <v>1289</v>
      </c>
      <c r="E3409" t="str">
        <f>VLOOKUP(Tabla4[[#This Row],[Cod Vendedor]],Tabla3[[IdVendedor]:[NombreVendedor]],2,0)</f>
        <v>Enrique</v>
      </c>
      <c r="F3409" t="str">
        <f>VLOOKUP(Tabla4[[#This Row],[Cod Producto]],Tabla2[[IdProducto]:[NomProducto]],2,0)</f>
        <v>Berenjenas</v>
      </c>
      <c r="G3409" s="10">
        <f>VLOOKUP(Tabla4[[#This Row],[Nombre_Producto]],Tabla2[[NomProducto]:[PrecioSinIGV]],3,0)</f>
        <v>2.5409999999999999</v>
      </c>
      <c r="H3409">
        <f>VLOOKUP(Tabla4[[#This Row],[Cod Producto]],Tabla2[#All],3,0)</f>
        <v>3</v>
      </c>
      <c r="I3409" s="10">
        <f>Tabla4[[#This Row],[Kilos]]*Tabla4[[#This Row],[Precio_sin_IGV]]</f>
        <v>3275.3489999999997</v>
      </c>
      <c r="J3409" s="10">
        <f>Tabla4[[#This Row],[Ventas sin IGV]]*18%</f>
        <v>589.56281999999987</v>
      </c>
      <c r="K3409" s="10">
        <f>Tabla4[[#This Row],[Ventas sin IGV]]+Tabla4[[#This Row],[IGV]]</f>
        <v>3864.9118199999994</v>
      </c>
    </row>
    <row r="3410" spans="1:11" x14ac:dyDescent="0.3">
      <c r="A3410">
        <v>11</v>
      </c>
      <c r="B3410">
        <v>5</v>
      </c>
      <c r="C3410" s="2">
        <v>36950</v>
      </c>
      <c r="D3410">
        <v>564</v>
      </c>
      <c r="E3410" t="str">
        <f>VLOOKUP(Tabla4[[#This Row],[Cod Vendedor]],Tabla3[[IdVendedor]:[NombreVendedor]],2,0)</f>
        <v>Enrique</v>
      </c>
      <c r="F3410" t="str">
        <f>VLOOKUP(Tabla4[[#This Row],[Cod Producto]],Tabla2[[IdProducto]:[NomProducto]],2,0)</f>
        <v>Berenjenas</v>
      </c>
      <c r="G3410" s="10">
        <f>VLOOKUP(Tabla4[[#This Row],[Nombre_Producto]],Tabla2[[NomProducto]:[PrecioSinIGV]],3,0)</f>
        <v>2.5409999999999999</v>
      </c>
      <c r="H3410">
        <f>VLOOKUP(Tabla4[[#This Row],[Cod Producto]],Tabla2[#All],3,0)</f>
        <v>3</v>
      </c>
      <c r="I3410" s="10">
        <f>Tabla4[[#This Row],[Kilos]]*Tabla4[[#This Row],[Precio_sin_IGV]]</f>
        <v>1433.124</v>
      </c>
      <c r="J3410" s="10">
        <f>Tabla4[[#This Row],[Ventas sin IGV]]*18%</f>
        <v>257.96231999999998</v>
      </c>
      <c r="K3410" s="10">
        <f>Tabla4[[#This Row],[Ventas sin IGV]]+Tabla4[[#This Row],[IGV]]</f>
        <v>1691.0863199999999</v>
      </c>
    </row>
    <row r="3411" spans="1:11" x14ac:dyDescent="0.3">
      <c r="A3411">
        <v>11</v>
      </c>
      <c r="B3411">
        <v>11</v>
      </c>
      <c r="C3411" s="2">
        <v>37377</v>
      </c>
      <c r="D3411">
        <v>2491</v>
      </c>
      <c r="E3411" t="str">
        <f>VLOOKUP(Tabla4[[#This Row],[Cod Vendedor]],Tabla3[[IdVendedor]:[NombreVendedor]],2,0)</f>
        <v>Enrique</v>
      </c>
      <c r="F3411" t="str">
        <f>VLOOKUP(Tabla4[[#This Row],[Cod Producto]],Tabla2[[IdProducto]:[NomProducto]],2,0)</f>
        <v>Naranjas</v>
      </c>
      <c r="G3411" s="10">
        <f>VLOOKUP(Tabla4[[#This Row],[Nombre_Producto]],Tabla2[[NomProducto]:[PrecioSinIGV]],3,0)</f>
        <v>1.21</v>
      </c>
      <c r="H3411">
        <f>VLOOKUP(Tabla4[[#This Row],[Cod Producto]],Tabla2[#All],3,0)</f>
        <v>1</v>
      </c>
      <c r="I3411" s="10">
        <f>Tabla4[[#This Row],[Kilos]]*Tabla4[[#This Row],[Precio_sin_IGV]]</f>
        <v>3014.11</v>
      </c>
      <c r="J3411" s="10">
        <f>Tabla4[[#This Row],[Ventas sin IGV]]*18%</f>
        <v>542.53980000000001</v>
      </c>
      <c r="K3411" s="10">
        <f>Tabla4[[#This Row],[Ventas sin IGV]]+Tabla4[[#This Row],[IGV]]</f>
        <v>3556.6498000000001</v>
      </c>
    </row>
    <row r="3412" spans="1:11" x14ac:dyDescent="0.3">
      <c r="A3412">
        <v>11</v>
      </c>
      <c r="B3412">
        <v>11</v>
      </c>
      <c r="C3412" s="2">
        <v>37615</v>
      </c>
      <c r="D3412">
        <v>2400</v>
      </c>
      <c r="E3412" t="str">
        <f>VLOOKUP(Tabla4[[#This Row],[Cod Vendedor]],Tabla3[[IdVendedor]:[NombreVendedor]],2,0)</f>
        <v>Enrique</v>
      </c>
      <c r="F3412" t="str">
        <f>VLOOKUP(Tabla4[[#This Row],[Cod Producto]],Tabla2[[IdProducto]:[NomProducto]],2,0)</f>
        <v>Naranjas</v>
      </c>
      <c r="G3412" s="10">
        <f>VLOOKUP(Tabla4[[#This Row],[Nombre_Producto]],Tabla2[[NomProducto]:[PrecioSinIGV]],3,0)</f>
        <v>1.21</v>
      </c>
      <c r="H3412">
        <f>VLOOKUP(Tabla4[[#This Row],[Cod Producto]],Tabla2[#All],3,0)</f>
        <v>1</v>
      </c>
      <c r="I3412" s="10">
        <f>Tabla4[[#This Row],[Kilos]]*Tabla4[[#This Row],[Precio_sin_IGV]]</f>
        <v>2904</v>
      </c>
      <c r="J3412" s="10">
        <f>Tabla4[[#This Row],[Ventas sin IGV]]*18%</f>
        <v>522.72</v>
      </c>
      <c r="K3412" s="10">
        <f>Tabla4[[#This Row],[Ventas sin IGV]]+Tabla4[[#This Row],[IGV]]</f>
        <v>3426.7200000000003</v>
      </c>
    </row>
    <row r="3413" spans="1:11" x14ac:dyDescent="0.3">
      <c r="A3413">
        <v>11</v>
      </c>
      <c r="B3413">
        <v>11</v>
      </c>
      <c r="C3413" s="2">
        <v>37452</v>
      </c>
      <c r="D3413">
        <v>424</v>
      </c>
      <c r="E3413" t="str">
        <f>VLOOKUP(Tabla4[[#This Row],[Cod Vendedor]],Tabla3[[IdVendedor]:[NombreVendedor]],2,0)</f>
        <v>Enrique</v>
      </c>
      <c r="F3413" t="str">
        <f>VLOOKUP(Tabla4[[#This Row],[Cod Producto]],Tabla2[[IdProducto]:[NomProducto]],2,0)</f>
        <v>Naranjas</v>
      </c>
      <c r="G3413" s="10">
        <f>VLOOKUP(Tabla4[[#This Row],[Nombre_Producto]],Tabla2[[NomProducto]:[PrecioSinIGV]],3,0)</f>
        <v>1.21</v>
      </c>
      <c r="H3413">
        <f>VLOOKUP(Tabla4[[#This Row],[Cod Producto]],Tabla2[#All],3,0)</f>
        <v>1</v>
      </c>
      <c r="I3413" s="10">
        <f>Tabla4[[#This Row],[Kilos]]*Tabla4[[#This Row],[Precio_sin_IGV]]</f>
        <v>513.04</v>
      </c>
      <c r="J3413" s="10">
        <f>Tabla4[[#This Row],[Ventas sin IGV]]*18%</f>
        <v>92.347199999999987</v>
      </c>
      <c r="K3413" s="10">
        <f>Tabla4[[#This Row],[Ventas sin IGV]]+Tabla4[[#This Row],[IGV]]</f>
        <v>605.38719999999989</v>
      </c>
    </row>
    <row r="3414" spans="1:11" x14ac:dyDescent="0.3">
      <c r="A3414">
        <v>11</v>
      </c>
      <c r="B3414">
        <v>12</v>
      </c>
      <c r="C3414" s="2">
        <v>37260</v>
      </c>
      <c r="D3414">
        <v>1745</v>
      </c>
      <c r="E3414" t="str">
        <f>VLOOKUP(Tabla4[[#This Row],[Cod Vendedor]],Tabla3[[IdVendedor]:[NombreVendedor]],2,0)</f>
        <v>Enrique</v>
      </c>
      <c r="F3414" t="str">
        <f>VLOOKUP(Tabla4[[#This Row],[Cod Producto]],Tabla2[[IdProducto]:[NomProducto]],2,0)</f>
        <v>Malocoton</v>
      </c>
      <c r="G3414" s="10">
        <f>VLOOKUP(Tabla4[[#This Row],[Nombre_Producto]],Tabla2[[NomProducto]:[PrecioSinIGV]],3,0)</f>
        <v>2.42</v>
      </c>
      <c r="H3414">
        <f>VLOOKUP(Tabla4[[#This Row],[Cod Producto]],Tabla2[#All],3,0)</f>
        <v>1</v>
      </c>
      <c r="I3414" s="10">
        <f>Tabla4[[#This Row],[Kilos]]*Tabla4[[#This Row],[Precio_sin_IGV]]</f>
        <v>4222.8999999999996</v>
      </c>
      <c r="J3414" s="10">
        <f>Tabla4[[#This Row],[Ventas sin IGV]]*18%</f>
        <v>760.12199999999996</v>
      </c>
      <c r="K3414" s="10">
        <f>Tabla4[[#This Row],[Ventas sin IGV]]+Tabla4[[#This Row],[IGV]]</f>
        <v>4983.0219999999999</v>
      </c>
    </row>
    <row r="3415" spans="1:11" x14ac:dyDescent="0.3">
      <c r="A3415">
        <v>11</v>
      </c>
      <c r="B3415">
        <v>12</v>
      </c>
      <c r="C3415" s="2">
        <v>37396</v>
      </c>
      <c r="D3415">
        <v>1043</v>
      </c>
      <c r="E3415" t="str">
        <f>VLOOKUP(Tabla4[[#This Row],[Cod Vendedor]],Tabla3[[IdVendedor]:[NombreVendedor]],2,0)</f>
        <v>Enrique</v>
      </c>
      <c r="F3415" t="str">
        <f>VLOOKUP(Tabla4[[#This Row],[Cod Producto]],Tabla2[[IdProducto]:[NomProducto]],2,0)</f>
        <v>Malocoton</v>
      </c>
      <c r="G3415" s="10">
        <f>VLOOKUP(Tabla4[[#This Row],[Nombre_Producto]],Tabla2[[NomProducto]:[PrecioSinIGV]],3,0)</f>
        <v>2.42</v>
      </c>
      <c r="H3415">
        <f>VLOOKUP(Tabla4[[#This Row],[Cod Producto]],Tabla2[#All],3,0)</f>
        <v>1</v>
      </c>
      <c r="I3415" s="10">
        <f>Tabla4[[#This Row],[Kilos]]*Tabla4[[#This Row],[Precio_sin_IGV]]</f>
        <v>2524.06</v>
      </c>
      <c r="J3415" s="10">
        <f>Tabla4[[#This Row],[Ventas sin IGV]]*18%</f>
        <v>454.33079999999995</v>
      </c>
      <c r="K3415" s="10">
        <f>Tabla4[[#This Row],[Ventas sin IGV]]+Tabla4[[#This Row],[IGV]]</f>
        <v>2978.3908000000001</v>
      </c>
    </row>
    <row r="3416" spans="1:11" x14ac:dyDescent="0.3">
      <c r="A3416">
        <v>11</v>
      </c>
      <c r="B3416">
        <v>9</v>
      </c>
      <c r="C3416" s="2">
        <v>37304</v>
      </c>
      <c r="D3416">
        <v>2006</v>
      </c>
      <c r="E3416" t="str">
        <f>VLOOKUP(Tabla4[[#This Row],[Cod Vendedor]],Tabla3[[IdVendedor]:[NombreVendedor]],2,0)</f>
        <v>Enrique</v>
      </c>
      <c r="F3416" t="str">
        <f>VLOOKUP(Tabla4[[#This Row],[Cod Producto]],Tabla2[[IdProducto]:[NomProducto]],2,0)</f>
        <v>Esparragos</v>
      </c>
      <c r="G3416" s="10">
        <f>VLOOKUP(Tabla4[[#This Row],[Nombre_Producto]],Tabla2[[NomProducto]:[PrecioSinIGV]],3,0)</f>
        <v>1.21</v>
      </c>
      <c r="H3416">
        <f>VLOOKUP(Tabla4[[#This Row],[Cod Producto]],Tabla2[#All],3,0)</f>
        <v>3</v>
      </c>
      <c r="I3416" s="10">
        <f>Tabla4[[#This Row],[Kilos]]*Tabla4[[#This Row],[Precio_sin_IGV]]</f>
        <v>2427.2599999999998</v>
      </c>
      <c r="J3416" s="10">
        <f>Tabla4[[#This Row],[Ventas sin IGV]]*18%</f>
        <v>436.90679999999992</v>
      </c>
      <c r="K3416" s="10">
        <f>Tabla4[[#This Row],[Ventas sin IGV]]+Tabla4[[#This Row],[IGV]]</f>
        <v>2864.1667999999995</v>
      </c>
    </row>
    <row r="3417" spans="1:11" x14ac:dyDescent="0.3">
      <c r="A3417">
        <v>11</v>
      </c>
      <c r="B3417">
        <v>9</v>
      </c>
      <c r="C3417" s="2">
        <v>37559</v>
      </c>
      <c r="D3417">
        <v>1981</v>
      </c>
      <c r="E3417" t="str">
        <f>VLOOKUP(Tabla4[[#This Row],[Cod Vendedor]],Tabla3[[IdVendedor]:[NombreVendedor]],2,0)</f>
        <v>Enrique</v>
      </c>
      <c r="F3417" t="str">
        <f>VLOOKUP(Tabla4[[#This Row],[Cod Producto]],Tabla2[[IdProducto]:[NomProducto]],2,0)</f>
        <v>Esparragos</v>
      </c>
      <c r="G3417" s="10">
        <f>VLOOKUP(Tabla4[[#This Row],[Nombre_Producto]],Tabla2[[NomProducto]:[PrecioSinIGV]],3,0)</f>
        <v>1.21</v>
      </c>
      <c r="H3417">
        <f>VLOOKUP(Tabla4[[#This Row],[Cod Producto]],Tabla2[#All],3,0)</f>
        <v>3</v>
      </c>
      <c r="I3417" s="10">
        <f>Tabla4[[#This Row],[Kilos]]*Tabla4[[#This Row],[Precio_sin_IGV]]</f>
        <v>2397.0099999999998</v>
      </c>
      <c r="J3417" s="10">
        <f>Tabla4[[#This Row],[Ventas sin IGV]]*18%</f>
        <v>431.46179999999993</v>
      </c>
      <c r="K3417" s="10">
        <f>Tabla4[[#This Row],[Ventas sin IGV]]+Tabla4[[#This Row],[IGV]]</f>
        <v>2828.4717999999998</v>
      </c>
    </row>
    <row r="3418" spans="1:11" x14ac:dyDescent="0.3">
      <c r="A3418">
        <v>11</v>
      </c>
      <c r="B3418">
        <v>9</v>
      </c>
      <c r="C3418" s="2">
        <v>37301</v>
      </c>
      <c r="D3418">
        <v>1609</v>
      </c>
      <c r="E3418" t="str">
        <f>VLOOKUP(Tabla4[[#This Row],[Cod Vendedor]],Tabla3[[IdVendedor]:[NombreVendedor]],2,0)</f>
        <v>Enrique</v>
      </c>
      <c r="F3418" t="str">
        <f>VLOOKUP(Tabla4[[#This Row],[Cod Producto]],Tabla2[[IdProducto]:[NomProducto]],2,0)</f>
        <v>Esparragos</v>
      </c>
      <c r="G3418" s="10">
        <f>VLOOKUP(Tabla4[[#This Row],[Nombre_Producto]],Tabla2[[NomProducto]:[PrecioSinIGV]],3,0)</f>
        <v>1.21</v>
      </c>
      <c r="H3418">
        <f>VLOOKUP(Tabla4[[#This Row],[Cod Producto]],Tabla2[#All],3,0)</f>
        <v>3</v>
      </c>
      <c r="I3418" s="10">
        <f>Tabla4[[#This Row],[Kilos]]*Tabla4[[#This Row],[Precio_sin_IGV]]</f>
        <v>1946.8899999999999</v>
      </c>
      <c r="J3418" s="10">
        <f>Tabla4[[#This Row],[Ventas sin IGV]]*18%</f>
        <v>350.44019999999995</v>
      </c>
      <c r="K3418" s="10">
        <f>Tabla4[[#This Row],[Ventas sin IGV]]+Tabla4[[#This Row],[IGV]]</f>
        <v>2297.3301999999999</v>
      </c>
    </row>
    <row r="3419" spans="1:11" x14ac:dyDescent="0.3">
      <c r="A3419">
        <v>11</v>
      </c>
      <c r="B3419">
        <v>9</v>
      </c>
      <c r="C3419" s="2">
        <v>37526</v>
      </c>
      <c r="D3419">
        <v>1515</v>
      </c>
      <c r="E3419" t="str">
        <f>VLOOKUP(Tabla4[[#This Row],[Cod Vendedor]],Tabla3[[IdVendedor]:[NombreVendedor]],2,0)</f>
        <v>Enrique</v>
      </c>
      <c r="F3419" t="str">
        <f>VLOOKUP(Tabla4[[#This Row],[Cod Producto]],Tabla2[[IdProducto]:[NomProducto]],2,0)</f>
        <v>Esparragos</v>
      </c>
      <c r="G3419" s="10">
        <f>VLOOKUP(Tabla4[[#This Row],[Nombre_Producto]],Tabla2[[NomProducto]:[PrecioSinIGV]],3,0)</f>
        <v>1.21</v>
      </c>
      <c r="H3419">
        <f>VLOOKUP(Tabla4[[#This Row],[Cod Producto]],Tabla2[#All],3,0)</f>
        <v>3</v>
      </c>
      <c r="I3419" s="10">
        <f>Tabla4[[#This Row],[Kilos]]*Tabla4[[#This Row],[Precio_sin_IGV]]</f>
        <v>1833.1499999999999</v>
      </c>
      <c r="J3419" s="10">
        <f>Tabla4[[#This Row],[Ventas sin IGV]]*18%</f>
        <v>329.96699999999998</v>
      </c>
      <c r="K3419" s="10">
        <f>Tabla4[[#This Row],[Ventas sin IGV]]+Tabla4[[#This Row],[IGV]]</f>
        <v>2163.1169999999997</v>
      </c>
    </row>
    <row r="3420" spans="1:11" x14ac:dyDescent="0.3">
      <c r="A3420">
        <v>11</v>
      </c>
      <c r="B3420">
        <v>9</v>
      </c>
      <c r="C3420" s="2">
        <v>37385</v>
      </c>
      <c r="D3420">
        <v>1241</v>
      </c>
      <c r="E3420" t="str">
        <f>VLOOKUP(Tabla4[[#This Row],[Cod Vendedor]],Tabla3[[IdVendedor]:[NombreVendedor]],2,0)</f>
        <v>Enrique</v>
      </c>
      <c r="F3420" t="str">
        <f>VLOOKUP(Tabla4[[#This Row],[Cod Producto]],Tabla2[[IdProducto]:[NomProducto]],2,0)</f>
        <v>Esparragos</v>
      </c>
      <c r="G3420" s="10">
        <f>VLOOKUP(Tabla4[[#This Row],[Nombre_Producto]],Tabla2[[NomProducto]:[PrecioSinIGV]],3,0)</f>
        <v>1.21</v>
      </c>
      <c r="H3420">
        <f>VLOOKUP(Tabla4[[#This Row],[Cod Producto]],Tabla2[#All],3,0)</f>
        <v>3</v>
      </c>
      <c r="I3420" s="10">
        <f>Tabla4[[#This Row],[Kilos]]*Tabla4[[#This Row],[Precio_sin_IGV]]</f>
        <v>1501.61</v>
      </c>
      <c r="J3420" s="10">
        <f>Tabla4[[#This Row],[Ventas sin IGV]]*18%</f>
        <v>270.28979999999996</v>
      </c>
      <c r="K3420" s="10">
        <f>Tabla4[[#This Row],[Ventas sin IGV]]+Tabla4[[#This Row],[IGV]]</f>
        <v>1771.8997999999999</v>
      </c>
    </row>
    <row r="3421" spans="1:11" x14ac:dyDescent="0.3">
      <c r="A3421">
        <v>11</v>
      </c>
      <c r="B3421">
        <v>9</v>
      </c>
      <c r="C3421" s="2">
        <v>37451</v>
      </c>
      <c r="D3421">
        <v>1017</v>
      </c>
      <c r="E3421" t="str">
        <f>VLOOKUP(Tabla4[[#This Row],[Cod Vendedor]],Tabla3[[IdVendedor]:[NombreVendedor]],2,0)</f>
        <v>Enrique</v>
      </c>
      <c r="F3421" t="str">
        <f>VLOOKUP(Tabla4[[#This Row],[Cod Producto]],Tabla2[[IdProducto]:[NomProducto]],2,0)</f>
        <v>Esparragos</v>
      </c>
      <c r="G3421" s="10">
        <f>VLOOKUP(Tabla4[[#This Row],[Nombre_Producto]],Tabla2[[NomProducto]:[PrecioSinIGV]],3,0)</f>
        <v>1.21</v>
      </c>
      <c r="H3421">
        <f>VLOOKUP(Tabla4[[#This Row],[Cod Producto]],Tabla2[#All],3,0)</f>
        <v>3</v>
      </c>
      <c r="I3421" s="10">
        <f>Tabla4[[#This Row],[Kilos]]*Tabla4[[#This Row],[Precio_sin_IGV]]</f>
        <v>1230.57</v>
      </c>
      <c r="J3421" s="10">
        <f>Tabla4[[#This Row],[Ventas sin IGV]]*18%</f>
        <v>221.50259999999997</v>
      </c>
      <c r="K3421" s="10">
        <f>Tabla4[[#This Row],[Ventas sin IGV]]+Tabla4[[#This Row],[IGV]]</f>
        <v>1452.0726</v>
      </c>
    </row>
    <row r="3422" spans="1:11" x14ac:dyDescent="0.3">
      <c r="A3422">
        <v>11</v>
      </c>
      <c r="B3422">
        <v>7</v>
      </c>
      <c r="C3422" s="2">
        <v>37315</v>
      </c>
      <c r="D3422">
        <v>2146</v>
      </c>
      <c r="E3422" t="str">
        <f>VLOOKUP(Tabla4[[#This Row],[Cod Vendedor]],Tabla3[[IdVendedor]:[NombreVendedor]],2,0)</f>
        <v>Enrique</v>
      </c>
      <c r="F3422" t="str">
        <f>VLOOKUP(Tabla4[[#This Row],[Cod Producto]],Tabla2[[IdProducto]:[NomProducto]],2,0)</f>
        <v>Tomates</v>
      </c>
      <c r="G3422" s="10">
        <f>VLOOKUP(Tabla4[[#This Row],[Nombre_Producto]],Tabla2[[NomProducto]:[PrecioSinIGV]],3,0)</f>
        <v>0.96799999999999997</v>
      </c>
      <c r="H3422">
        <f>VLOOKUP(Tabla4[[#This Row],[Cod Producto]],Tabla2[#All],3,0)</f>
        <v>2</v>
      </c>
      <c r="I3422" s="10">
        <f>Tabla4[[#This Row],[Kilos]]*Tabla4[[#This Row],[Precio_sin_IGV]]</f>
        <v>2077.328</v>
      </c>
      <c r="J3422" s="10">
        <f>Tabla4[[#This Row],[Ventas sin IGV]]*18%</f>
        <v>373.91904</v>
      </c>
      <c r="K3422" s="10">
        <f>Tabla4[[#This Row],[Ventas sin IGV]]+Tabla4[[#This Row],[IGV]]</f>
        <v>2451.2470400000002</v>
      </c>
    </row>
    <row r="3423" spans="1:11" x14ac:dyDescent="0.3">
      <c r="A3423">
        <v>11</v>
      </c>
      <c r="B3423">
        <v>7</v>
      </c>
      <c r="C3423" s="2">
        <v>37563</v>
      </c>
      <c r="D3423">
        <v>2129</v>
      </c>
      <c r="E3423" t="str">
        <f>VLOOKUP(Tabla4[[#This Row],[Cod Vendedor]],Tabla3[[IdVendedor]:[NombreVendedor]],2,0)</f>
        <v>Enrique</v>
      </c>
      <c r="F3423" t="str">
        <f>VLOOKUP(Tabla4[[#This Row],[Cod Producto]],Tabla2[[IdProducto]:[NomProducto]],2,0)</f>
        <v>Tomates</v>
      </c>
      <c r="G3423" s="10">
        <f>VLOOKUP(Tabla4[[#This Row],[Nombre_Producto]],Tabla2[[NomProducto]:[PrecioSinIGV]],3,0)</f>
        <v>0.96799999999999997</v>
      </c>
      <c r="H3423">
        <f>VLOOKUP(Tabla4[[#This Row],[Cod Producto]],Tabla2[#All],3,0)</f>
        <v>2</v>
      </c>
      <c r="I3423" s="10">
        <f>Tabla4[[#This Row],[Kilos]]*Tabla4[[#This Row],[Precio_sin_IGV]]</f>
        <v>2060.8719999999998</v>
      </c>
      <c r="J3423" s="10">
        <f>Tabla4[[#This Row],[Ventas sin IGV]]*18%</f>
        <v>370.95695999999998</v>
      </c>
      <c r="K3423" s="10">
        <f>Tabla4[[#This Row],[Ventas sin IGV]]+Tabla4[[#This Row],[IGV]]</f>
        <v>2431.8289599999998</v>
      </c>
    </row>
    <row r="3424" spans="1:11" x14ac:dyDescent="0.3">
      <c r="A3424">
        <v>11</v>
      </c>
      <c r="B3424">
        <v>7</v>
      </c>
      <c r="C3424" s="2">
        <v>37561</v>
      </c>
      <c r="D3424">
        <v>1364</v>
      </c>
      <c r="E3424" t="str">
        <f>VLOOKUP(Tabla4[[#This Row],[Cod Vendedor]],Tabla3[[IdVendedor]:[NombreVendedor]],2,0)</f>
        <v>Enrique</v>
      </c>
      <c r="F3424" t="str">
        <f>VLOOKUP(Tabla4[[#This Row],[Cod Producto]],Tabla2[[IdProducto]:[NomProducto]],2,0)</f>
        <v>Tomates</v>
      </c>
      <c r="G3424" s="10">
        <f>VLOOKUP(Tabla4[[#This Row],[Nombre_Producto]],Tabla2[[NomProducto]:[PrecioSinIGV]],3,0)</f>
        <v>0.96799999999999997</v>
      </c>
      <c r="H3424">
        <f>VLOOKUP(Tabla4[[#This Row],[Cod Producto]],Tabla2[#All],3,0)</f>
        <v>2</v>
      </c>
      <c r="I3424" s="10">
        <f>Tabla4[[#This Row],[Kilos]]*Tabla4[[#This Row],[Precio_sin_IGV]]</f>
        <v>1320.3519999999999</v>
      </c>
      <c r="J3424" s="10">
        <f>Tabla4[[#This Row],[Ventas sin IGV]]*18%</f>
        <v>237.66335999999995</v>
      </c>
      <c r="K3424" s="10">
        <f>Tabla4[[#This Row],[Ventas sin IGV]]+Tabla4[[#This Row],[IGV]]</f>
        <v>1558.0153599999999</v>
      </c>
    </row>
    <row r="3425" spans="1:11" x14ac:dyDescent="0.3">
      <c r="A3425">
        <v>11</v>
      </c>
      <c r="B3425">
        <v>3</v>
      </c>
      <c r="C3425" s="2">
        <v>37472</v>
      </c>
      <c r="D3425">
        <v>2450</v>
      </c>
      <c r="E3425" t="str">
        <f>VLOOKUP(Tabla4[[#This Row],[Cod Vendedor]],Tabla3[[IdVendedor]:[NombreVendedor]],2,0)</f>
        <v>Enrique</v>
      </c>
      <c r="F3425" t="str">
        <f>VLOOKUP(Tabla4[[#This Row],[Cod Producto]],Tabla2[[IdProducto]:[NomProducto]],2,0)</f>
        <v>Melones</v>
      </c>
      <c r="G3425" s="10">
        <f>VLOOKUP(Tabla4[[#This Row],[Nombre_Producto]],Tabla2[[NomProducto]:[PrecioSinIGV]],3,0)</f>
        <v>1.9359999999999999</v>
      </c>
      <c r="H3425">
        <f>VLOOKUP(Tabla4[[#This Row],[Cod Producto]],Tabla2[#All],3,0)</f>
        <v>1</v>
      </c>
      <c r="I3425" s="10">
        <f>Tabla4[[#This Row],[Kilos]]*Tabla4[[#This Row],[Precio_sin_IGV]]</f>
        <v>4743.2</v>
      </c>
      <c r="J3425" s="10">
        <f>Tabla4[[#This Row],[Ventas sin IGV]]*18%</f>
        <v>853.77599999999995</v>
      </c>
      <c r="K3425" s="10">
        <f>Tabla4[[#This Row],[Ventas sin IGV]]+Tabla4[[#This Row],[IGV]]</f>
        <v>5596.9759999999997</v>
      </c>
    </row>
    <row r="3426" spans="1:11" x14ac:dyDescent="0.3">
      <c r="A3426">
        <v>11</v>
      </c>
      <c r="B3426">
        <v>3</v>
      </c>
      <c r="C3426" s="2">
        <v>37395</v>
      </c>
      <c r="D3426">
        <v>2449</v>
      </c>
      <c r="E3426" t="str">
        <f>VLOOKUP(Tabla4[[#This Row],[Cod Vendedor]],Tabla3[[IdVendedor]:[NombreVendedor]],2,0)</f>
        <v>Enrique</v>
      </c>
      <c r="F3426" t="str">
        <f>VLOOKUP(Tabla4[[#This Row],[Cod Producto]],Tabla2[[IdProducto]:[NomProducto]],2,0)</f>
        <v>Melones</v>
      </c>
      <c r="G3426" s="10">
        <f>VLOOKUP(Tabla4[[#This Row],[Nombre_Producto]],Tabla2[[NomProducto]:[PrecioSinIGV]],3,0)</f>
        <v>1.9359999999999999</v>
      </c>
      <c r="H3426">
        <f>VLOOKUP(Tabla4[[#This Row],[Cod Producto]],Tabla2[#All],3,0)</f>
        <v>1</v>
      </c>
      <c r="I3426" s="10">
        <f>Tabla4[[#This Row],[Kilos]]*Tabla4[[#This Row],[Precio_sin_IGV]]</f>
        <v>4741.2640000000001</v>
      </c>
      <c r="J3426" s="10">
        <f>Tabla4[[#This Row],[Ventas sin IGV]]*18%</f>
        <v>853.42751999999996</v>
      </c>
      <c r="K3426" s="10">
        <f>Tabla4[[#This Row],[Ventas sin IGV]]+Tabla4[[#This Row],[IGV]]</f>
        <v>5594.6915200000003</v>
      </c>
    </row>
    <row r="3427" spans="1:11" x14ac:dyDescent="0.3">
      <c r="A3427">
        <v>11</v>
      </c>
      <c r="B3427">
        <v>3</v>
      </c>
      <c r="C3427" s="2">
        <v>37507</v>
      </c>
      <c r="D3427">
        <v>1896</v>
      </c>
      <c r="E3427" t="str">
        <f>VLOOKUP(Tabla4[[#This Row],[Cod Vendedor]],Tabla3[[IdVendedor]:[NombreVendedor]],2,0)</f>
        <v>Enrique</v>
      </c>
      <c r="F3427" t="str">
        <f>VLOOKUP(Tabla4[[#This Row],[Cod Producto]],Tabla2[[IdProducto]:[NomProducto]],2,0)</f>
        <v>Melones</v>
      </c>
      <c r="G3427" s="10">
        <f>VLOOKUP(Tabla4[[#This Row],[Nombre_Producto]],Tabla2[[NomProducto]:[PrecioSinIGV]],3,0)</f>
        <v>1.9359999999999999</v>
      </c>
      <c r="H3427">
        <f>VLOOKUP(Tabla4[[#This Row],[Cod Producto]],Tabla2[#All],3,0)</f>
        <v>1</v>
      </c>
      <c r="I3427" s="10">
        <f>Tabla4[[#This Row],[Kilos]]*Tabla4[[#This Row],[Precio_sin_IGV]]</f>
        <v>3670.6559999999999</v>
      </c>
      <c r="J3427" s="10">
        <f>Tabla4[[#This Row],[Ventas sin IGV]]*18%</f>
        <v>660.71807999999999</v>
      </c>
      <c r="K3427" s="10">
        <f>Tabla4[[#This Row],[Ventas sin IGV]]+Tabla4[[#This Row],[IGV]]</f>
        <v>4331.3740799999996</v>
      </c>
    </row>
    <row r="3428" spans="1:11" x14ac:dyDescent="0.3">
      <c r="A3428">
        <v>11</v>
      </c>
      <c r="B3428">
        <v>3</v>
      </c>
      <c r="C3428" s="2">
        <v>37356</v>
      </c>
      <c r="D3428">
        <v>1881</v>
      </c>
      <c r="E3428" t="str">
        <f>VLOOKUP(Tabla4[[#This Row],[Cod Vendedor]],Tabla3[[IdVendedor]:[NombreVendedor]],2,0)</f>
        <v>Enrique</v>
      </c>
      <c r="F3428" t="str">
        <f>VLOOKUP(Tabla4[[#This Row],[Cod Producto]],Tabla2[[IdProducto]:[NomProducto]],2,0)</f>
        <v>Melones</v>
      </c>
      <c r="G3428" s="10">
        <f>VLOOKUP(Tabla4[[#This Row],[Nombre_Producto]],Tabla2[[NomProducto]:[PrecioSinIGV]],3,0)</f>
        <v>1.9359999999999999</v>
      </c>
      <c r="H3428">
        <f>VLOOKUP(Tabla4[[#This Row],[Cod Producto]],Tabla2[#All],3,0)</f>
        <v>1</v>
      </c>
      <c r="I3428" s="10">
        <f>Tabla4[[#This Row],[Kilos]]*Tabla4[[#This Row],[Precio_sin_IGV]]</f>
        <v>3641.616</v>
      </c>
      <c r="J3428" s="10">
        <f>Tabla4[[#This Row],[Ventas sin IGV]]*18%</f>
        <v>655.49087999999995</v>
      </c>
      <c r="K3428" s="10">
        <f>Tabla4[[#This Row],[Ventas sin IGV]]+Tabla4[[#This Row],[IGV]]</f>
        <v>4297.1068800000003</v>
      </c>
    </row>
    <row r="3429" spans="1:11" x14ac:dyDescent="0.3">
      <c r="A3429">
        <v>11</v>
      </c>
      <c r="B3429">
        <v>3</v>
      </c>
      <c r="C3429" s="2">
        <v>37508</v>
      </c>
      <c r="D3429">
        <v>1806</v>
      </c>
      <c r="E3429" t="str">
        <f>VLOOKUP(Tabla4[[#This Row],[Cod Vendedor]],Tabla3[[IdVendedor]:[NombreVendedor]],2,0)</f>
        <v>Enrique</v>
      </c>
      <c r="F3429" t="str">
        <f>VLOOKUP(Tabla4[[#This Row],[Cod Producto]],Tabla2[[IdProducto]:[NomProducto]],2,0)</f>
        <v>Melones</v>
      </c>
      <c r="G3429" s="10">
        <f>VLOOKUP(Tabla4[[#This Row],[Nombre_Producto]],Tabla2[[NomProducto]:[PrecioSinIGV]],3,0)</f>
        <v>1.9359999999999999</v>
      </c>
      <c r="H3429">
        <f>VLOOKUP(Tabla4[[#This Row],[Cod Producto]],Tabla2[#All],3,0)</f>
        <v>1</v>
      </c>
      <c r="I3429" s="10">
        <f>Tabla4[[#This Row],[Kilos]]*Tabla4[[#This Row],[Precio_sin_IGV]]</f>
        <v>3496.4159999999997</v>
      </c>
      <c r="J3429" s="10">
        <f>Tabla4[[#This Row],[Ventas sin IGV]]*18%</f>
        <v>629.35487999999998</v>
      </c>
      <c r="K3429" s="10">
        <f>Tabla4[[#This Row],[Ventas sin IGV]]+Tabla4[[#This Row],[IGV]]</f>
        <v>4125.77088</v>
      </c>
    </row>
    <row r="3430" spans="1:11" x14ac:dyDescent="0.3">
      <c r="A3430">
        <v>11</v>
      </c>
      <c r="B3430">
        <v>3</v>
      </c>
      <c r="C3430" s="2">
        <v>37329</v>
      </c>
      <c r="D3430">
        <v>1639</v>
      </c>
      <c r="E3430" t="str">
        <f>VLOOKUP(Tabla4[[#This Row],[Cod Vendedor]],Tabla3[[IdVendedor]:[NombreVendedor]],2,0)</f>
        <v>Enrique</v>
      </c>
      <c r="F3430" t="str">
        <f>VLOOKUP(Tabla4[[#This Row],[Cod Producto]],Tabla2[[IdProducto]:[NomProducto]],2,0)</f>
        <v>Melones</v>
      </c>
      <c r="G3430" s="10">
        <f>VLOOKUP(Tabla4[[#This Row],[Nombre_Producto]],Tabla2[[NomProducto]:[PrecioSinIGV]],3,0)</f>
        <v>1.9359999999999999</v>
      </c>
      <c r="H3430">
        <f>VLOOKUP(Tabla4[[#This Row],[Cod Producto]],Tabla2[#All],3,0)</f>
        <v>1</v>
      </c>
      <c r="I3430" s="10">
        <f>Tabla4[[#This Row],[Kilos]]*Tabla4[[#This Row],[Precio_sin_IGV]]</f>
        <v>3173.1039999999998</v>
      </c>
      <c r="J3430" s="10">
        <f>Tabla4[[#This Row],[Ventas sin IGV]]*18%</f>
        <v>571.1587199999999</v>
      </c>
      <c r="K3430" s="10">
        <f>Tabla4[[#This Row],[Ventas sin IGV]]+Tabla4[[#This Row],[IGV]]</f>
        <v>3744.2627199999997</v>
      </c>
    </row>
    <row r="3431" spans="1:11" x14ac:dyDescent="0.3">
      <c r="A3431">
        <v>11</v>
      </c>
      <c r="B3431">
        <v>3</v>
      </c>
      <c r="C3431" s="2">
        <v>37581</v>
      </c>
      <c r="D3431">
        <v>1291</v>
      </c>
      <c r="E3431" t="str">
        <f>VLOOKUP(Tabla4[[#This Row],[Cod Vendedor]],Tabla3[[IdVendedor]:[NombreVendedor]],2,0)</f>
        <v>Enrique</v>
      </c>
      <c r="F3431" t="str">
        <f>VLOOKUP(Tabla4[[#This Row],[Cod Producto]],Tabla2[[IdProducto]:[NomProducto]],2,0)</f>
        <v>Melones</v>
      </c>
      <c r="G3431" s="10">
        <f>VLOOKUP(Tabla4[[#This Row],[Nombre_Producto]],Tabla2[[NomProducto]:[PrecioSinIGV]],3,0)</f>
        <v>1.9359999999999999</v>
      </c>
      <c r="H3431">
        <f>VLOOKUP(Tabla4[[#This Row],[Cod Producto]],Tabla2[#All],3,0)</f>
        <v>1</v>
      </c>
      <c r="I3431" s="10">
        <f>Tabla4[[#This Row],[Kilos]]*Tabla4[[#This Row],[Precio_sin_IGV]]</f>
        <v>2499.3759999999997</v>
      </c>
      <c r="J3431" s="10">
        <f>Tabla4[[#This Row],[Ventas sin IGV]]*18%</f>
        <v>449.88767999999993</v>
      </c>
      <c r="K3431" s="10">
        <f>Tabla4[[#This Row],[Ventas sin IGV]]+Tabla4[[#This Row],[IGV]]</f>
        <v>2949.2636799999996</v>
      </c>
    </row>
    <row r="3432" spans="1:11" x14ac:dyDescent="0.3">
      <c r="A3432">
        <v>11</v>
      </c>
      <c r="B3432">
        <v>3</v>
      </c>
      <c r="C3432" s="2">
        <v>37397</v>
      </c>
      <c r="D3432">
        <v>1242</v>
      </c>
      <c r="E3432" t="str">
        <f>VLOOKUP(Tabla4[[#This Row],[Cod Vendedor]],Tabla3[[IdVendedor]:[NombreVendedor]],2,0)</f>
        <v>Enrique</v>
      </c>
      <c r="F3432" t="str">
        <f>VLOOKUP(Tabla4[[#This Row],[Cod Producto]],Tabla2[[IdProducto]:[NomProducto]],2,0)</f>
        <v>Melones</v>
      </c>
      <c r="G3432" s="10">
        <f>VLOOKUP(Tabla4[[#This Row],[Nombre_Producto]],Tabla2[[NomProducto]:[PrecioSinIGV]],3,0)</f>
        <v>1.9359999999999999</v>
      </c>
      <c r="H3432">
        <f>VLOOKUP(Tabla4[[#This Row],[Cod Producto]],Tabla2[#All],3,0)</f>
        <v>1</v>
      </c>
      <c r="I3432" s="10">
        <f>Tabla4[[#This Row],[Kilos]]*Tabla4[[#This Row],[Precio_sin_IGV]]</f>
        <v>2404.5119999999997</v>
      </c>
      <c r="J3432" s="10">
        <f>Tabla4[[#This Row],[Ventas sin IGV]]*18%</f>
        <v>432.81215999999995</v>
      </c>
      <c r="K3432" s="10">
        <f>Tabla4[[#This Row],[Ventas sin IGV]]+Tabla4[[#This Row],[IGV]]</f>
        <v>2837.3241599999997</v>
      </c>
    </row>
    <row r="3433" spans="1:11" x14ac:dyDescent="0.3">
      <c r="A3433">
        <v>11</v>
      </c>
      <c r="B3433">
        <v>3</v>
      </c>
      <c r="C3433" s="2">
        <v>37538</v>
      </c>
      <c r="D3433">
        <v>1092</v>
      </c>
      <c r="E3433" t="str">
        <f>VLOOKUP(Tabla4[[#This Row],[Cod Vendedor]],Tabla3[[IdVendedor]:[NombreVendedor]],2,0)</f>
        <v>Enrique</v>
      </c>
      <c r="F3433" t="str">
        <f>VLOOKUP(Tabla4[[#This Row],[Cod Producto]],Tabla2[[IdProducto]:[NomProducto]],2,0)</f>
        <v>Melones</v>
      </c>
      <c r="G3433" s="10">
        <f>VLOOKUP(Tabla4[[#This Row],[Nombre_Producto]],Tabla2[[NomProducto]:[PrecioSinIGV]],3,0)</f>
        <v>1.9359999999999999</v>
      </c>
      <c r="H3433">
        <f>VLOOKUP(Tabla4[[#This Row],[Cod Producto]],Tabla2[#All],3,0)</f>
        <v>1</v>
      </c>
      <c r="I3433" s="10">
        <f>Tabla4[[#This Row],[Kilos]]*Tabla4[[#This Row],[Precio_sin_IGV]]</f>
        <v>2114.1120000000001</v>
      </c>
      <c r="J3433" s="10">
        <f>Tabla4[[#This Row],[Ventas sin IGV]]*18%</f>
        <v>380.54016000000001</v>
      </c>
      <c r="K3433" s="10">
        <f>Tabla4[[#This Row],[Ventas sin IGV]]+Tabla4[[#This Row],[IGV]]</f>
        <v>2494.6521600000001</v>
      </c>
    </row>
    <row r="3434" spans="1:11" x14ac:dyDescent="0.3">
      <c r="A3434">
        <v>11</v>
      </c>
      <c r="B3434">
        <v>3</v>
      </c>
      <c r="C3434" s="2">
        <v>37296</v>
      </c>
      <c r="D3434">
        <v>542</v>
      </c>
      <c r="E3434" t="str">
        <f>VLOOKUP(Tabla4[[#This Row],[Cod Vendedor]],Tabla3[[IdVendedor]:[NombreVendedor]],2,0)</f>
        <v>Enrique</v>
      </c>
      <c r="F3434" t="str">
        <f>VLOOKUP(Tabla4[[#This Row],[Cod Producto]],Tabla2[[IdProducto]:[NomProducto]],2,0)</f>
        <v>Melones</v>
      </c>
      <c r="G3434" s="10">
        <f>VLOOKUP(Tabla4[[#This Row],[Nombre_Producto]],Tabla2[[NomProducto]:[PrecioSinIGV]],3,0)</f>
        <v>1.9359999999999999</v>
      </c>
      <c r="H3434">
        <f>VLOOKUP(Tabla4[[#This Row],[Cod Producto]],Tabla2[#All],3,0)</f>
        <v>1</v>
      </c>
      <c r="I3434" s="10">
        <f>Tabla4[[#This Row],[Kilos]]*Tabla4[[#This Row],[Precio_sin_IGV]]</f>
        <v>1049.3119999999999</v>
      </c>
      <c r="J3434" s="10">
        <f>Tabla4[[#This Row],[Ventas sin IGV]]*18%</f>
        <v>188.87615999999997</v>
      </c>
      <c r="K3434" s="10">
        <f>Tabla4[[#This Row],[Ventas sin IGV]]+Tabla4[[#This Row],[IGV]]</f>
        <v>1238.1881599999999</v>
      </c>
    </row>
    <row r="3435" spans="1:11" x14ac:dyDescent="0.3">
      <c r="A3435">
        <v>11</v>
      </c>
      <c r="B3435">
        <v>3</v>
      </c>
      <c r="C3435" s="2">
        <v>37579</v>
      </c>
      <c r="D3435">
        <v>519</v>
      </c>
      <c r="E3435" t="str">
        <f>VLOOKUP(Tabla4[[#This Row],[Cod Vendedor]],Tabla3[[IdVendedor]:[NombreVendedor]],2,0)</f>
        <v>Enrique</v>
      </c>
      <c r="F3435" t="str">
        <f>VLOOKUP(Tabla4[[#This Row],[Cod Producto]],Tabla2[[IdProducto]:[NomProducto]],2,0)</f>
        <v>Melones</v>
      </c>
      <c r="G3435" s="10">
        <f>VLOOKUP(Tabla4[[#This Row],[Nombre_Producto]],Tabla2[[NomProducto]:[PrecioSinIGV]],3,0)</f>
        <v>1.9359999999999999</v>
      </c>
      <c r="H3435">
        <f>VLOOKUP(Tabla4[[#This Row],[Cod Producto]],Tabla2[#All],3,0)</f>
        <v>1</v>
      </c>
      <c r="I3435" s="10">
        <f>Tabla4[[#This Row],[Kilos]]*Tabla4[[#This Row],[Precio_sin_IGV]]</f>
        <v>1004.784</v>
      </c>
      <c r="J3435" s="10">
        <f>Tabla4[[#This Row],[Ventas sin IGV]]*18%</f>
        <v>180.86112</v>
      </c>
      <c r="K3435" s="10">
        <f>Tabla4[[#This Row],[Ventas sin IGV]]+Tabla4[[#This Row],[IGV]]</f>
        <v>1185.6451199999999</v>
      </c>
    </row>
    <row r="3436" spans="1:11" x14ac:dyDescent="0.3">
      <c r="A3436">
        <v>11</v>
      </c>
      <c r="B3436">
        <v>1</v>
      </c>
      <c r="C3436" s="2">
        <v>37551</v>
      </c>
      <c r="D3436">
        <v>2295</v>
      </c>
      <c r="E3436" t="str">
        <f>VLOOKUP(Tabla4[[#This Row],[Cod Vendedor]],Tabla3[[IdVendedor]:[NombreVendedor]],2,0)</f>
        <v>Enrique</v>
      </c>
      <c r="F3436" t="str">
        <f>VLOOKUP(Tabla4[[#This Row],[Cod Producto]],Tabla2[[IdProducto]:[NomProducto]],2,0)</f>
        <v>Mandarinas</v>
      </c>
      <c r="G3436" s="10">
        <f>VLOOKUP(Tabla4[[#This Row],[Nombre_Producto]],Tabla2[[NomProducto]:[PrecioSinIGV]],3,0)</f>
        <v>3.9325000000000001</v>
      </c>
      <c r="H3436">
        <f>VLOOKUP(Tabla4[[#This Row],[Cod Producto]],Tabla2[#All],3,0)</f>
        <v>1</v>
      </c>
      <c r="I3436" s="10">
        <f>Tabla4[[#This Row],[Kilos]]*Tabla4[[#This Row],[Precio_sin_IGV]]</f>
        <v>9025.0874999999996</v>
      </c>
      <c r="J3436" s="10">
        <f>Tabla4[[#This Row],[Ventas sin IGV]]*18%</f>
        <v>1624.5157499999998</v>
      </c>
      <c r="K3436" s="10">
        <f>Tabla4[[#This Row],[Ventas sin IGV]]+Tabla4[[#This Row],[IGV]]</f>
        <v>10649.60325</v>
      </c>
    </row>
    <row r="3437" spans="1:11" x14ac:dyDescent="0.3">
      <c r="A3437">
        <v>11</v>
      </c>
      <c r="B3437">
        <v>1</v>
      </c>
      <c r="C3437" s="2">
        <v>37364</v>
      </c>
      <c r="D3437">
        <v>2177</v>
      </c>
      <c r="E3437" t="str">
        <f>VLOOKUP(Tabla4[[#This Row],[Cod Vendedor]],Tabla3[[IdVendedor]:[NombreVendedor]],2,0)</f>
        <v>Enrique</v>
      </c>
      <c r="F3437" t="str">
        <f>VLOOKUP(Tabla4[[#This Row],[Cod Producto]],Tabla2[[IdProducto]:[NomProducto]],2,0)</f>
        <v>Mandarinas</v>
      </c>
      <c r="G3437" s="10">
        <f>VLOOKUP(Tabla4[[#This Row],[Nombre_Producto]],Tabla2[[NomProducto]:[PrecioSinIGV]],3,0)</f>
        <v>3.9325000000000001</v>
      </c>
      <c r="H3437">
        <f>VLOOKUP(Tabla4[[#This Row],[Cod Producto]],Tabla2[#All],3,0)</f>
        <v>1</v>
      </c>
      <c r="I3437" s="10">
        <f>Tabla4[[#This Row],[Kilos]]*Tabla4[[#This Row],[Precio_sin_IGV]]</f>
        <v>8561.0524999999998</v>
      </c>
      <c r="J3437" s="10">
        <f>Tabla4[[#This Row],[Ventas sin IGV]]*18%</f>
        <v>1540.9894499999998</v>
      </c>
      <c r="K3437" s="10">
        <f>Tabla4[[#This Row],[Ventas sin IGV]]+Tabla4[[#This Row],[IGV]]</f>
        <v>10102.041949999999</v>
      </c>
    </row>
    <row r="3438" spans="1:11" x14ac:dyDescent="0.3">
      <c r="A3438">
        <v>11</v>
      </c>
      <c r="B3438">
        <v>1</v>
      </c>
      <c r="C3438" s="2">
        <v>37467</v>
      </c>
      <c r="D3438">
        <v>1846</v>
      </c>
      <c r="E3438" t="str">
        <f>VLOOKUP(Tabla4[[#This Row],[Cod Vendedor]],Tabla3[[IdVendedor]:[NombreVendedor]],2,0)</f>
        <v>Enrique</v>
      </c>
      <c r="F3438" t="str">
        <f>VLOOKUP(Tabla4[[#This Row],[Cod Producto]],Tabla2[[IdProducto]:[NomProducto]],2,0)</f>
        <v>Mandarinas</v>
      </c>
      <c r="G3438" s="10">
        <f>VLOOKUP(Tabla4[[#This Row],[Nombre_Producto]],Tabla2[[NomProducto]:[PrecioSinIGV]],3,0)</f>
        <v>3.9325000000000001</v>
      </c>
      <c r="H3438">
        <f>VLOOKUP(Tabla4[[#This Row],[Cod Producto]],Tabla2[#All],3,0)</f>
        <v>1</v>
      </c>
      <c r="I3438" s="10">
        <f>Tabla4[[#This Row],[Kilos]]*Tabla4[[#This Row],[Precio_sin_IGV]]</f>
        <v>7259.3950000000004</v>
      </c>
      <c r="J3438" s="10">
        <f>Tabla4[[#This Row],[Ventas sin IGV]]*18%</f>
        <v>1306.6911</v>
      </c>
      <c r="K3438" s="10">
        <f>Tabla4[[#This Row],[Ventas sin IGV]]+Tabla4[[#This Row],[IGV]]</f>
        <v>8566.0861000000004</v>
      </c>
    </row>
    <row r="3439" spans="1:11" x14ac:dyDescent="0.3">
      <c r="A3439">
        <v>11</v>
      </c>
      <c r="B3439">
        <v>1</v>
      </c>
      <c r="C3439" s="2">
        <v>37505</v>
      </c>
      <c r="D3439">
        <v>1654</v>
      </c>
      <c r="E3439" t="str">
        <f>VLOOKUP(Tabla4[[#This Row],[Cod Vendedor]],Tabla3[[IdVendedor]:[NombreVendedor]],2,0)</f>
        <v>Enrique</v>
      </c>
      <c r="F3439" t="str">
        <f>VLOOKUP(Tabla4[[#This Row],[Cod Producto]],Tabla2[[IdProducto]:[NomProducto]],2,0)</f>
        <v>Mandarinas</v>
      </c>
      <c r="G3439" s="10">
        <f>VLOOKUP(Tabla4[[#This Row],[Nombre_Producto]],Tabla2[[NomProducto]:[PrecioSinIGV]],3,0)</f>
        <v>3.9325000000000001</v>
      </c>
      <c r="H3439">
        <f>VLOOKUP(Tabla4[[#This Row],[Cod Producto]],Tabla2[#All],3,0)</f>
        <v>1</v>
      </c>
      <c r="I3439" s="10">
        <f>Tabla4[[#This Row],[Kilos]]*Tabla4[[#This Row],[Precio_sin_IGV]]</f>
        <v>6504.3550000000005</v>
      </c>
      <c r="J3439" s="10">
        <f>Tabla4[[#This Row],[Ventas sin IGV]]*18%</f>
        <v>1170.7839000000001</v>
      </c>
      <c r="K3439" s="10">
        <f>Tabla4[[#This Row],[Ventas sin IGV]]+Tabla4[[#This Row],[IGV]]</f>
        <v>7675.1389000000008</v>
      </c>
    </row>
    <row r="3440" spans="1:11" x14ac:dyDescent="0.3">
      <c r="A3440">
        <v>11</v>
      </c>
      <c r="B3440">
        <v>1</v>
      </c>
      <c r="C3440" s="2">
        <v>37573</v>
      </c>
      <c r="D3440">
        <v>1466</v>
      </c>
      <c r="E3440" t="str">
        <f>VLOOKUP(Tabla4[[#This Row],[Cod Vendedor]],Tabla3[[IdVendedor]:[NombreVendedor]],2,0)</f>
        <v>Enrique</v>
      </c>
      <c r="F3440" t="str">
        <f>VLOOKUP(Tabla4[[#This Row],[Cod Producto]],Tabla2[[IdProducto]:[NomProducto]],2,0)</f>
        <v>Mandarinas</v>
      </c>
      <c r="G3440" s="10">
        <f>VLOOKUP(Tabla4[[#This Row],[Nombre_Producto]],Tabla2[[NomProducto]:[PrecioSinIGV]],3,0)</f>
        <v>3.9325000000000001</v>
      </c>
      <c r="H3440">
        <f>VLOOKUP(Tabla4[[#This Row],[Cod Producto]],Tabla2[#All],3,0)</f>
        <v>1</v>
      </c>
      <c r="I3440" s="10">
        <f>Tabla4[[#This Row],[Kilos]]*Tabla4[[#This Row],[Precio_sin_IGV]]</f>
        <v>5765.0450000000001</v>
      </c>
      <c r="J3440" s="10">
        <f>Tabla4[[#This Row],[Ventas sin IGV]]*18%</f>
        <v>1037.7081000000001</v>
      </c>
      <c r="K3440" s="10">
        <f>Tabla4[[#This Row],[Ventas sin IGV]]+Tabla4[[#This Row],[IGV]]</f>
        <v>6802.7530999999999</v>
      </c>
    </row>
    <row r="3441" spans="1:11" x14ac:dyDescent="0.3">
      <c r="A3441">
        <v>11</v>
      </c>
      <c r="B3441">
        <v>1</v>
      </c>
      <c r="C3441" s="2">
        <v>37325</v>
      </c>
      <c r="D3441">
        <v>1198</v>
      </c>
      <c r="E3441" t="str">
        <f>VLOOKUP(Tabla4[[#This Row],[Cod Vendedor]],Tabla3[[IdVendedor]:[NombreVendedor]],2,0)</f>
        <v>Enrique</v>
      </c>
      <c r="F3441" t="str">
        <f>VLOOKUP(Tabla4[[#This Row],[Cod Producto]],Tabla2[[IdProducto]:[NomProducto]],2,0)</f>
        <v>Mandarinas</v>
      </c>
      <c r="G3441" s="10">
        <f>VLOOKUP(Tabla4[[#This Row],[Nombre_Producto]],Tabla2[[NomProducto]:[PrecioSinIGV]],3,0)</f>
        <v>3.9325000000000001</v>
      </c>
      <c r="H3441">
        <f>VLOOKUP(Tabla4[[#This Row],[Cod Producto]],Tabla2[#All],3,0)</f>
        <v>1</v>
      </c>
      <c r="I3441" s="10">
        <f>Tabla4[[#This Row],[Kilos]]*Tabla4[[#This Row],[Precio_sin_IGV]]</f>
        <v>4711.1350000000002</v>
      </c>
      <c r="J3441" s="10">
        <f>Tabla4[[#This Row],[Ventas sin IGV]]*18%</f>
        <v>848.00430000000006</v>
      </c>
      <c r="K3441" s="10">
        <f>Tabla4[[#This Row],[Ventas sin IGV]]+Tabla4[[#This Row],[IGV]]</f>
        <v>5559.1393000000007</v>
      </c>
    </row>
    <row r="3442" spans="1:11" x14ac:dyDescent="0.3">
      <c r="A3442">
        <v>11</v>
      </c>
      <c r="B3442">
        <v>1</v>
      </c>
      <c r="C3442" s="2">
        <v>37288</v>
      </c>
      <c r="D3442">
        <v>769</v>
      </c>
      <c r="E3442" t="str">
        <f>VLOOKUP(Tabla4[[#This Row],[Cod Vendedor]],Tabla3[[IdVendedor]:[NombreVendedor]],2,0)</f>
        <v>Enrique</v>
      </c>
      <c r="F3442" t="str">
        <f>VLOOKUP(Tabla4[[#This Row],[Cod Producto]],Tabla2[[IdProducto]:[NomProducto]],2,0)</f>
        <v>Mandarinas</v>
      </c>
      <c r="G3442" s="10">
        <f>VLOOKUP(Tabla4[[#This Row],[Nombre_Producto]],Tabla2[[NomProducto]:[PrecioSinIGV]],3,0)</f>
        <v>3.9325000000000001</v>
      </c>
      <c r="H3442">
        <f>VLOOKUP(Tabla4[[#This Row],[Cod Producto]],Tabla2[#All],3,0)</f>
        <v>1</v>
      </c>
      <c r="I3442" s="10">
        <f>Tabla4[[#This Row],[Kilos]]*Tabla4[[#This Row],[Precio_sin_IGV]]</f>
        <v>3024.0925000000002</v>
      </c>
      <c r="J3442" s="10">
        <f>Tabla4[[#This Row],[Ventas sin IGV]]*18%</f>
        <v>544.33664999999996</v>
      </c>
      <c r="K3442" s="10">
        <f>Tabla4[[#This Row],[Ventas sin IGV]]+Tabla4[[#This Row],[IGV]]</f>
        <v>3568.4291499999999</v>
      </c>
    </row>
    <row r="3443" spans="1:11" x14ac:dyDescent="0.3">
      <c r="A3443">
        <v>11</v>
      </c>
      <c r="B3443">
        <v>1</v>
      </c>
      <c r="C3443" s="2">
        <v>37461</v>
      </c>
      <c r="D3443">
        <v>596</v>
      </c>
      <c r="E3443" t="str">
        <f>VLOOKUP(Tabla4[[#This Row],[Cod Vendedor]],Tabla3[[IdVendedor]:[NombreVendedor]],2,0)</f>
        <v>Enrique</v>
      </c>
      <c r="F3443" t="str">
        <f>VLOOKUP(Tabla4[[#This Row],[Cod Producto]],Tabla2[[IdProducto]:[NomProducto]],2,0)</f>
        <v>Mandarinas</v>
      </c>
      <c r="G3443" s="10">
        <f>VLOOKUP(Tabla4[[#This Row],[Nombre_Producto]],Tabla2[[NomProducto]:[PrecioSinIGV]],3,0)</f>
        <v>3.9325000000000001</v>
      </c>
      <c r="H3443">
        <f>VLOOKUP(Tabla4[[#This Row],[Cod Producto]],Tabla2[#All],3,0)</f>
        <v>1</v>
      </c>
      <c r="I3443" s="10">
        <f>Tabla4[[#This Row],[Kilos]]*Tabla4[[#This Row],[Precio_sin_IGV]]</f>
        <v>2343.77</v>
      </c>
      <c r="J3443" s="10">
        <f>Tabla4[[#This Row],[Ventas sin IGV]]*18%</f>
        <v>421.87860000000001</v>
      </c>
      <c r="K3443" s="10">
        <f>Tabla4[[#This Row],[Ventas sin IGV]]+Tabla4[[#This Row],[IGV]]</f>
        <v>2765.6486</v>
      </c>
    </row>
    <row r="3444" spans="1:11" x14ac:dyDescent="0.3">
      <c r="A3444">
        <v>11</v>
      </c>
      <c r="B3444">
        <v>1</v>
      </c>
      <c r="C3444" s="2">
        <v>37588</v>
      </c>
      <c r="D3444">
        <v>573</v>
      </c>
      <c r="E3444" t="str">
        <f>VLOOKUP(Tabla4[[#This Row],[Cod Vendedor]],Tabla3[[IdVendedor]:[NombreVendedor]],2,0)</f>
        <v>Enrique</v>
      </c>
      <c r="F3444" t="str">
        <f>VLOOKUP(Tabla4[[#This Row],[Cod Producto]],Tabla2[[IdProducto]:[NomProducto]],2,0)</f>
        <v>Mandarinas</v>
      </c>
      <c r="G3444" s="10">
        <f>VLOOKUP(Tabla4[[#This Row],[Nombre_Producto]],Tabla2[[NomProducto]:[PrecioSinIGV]],3,0)</f>
        <v>3.9325000000000001</v>
      </c>
      <c r="H3444">
        <f>VLOOKUP(Tabla4[[#This Row],[Cod Producto]],Tabla2[#All],3,0)</f>
        <v>1</v>
      </c>
      <c r="I3444" s="10">
        <f>Tabla4[[#This Row],[Kilos]]*Tabla4[[#This Row],[Precio_sin_IGV]]</f>
        <v>2253.3225000000002</v>
      </c>
      <c r="J3444" s="10">
        <f>Tabla4[[#This Row],[Ventas sin IGV]]*18%</f>
        <v>405.59805</v>
      </c>
      <c r="K3444" s="10">
        <f>Tabla4[[#This Row],[Ventas sin IGV]]+Tabla4[[#This Row],[IGV]]</f>
        <v>2658.9205500000003</v>
      </c>
    </row>
    <row r="3445" spans="1:11" x14ac:dyDescent="0.3">
      <c r="A3445">
        <v>11</v>
      </c>
      <c r="B3445">
        <v>8</v>
      </c>
      <c r="C3445" s="2">
        <v>37473</v>
      </c>
      <c r="D3445">
        <v>2201</v>
      </c>
      <c r="E3445" t="str">
        <f>VLOOKUP(Tabla4[[#This Row],[Cod Vendedor]],Tabla3[[IdVendedor]:[NombreVendedor]],2,0)</f>
        <v>Enrique</v>
      </c>
      <c r="F3445" t="str">
        <f>VLOOKUP(Tabla4[[#This Row],[Cod Producto]],Tabla2[[IdProducto]:[NomProducto]],2,0)</f>
        <v>Uvas</v>
      </c>
      <c r="G3445" s="10">
        <f>VLOOKUP(Tabla4[[#This Row],[Nombre_Producto]],Tabla2[[NomProducto]:[PrecioSinIGV]],3,0)</f>
        <v>3.63</v>
      </c>
      <c r="H3445">
        <f>VLOOKUP(Tabla4[[#This Row],[Cod Producto]],Tabla2[#All],3,0)</f>
        <v>1</v>
      </c>
      <c r="I3445" s="10">
        <f>Tabla4[[#This Row],[Kilos]]*Tabla4[[#This Row],[Precio_sin_IGV]]</f>
        <v>7989.63</v>
      </c>
      <c r="J3445" s="10">
        <f>Tabla4[[#This Row],[Ventas sin IGV]]*18%</f>
        <v>1438.1333999999999</v>
      </c>
      <c r="K3445" s="10">
        <f>Tabla4[[#This Row],[Ventas sin IGV]]+Tabla4[[#This Row],[IGV]]</f>
        <v>9427.7633999999998</v>
      </c>
    </row>
    <row r="3446" spans="1:11" x14ac:dyDescent="0.3">
      <c r="A3446">
        <v>11</v>
      </c>
      <c r="B3446">
        <v>8</v>
      </c>
      <c r="C3446" s="2">
        <v>37484</v>
      </c>
      <c r="D3446">
        <v>1956</v>
      </c>
      <c r="E3446" t="str">
        <f>VLOOKUP(Tabla4[[#This Row],[Cod Vendedor]],Tabla3[[IdVendedor]:[NombreVendedor]],2,0)</f>
        <v>Enrique</v>
      </c>
      <c r="F3446" t="str">
        <f>VLOOKUP(Tabla4[[#This Row],[Cod Producto]],Tabla2[[IdProducto]:[NomProducto]],2,0)</f>
        <v>Uvas</v>
      </c>
      <c r="G3446" s="10">
        <f>VLOOKUP(Tabla4[[#This Row],[Nombre_Producto]],Tabla2[[NomProducto]:[PrecioSinIGV]],3,0)</f>
        <v>3.63</v>
      </c>
      <c r="H3446">
        <f>VLOOKUP(Tabla4[[#This Row],[Cod Producto]],Tabla2[#All],3,0)</f>
        <v>1</v>
      </c>
      <c r="I3446" s="10">
        <f>Tabla4[[#This Row],[Kilos]]*Tabla4[[#This Row],[Precio_sin_IGV]]</f>
        <v>7100.28</v>
      </c>
      <c r="J3446" s="10">
        <f>Tabla4[[#This Row],[Ventas sin IGV]]*18%</f>
        <v>1278.0503999999999</v>
      </c>
      <c r="K3446" s="10">
        <f>Tabla4[[#This Row],[Ventas sin IGV]]+Tabla4[[#This Row],[IGV]]</f>
        <v>8378.3303999999989</v>
      </c>
    </row>
    <row r="3447" spans="1:11" x14ac:dyDescent="0.3">
      <c r="A3447">
        <v>11</v>
      </c>
      <c r="B3447">
        <v>8</v>
      </c>
      <c r="C3447" s="2">
        <v>37277</v>
      </c>
      <c r="D3447">
        <v>1767</v>
      </c>
      <c r="E3447" t="str">
        <f>VLOOKUP(Tabla4[[#This Row],[Cod Vendedor]],Tabla3[[IdVendedor]:[NombreVendedor]],2,0)</f>
        <v>Enrique</v>
      </c>
      <c r="F3447" t="str">
        <f>VLOOKUP(Tabla4[[#This Row],[Cod Producto]],Tabla2[[IdProducto]:[NomProducto]],2,0)</f>
        <v>Uvas</v>
      </c>
      <c r="G3447" s="10">
        <f>VLOOKUP(Tabla4[[#This Row],[Nombre_Producto]],Tabla2[[NomProducto]:[PrecioSinIGV]],3,0)</f>
        <v>3.63</v>
      </c>
      <c r="H3447">
        <f>VLOOKUP(Tabla4[[#This Row],[Cod Producto]],Tabla2[#All],3,0)</f>
        <v>1</v>
      </c>
      <c r="I3447" s="10">
        <f>Tabla4[[#This Row],[Kilos]]*Tabla4[[#This Row],[Precio_sin_IGV]]</f>
        <v>6414.21</v>
      </c>
      <c r="J3447" s="10">
        <f>Tabla4[[#This Row],[Ventas sin IGV]]*18%</f>
        <v>1154.5578</v>
      </c>
      <c r="K3447" s="10">
        <f>Tabla4[[#This Row],[Ventas sin IGV]]+Tabla4[[#This Row],[IGV]]</f>
        <v>7568.7677999999996</v>
      </c>
    </row>
    <row r="3448" spans="1:11" x14ac:dyDescent="0.3">
      <c r="A3448">
        <v>11</v>
      </c>
      <c r="B3448">
        <v>8</v>
      </c>
      <c r="C3448" s="2">
        <v>37508</v>
      </c>
      <c r="D3448">
        <v>1118</v>
      </c>
      <c r="E3448" t="str">
        <f>VLOOKUP(Tabla4[[#This Row],[Cod Vendedor]],Tabla3[[IdVendedor]:[NombreVendedor]],2,0)</f>
        <v>Enrique</v>
      </c>
      <c r="F3448" t="str">
        <f>VLOOKUP(Tabla4[[#This Row],[Cod Producto]],Tabla2[[IdProducto]:[NomProducto]],2,0)</f>
        <v>Uvas</v>
      </c>
      <c r="G3448" s="10">
        <f>VLOOKUP(Tabla4[[#This Row],[Nombre_Producto]],Tabla2[[NomProducto]:[PrecioSinIGV]],3,0)</f>
        <v>3.63</v>
      </c>
      <c r="H3448">
        <f>VLOOKUP(Tabla4[[#This Row],[Cod Producto]],Tabla2[#All],3,0)</f>
        <v>1</v>
      </c>
      <c r="I3448" s="10">
        <f>Tabla4[[#This Row],[Kilos]]*Tabla4[[#This Row],[Precio_sin_IGV]]</f>
        <v>4058.3399999999997</v>
      </c>
      <c r="J3448" s="10">
        <f>Tabla4[[#This Row],[Ventas sin IGV]]*18%</f>
        <v>730.50119999999993</v>
      </c>
      <c r="K3448" s="10">
        <f>Tabla4[[#This Row],[Ventas sin IGV]]+Tabla4[[#This Row],[IGV]]</f>
        <v>4788.8411999999998</v>
      </c>
    </row>
    <row r="3449" spans="1:11" x14ac:dyDescent="0.3">
      <c r="A3449">
        <v>11</v>
      </c>
      <c r="B3449">
        <v>6</v>
      </c>
      <c r="C3449" s="2">
        <v>37273</v>
      </c>
      <c r="D3449">
        <v>2491</v>
      </c>
      <c r="E3449" t="str">
        <f>VLOOKUP(Tabla4[[#This Row],[Cod Vendedor]],Tabla3[[IdVendedor]:[NombreVendedor]],2,0)</f>
        <v>Enrique</v>
      </c>
      <c r="F3449" t="str">
        <f>VLOOKUP(Tabla4[[#This Row],[Cod Producto]],Tabla2[[IdProducto]:[NomProducto]],2,0)</f>
        <v>Platanos</v>
      </c>
      <c r="G3449" s="10">
        <f>VLOOKUP(Tabla4[[#This Row],[Nombre_Producto]],Tabla2[[NomProducto]:[PrecioSinIGV]],3,0)</f>
        <v>2.42</v>
      </c>
      <c r="H3449">
        <f>VLOOKUP(Tabla4[[#This Row],[Cod Producto]],Tabla2[#All],3,0)</f>
        <v>1</v>
      </c>
      <c r="I3449" s="10">
        <f>Tabla4[[#This Row],[Kilos]]*Tabla4[[#This Row],[Precio_sin_IGV]]</f>
        <v>6028.22</v>
      </c>
      <c r="J3449" s="10">
        <f>Tabla4[[#This Row],[Ventas sin IGV]]*18%</f>
        <v>1085.0796</v>
      </c>
      <c r="K3449" s="10">
        <f>Tabla4[[#This Row],[Ventas sin IGV]]+Tabla4[[#This Row],[IGV]]</f>
        <v>7113.2996000000003</v>
      </c>
    </row>
    <row r="3450" spans="1:11" x14ac:dyDescent="0.3">
      <c r="A3450">
        <v>11</v>
      </c>
      <c r="B3450">
        <v>6</v>
      </c>
      <c r="C3450" s="2">
        <v>37379</v>
      </c>
      <c r="D3450">
        <v>2127</v>
      </c>
      <c r="E3450" t="str">
        <f>VLOOKUP(Tabla4[[#This Row],[Cod Vendedor]],Tabla3[[IdVendedor]:[NombreVendedor]],2,0)</f>
        <v>Enrique</v>
      </c>
      <c r="F3450" t="str">
        <f>VLOOKUP(Tabla4[[#This Row],[Cod Producto]],Tabla2[[IdProducto]:[NomProducto]],2,0)</f>
        <v>Platanos</v>
      </c>
      <c r="G3450" s="10">
        <f>VLOOKUP(Tabla4[[#This Row],[Nombre_Producto]],Tabla2[[NomProducto]:[PrecioSinIGV]],3,0)</f>
        <v>2.42</v>
      </c>
      <c r="H3450">
        <f>VLOOKUP(Tabla4[[#This Row],[Cod Producto]],Tabla2[#All],3,0)</f>
        <v>1</v>
      </c>
      <c r="I3450" s="10">
        <f>Tabla4[[#This Row],[Kilos]]*Tabla4[[#This Row],[Precio_sin_IGV]]</f>
        <v>5147.34</v>
      </c>
      <c r="J3450" s="10">
        <f>Tabla4[[#This Row],[Ventas sin IGV]]*18%</f>
        <v>926.52120000000002</v>
      </c>
      <c r="K3450" s="10">
        <f>Tabla4[[#This Row],[Ventas sin IGV]]+Tabla4[[#This Row],[IGV]]</f>
        <v>6073.8612000000003</v>
      </c>
    </row>
    <row r="3451" spans="1:11" x14ac:dyDescent="0.3">
      <c r="A3451">
        <v>11</v>
      </c>
      <c r="B3451">
        <v>6</v>
      </c>
      <c r="C3451" s="2">
        <v>37569</v>
      </c>
      <c r="D3451">
        <v>1905</v>
      </c>
      <c r="E3451" t="str">
        <f>VLOOKUP(Tabla4[[#This Row],[Cod Vendedor]],Tabla3[[IdVendedor]:[NombreVendedor]],2,0)</f>
        <v>Enrique</v>
      </c>
      <c r="F3451" t="str">
        <f>VLOOKUP(Tabla4[[#This Row],[Cod Producto]],Tabla2[[IdProducto]:[NomProducto]],2,0)</f>
        <v>Platanos</v>
      </c>
      <c r="G3451" s="10">
        <f>VLOOKUP(Tabla4[[#This Row],[Nombre_Producto]],Tabla2[[NomProducto]:[PrecioSinIGV]],3,0)</f>
        <v>2.42</v>
      </c>
      <c r="H3451">
        <f>VLOOKUP(Tabla4[[#This Row],[Cod Producto]],Tabla2[#All],3,0)</f>
        <v>1</v>
      </c>
      <c r="I3451" s="10">
        <f>Tabla4[[#This Row],[Kilos]]*Tabla4[[#This Row],[Precio_sin_IGV]]</f>
        <v>4610.0999999999995</v>
      </c>
      <c r="J3451" s="10">
        <f>Tabla4[[#This Row],[Ventas sin IGV]]*18%</f>
        <v>829.81799999999987</v>
      </c>
      <c r="K3451" s="10">
        <f>Tabla4[[#This Row],[Ventas sin IGV]]+Tabla4[[#This Row],[IGV]]</f>
        <v>5439.9179999999997</v>
      </c>
    </row>
    <row r="3452" spans="1:11" x14ac:dyDescent="0.3">
      <c r="A3452">
        <v>11</v>
      </c>
      <c r="B3452">
        <v>6</v>
      </c>
      <c r="C3452" s="2">
        <v>37539</v>
      </c>
      <c r="D3452">
        <v>1732</v>
      </c>
      <c r="E3452" t="str">
        <f>VLOOKUP(Tabla4[[#This Row],[Cod Vendedor]],Tabla3[[IdVendedor]:[NombreVendedor]],2,0)</f>
        <v>Enrique</v>
      </c>
      <c r="F3452" t="str">
        <f>VLOOKUP(Tabla4[[#This Row],[Cod Producto]],Tabla2[[IdProducto]:[NomProducto]],2,0)</f>
        <v>Platanos</v>
      </c>
      <c r="G3452" s="10">
        <f>VLOOKUP(Tabla4[[#This Row],[Nombre_Producto]],Tabla2[[NomProducto]:[PrecioSinIGV]],3,0)</f>
        <v>2.42</v>
      </c>
      <c r="H3452">
        <f>VLOOKUP(Tabla4[[#This Row],[Cod Producto]],Tabla2[#All],3,0)</f>
        <v>1</v>
      </c>
      <c r="I3452" s="10">
        <f>Tabla4[[#This Row],[Kilos]]*Tabla4[[#This Row],[Precio_sin_IGV]]</f>
        <v>4191.4399999999996</v>
      </c>
      <c r="J3452" s="10">
        <f>Tabla4[[#This Row],[Ventas sin IGV]]*18%</f>
        <v>754.4591999999999</v>
      </c>
      <c r="K3452" s="10">
        <f>Tabla4[[#This Row],[Ventas sin IGV]]+Tabla4[[#This Row],[IGV]]</f>
        <v>4945.8991999999998</v>
      </c>
    </row>
    <row r="3453" spans="1:11" x14ac:dyDescent="0.3">
      <c r="A3453">
        <v>11</v>
      </c>
      <c r="B3453">
        <v>6</v>
      </c>
      <c r="C3453" s="2">
        <v>37473</v>
      </c>
      <c r="D3453">
        <v>1631</v>
      </c>
      <c r="E3453" t="str">
        <f>VLOOKUP(Tabla4[[#This Row],[Cod Vendedor]],Tabla3[[IdVendedor]:[NombreVendedor]],2,0)</f>
        <v>Enrique</v>
      </c>
      <c r="F3453" t="str">
        <f>VLOOKUP(Tabla4[[#This Row],[Cod Producto]],Tabla2[[IdProducto]:[NomProducto]],2,0)</f>
        <v>Platanos</v>
      </c>
      <c r="G3453" s="10">
        <f>VLOOKUP(Tabla4[[#This Row],[Nombre_Producto]],Tabla2[[NomProducto]:[PrecioSinIGV]],3,0)</f>
        <v>2.42</v>
      </c>
      <c r="H3453">
        <f>VLOOKUP(Tabla4[[#This Row],[Cod Producto]],Tabla2[#All],3,0)</f>
        <v>1</v>
      </c>
      <c r="I3453" s="10">
        <f>Tabla4[[#This Row],[Kilos]]*Tabla4[[#This Row],[Precio_sin_IGV]]</f>
        <v>3947.02</v>
      </c>
      <c r="J3453" s="10">
        <f>Tabla4[[#This Row],[Ventas sin IGV]]*18%</f>
        <v>710.46359999999993</v>
      </c>
      <c r="K3453" s="10">
        <f>Tabla4[[#This Row],[Ventas sin IGV]]+Tabla4[[#This Row],[IGV]]</f>
        <v>4657.4835999999996</v>
      </c>
    </row>
    <row r="3454" spans="1:11" x14ac:dyDescent="0.3">
      <c r="A3454">
        <v>11</v>
      </c>
      <c r="B3454">
        <v>6</v>
      </c>
      <c r="C3454" s="2">
        <v>37455</v>
      </c>
      <c r="D3454">
        <v>1106</v>
      </c>
      <c r="E3454" t="str">
        <f>VLOOKUP(Tabla4[[#This Row],[Cod Vendedor]],Tabla3[[IdVendedor]:[NombreVendedor]],2,0)</f>
        <v>Enrique</v>
      </c>
      <c r="F3454" t="str">
        <f>VLOOKUP(Tabla4[[#This Row],[Cod Producto]],Tabla2[[IdProducto]:[NomProducto]],2,0)</f>
        <v>Platanos</v>
      </c>
      <c r="G3454" s="10">
        <f>VLOOKUP(Tabla4[[#This Row],[Nombre_Producto]],Tabla2[[NomProducto]:[PrecioSinIGV]],3,0)</f>
        <v>2.42</v>
      </c>
      <c r="H3454">
        <f>VLOOKUP(Tabla4[[#This Row],[Cod Producto]],Tabla2[#All],3,0)</f>
        <v>1</v>
      </c>
      <c r="I3454" s="10">
        <f>Tabla4[[#This Row],[Kilos]]*Tabla4[[#This Row],[Precio_sin_IGV]]</f>
        <v>2676.52</v>
      </c>
      <c r="J3454" s="10">
        <f>Tabla4[[#This Row],[Ventas sin IGV]]*18%</f>
        <v>481.77359999999999</v>
      </c>
      <c r="K3454" s="10">
        <f>Tabla4[[#This Row],[Ventas sin IGV]]+Tabla4[[#This Row],[IGV]]</f>
        <v>3158.2936</v>
      </c>
    </row>
    <row r="3455" spans="1:11" x14ac:dyDescent="0.3">
      <c r="A3455">
        <v>11</v>
      </c>
      <c r="B3455">
        <v>6</v>
      </c>
      <c r="C3455" s="2">
        <v>37360</v>
      </c>
      <c r="D3455">
        <v>533</v>
      </c>
      <c r="E3455" t="str">
        <f>VLOOKUP(Tabla4[[#This Row],[Cod Vendedor]],Tabla3[[IdVendedor]:[NombreVendedor]],2,0)</f>
        <v>Enrique</v>
      </c>
      <c r="F3455" t="str">
        <f>VLOOKUP(Tabla4[[#This Row],[Cod Producto]],Tabla2[[IdProducto]:[NomProducto]],2,0)</f>
        <v>Platanos</v>
      </c>
      <c r="G3455" s="10">
        <f>VLOOKUP(Tabla4[[#This Row],[Nombre_Producto]],Tabla2[[NomProducto]:[PrecioSinIGV]],3,0)</f>
        <v>2.42</v>
      </c>
      <c r="H3455">
        <f>VLOOKUP(Tabla4[[#This Row],[Cod Producto]],Tabla2[#All],3,0)</f>
        <v>1</v>
      </c>
      <c r="I3455" s="10">
        <f>Tabla4[[#This Row],[Kilos]]*Tabla4[[#This Row],[Precio_sin_IGV]]</f>
        <v>1289.8599999999999</v>
      </c>
      <c r="J3455" s="10">
        <f>Tabla4[[#This Row],[Ventas sin IGV]]*18%</f>
        <v>232.17479999999998</v>
      </c>
      <c r="K3455" s="10">
        <f>Tabla4[[#This Row],[Ventas sin IGV]]+Tabla4[[#This Row],[IGV]]</f>
        <v>1522.0347999999999</v>
      </c>
    </row>
    <row r="3456" spans="1:11" x14ac:dyDescent="0.3">
      <c r="A3456">
        <v>11</v>
      </c>
      <c r="B3456">
        <v>6</v>
      </c>
      <c r="C3456" s="2">
        <v>37392</v>
      </c>
      <c r="D3456">
        <v>380</v>
      </c>
      <c r="E3456" t="str">
        <f>VLOOKUP(Tabla4[[#This Row],[Cod Vendedor]],Tabla3[[IdVendedor]:[NombreVendedor]],2,0)</f>
        <v>Enrique</v>
      </c>
      <c r="F3456" t="str">
        <f>VLOOKUP(Tabla4[[#This Row],[Cod Producto]],Tabla2[[IdProducto]:[NomProducto]],2,0)</f>
        <v>Platanos</v>
      </c>
      <c r="G3456" s="10">
        <f>VLOOKUP(Tabla4[[#This Row],[Nombre_Producto]],Tabla2[[NomProducto]:[PrecioSinIGV]],3,0)</f>
        <v>2.42</v>
      </c>
      <c r="H3456">
        <f>VLOOKUP(Tabla4[[#This Row],[Cod Producto]],Tabla2[#All],3,0)</f>
        <v>1</v>
      </c>
      <c r="I3456" s="10">
        <f>Tabla4[[#This Row],[Kilos]]*Tabla4[[#This Row],[Precio_sin_IGV]]</f>
        <v>919.6</v>
      </c>
      <c r="J3456" s="10">
        <f>Tabla4[[#This Row],[Ventas sin IGV]]*18%</f>
        <v>165.52799999999999</v>
      </c>
      <c r="K3456" s="10">
        <f>Tabla4[[#This Row],[Ventas sin IGV]]+Tabla4[[#This Row],[IGV]]</f>
        <v>1085.1279999999999</v>
      </c>
    </row>
    <row r="3457" spans="1:11" x14ac:dyDescent="0.3">
      <c r="A3457">
        <v>11</v>
      </c>
      <c r="B3457">
        <v>6</v>
      </c>
      <c r="C3457" s="2">
        <v>37522</v>
      </c>
      <c r="D3457">
        <v>355</v>
      </c>
      <c r="E3457" t="str">
        <f>VLOOKUP(Tabla4[[#This Row],[Cod Vendedor]],Tabla3[[IdVendedor]:[NombreVendedor]],2,0)</f>
        <v>Enrique</v>
      </c>
      <c r="F3457" t="str">
        <f>VLOOKUP(Tabla4[[#This Row],[Cod Producto]],Tabla2[[IdProducto]:[NomProducto]],2,0)</f>
        <v>Platanos</v>
      </c>
      <c r="G3457" s="10">
        <f>VLOOKUP(Tabla4[[#This Row],[Nombre_Producto]],Tabla2[[NomProducto]:[PrecioSinIGV]],3,0)</f>
        <v>2.42</v>
      </c>
      <c r="H3457">
        <f>VLOOKUP(Tabla4[[#This Row],[Cod Producto]],Tabla2[#All],3,0)</f>
        <v>1</v>
      </c>
      <c r="I3457" s="10">
        <f>Tabla4[[#This Row],[Kilos]]*Tabla4[[#This Row],[Precio_sin_IGV]]</f>
        <v>859.1</v>
      </c>
      <c r="J3457" s="10">
        <f>Tabla4[[#This Row],[Ventas sin IGV]]*18%</f>
        <v>154.63800000000001</v>
      </c>
      <c r="K3457" s="10">
        <f>Tabla4[[#This Row],[Ventas sin IGV]]+Tabla4[[#This Row],[IGV]]</f>
        <v>1013.7380000000001</v>
      </c>
    </row>
    <row r="3458" spans="1:11" x14ac:dyDescent="0.3">
      <c r="A3458">
        <v>11</v>
      </c>
      <c r="B3458">
        <v>13</v>
      </c>
      <c r="C3458" s="2">
        <v>37460</v>
      </c>
      <c r="D3458">
        <v>2202</v>
      </c>
      <c r="E3458" t="str">
        <f>VLOOKUP(Tabla4[[#This Row],[Cod Vendedor]],Tabla3[[IdVendedor]:[NombreVendedor]],2,0)</f>
        <v>Enrique</v>
      </c>
      <c r="F3458" t="str">
        <f>VLOOKUP(Tabla4[[#This Row],[Cod Producto]],Tabla2[[IdProducto]:[NomProducto]],2,0)</f>
        <v>Pimientos</v>
      </c>
      <c r="G3458" s="10">
        <f>VLOOKUP(Tabla4[[#This Row],[Nombre_Producto]],Tabla2[[NomProducto]:[PrecioSinIGV]],3,0)</f>
        <v>0.24199999999999999</v>
      </c>
      <c r="H3458">
        <f>VLOOKUP(Tabla4[[#This Row],[Cod Producto]],Tabla2[#All],3,0)</f>
        <v>3</v>
      </c>
      <c r="I3458" s="10">
        <f>Tabla4[[#This Row],[Kilos]]*Tabla4[[#This Row],[Precio_sin_IGV]]</f>
        <v>532.88400000000001</v>
      </c>
      <c r="J3458" s="10">
        <f>Tabla4[[#This Row],[Ventas sin IGV]]*18%</f>
        <v>95.919119999999992</v>
      </c>
      <c r="K3458" s="10">
        <f>Tabla4[[#This Row],[Ventas sin IGV]]+Tabla4[[#This Row],[IGV]]</f>
        <v>628.80312000000004</v>
      </c>
    </row>
    <row r="3459" spans="1:11" x14ac:dyDescent="0.3">
      <c r="A3459">
        <v>11</v>
      </c>
      <c r="B3459">
        <v>13</v>
      </c>
      <c r="C3459" s="2">
        <v>37569</v>
      </c>
      <c r="D3459">
        <v>1995</v>
      </c>
      <c r="E3459" t="str">
        <f>VLOOKUP(Tabla4[[#This Row],[Cod Vendedor]],Tabla3[[IdVendedor]:[NombreVendedor]],2,0)</f>
        <v>Enrique</v>
      </c>
      <c r="F3459" t="str">
        <f>VLOOKUP(Tabla4[[#This Row],[Cod Producto]],Tabla2[[IdProducto]:[NomProducto]],2,0)</f>
        <v>Pimientos</v>
      </c>
      <c r="G3459" s="10">
        <f>VLOOKUP(Tabla4[[#This Row],[Nombre_Producto]],Tabla2[[NomProducto]:[PrecioSinIGV]],3,0)</f>
        <v>0.24199999999999999</v>
      </c>
      <c r="H3459">
        <f>VLOOKUP(Tabla4[[#This Row],[Cod Producto]],Tabla2[#All],3,0)</f>
        <v>3</v>
      </c>
      <c r="I3459" s="10">
        <f>Tabla4[[#This Row],[Kilos]]*Tabla4[[#This Row],[Precio_sin_IGV]]</f>
        <v>482.78999999999996</v>
      </c>
      <c r="J3459" s="10">
        <f>Tabla4[[#This Row],[Ventas sin IGV]]*18%</f>
        <v>86.902199999999993</v>
      </c>
      <c r="K3459" s="10">
        <f>Tabla4[[#This Row],[Ventas sin IGV]]+Tabla4[[#This Row],[IGV]]</f>
        <v>569.69219999999996</v>
      </c>
    </row>
    <row r="3460" spans="1:11" x14ac:dyDescent="0.3">
      <c r="A3460">
        <v>11</v>
      </c>
      <c r="B3460">
        <v>13</v>
      </c>
      <c r="C3460" s="2">
        <v>37508</v>
      </c>
      <c r="D3460">
        <v>879</v>
      </c>
      <c r="E3460" t="str">
        <f>VLOOKUP(Tabla4[[#This Row],[Cod Vendedor]],Tabla3[[IdVendedor]:[NombreVendedor]],2,0)</f>
        <v>Enrique</v>
      </c>
      <c r="F3460" t="str">
        <f>VLOOKUP(Tabla4[[#This Row],[Cod Producto]],Tabla2[[IdProducto]:[NomProducto]],2,0)</f>
        <v>Pimientos</v>
      </c>
      <c r="G3460" s="10">
        <f>VLOOKUP(Tabla4[[#This Row],[Nombre_Producto]],Tabla2[[NomProducto]:[PrecioSinIGV]],3,0)</f>
        <v>0.24199999999999999</v>
      </c>
      <c r="H3460">
        <f>VLOOKUP(Tabla4[[#This Row],[Cod Producto]],Tabla2[#All],3,0)</f>
        <v>3</v>
      </c>
      <c r="I3460" s="10">
        <f>Tabla4[[#This Row],[Kilos]]*Tabla4[[#This Row],[Precio_sin_IGV]]</f>
        <v>212.71799999999999</v>
      </c>
      <c r="J3460" s="10">
        <f>Tabla4[[#This Row],[Ventas sin IGV]]*18%</f>
        <v>38.289239999999999</v>
      </c>
      <c r="K3460" s="10">
        <f>Tabla4[[#This Row],[Ventas sin IGV]]+Tabla4[[#This Row],[IGV]]</f>
        <v>251.00724</v>
      </c>
    </row>
    <row r="3461" spans="1:11" x14ac:dyDescent="0.3">
      <c r="A3461">
        <v>11</v>
      </c>
      <c r="B3461">
        <v>13</v>
      </c>
      <c r="C3461" s="2">
        <v>37557</v>
      </c>
      <c r="D3461">
        <v>792</v>
      </c>
      <c r="E3461" t="str">
        <f>VLOOKUP(Tabla4[[#This Row],[Cod Vendedor]],Tabla3[[IdVendedor]:[NombreVendedor]],2,0)</f>
        <v>Enrique</v>
      </c>
      <c r="F3461" t="str">
        <f>VLOOKUP(Tabla4[[#This Row],[Cod Producto]],Tabla2[[IdProducto]:[NomProducto]],2,0)</f>
        <v>Pimientos</v>
      </c>
      <c r="G3461" s="10">
        <f>VLOOKUP(Tabla4[[#This Row],[Nombre_Producto]],Tabla2[[NomProducto]:[PrecioSinIGV]],3,0)</f>
        <v>0.24199999999999999</v>
      </c>
      <c r="H3461">
        <f>VLOOKUP(Tabla4[[#This Row],[Cod Producto]],Tabla2[#All],3,0)</f>
        <v>3</v>
      </c>
      <c r="I3461" s="10">
        <f>Tabla4[[#This Row],[Kilos]]*Tabla4[[#This Row],[Precio_sin_IGV]]</f>
        <v>191.66399999999999</v>
      </c>
      <c r="J3461" s="10">
        <f>Tabla4[[#This Row],[Ventas sin IGV]]*18%</f>
        <v>34.499519999999997</v>
      </c>
      <c r="K3461" s="10">
        <f>Tabla4[[#This Row],[Ventas sin IGV]]+Tabla4[[#This Row],[IGV]]</f>
        <v>226.16351999999998</v>
      </c>
    </row>
    <row r="3462" spans="1:11" x14ac:dyDescent="0.3">
      <c r="A3462">
        <v>11</v>
      </c>
      <c r="B3462">
        <v>13</v>
      </c>
      <c r="C3462" s="2">
        <v>37451</v>
      </c>
      <c r="D3462">
        <v>474</v>
      </c>
      <c r="E3462" t="str">
        <f>VLOOKUP(Tabla4[[#This Row],[Cod Vendedor]],Tabla3[[IdVendedor]:[NombreVendedor]],2,0)</f>
        <v>Enrique</v>
      </c>
      <c r="F3462" t="str">
        <f>VLOOKUP(Tabla4[[#This Row],[Cod Producto]],Tabla2[[IdProducto]:[NomProducto]],2,0)</f>
        <v>Pimientos</v>
      </c>
      <c r="G3462" s="10">
        <f>VLOOKUP(Tabla4[[#This Row],[Nombre_Producto]],Tabla2[[NomProducto]:[PrecioSinIGV]],3,0)</f>
        <v>0.24199999999999999</v>
      </c>
      <c r="H3462">
        <f>VLOOKUP(Tabla4[[#This Row],[Cod Producto]],Tabla2[#All],3,0)</f>
        <v>3</v>
      </c>
      <c r="I3462" s="10">
        <f>Tabla4[[#This Row],[Kilos]]*Tabla4[[#This Row],[Precio_sin_IGV]]</f>
        <v>114.708</v>
      </c>
      <c r="J3462" s="10">
        <f>Tabla4[[#This Row],[Ventas sin IGV]]*18%</f>
        <v>20.64744</v>
      </c>
      <c r="K3462" s="10">
        <f>Tabla4[[#This Row],[Ventas sin IGV]]+Tabla4[[#This Row],[IGV]]</f>
        <v>135.35543999999999</v>
      </c>
    </row>
    <row r="3463" spans="1:11" x14ac:dyDescent="0.3">
      <c r="A3463">
        <v>11</v>
      </c>
      <c r="B3463">
        <v>13</v>
      </c>
      <c r="C3463" s="2">
        <v>37332</v>
      </c>
      <c r="D3463">
        <v>262</v>
      </c>
      <c r="E3463" t="str">
        <f>VLOOKUP(Tabla4[[#This Row],[Cod Vendedor]],Tabla3[[IdVendedor]:[NombreVendedor]],2,0)</f>
        <v>Enrique</v>
      </c>
      <c r="F3463" t="str">
        <f>VLOOKUP(Tabla4[[#This Row],[Cod Producto]],Tabla2[[IdProducto]:[NomProducto]],2,0)</f>
        <v>Pimientos</v>
      </c>
      <c r="G3463" s="10">
        <f>VLOOKUP(Tabla4[[#This Row],[Nombre_Producto]],Tabla2[[NomProducto]:[PrecioSinIGV]],3,0)</f>
        <v>0.24199999999999999</v>
      </c>
      <c r="H3463">
        <f>VLOOKUP(Tabla4[[#This Row],[Cod Producto]],Tabla2[#All],3,0)</f>
        <v>3</v>
      </c>
      <c r="I3463" s="10">
        <f>Tabla4[[#This Row],[Kilos]]*Tabla4[[#This Row],[Precio_sin_IGV]]</f>
        <v>63.403999999999996</v>
      </c>
      <c r="J3463" s="10">
        <f>Tabla4[[#This Row],[Ventas sin IGV]]*18%</f>
        <v>11.412719999999998</v>
      </c>
      <c r="K3463" s="10">
        <f>Tabla4[[#This Row],[Ventas sin IGV]]+Tabla4[[#This Row],[IGV]]</f>
        <v>74.816719999999989</v>
      </c>
    </row>
    <row r="3464" spans="1:11" x14ac:dyDescent="0.3">
      <c r="A3464">
        <v>11</v>
      </c>
      <c r="B3464">
        <v>2</v>
      </c>
      <c r="C3464" s="2">
        <v>37334</v>
      </c>
      <c r="D3464">
        <v>1684</v>
      </c>
      <c r="E3464" t="str">
        <f>VLOOKUP(Tabla4[[#This Row],[Cod Vendedor]],Tabla3[[IdVendedor]:[NombreVendedor]],2,0)</f>
        <v>Enrique</v>
      </c>
      <c r="F3464" t="str">
        <f>VLOOKUP(Tabla4[[#This Row],[Cod Producto]],Tabla2[[IdProducto]:[NomProducto]],2,0)</f>
        <v>Lechugas</v>
      </c>
      <c r="G3464" s="10">
        <f>VLOOKUP(Tabla4[[#This Row],[Nombre_Producto]],Tabla2[[NomProducto]:[PrecioSinIGV]],3,0)</f>
        <v>1.6335</v>
      </c>
      <c r="H3464">
        <f>VLOOKUP(Tabla4[[#This Row],[Cod Producto]],Tabla2[#All],3,0)</f>
        <v>2</v>
      </c>
      <c r="I3464" s="10">
        <f>Tabla4[[#This Row],[Kilos]]*Tabla4[[#This Row],[Precio_sin_IGV]]</f>
        <v>2750.8139999999999</v>
      </c>
      <c r="J3464" s="10">
        <f>Tabla4[[#This Row],[Ventas sin IGV]]*18%</f>
        <v>495.14651999999995</v>
      </c>
      <c r="K3464" s="10">
        <f>Tabla4[[#This Row],[Ventas sin IGV]]+Tabla4[[#This Row],[IGV]]</f>
        <v>3245.9605199999996</v>
      </c>
    </row>
    <row r="3465" spans="1:11" x14ac:dyDescent="0.3">
      <c r="A3465">
        <v>11</v>
      </c>
      <c r="B3465">
        <v>2</v>
      </c>
      <c r="C3465" s="2">
        <v>37447</v>
      </c>
      <c r="D3465">
        <v>1282</v>
      </c>
      <c r="E3465" t="str">
        <f>VLOOKUP(Tabla4[[#This Row],[Cod Vendedor]],Tabla3[[IdVendedor]:[NombreVendedor]],2,0)</f>
        <v>Enrique</v>
      </c>
      <c r="F3465" t="str">
        <f>VLOOKUP(Tabla4[[#This Row],[Cod Producto]],Tabla2[[IdProducto]:[NomProducto]],2,0)</f>
        <v>Lechugas</v>
      </c>
      <c r="G3465" s="10">
        <f>VLOOKUP(Tabla4[[#This Row],[Nombre_Producto]],Tabla2[[NomProducto]:[PrecioSinIGV]],3,0)</f>
        <v>1.6335</v>
      </c>
      <c r="H3465">
        <f>VLOOKUP(Tabla4[[#This Row],[Cod Producto]],Tabla2[#All],3,0)</f>
        <v>2</v>
      </c>
      <c r="I3465" s="10">
        <f>Tabla4[[#This Row],[Kilos]]*Tabla4[[#This Row],[Precio_sin_IGV]]</f>
        <v>2094.1469999999999</v>
      </c>
      <c r="J3465" s="10">
        <f>Tabla4[[#This Row],[Ventas sin IGV]]*18%</f>
        <v>376.94646</v>
      </c>
      <c r="K3465" s="10">
        <f>Tabla4[[#This Row],[Ventas sin IGV]]+Tabla4[[#This Row],[IGV]]</f>
        <v>2471.0934600000001</v>
      </c>
    </row>
    <row r="3466" spans="1:11" x14ac:dyDescent="0.3">
      <c r="A3466">
        <v>11</v>
      </c>
      <c r="B3466">
        <v>2</v>
      </c>
      <c r="C3466" s="2">
        <v>37360</v>
      </c>
      <c r="D3466">
        <v>655</v>
      </c>
      <c r="E3466" t="str">
        <f>VLOOKUP(Tabla4[[#This Row],[Cod Vendedor]],Tabla3[[IdVendedor]:[NombreVendedor]],2,0)</f>
        <v>Enrique</v>
      </c>
      <c r="F3466" t="str">
        <f>VLOOKUP(Tabla4[[#This Row],[Cod Producto]],Tabla2[[IdProducto]:[NomProducto]],2,0)</f>
        <v>Lechugas</v>
      </c>
      <c r="G3466" s="10">
        <f>VLOOKUP(Tabla4[[#This Row],[Nombre_Producto]],Tabla2[[NomProducto]:[PrecioSinIGV]],3,0)</f>
        <v>1.6335</v>
      </c>
      <c r="H3466">
        <f>VLOOKUP(Tabla4[[#This Row],[Cod Producto]],Tabla2[#All],3,0)</f>
        <v>2</v>
      </c>
      <c r="I3466" s="10">
        <f>Tabla4[[#This Row],[Kilos]]*Tabla4[[#This Row],[Precio_sin_IGV]]</f>
        <v>1069.9424999999999</v>
      </c>
      <c r="J3466" s="10">
        <f>Tabla4[[#This Row],[Ventas sin IGV]]*18%</f>
        <v>192.58964999999998</v>
      </c>
      <c r="K3466" s="10">
        <f>Tabla4[[#This Row],[Ventas sin IGV]]+Tabla4[[#This Row],[IGV]]</f>
        <v>1262.5321499999998</v>
      </c>
    </row>
    <row r="3467" spans="1:11" x14ac:dyDescent="0.3">
      <c r="A3467">
        <v>11</v>
      </c>
      <c r="B3467">
        <v>10</v>
      </c>
      <c r="C3467" s="2">
        <v>37275</v>
      </c>
      <c r="D3467">
        <v>2390</v>
      </c>
      <c r="E3467" t="str">
        <f>VLOOKUP(Tabla4[[#This Row],[Cod Vendedor]],Tabla3[[IdVendedor]:[NombreVendedor]],2,0)</f>
        <v>Enrique</v>
      </c>
      <c r="F3467" t="str">
        <f>VLOOKUP(Tabla4[[#This Row],[Cod Producto]],Tabla2[[IdProducto]:[NomProducto]],2,0)</f>
        <v>Zanahorias</v>
      </c>
      <c r="G3467" s="10">
        <f>VLOOKUP(Tabla4[[#This Row],[Nombre_Producto]],Tabla2[[NomProducto]:[PrecioSinIGV]],3,0)</f>
        <v>0.60499999999999998</v>
      </c>
      <c r="H3467">
        <f>VLOOKUP(Tabla4[[#This Row],[Cod Producto]],Tabla2[#All],3,0)</f>
        <v>3</v>
      </c>
      <c r="I3467" s="10">
        <f>Tabla4[[#This Row],[Kilos]]*Tabla4[[#This Row],[Precio_sin_IGV]]</f>
        <v>1445.95</v>
      </c>
      <c r="J3467" s="10">
        <f>Tabla4[[#This Row],[Ventas sin IGV]]*18%</f>
        <v>260.27100000000002</v>
      </c>
      <c r="K3467" s="10">
        <f>Tabla4[[#This Row],[Ventas sin IGV]]+Tabla4[[#This Row],[IGV]]</f>
        <v>1706.221</v>
      </c>
    </row>
    <row r="3468" spans="1:11" x14ac:dyDescent="0.3">
      <c r="A3468">
        <v>11</v>
      </c>
      <c r="B3468">
        <v>10</v>
      </c>
      <c r="C3468" s="2">
        <v>37601</v>
      </c>
      <c r="D3468">
        <v>1636</v>
      </c>
      <c r="E3468" t="str">
        <f>VLOOKUP(Tabla4[[#This Row],[Cod Vendedor]],Tabla3[[IdVendedor]:[NombreVendedor]],2,0)</f>
        <v>Enrique</v>
      </c>
      <c r="F3468" t="str">
        <f>VLOOKUP(Tabla4[[#This Row],[Cod Producto]],Tabla2[[IdProducto]:[NomProducto]],2,0)</f>
        <v>Zanahorias</v>
      </c>
      <c r="G3468" s="10">
        <f>VLOOKUP(Tabla4[[#This Row],[Nombre_Producto]],Tabla2[[NomProducto]:[PrecioSinIGV]],3,0)</f>
        <v>0.60499999999999998</v>
      </c>
      <c r="H3468">
        <f>VLOOKUP(Tabla4[[#This Row],[Cod Producto]],Tabla2[#All],3,0)</f>
        <v>3</v>
      </c>
      <c r="I3468" s="10">
        <f>Tabla4[[#This Row],[Kilos]]*Tabla4[[#This Row],[Precio_sin_IGV]]</f>
        <v>989.78</v>
      </c>
      <c r="J3468" s="10">
        <f>Tabla4[[#This Row],[Ventas sin IGV]]*18%</f>
        <v>178.16039999999998</v>
      </c>
      <c r="K3468" s="10">
        <f>Tabla4[[#This Row],[Ventas sin IGV]]+Tabla4[[#This Row],[IGV]]</f>
        <v>1167.9404</v>
      </c>
    </row>
    <row r="3469" spans="1:11" x14ac:dyDescent="0.3">
      <c r="A3469">
        <v>11</v>
      </c>
      <c r="B3469">
        <v>10</v>
      </c>
      <c r="C3469" s="2">
        <v>37401</v>
      </c>
      <c r="D3469">
        <v>1419</v>
      </c>
      <c r="E3469" t="str">
        <f>VLOOKUP(Tabla4[[#This Row],[Cod Vendedor]],Tabla3[[IdVendedor]:[NombreVendedor]],2,0)</f>
        <v>Enrique</v>
      </c>
      <c r="F3469" t="str">
        <f>VLOOKUP(Tabla4[[#This Row],[Cod Producto]],Tabla2[[IdProducto]:[NomProducto]],2,0)</f>
        <v>Zanahorias</v>
      </c>
      <c r="G3469" s="10">
        <f>VLOOKUP(Tabla4[[#This Row],[Nombre_Producto]],Tabla2[[NomProducto]:[PrecioSinIGV]],3,0)</f>
        <v>0.60499999999999998</v>
      </c>
      <c r="H3469">
        <f>VLOOKUP(Tabla4[[#This Row],[Cod Producto]],Tabla2[#All],3,0)</f>
        <v>3</v>
      </c>
      <c r="I3469" s="10">
        <f>Tabla4[[#This Row],[Kilos]]*Tabla4[[#This Row],[Precio_sin_IGV]]</f>
        <v>858.495</v>
      </c>
      <c r="J3469" s="10">
        <f>Tabla4[[#This Row],[Ventas sin IGV]]*18%</f>
        <v>154.5291</v>
      </c>
      <c r="K3469" s="10">
        <f>Tabla4[[#This Row],[Ventas sin IGV]]+Tabla4[[#This Row],[IGV]]</f>
        <v>1013.0241</v>
      </c>
    </row>
    <row r="3470" spans="1:11" x14ac:dyDescent="0.3">
      <c r="A3470">
        <v>11</v>
      </c>
      <c r="B3470">
        <v>10</v>
      </c>
      <c r="C3470" s="2">
        <v>37409</v>
      </c>
      <c r="D3470">
        <v>669</v>
      </c>
      <c r="E3470" t="str">
        <f>VLOOKUP(Tabla4[[#This Row],[Cod Vendedor]],Tabla3[[IdVendedor]:[NombreVendedor]],2,0)</f>
        <v>Enrique</v>
      </c>
      <c r="F3470" t="str">
        <f>VLOOKUP(Tabla4[[#This Row],[Cod Producto]],Tabla2[[IdProducto]:[NomProducto]],2,0)</f>
        <v>Zanahorias</v>
      </c>
      <c r="G3470" s="10">
        <f>VLOOKUP(Tabla4[[#This Row],[Nombre_Producto]],Tabla2[[NomProducto]:[PrecioSinIGV]],3,0)</f>
        <v>0.60499999999999998</v>
      </c>
      <c r="H3470">
        <f>VLOOKUP(Tabla4[[#This Row],[Cod Producto]],Tabla2[#All],3,0)</f>
        <v>3</v>
      </c>
      <c r="I3470" s="10">
        <f>Tabla4[[#This Row],[Kilos]]*Tabla4[[#This Row],[Precio_sin_IGV]]</f>
        <v>404.745</v>
      </c>
      <c r="J3470" s="10">
        <f>Tabla4[[#This Row],[Ventas sin IGV]]*18%</f>
        <v>72.854100000000003</v>
      </c>
      <c r="K3470" s="10">
        <f>Tabla4[[#This Row],[Ventas sin IGV]]+Tabla4[[#This Row],[IGV]]</f>
        <v>477.59910000000002</v>
      </c>
    </row>
    <row r="3471" spans="1:11" x14ac:dyDescent="0.3">
      <c r="A3471">
        <v>11</v>
      </c>
      <c r="B3471">
        <v>10</v>
      </c>
      <c r="C3471" s="2">
        <v>37308</v>
      </c>
      <c r="D3471">
        <v>628</v>
      </c>
      <c r="E3471" t="str">
        <f>VLOOKUP(Tabla4[[#This Row],[Cod Vendedor]],Tabla3[[IdVendedor]:[NombreVendedor]],2,0)</f>
        <v>Enrique</v>
      </c>
      <c r="F3471" t="str">
        <f>VLOOKUP(Tabla4[[#This Row],[Cod Producto]],Tabla2[[IdProducto]:[NomProducto]],2,0)</f>
        <v>Zanahorias</v>
      </c>
      <c r="G3471" s="10">
        <f>VLOOKUP(Tabla4[[#This Row],[Nombre_Producto]],Tabla2[[NomProducto]:[PrecioSinIGV]],3,0)</f>
        <v>0.60499999999999998</v>
      </c>
      <c r="H3471">
        <f>VLOOKUP(Tabla4[[#This Row],[Cod Producto]],Tabla2[#All],3,0)</f>
        <v>3</v>
      </c>
      <c r="I3471" s="10">
        <f>Tabla4[[#This Row],[Kilos]]*Tabla4[[#This Row],[Precio_sin_IGV]]</f>
        <v>379.94</v>
      </c>
      <c r="J3471" s="10">
        <f>Tabla4[[#This Row],[Ventas sin IGV]]*18%</f>
        <v>68.389200000000002</v>
      </c>
      <c r="K3471" s="10">
        <f>Tabla4[[#This Row],[Ventas sin IGV]]+Tabla4[[#This Row],[IGV]]</f>
        <v>448.32920000000001</v>
      </c>
    </row>
    <row r="3472" spans="1:11" x14ac:dyDescent="0.3">
      <c r="A3472">
        <v>11</v>
      </c>
      <c r="B3472">
        <v>14</v>
      </c>
      <c r="C3472" s="2">
        <v>37451</v>
      </c>
      <c r="D3472">
        <v>2440</v>
      </c>
      <c r="E3472" t="str">
        <f>VLOOKUP(Tabla4[[#This Row],[Cod Vendedor]],Tabla3[[IdVendedor]:[NombreVendedor]],2,0)</f>
        <v>Enrique</v>
      </c>
      <c r="F3472" t="str">
        <f>VLOOKUP(Tabla4[[#This Row],[Cod Producto]],Tabla2[[IdProducto]:[NomProducto]],2,0)</f>
        <v>Manzana</v>
      </c>
      <c r="G3472" s="10">
        <f>VLOOKUP(Tabla4[[#This Row],[Nombre_Producto]],Tabla2[[NomProducto]:[PrecioSinIGV]],3,0)</f>
        <v>3.63</v>
      </c>
      <c r="H3472">
        <f>VLOOKUP(Tabla4[[#This Row],[Cod Producto]],Tabla2[#All],3,0)</f>
        <v>1</v>
      </c>
      <c r="I3472" s="10">
        <f>Tabla4[[#This Row],[Kilos]]*Tabla4[[#This Row],[Precio_sin_IGV]]</f>
        <v>8857.1999999999989</v>
      </c>
      <c r="J3472" s="10">
        <f>Tabla4[[#This Row],[Ventas sin IGV]]*18%</f>
        <v>1594.2959999999998</v>
      </c>
      <c r="K3472" s="10">
        <f>Tabla4[[#This Row],[Ventas sin IGV]]+Tabla4[[#This Row],[IGV]]</f>
        <v>10451.495999999999</v>
      </c>
    </row>
    <row r="3473" spans="1:11" x14ac:dyDescent="0.3">
      <c r="A3473">
        <v>11</v>
      </c>
      <c r="B3473">
        <v>14</v>
      </c>
      <c r="C3473" s="2">
        <v>37413</v>
      </c>
      <c r="D3473">
        <v>1649</v>
      </c>
      <c r="E3473" t="str">
        <f>VLOOKUP(Tabla4[[#This Row],[Cod Vendedor]],Tabla3[[IdVendedor]:[NombreVendedor]],2,0)</f>
        <v>Enrique</v>
      </c>
      <c r="F3473" t="str">
        <f>VLOOKUP(Tabla4[[#This Row],[Cod Producto]],Tabla2[[IdProducto]:[NomProducto]],2,0)</f>
        <v>Manzana</v>
      </c>
      <c r="G3473" s="10">
        <f>VLOOKUP(Tabla4[[#This Row],[Nombre_Producto]],Tabla2[[NomProducto]:[PrecioSinIGV]],3,0)</f>
        <v>3.63</v>
      </c>
      <c r="H3473">
        <f>VLOOKUP(Tabla4[[#This Row],[Cod Producto]],Tabla2[#All],3,0)</f>
        <v>1</v>
      </c>
      <c r="I3473" s="10">
        <f>Tabla4[[#This Row],[Kilos]]*Tabla4[[#This Row],[Precio_sin_IGV]]</f>
        <v>5985.87</v>
      </c>
      <c r="J3473" s="10">
        <f>Tabla4[[#This Row],[Ventas sin IGV]]*18%</f>
        <v>1077.4566</v>
      </c>
      <c r="K3473" s="10">
        <f>Tabla4[[#This Row],[Ventas sin IGV]]+Tabla4[[#This Row],[IGV]]</f>
        <v>7063.3266000000003</v>
      </c>
    </row>
    <row r="3474" spans="1:11" x14ac:dyDescent="0.3">
      <c r="A3474">
        <v>11</v>
      </c>
      <c r="B3474">
        <v>14</v>
      </c>
      <c r="C3474" s="2">
        <v>37560</v>
      </c>
      <c r="D3474">
        <v>720</v>
      </c>
      <c r="E3474" t="str">
        <f>VLOOKUP(Tabla4[[#This Row],[Cod Vendedor]],Tabla3[[IdVendedor]:[NombreVendedor]],2,0)</f>
        <v>Enrique</v>
      </c>
      <c r="F3474" t="str">
        <f>VLOOKUP(Tabla4[[#This Row],[Cod Producto]],Tabla2[[IdProducto]:[NomProducto]],2,0)</f>
        <v>Manzana</v>
      </c>
      <c r="G3474" s="10">
        <f>VLOOKUP(Tabla4[[#This Row],[Nombre_Producto]],Tabla2[[NomProducto]:[PrecioSinIGV]],3,0)</f>
        <v>3.63</v>
      </c>
      <c r="H3474">
        <f>VLOOKUP(Tabla4[[#This Row],[Cod Producto]],Tabla2[#All],3,0)</f>
        <v>1</v>
      </c>
      <c r="I3474" s="10">
        <f>Tabla4[[#This Row],[Kilos]]*Tabla4[[#This Row],[Precio_sin_IGV]]</f>
        <v>2613.6</v>
      </c>
      <c r="J3474" s="10">
        <f>Tabla4[[#This Row],[Ventas sin IGV]]*18%</f>
        <v>470.44799999999998</v>
      </c>
      <c r="K3474" s="10">
        <f>Tabla4[[#This Row],[Ventas sin IGV]]+Tabla4[[#This Row],[IGV]]</f>
        <v>3084.0479999999998</v>
      </c>
    </row>
    <row r="3475" spans="1:11" x14ac:dyDescent="0.3">
      <c r="A3475">
        <v>11</v>
      </c>
      <c r="B3475">
        <v>4</v>
      </c>
      <c r="C3475" s="2">
        <v>37621</v>
      </c>
      <c r="D3475">
        <v>2210</v>
      </c>
      <c r="E3475" t="str">
        <f>VLOOKUP(Tabla4[[#This Row],[Cod Vendedor]],Tabla3[[IdVendedor]:[NombreVendedor]],2,0)</f>
        <v>Enrique</v>
      </c>
      <c r="F3475" t="str">
        <f>VLOOKUP(Tabla4[[#This Row],[Cod Producto]],Tabla2[[IdProducto]:[NomProducto]],2,0)</f>
        <v>Coles</v>
      </c>
      <c r="G3475" s="10">
        <f>VLOOKUP(Tabla4[[#This Row],[Nombre_Producto]],Tabla2[[NomProducto]:[PrecioSinIGV]],3,0)</f>
        <v>0.60499999999999998</v>
      </c>
      <c r="H3475">
        <f>VLOOKUP(Tabla4[[#This Row],[Cod Producto]],Tabla2[#All],3,0)</f>
        <v>2</v>
      </c>
      <c r="I3475" s="10">
        <f>Tabla4[[#This Row],[Kilos]]*Tabla4[[#This Row],[Precio_sin_IGV]]</f>
        <v>1337.05</v>
      </c>
      <c r="J3475" s="10">
        <f>Tabla4[[#This Row],[Ventas sin IGV]]*18%</f>
        <v>240.66899999999998</v>
      </c>
      <c r="K3475" s="10">
        <f>Tabla4[[#This Row],[Ventas sin IGV]]+Tabla4[[#This Row],[IGV]]</f>
        <v>1577.7190000000001</v>
      </c>
    </row>
    <row r="3476" spans="1:11" x14ac:dyDescent="0.3">
      <c r="A3476">
        <v>11</v>
      </c>
      <c r="B3476">
        <v>4</v>
      </c>
      <c r="C3476" s="2">
        <v>37363</v>
      </c>
      <c r="D3476">
        <v>2141</v>
      </c>
      <c r="E3476" t="str">
        <f>VLOOKUP(Tabla4[[#This Row],[Cod Vendedor]],Tabla3[[IdVendedor]:[NombreVendedor]],2,0)</f>
        <v>Enrique</v>
      </c>
      <c r="F3476" t="str">
        <f>VLOOKUP(Tabla4[[#This Row],[Cod Producto]],Tabla2[[IdProducto]:[NomProducto]],2,0)</f>
        <v>Coles</v>
      </c>
      <c r="G3476" s="10">
        <f>VLOOKUP(Tabla4[[#This Row],[Nombre_Producto]],Tabla2[[NomProducto]:[PrecioSinIGV]],3,0)</f>
        <v>0.60499999999999998</v>
      </c>
      <c r="H3476">
        <f>VLOOKUP(Tabla4[[#This Row],[Cod Producto]],Tabla2[#All],3,0)</f>
        <v>2</v>
      </c>
      <c r="I3476" s="10">
        <f>Tabla4[[#This Row],[Kilos]]*Tabla4[[#This Row],[Precio_sin_IGV]]</f>
        <v>1295.3050000000001</v>
      </c>
      <c r="J3476" s="10">
        <f>Tabla4[[#This Row],[Ventas sin IGV]]*18%</f>
        <v>233.1549</v>
      </c>
      <c r="K3476" s="10">
        <f>Tabla4[[#This Row],[Ventas sin IGV]]+Tabla4[[#This Row],[IGV]]</f>
        <v>1528.4599000000001</v>
      </c>
    </row>
    <row r="3477" spans="1:11" x14ac:dyDescent="0.3">
      <c r="A3477">
        <v>11</v>
      </c>
      <c r="B3477">
        <v>4</v>
      </c>
      <c r="C3477" s="2">
        <v>37505</v>
      </c>
      <c r="D3477">
        <v>1560</v>
      </c>
      <c r="E3477" t="str">
        <f>VLOOKUP(Tabla4[[#This Row],[Cod Vendedor]],Tabla3[[IdVendedor]:[NombreVendedor]],2,0)</f>
        <v>Enrique</v>
      </c>
      <c r="F3477" t="str">
        <f>VLOOKUP(Tabla4[[#This Row],[Cod Producto]],Tabla2[[IdProducto]:[NomProducto]],2,0)</f>
        <v>Coles</v>
      </c>
      <c r="G3477" s="10">
        <f>VLOOKUP(Tabla4[[#This Row],[Nombre_Producto]],Tabla2[[NomProducto]:[PrecioSinIGV]],3,0)</f>
        <v>0.60499999999999998</v>
      </c>
      <c r="H3477">
        <f>VLOOKUP(Tabla4[[#This Row],[Cod Producto]],Tabla2[#All],3,0)</f>
        <v>2</v>
      </c>
      <c r="I3477" s="10">
        <f>Tabla4[[#This Row],[Kilos]]*Tabla4[[#This Row],[Precio_sin_IGV]]</f>
        <v>943.8</v>
      </c>
      <c r="J3477" s="10">
        <f>Tabla4[[#This Row],[Ventas sin IGV]]*18%</f>
        <v>169.88399999999999</v>
      </c>
      <c r="K3477" s="10">
        <f>Tabla4[[#This Row],[Ventas sin IGV]]+Tabla4[[#This Row],[IGV]]</f>
        <v>1113.684</v>
      </c>
    </row>
    <row r="3478" spans="1:11" x14ac:dyDescent="0.3">
      <c r="A3478">
        <v>11</v>
      </c>
      <c r="B3478">
        <v>4</v>
      </c>
      <c r="C3478" s="2">
        <v>37305</v>
      </c>
      <c r="D3478">
        <v>1415</v>
      </c>
      <c r="E3478" t="str">
        <f>VLOOKUP(Tabla4[[#This Row],[Cod Vendedor]],Tabla3[[IdVendedor]:[NombreVendedor]],2,0)</f>
        <v>Enrique</v>
      </c>
      <c r="F3478" t="str">
        <f>VLOOKUP(Tabla4[[#This Row],[Cod Producto]],Tabla2[[IdProducto]:[NomProducto]],2,0)</f>
        <v>Coles</v>
      </c>
      <c r="G3478" s="10">
        <f>VLOOKUP(Tabla4[[#This Row],[Nombre_Producto]],Tabla2[[NomProducto]:[PrecioSinIGV]],3,0)</f>
        <v>0.60499999999999998</v>
      </c>
      <c r="H3478">
        <f>VLOOKUP(Tabla4[[#This Row],[Cod Producto]],Tabla2[#All],3,0)</f>
        <v>2</v>
      </c>
      <c r="I3478" s="10">
        <f>Tabla4[[#This Row],[Kilos]]*Tabla4[[#This Row],[Precio_sin_IGV]]</f>
        <v>856.07499999999993</v>
      </c>
      <c r="J3478" s="10">
        <f>Tabla4[[#This Row],[Ventas sin IGV]]*18%</f>
        <v>154.09349999999998</v>
      </c>
      <c r="K3478" s="10">
        <f>Tabla4[[#This Row],[Ventas sin IGV]]+Tabla4[[#This Row],[IGV]]</f>
        <v>1010.1684999999999</v>
      </c>
    </row>
    <row r="3479" spans="1:11" x14ac:dyDescent="0.3">
      <c r="A3479">
        <v>11</v>
      </c>
      <c r="B3479">
        <v>4</v>
      </c>
      <c r="C3479" s="2">
        <v>37518</v>
      </c>
      <c r="D3479">
        <v>1127</v>
      </c>
      <c r="E3479" t="str">
        <f>VLOOKUP(Tabla4[[#This Row],[Cod Vendedor]],Tabla3[[IdVendedor]:[NombreVendedor]],2,0)</f>
        <v>Enrique</v>
      </c>
      <c r="F3479" t="str">
        <f>VLOOKUP(Tabla4[[#This Row],[Cod Producto]],Tabla2[[IdProducto]:[NomProducto]],2,0)</f>
        <v>Coles</v>
      </c>
      <c r="G3479" s="10">
        <f>VLOOKUP(Tabla4[[#This Row],[Nombre_Producto]],Tabla2[[NomProducto]:[PrecioSinIGV]],3,0)</f>
        <v>0.60499999999999998</v>
      </c>
      <c r="H3479">
        <f>VLOOKUP(Tabla4[[#This Row],[Cod Producto]],Tabla2[#All],3,0)</f>
        <v>2</v>
      </c>
      <c r="I3479" s="10">
        <f>Tabla4[[#This Row],[Kilos]]*Tabla4[[#This Row],[Precio_sin_IGV]]</f>
        <v>681.83500000000004</v>
      </c>
      <c r="J3479" s="10">
        <f>Tabla4[[#This Row],[Ventas sin IGV]]*18%</f>
        <v>122.7303</v>
      </c>
      <c r="K3479" s="10">
        <f>Tabla4[[#This Row],[Ventas sin IGV]]+Tabla4[[#This Row],[IGV]]</f>
        <v>804.56529999999998</v>
      </c>
    </row>
    <row r="3480" spans="1:11" x14ac:dyDescent="0.3">
      <c r="A3480">
        <v>11</v>
      </c>
      <c r="B3480">
        <v>5</v>
      </c>
      <c r="C3480" s="2">
        <v>37488</v>
      </c>
      <c r="D3480">
        <v>2165</v>
      </c>
      <c r="E3480" t="str">
        <f>VLOOKUP(Tabla4[[#This Row],[Cod Vendedor]],Tabla3[[IdVendedor]:[NombreVendedor]],2,0)</f>
        <v>Enrique</v>
      </c>
      <c r="F3480" t="str">
        <f>VLOOKUP(Tabla4[[#This Row],[Cod Producto]],Tabla2[[IdProducto]:[NomProducto]],2,0)</f>
        <v>Berenjenas</v>
      </c>
      <c r="G3480" s="10">
        <f>VLOOKUP(Tabla4[[#This Row],[Nombre_Producto]],Tabla2[[NomProducto]:[PrecioSinIGV]],3,0)</f>
        <v>2.5409999999999999</v>
      </c>
      <c r="H3480">
        <f>VLOOKUP(Tabla4[[#This Row],[Cod Producto]],Tabla2[#All],3,0)</f>
        <v>3</v>
      </c>
      <c r="I3480" s="10">
        <f>Tabla4[[#This Row],[Kilos]]*Tabla4[[#This Row],[Precio_sin_IGV]]</f>
        <v>5501.2649999999994</v>
      </c>
      <c r="J3480" s="10">
        <f>Tabla4[[#This Row],[Ventas sin IGV]]*18%</f>
        <v>990.22769999999991</v>
      </c>
      <c r="K3480" s="10">
        <f>Tabla4[[#This Row],[Ventas sin IGV]]+Tabla4[[#This Row],[IGV]]</f>
        <v>6491.4926999999989</v>
      </c>
    </row>
    <row r="3481" spans="1:11" x14ac:dyDescent="0.3">
      <c r="A3481">
        <v>11</v>
      </c>
      <c r="B3481">
        <v>5</v>
      </c>
      <c r="C3481" s="2">
        <v>37618</v>
      </c>
      <c r="D3481">
        <v>1719</v>
      </c>
      <c r="E3481" t="str">
        <f>VLOOKUP(Tabla4[[#This Row],[Cod Vendedor]],Tabla3[[IdVendedor]:[NombreVendedor]],2,0)</f>
        <v>Enrique</v>
      </c>
      <c r="F3481" t="str">
        <f>VLOOKUP(Tabla4[[#This Row],[Cod Producto]],Tabla2[[IdProducto]:[NomProducto]],2,0)</f>
        <v>Berenjenas</v>
      </c>
      <c r="G3481" s="10">
        <f>VLOOKUP(Tabla4[[#This Row],[Nombre_Producto]],Tabla2[[NomProducto]:[PrecioSinIGV]],3,0)</f>
        <v>2.5409999999999999</v>
      </c>
      <c r="H3481">
        <f>VLOOKUP(Tabla4[[#This Row],[Cod Producto]],Tabla2[#All],3,0)</f>
        <v>3</v>
      </c>
      <c r="I3481" s="10">
        <f>Tabla4[[#This Row],[Kilos]]*Tabla4[[#This Row],[Precio_sin_IGV]]</f>
        <v>4367.9790000000003</v>
      </c>
      <c r="J3481" s="10">
        <f>Tabla4[[#This Row],[Ventas sin IGV]]*18%</f>
        <v>786.23622</v>
      </c>
      <c r="K3481" s="10">
        <f>Tabla4[[#This Row],[Ventas sin IGV]]+Tabla4[[#This Row],[IGV]]</f>
        <v>5154.21522</v>
      </c>
    </row>
    <row r="3482" spans="1:11" x14ac:dyDescent="0.3">
      <c r="A3482">
        <v>11</v>
      </c>
      <c r="B3482">
        <v>5</v>
      </c>
      <c r="C3482" s="2">
        <v>37589</v>
      </c>
      <c r="D3482">
        <v>1471</v>
      </c>
      <c r="E3482" t="str">
        <f>VLOOKUP(Tabla4[[#This Row],[Cod Vendedor]],Tabla3[[IdVendedor]:[NombreVendedor]],2,0)</f>
        <v>Enrique</v>
      </c>
      <c r="F3482" t="str">
        <f>VLOOKUP(Tabla4[[#This Row],[Cod Producto]],Tabla2[[IdProducto]:[NomProducto]],2,0)</f>
        <v>Berenjenas</v>
      </c>
      <c r="G3482" s="10">
        <f>VLOOKUP(Tabla4[[#This Row],[Nombre_Producto]],Tabla2[[NomProducto]:[PrecioSinIGV]],3,0)</f>
        <v>2.5409999999999999</v>
      </c>
      <c r="H3482">
        <f>VLOOKUP(Tabla4[[#This Row],[Cod Producto]],Tabla2[#All],3,0)</f>
        <v>3</v>
      </c>
      <c r="I3482" s="10">
        <f>Tabla4[[#This Row],[Kilos]]*Tabla4[[#This Row],[Precio_sin_IGV]]</f>
        <v>3737.8109999999997</v>
      </c>
      <c r="J3482" s="10">
        <f>Tabla4[[#This Row],[Ventas sin IGV]]*18%</f>
        <v>672.80597999999998</v>
      </c>
      <c r="K3482" s="10">
        <f>Tabla4[[#This Row],[Ventas sin IGV]]+Tabla4[[#This Row],[IGV]]</f>
        <v>4410.6169799999998</v>
      </c>
    </row>
    <row r="3483" spans="1:11" x14ac:dyDescent="0.3">
      <c r="A3483">
        <v>11</v>
      </c>
      <c r="B3483">
        <v>5</v>
      </c>
      <c r="C3483" s="2">
        <v>37599</v>
      </c>
      <c r="D3483">
        <v>978</v>
      </c>
      <c r="E3483" t="str">
        <f>VLOOKUP(Tabla4[[#This Row],[Cod Vendedor]],Tabla3[[IdVendedor]:[NombreVendedor]],2,0)</f>
        <v>Enrique</v>
      </c>
      <c r="F3483" t="str">
        <f>VLOOKUP(Tabla4[[#This Row],[Cod Producto]],Tabla2[[IdProducto]:[NomProducto]],2,0)</f>
        <v>Berenjenas</v>
      </c>
      <c r="G3483" s="10">
        <f>VLOOKUP(Tabla4[[#This Row],[Nombre_Producto]],Tabla2[[NomProducto]:[PrecioSinIGV]],3,0)</f>
        <v>2.5409999999999999</v>
      </c>
      <c r="H3483">
        <f>VLOOKUP(Tabla4[[#This Row],[Cod Producto]],Tabla2[#All],3,0)</f>
        <v>3</v>
      </c>
      <c r="I3483" s="10">
        <f>Tabla4[[#This Row],[Kilos]]*Tabla4[[#This Row],[Precio_sin_IGV]]</f>
        <v>2485.098</v>
      </c>
      <c r="J3483" s="10">
        <f>Tabla4[[#This Row],[Ventas sin IGV]]*18%</f>
        <v>447.31763999999998</v>
      </c>
      <c r="K3483" s="10">
        <f>Tabla4[[#This Row],[Ventas sin IGV]]+Tabla4[[#This Row],[IGV]]</f>
        <v>2932.4156400000002</v>
      </c>
    </row>
    <row r="3484" spans="1:11" x14ac:dyDescent="0.3">
      <c r="A3484">
        <v>11</v>
      </c>
      <c r="B3484">
        <v>5</v>
      </c>
      <c r="C3484" s="2">
        <v>37602</v>
      </c>
      <c r="D3484">
        <v>374</v>
      </c>
      <c r="E3484" t="str">
        <f>VLOOKUP(Tabla4[[#This Row],[Cod Vendedor]],Tabla3[[IdVendedor]:[NombreVendedor]],2,0)</f>
        <v>Enrique</v>
      </c>
      <c r="F3484" t="str">
        <f>VLOOKUP(Tabla4[[#This Row],[Cod Producto]],Tabla2[[IdProducto]:[NomProducto]],2,0)</f>
        <v>Berenjenas</v>
      </c>
      <c r="G3484" s="10">
        <f>VLOOKUP(Tabla4[[#This Row],[Nombre_Producto]],Tabla2[[NomProducto]:[PrecioSinIGV]],3,0)</f>
        <v>2.5409999999999999</v>
      </c>
      <c r="H3484">
        <f>VLOOKUP(Tabla4[[#This Row],[Cod Producto]],Tabla2[#All],3,0)</f>
        <v>3</v>
      </c>
      <c r="I3484" s="10">
        <f>Tabla4[[#This Row],[Kilos]]*Tabla4[[#This Row],[Precio_sin_IGV]]</f>
        <v>950.33399999999995</v>
      </c>
      <c r="J3484" s="10">
        <f>Tabla4[[#This Row],[Ventas sin IGV]]*18%</f>
        <v>171.06011999999998</v>
      </c>
      <c r="K3484" s="10">
        <f>Tabla4[[#This Row],[Ventas sin IGV]]+Tabla4[[#This Row],[IGV]]</f>
        <v>1121.3941199999999</v>
      </c>
    </row>
    <row r="3485" spans="1:11" x14ac:dyDescent="0.3">
      <c r="A3485">
        <v>11</v>
      </c>
      <c r="B3485">
        <v>11</v>
      </c>
      <c r="C3485" s="2">
        <v>37647</v>
      </c>
      <c r="D3485">
        <v>1270</v>
      </c>
      <c r="E3485" t="str">
        <f>VLOOKUP(Tabla4[[#This Row],[Cod Vendedor]],Tabla3[[IdVendedor]:[NombreVendedor]],2,0)</f>
        <v>Enrique</v>
      </c>
      <c r="F3485" t="str">
        <f>VLOOKUP(Tabla4[[#This Row],[Cod Producto]],Tabla2[[IdProducto]:[NomProducto]],2,0)</f>
        <v>Naranjas</v>
      </c>
      <c r="G3485" s="10">
        <f>VLOOKUP(Tabla4[[#This Row],[Nombre_Producto]],Tabla2[[NomProducto]:[PrecioSinIGV]],3,0)</f>
        <v>1.21</v>
      </c>
      <c r="H3485">
        <f>VLOOKUP(Tabla4[[#This Row],[Cod Producto]],Tabla2[#All],3,0)</f>
        <v>1</v>
      </c>
      <c r="I3485" s="10">
        <f>Tabla4[[#This Row],[Kilos]]*Tabla4[[#This Row],[Precio_sin_IGV]]</f>
        <v>1536.7</v>
      </c>
      <c r="J3485" s="10">
        <f>Tabla4[[#This Row],[Ventas sin IGV]]*18%</f>
        <v>276.60599999999999</v>
      </c>
      <c r="K3485" s="10">
        <f>Tabla4[[#This Row],[Ventas sin IGV]]+Tabla4[[#This Row],[IGV]]</f>
        <v>1813.306</v>
      </c>
    </row>
    <row r="3486" spans="1:11" x14ac:dyDescent="0.3">
      <c r="A3486">
        <v>11</v>
      </c>
      <c r="B3486">
        <v>11</v>
      </c>
      <c r="C3486" s="2">
        <v>37898</v>
      </c>
      <c r="D3486">
        <v>475</v>
      </c>
      <c r="E3486" t="str">
        <f>VLOOKUP(Tabla4[[#This Row],[Cod Vendedor]],Tabla3[[IdVendedor]:[NombreVendedor]],2,0)</f>
        <v>Enrique</v>
      </c>
      <c r="F3486" t="str">
        <f>VLOOKUP(Tabla4[[#This Row],[Cod Producto]],Tabla2[[IdProducto]:[NomProducto]],2,0)</f>
        <v>Naranjas</v>
      </c>
      <c r="G3486" s="10">
        <f>VLOOKUP(Tabla4[[#This Row],[Nombre_Producto]],Tabla2[[NomProducto]:[PrecioSinIGV]],3,0)</f>
        <v>1.21</v>
      </c>
      <c r="H3486">
        <f>VLOOKUP(Tabla4[[#This Row],[Cod Producto]],Tabla2[#All],3,0)</f>
        <v>1</v>
      </c>
      <c r="I3486" s="10">
        <f>Tabla4[[#This Row],[Kilos]]*Tabla4[[#This Row],[Precio_sin_IGV]]</f>
        <v>574.75</v>
      </c>
      <c r="J3486" s="10">
        <f>Tabla4[[#This Row],[Ventas sin IGV]]*18%</f>
        <v>103.455</v>
      </c>
      <c r="K3486" s="10">
        <f>Tabla4[[#This Row],[Ventas sin IGV]]+Tabla4[[#This Row],[IGV]]</f>
        <v>678.20500000000004</v>
      </c>
    </row>
    <row r="3487" spans="1:11" x14ac:dyDescent="0.3">
      <c r="A3487">
        <v>11</v>
      </c>
      <c r="B3487">
        <v>12</v>
      </c>
      <c r="C3487" s="2">
        <v>37767</v>
      </c>
      <c r="D3487">
        <v>1806</v>
      </c>
      <c r="E3487" t="str">
        <f>VLOOKUP(Tabla4[[#This Row],[Cod Vendedor]],Tabla3[[IdVendedor]:[NombreVendedor]],2,0)</f>
        <v>Enrique</v>
      </c>
      <c r="F3487" t="str">
        <f>VLOOKUP(Tabla4[[#This Row],[Cod Producto]],Tabla2[[IdProducto]:[NomProducto]],2,0)</f>
        <v>Malocoton</v>
      </c>
      <c r="G3487" s="10">
        <f>VLOOKUP(Tabla4[[#This Row],[Nombre_Producto]],Tabla2[[NomProducto]:[PrecioSinIGV]],3,0)</f>
        <v>2.42</v>
      </c>
      <c r="H3487">
        <f>VLOOKUP(Tabla4[[#This Row],[Cod Producto]],Tabla2[#All],3,0)</f>
        <v>1</v>
      </c>
      <c r="I3487" s="10">
        <f>Tabla4[[#This Row],[Kilos]]*Tabla4[[#This Row],[Precio_sin_IGV]]</f>
        <v>4370.5199999999995</v>
      </c>
      <c r="J3487" s="10">
        <f>Tabla4[[#This Row],[Ventas sin IGV]]*18%</f>
        <v>786.69359999999983</v>
      </c>
      <c r="K3487" s="10">
        <f>Tabla4[[#This Row],[Ventas sin IGV]]+Tabla4[[#This Row],[IGV]]</f>
        <v>5157.2135999999991</v>
      </c>
    </row>
    <row r="3488" spans="1:11" x14ac:dyDescent="0.3">
      <c r="A3488">
        <v>11</v>
      </c>
      <c r="B3488">
        <v>12</v>
      </c>
      <c r="C3488" s="2">
        <v>37774</v>
      </c>
      <c r="D3488">
        <v>678</v>
      </c>
      <c r="E3488" t="str">
        <f>VLOOKUP(Tabla4[[#This Row],[Cod Vendedor]],Tabla3[[IdVendedor]:[NombreVendedor]],2,0)</f>
        <v>Enrique</v>
      </c>
      <c r="F3488" t="str">
        <f>VLOOKUP(Tabla4[[#This Row],[Cod Producto]],Tabla2[[IdProducto]:[NomProducto]],2,0)</f>
        <v>Malocoton</v>
      </c>
      <c r="G3488" s="10">
        <f>VLOOKUP(Tabla4[[#This Row],[Nombre_Producto]],Tabla2[[NomProducto]:[PrecioSinIGV]],3,0)</f>
        <v>2.42</v>
      </c>
      <c r="H3488">
        <f>VLOOKUP(Tabla4[[#This Row],[Cod Producto]],Tabla2[#All],3,0)</f>
        <v>1</v>
      </c>
      <c r="I3488" s="10">
        <f>Tabla4[[#This Row],[Kilos]]*Tabla4[[#This Row],[Precio_sin_IGV]]</f>
        <v>1640.76</v>
      </c>
      <c r="J3488" s="10">
        <f>Tabla4[[#This Row],[Ventas sin IGV]]*18%</f>
        <v>295.33679999999998</v>
      </c>
      <c r="K3488" s="10">
        <f>Tabla4[[#This Row],[Ventas sin IGV]]+Tabla4[[#This Row],[IGV]]</f>
        <v>1936.0968</v>
      </c>
    </row>
    <row r="3489" spans="1:11" x14ac:dyDescent="0.3">
      <c r="A3489">
        <v>11</v>
      </c>
      <c r="B3489">
        <v>12</v>
      </c>
      <c r="C3489" s="2">
        <v>37863</v>
      </c>
      <c r="D3489">
        <v>545</v>
      </c>
      <c r="E3489" t="str">
        <f>VLOOKUP(Tabla4[[#This Row],[Cod Vendedor]],Tabla3[[IdVendedor]:[NombreVendedor]],2,0)</f>
        <v>Enrique</v>
      </c>
      <c r="F3489" t="str">
        <f>VLOOKUP(Tabla4[[#This Row],[Cod Producto]],Tabla2[[IdProducto]:[NomProducto]],2,0)</f>
        <v>Malocoton</v>
      </c>
      <c r="G3489" s="10">
        <f>VLOOKUP(Tabla4[[#This Row],[Nombre_Producto]],Tabla2[[NomProducto]:[PrecioSinIGV]],3,0)</f>
        <v>2.42</v>
      </c>
      <c r="H3489">
        <f>VLOOKUP(Tabla4[[#This Row],[Cod Producto]],Tabla2[#All],3,0)</f>
        <v>1</v>
      </c>
      <c r="I3489" s="10">
        <f>Tabla4[[#This Row],[Kilos]]*Tabla4[[#This Row],[Precio_sin_IGV]]</f>
        <v>1318.8999999999999</v>
      </c>
      <c r="J3489" s="10">
        <f>Tabla4[[#This Row],[Ventas sin IGV]]*18%</f>
        <v>237.40199999999996</v>
      </c>
      <c r="K3489" s="10">
        <f>Tabla4[[#This Row],[Ventas sin IGV]]+Tabla4[[#This Row],[IGV]]</f>
        <v>1556.3019999999999</v>
      </c>
    </row>
    <row r="3490" spans="1:11" x14ac:dyDescent="0.3">
      <c r="A3490">
        <v>11</v>
      </c>
      <c r="B3490">
        <v>12</v>
      </c>
      <c r="C3490" s="2">
        <v>37677</v>
      </c>
      <c r="D3490">
        <v>355</v>
      </c>
      <c r="E3490" t="str">
        <f>VLOOKUP(Tabla4[[#This Row],[Cod Vendedor]],Tabla3[[IdVendedor]:[NombreVendedor]],2,0)</f>
        <v>Enrique</v>
      </c>
      <c r="F3490" t="str">
        <f>VLOOKUP(Tabla4[[#This Row],[Cod Producto]],Tabla2[[IdProducto]:[NomProducto]],2,0)</f>
        <v>Malocoton</v>
      </c>
      <c r="G3490" s="10">
        <f>VLOOKUP(Tabla4[[#This Row],[Nombre_Producto]],Tabla2[[NomProducto]:[PrecioSinIGV]],3,0)</f>
        <v>2.42</v>
      </c>
      <c r="H3490">
        <f>VLOOKUP(Tabla4[[#This Row],[Cod Producto]],Tabla2[#All],3,0)</f>
        <v>1</v>
      </c>
      <c r="I3490" s="10">
        <f>Tabla4[[#This Row],[Kilos]]*Tabla4[[#This Row],[Precio_sin_IGV]]</f>
        <v>859.1</v>
      </c>
      <c r="J3490" s="10">
        <f>Tabla4[[#This Row],[Ventas sin IGV]]*18%</f>
        <v>154.63800000000001</v>
      </c>
      <c r="K3490" s="10">
        <f>Tabla4[[#This Row],[Ventas sin IGV]]+Tabla4[[#This Row],[IGV]]</f>
        <v>1013.7380000000001</v>
      </c>
    </row>
    <row r="3491" spans="1:11" x14ac:dyDescent="0.3">
      <c r="A3491">
        <v>11</v>
      </c>
      <c r="B3491">
        <v>9</v>
      </c>
      <c r="C3491" s="2">
        <v>37900</v>
      </c>
      <c r="D3491">
        <v>2157</v>
      </c>
      <c r="E3491" t="str">
        <f>VLOOKUP(Tabla4[[#This Row],[Cod Vendedor]],Tabla3[[IdVendedor]:[NombreVendedor]],2,0)</f>
        <v>Enrique</v>
      </c>
      <c r="F3491" t="str">
        <f>VLOOKUP(Tabla4[[#This Row],[Cod Producto]],Tabla2[[IdProducto]:[NomProducto]],2,0)</f>
        <v>Esparragos</v>
      </c>
      <c r="G3491" s="10">
        <f>VLOOKUP(Tabla4[[#This Row],[Nombre_Producto]],Tabla2[[NomProducto]:[PrecioSinIGV]],3,0)</f>
        <v>1.21</v>
      </c>
      <c r="H3491">
        <f>VLOOKUP(Tabla4[[#This Row],[Cod Producto]],Tabla2[#All],3,0)</f>
        <v>3</v>
      </c>
      <c r="I3491" s="10">
        <f>Tabla4[[#This Row],[Kilos]]*Tabla4[[#This Row],[Precio_sin_IGV]]</f>
        <v>2609.9699999999998</v>
      </c>
      <c r="J3491" s="10">
        <f>Tabla4[[#This Row],[Ventas sin IGV]]*18%</f>
        <v>469.79459999999995</v>
      </c>
      <c r="K3491" s="10">
        <f>Tabla4[[#This Row],[Ventas sin IGV]]+Tabla4[[#This Row],[IGV]]</f>
        <v>3079.7645999999995</v>
      </c>
    </row>
    <row r="3492" spans="1:11" x14ac:dyDescent="0.3">
      <c r="A3492">
        <v>11</v>
      </c>
      <c r="B3492">
        <v>9</v>
      </c>
      <c r="C3492" s="2">
        <v>37905</v>
      </c>
      <c r="D3492">
        <v>1733</v>
      </c>
      <c r="E3492" t="str">
        <f>VLOOKUP(Tabla4[[#This Row],[Cod Vendedor]],Tabla3[[IdVendedor]:[NombreVendedor]],2,0)</f>
        <v>Enrique</v>
      </c>
      <c r="F3492" t="str">
        <f>VLOOKUP(Tabla4[[#This Row],[Cod Producto]],Tabla2[[IdProducto]:[NomProducto]],2,0)</f>
        <v>Esparragos</v>
      </c>
      <c r="G3492" s="10">
        <f>VLOOKUP(Tabla4[[#This Row],[Nombre_Producto]],Tabla2[[NomProducto]:[PrecioSinIGV]],3,0)</f>
        <v>1.21</v>
      </c>
      <c r="H3492">
        <f>VLOOKUP(Tabla4[[#This Row],[Cod Producto]],Tabla2[#All],3,0)</f>
        <v>3</v>
      </c>
      <c r="I3492" s="10">
        <f>Tabla4[[#This Row],[Kilos]]*Tabla4[[#This Row],[Precio_sin_IGV]]</f>
        <v>2096.9299999999998</v>
      </c>
      <c r="J3492" s="10">
        <f>Tabla4[[#This Row],[Ventas sin IGV]]*18%</f>
        <v>377.44739999999996</v>
      </c>
      <c r="K3492" s="10">
        <f>Tabla4[[#This Row],[Ventas sin IGV]]+Tabla4[[#This Row],[IGV]]</f>
        <v>2474.3773999999999</v>
      </c>
    </row>
    <row r="3493" spans="1:11" x14ac:dyDescent="0.3">
      <c r="A3493">
        <v>11</v>
      </c>
      <c r="B3493">
        <v>9</v>
      </c>
      <c r="C3493" s="2">
        <v>37968</v>
      </c>
      <c r="D3493">
        <v>1588</v>
      </c>
      <c r="E3493" t="str">
        <f>VLOOKUP(Tabla4[[#This Row],[Cod Vendedor]],Tabla3[[IdVendedor]:[NombreVendedor]],2,0)</f>
        <v>Enrique</v>
      </c>
      <c r="F3493" t="str">
        <f>VLOOKUP(Tabla4[[#This Row],[Cod Producto]],Tabla2[[IdProducto]:[NomProducto]],2,0)</f>
        <v>Esparragos</v>
      </c>
      <c r="G3493" s="10">
        <f>VLOOKUP(Tabla4[[#This Row],[Nombre_Producto]],Tabla2[[NomProducto]:[PrecioSinIGV]],3,0)</f>
        <v>1.21</v>
      </c>
      <c r="H3493">
        <f>VLOOKUP(Tabla4[[#This Row],[Cod Producto]],Tabla2[#All],3,0)</f>
        <v>3</v>
      </c>
      <c r="I3493" s="10">
        <f>Tabla4[[#This Row],[Kilos]]*Tabla4[[#This Row],[Precio_sin_IGV]]</f>
        <v>1921.48</v>
      </c>
      <c r="J3493" s="10">
        <f>Tabla4[[#This Row],[Ventas sin IGV]]*18%</f>
        <v>345.8664</v>
      </c>
      <c r="K3493" s="10">
        <f>Tabla4[[#This Row],[Ventas sin IGV]]+Tabla4[[#This Row],[IGV]]</f>
        <v>2267.3463999999999</v>
      </c>
    </row>
    <row r="3494" spans="1:11" x14ac:dyDescent="0.3">
      <c r="A3494">
        <v>11</v>
      </c>
      <c r="B3494">
        <v>9</v>
      </c>
      <c r="C3494" s="2">
        <v>37698</v>
      </c>
      <c r="D3494">
        <v>807</v>
      </c>
      <c r="E3494" t="str">
        <f>VLOOKUP(Tabla4[[#This Row],[Cod Vendedor]],Tabla3[[IdVendedor]:[NombreVendedor]],2,0)</f>
        <v>Enrique</v>
      </c>
      <c r="F3494" t="str">
        <f>VLOOKUP(Tabla4[[#This Row],[Cod Producto]],Tabla2[[IdProducto]:[NomProducto]],2,0)</f>
        <v>Esparragos</v>
      </c>
      <c r="G3494" s="10">
        <f>VLOOKUP(Tabla4[[#This Row],[Nombre_Producto]],Tabla2[[NomProducto]:[PrecioSinIGV]],3,0)</f>
        <v>1.21</v>
      </c>
      <c r="H3494">
        <f>VLOOKUP(Tabla4[[#This Row],[Cod Producto]],Tabla2[#All],3,0)</f>
        <v>3</v>
      </c>
      <c r="I3494" s="10">
        <f>Tabla4[[#This Row],[Kilos]]*Tabla4[[#This Row],[Precio_sin_IGV]]</f>
        <v>976.47</v>
      </c>
      <c r="J3494" s="10">
        <f>Tabla4[[#This Row],[Ventas sin IGV]]*18%</f>
        <v>175.7646</v>
      </c>
      <c r="K3494" s="10">
        <f>Tabla4[[#This Row],[Ventas sin IGV]]+Tabla4[[#This Row],[IGV]]</f>
        <v>1152.2346</v>
      </c>
    </row>
    <row r="3495" spans="1:11" x14ac:dyDescent="0.3">
      <c r="A3495">
        <v>11</v>
      </c>
      <c r="B3495">
        <v>7</v>
      </c>
      <c r="C3495" s="2">
        <v>37800</v>
      </c>
      <c r="D3495">
        <v>1728</v>
      </c>
      <c r="E3495" t="str">
        <f>VLOOKUP(Tabla4[[#This Row],[Cod Vendedor]],Tabla3[[IdVendedor]:[NombreVendedor]],2,0)</f>
        <v>Enrique</v>
      </c>
      <c r="F3495" t="str">
        <f>VLOOKUP(Tabla4[[#This Row],[Cod Producto]],Tabla2[[IdProducto]:[NomProducto]],2,0)</f>
        <v>Tomates</v>
      </c>
      <c r="G3495" s="10">
        <f>VLOOKUP(Tabla4[[#This Row],[Nombre_Producto]],Tabla2[[NomProducto]:[PrecioSinIGV]],3,0)</f>
        <v>0.96799999999999997</v>
      </c>
      <c r="H3495">
        <f>VLOOKUP(Tabla4[[#This Row],[Cod Producto]],Tabla2[#All],3,0)</f>
        <v>2</v>
      </c>
      <c r="I3495" s="10">
        <f>Tabla4[[#This Row],[Kilos]]*Tabla4[[#This Row],[Precio_sin_IGV]]</f>
        <v>1672.704</v>
      </c>
      <c r="J3495" s="10">
        <f>Tabla4[[#This Row],[Ventas sin IGV]]*18%</f>
        <v>301.08671999999996</v>
      </c>
      <c r="K3495" s="10">
        <f>Tabla4[[#This Row],[Ventas sin IGV]]+Tabla4[[#This Row],[IGV]]</f>
        <v>1973.79072</v>
      </c>
    </row>
    <row r="3496" spans="1:11" x14ac:dyDescent="0.3">
      <c r="A3496">
        <v>11</v>
      </c>
      <c r="B3496">
        <v>7</v>
      </c>
      <c r="C3496" s="2">
        <v>37623</v>
      </c>
      <c r="D3496">
        <v>989</v>
      </c>
      <c r="E3496" t="str">
        <f>VLOOKUP(Tabla4[[#This Row],[Cod Vendedor]],Tabla3[[IdVendedor]:[NombreVendedor]],2,0)</f>
        <v>Enrique</v>
      </c>
      <c r="F3496" t="str">
        <f>VLOOKUP(Tabla4[[#This Row],[Cod Producto]],Tabla2[[IdProducto]:[NomProducto]],2,0)</f>
        <v>Tomates</v>
      </c>
      <c r="G3496" s="10">
        <f>VLOOKUP(Tabla4[[#This Row],[Nombre_Producto]],Tabla2[[NomProducto]:[PrecioSinIGV]],3,0)</f>
        <v>0.96799999999999997</v>
      </c>
      <c r="H3496">
        <f>VLOOKUP(Tabla4[[#This Row],[Cod Producto]],Tabla2[#All],3,0)</f>
        <v>2</v>
      </c>
      <c r="I3496" s="10">
        <f>Tabla4[[#This Row],[Kilos]]*Tabla4[[#This Row],[Precio_sin_IGV]]</f>
        <v>957.35199999999998</v>
      </c>
      <c r="J3496" s="10">
        <f>Tabla4[[#This Row],[Ventas sin IGV]]*18%</f>
        <v>172.32335999999998</v>
      </c>
      <c r="K3496" s="10">
        <f>Tabla4[[#This Row],[Ventas sin IGV]]+Tabla4[[#This Row],[IGV]]</f>
        <v>1129.67536</v>
      </c>
    </row>
    <row r="3497" spans="1:11" x14ac:dyDescent="0.3">
      <c r="A3497">
        <v>11</v>
      </c>
      <c r="B3497">
        <v>3</v>
      </c>
      <c r="C3497" s="2">
        <v>37832</v>
      </c>
      <c r="D3497">
        <v>2105</v>
      </c>
      <c r="E3497" t="str">
        <f>VLOOKUP(Tabla4[[#This Row],[Cod Vendedor]],Tabla3[[IdVendedor]:[NombreVendedor]],2,0)</f>
        <v>Enrique</v>
      </c>
      <c r="F3497" t="str">
        <f>VLOOKUP(Tabla4[[#This Row],[Cod Producto]],Tabla2[[IdProducto]:[NomProducto]],2,0)</f>
        <v>Melones</v>
      </c>
      <c r="G3497" s="10">
        <f>VLOOKUP(Tabla4[[#This Row],[Nombre_Producto]],Tabla2[[NomProducto]:[PrecioSinIGV]],3,0)</f>
        <v>1.9359999999999999</v>
      </c>
      <c r="H3497">
        <f>VLOOKUP(Tabla4[[#This Row],[Cod Producto]],Tabla2[#All],3,0)</f>
        <v>1</v>
      </c>
      <c r="I3497" s="10">
        <f>Tabla4[[#This Row],[Kilos]]*Tabla4[[#This Row],[Precio_sin_IGV]]</f>
        <v>4075.2799999999997</v>
      </c>
      <c r="J3497" s="10">
        <f>Tabla4[[#This Row],[Ventas sin IGV]]*18%</f>
        <v>733.55039999999997</v>
      </c>
      <c r="K3497" s="10">
        <f>Tabla4[[#This Row],[Ventas sin IGV]]+Tabla4[[#This Row],[IGV]]</f>
        <v>4808.8303999999998</v>
      </c>
    </row>
    <row r="3498" spans="1:11" x14ac:dyDescent="0.3">
      <c r="A3498">
        <v>11</v>
      </c>
      <c r="B3498">
        <v>3</v>
      </c>
      <c r="C3498" s="2">
        <v>37865</v>
      </c>
      <c r="D3498">
        <v>1417</v>
      </c>
      <c r="E3498" t="str">
        <f>VLOOKUP(Tabla4[[#This Row],[Cod Vendedor]],Tabla3[[IdVendedor]:[NombreVendedor]],2,0)</f>
        <v>Enrique</v>
      </c>
      <c r="F3498" t="str">
        <f>VLOOKUP(Tabla4[[#This Row],[Cod Producto]],Tabla2[[IdProducto]:[NomProducto]],2,0)</f>
        <v>Melones</v>
      </c>
      <c r="G3498" s="10">
        <f>VLOOKUP(Tabla4[[#This Row],[Nombre_Producto]],Tabla2[[NomProducto]:[PrecioSinIGV]],3,0)</f>
        <v>1.9359999999999999</v>
      </c>
      <c r="H3498">
        <f>VLOOKUP(Tabla4[[#This Row],[Cod Producto]],Tabla2[#All],3,0)</f>
        <v>1</v>
      </c>
      <c r="I3498" s="10">
        <f>Tabla4[[#This Row],[Kilos]]*Tabla4[[#This Row],[Precio_sin_IGV]]</f>
        <v>2743.3119999999999</v>
      </c>
      <c r="J3498" s="10">
        <f>Tabla4[[#This Row],[Ventas sin IGV]]*18%</f>
        <v>493.79615999999999</v>
      </c>
      <c r="K3498" s="10">
        <f>Tabla4[[#This Row],[Ventas sin IGV]]+Tabla4[[#This Row],[IGV]]</f>
        <v>3237.1081599999998</v>
      </c>
    </row>
    <row r="3499" spans="1:11" x14ac:dyDescent="0.3">
      <c r="A3499">
        <v>11</v>
      </c>
      <c r="B3499">
        <v>3</v>
      </c>
      <c r="C3499" s="2">
        <v>37823</v>
      </c>
      <c r="D3499">
        <v>1066</v>
      </c>
      <c r="E3499" t="str">
        <f>VLOOKUP(Tabla4[[#This Row],[Cod Vendedor]],Tabla3[[IdVendedor]:[NombreVendedor]],2,0)</f>
        <v>Enrique</v>
      </c>
      <c r="F3499" t="str">
        <f>VLOOKUP(Tabla4[[#This Row],[Cod Producto]],Tabla2[[IdProducto]:[NomProducto]],2,0)</f>
        <v>Melones</v>
      </c>
      <c r="G3499" s="10">
        <f>VLOOKUP(Tabla4[[#This Row],[Nombre_Producto]],Tabla2[[NomProducto]:[PrecioSinIGV]],3,0)</f>
        <v>1.9359999999999999</v>
      </c>
      <c r="H3499">
        <f>VLOOKUP(Tabla4[[#This Row],[Cod Producto]],Tabla2[#All],3,0)</f>
        <v>1</v>
      </c>
      <c r="I3499" s="10">
        <f>Tabla4[[#This Row],[Kilos]]*Tabla4[[#This Row],[Precio_sin_IGV]]</f>
        <v>2063.7759999999998</v>
      </c>
      <c r="J3499" s="10">
        <f>Tabla4[[#This Row],[Ventas sin IGV]]*18%</f>
        <v>371.47967999999997</v>
      </c>
      <c r="K3499" s="10">
        <f>Tabla4[[#This Row],[Ventas sin IGV]]+Tabla4[[#This Row],[IGV]]</f>
        <v>2435.2556799999998</v>
      </c>
    </row>
    <row r="3500" spans="1:11" x14ac:dyDescent="0.3">
      <c r="A3500">
        <v>11</v>
      </c>
      <c r="B3500">
        <v>3</v>
      </c>
      <c r="C3500" s="2">
        <v>37873</v>
      </c>
      <c r="D3500">
        <v>960</v>
      </c>
      <c r="E3500" t="str">
        <f>VLOOKUP(Tabla4[[#This Row],[Cod Vendedor]],Tabla3[[IdVendedor]:[NombreVendedor]],2,0)</f>
        <v>Enrique</v>
      </c>
      <c r="F3500" t="str">
        <f>VLOOKUP(Tabla4[[#This Row],[Cod Producto]],Tabla2[[IdProducto]:[NomProducto]],2,0)</f>
        <v>Melones</v>
      </c>
      <c r="G3500" s="10">
        <f>VLOOKUP(Tabla4[[#This Row],[Nombre_Producto]],Tabla2[[NomProducto]:[PrecioSinIGV]],3,0)</f>
        <v>1.9359999999999999</v>
      </c>
      <c r="H3500">
        <f>VLOOKUP(Tabla4[[#This Row],[Cod Producto]],Tabla2[#All],3,0)</f>
        <v>1</v>
      </c>
      <c r="I3500" s="10">
        <f>Tabla4[[#This Row],[Kilos]]*Tabla4[[#This Row],[Precio_sin_IGV]]</f>
        <v>1858.56</v>
      </c>
      <c r="J3500" s="10">
        <f>Tabla4[[#This Row],[Ventas sin IGV]]*18%</f>
        <v>334.54079999999999</v>
      </c>
      <c r="K3500" s="10">
        <f>Tabla4[[#This Row],[Ventas sin IGV]]+Tabla4[[#This Row],[IGV]]</f>
        <v>2193.1008000000002</v>
      </c>
    </row>
    <row r="3501" spans="1:11" x14ac:dyDescent="0.3">
      <c r="A3501">
        <v>11</v>
      </c>
      <c r="B3501">
        <v>1</v>
      </c>
      <c r="C3501" s="2">
        <v>37624</v>
      </c>
      <c r="D3501">
        <v>2374</v>
      </c>
      <c r="E3501" t="str">
        <f>VLOOKUP(Tabla4[[#This Row],[Cod Vendedor]],Tabla3[[IdVendedor]:[NombreVendedor]],2,0)</f>
        <v>Enrique</v>
      </c>
      <c r="F3501" t="str">
        <f>VLOOKUP(Tabla4[[#This Row],[Cod Producto]],Tabla2[[IdProducto]:[NomProducto]],2,0)</f>
        <v>Mandarinas</v>
      </c>
      <c r="G3501" s="10">
        <f>VLOOKUP(Tabla4[[#This Row],[Nombre_Producto]],Tabla2[[NomProducto]:[PrecioSinIGV]],3,0)</f>
        <v>3.9325000000000001</v>
      </c>
      <c r="H3501">
        <f>VLOOKUP(Tabla4[[#This Row],[Cod Producto]],Tabla2[#All],3,0)</f>
        <v>1</v>
      </c>
      <c r="I3501" s="10">
        <f>Tabla4[[#This Row],[Kilos]]*Tabla4[[#This Row],[Precio_sin_IGV]]</f>
        <v>9335.755000000001</v>
      </c>
      <c r="J3501" s="10">
        <f>Tabla4[[#This Row],[Ventas sin IGV]]*18%</f>
        <v>1680.4359000000002</v>
      </c>
      <c r="K3501" s="10">
        <f>Tabla4[[#This Row],[Ventas sin IGV]]+Tabla4[[#This Row],[IGV]]</f>
        <v>11016.190900000001</v>
      </c>
    </row>
    <row r="3502" spans="1:11" x14ac:dyDescent="0.3">
      <c r="A3502">
        <v>11</v>
      </c>
      <c r="B3502">
        <v>1</v>
      </c>
      <c r="C3502" s="2">
        <v>37905</v>
      </c>
      <c r="D3502">
        <v>2320</v>
      </c>
      <c r="E3502" t="str">
        <f>VLOOKUP(Tabla4[[#This Row],[Cod Vendedor]],Tabla3[[IdVendedor]:[NombreVendedor]],2,0)</f>
        <v>Enrique</v>
      </c>
      <c r="F3502" t="str">
        <f>VLOOKUP(Tabla4[[#This Row],[Cod Producto]],Tabla2[[IdProducto]:[NomProducto]],2,0)</f>
        <v>Mandarinas</v>
      </c>
      <c r="G3502" s="10">
        <f>VLOOKUP(Tabla4[[#This Row],[Nombre_Producto]],Tabla2[[NomProducto]:[PrecioSinIGV]],3,0)</f>
        <v>3.9325000000000001</v>
      </c>
      <c r="H3502">
        <f>VLOOKUP(Tabla4[[#This Row],[Cod Producto]],Tabla2[#All],3,0)</f>
        <v>1</v>
      </c>
      <c r="I3502" s="10">
        <f>Tabla4[[#This Row],[Kilos]]*Tabla4[[#This Row],[Precio_sin_IGV]]</f>
        <v>9123.4</v>
      </c>
      <c r="J3502" s="10">
        <f>Tabla4[[#This Row],[Ventas sin IGV]]*18%</f>
        <v>1642.2119999999998</v>
      </c>
      <c r="K3502" s="10">
        <f>Tabla4[[#This Row],[Ventas sin IGV]]+Tabla4[[#This Row],[IGV]]</f>
        <v>10765.611999999999</v>
      </c>
    </row>
    <row r="3503" spans="1:11" x14ac:dyDescent="0.3">
      <c r="A3503">
        <v>11</v>
      </c>
      <c r="B3503">
        <v>1</v>
      </c>
      <c r="C3503" s="2">
        <v>37730</v>
      </c>
      <c r="D3503">
        <v>1897</v>
      </c>
      <c r="E3503" t="str">
        <f>VLOOKUP(Tabla4[[#This Row],[Cod Vendedor]],Tabla3[[IdVendedor]:[NombreVendedor]],2,0)</f>
        <v>Enrique</v>
      </c>
      <c r="F3503" t="str">
        <f>VLOOKUP(Tabla4[[#This Row],[Cod Producto]],Tabla2[[IdProducto]:[NomProducto]],2,0)</f>
        <v>Mandarinas</v>
      </c>
      <c r="G3503" s="10">
        <f>VLOOKUP(Tabla4[[#This Row],[Nombre_Producto]],Tabla2[[NomProducto]:[PrecioSinIGV]],3,0)</f>
        <v>3.9325000000000001</v>
      </c>
      <c r="H3503">
        <f>VLOOKUP(Tabla4[[#This Row],[Cod Producto]],Tabla2[#All],3,0)</f>
        <v>1</v>
      </c>
      <c r="I3503" s="10">
        <f>Tabla4[[#This Row],[Kilos]]*Tabla4[[#This Row],[Precio_sin_IGV]]</f>
        <v>7459.9525000000003</v>
      </c>
      <c r="J3503" s="10">
        <f>Tabla4[[#This Row],[Ventas sin IGV]]*18%</f>
        <v>1342.7914499999999</v>
      </c>
      <c r="K3503" s="10">
        <f>Tabla4[[#This Row],[Ventas sin IGV]]+Tabla4[[#This Row],[IGV]]</f>
        <v>8802.74395</v>
      </c>
    </row>
    <row r="3504" spans="1:11" x14ac:dyDescent="0.3">
      <c r="A3504">
        <v>11</v>
      </c>
      <c r="B3504">
        <v>1</v>
      </c>
      <c r="C3504" s="2">
        <v>37971</v>
      </c>
      <c r="D3504">
        <v>1841</v>
      </c>
      <c r="E3504" t="str">
        <f>VLOOKUP(Tabla4[[#This Row],[Cod Vendedor]],Tabla3[[IdVendedor]:[NombreVendedor]],2,0)</f>
        <v>Enrique</v>
      </c>
      <c r="F3504" t="str">
        <f>VLOOKUP(Tabla4[[#This Row],[Cod Producto]],Tabla2[[IdProducto]:[NomProducto]],2,0)</f>
        <v>Mandarinas</v>
      </c>
      <c r="G3504" s="10">
        <f>VLOOKUP(Tabla4[[#This Row],[Nombre_Producto]],Tabla2[[NomProducto]:[PrecioSinIGV]],3,0)</f>
        <v>3.9325000000000001</v>
      </c>
      <c r="H3504">
        <f>VLOOKUP(Tabla4[[#This Row],[Cod Producto]],Tabla2[#All],3,0)</f>
        <v>1</v>
      </c>
      <c r="I3504" s="10">
        <f>Tabla4[[#This Row],[Kilos]]*Tabla4[[#This Row],[Precio_sin_IGV]]</f>
        <v>7239.7325000000001</v>
      </c>
      <c r="J3504" s="10">
        <f>Tabla4[[#This Row],[Ventas sin IGV]]*18%</f>
        <v>1303.15185</v>
      </c>
      <c r="K3504" s="10">
        <f>Tabla4[[#This Row],[Ventas sin IGV]]+Tabla4[[#This Row],[IGV]]</f>
        <v>8542.8843500000003</v>
      </c>
    </row>
    <row r="3505" spans="1:11" x14ac:dyDescent="0.3">
      <c r="A3505">
        <v>11</v>
      </c>
      <c r="B3505">
        <v>1</v>
      </c>
      <c r="C3505" s="2">
        <v>37642</v>
      </c>
      <c r="D3505">
        <v>1309</v>
      </c>
      <c r="E3505" t="str">
        <f>VLOOKUP(Tabla4[[#This Row],[Cod Vendedor]],Tabla3[[IdVendedor]:[NombreVendedor]],2,0)</f>
        <v>Enrique</v>
      </c>
      <c r="F3505" t="str">
        <f>VLOOKUP(Tabla4[[#This Row],[Cod Producto]],Tabla2[[IdProducto]:[NomProducto]],2,0)</f>
        <v>Mandarinas</v>
      </c>
      <c r="G3505" s="10">
        <f>VLOOKUP(Tabla4[[#This Row],[Nombre_Producto]],Tabla2[[NomProducto]:[PrecioSinIGV]],3,0)</f>
        <v>3.9325000000000001</v>
      </c>
      <c r="H3505">
        <f>VLOOKUP(Tabla4[[#This Row],[Cod Producto]],Tabla2[#All],3,0)</f>
        <v>1</v>
      </c>
      <c r="I3505" s="10">
        <f>Tabla4[[#This Row],[Kilos]]*Tabla4[[#This Row],[Precio_sin_IGV]]</f>
        <v>5147.6424999999999</v>
      </c>
      <c r="J3505" s="10">
        <f>Tabla4[[#This Row],[Ventas sin IGV]]*18%</f>
        <v>926.57565</v>
      </c>
      <c r="K3505" s="10">
        <f>Tabla4[[#This Row],[Ventas sin IGV]]+Tabla4[[#This Row],[IGV]]</f>
        <v>6074.2181499999997</v>
      </c>
    </row>
    <row r="3506" spans="1:11" x14ac:dyDescent="0.3">
      <c r="A3506">
        <v>11</v>
      </c>
      <c r="B3506">
        <v>1</v>
      </c>
      <c r="C3506" s="2">
        <v>37892</v>
      </c>
      <c r="D3506">
        <v>1284</v>
      </c>
      <c r="E3506" t="str">
        <f>VLOOKUP(Tabla4[[#This Row],[Cod Vendedor]],Tabla3[[IdVendedor]:[NombreVendedor]],2,0)</f>
        <v>Enrique</v>
      </c>
      <c r="F3506" t="str">
        <f>VLOOKUP(Tabla4[[#This Row],[Cod Producto]],Tabla2[[IdProducto]:[NomProducto]],2,0)</f>
        <v>Mandarinas</v>
      </c>
      <c r="G3506" s="10">
        <f>VLOOKUP(Tabla4[[#This Row],[Nombre_Producto]],Tabla2[[NomProducto]:[PrecioSinIGV]],3,0)</f>
        <v>3.9325000000000001</v>
      </c>
      <c r="H3506">
        <f>VLOOKUP(Tabla4[[#This Row],[Cod Producto]],Tabla2[#All],3,0)</f>
        <v>1</v>
      </c>
      <c r="I3506" s="10">
        <f>Tabla4[[#This Row],[Kilos]]*Tabla4[[#This Row],[Precio_sin_IGV]]</f>
        <v>5049.33</v>
      </c>
      <c r="J3506" s="10">
        <f>Tabla4[[#This Row],[Ventas sin IGV]]*18%</f>
        <v>908.87939999999992</v>
      </c>
      <c r="K3506" s="10">
        <f>Tabla4[[#This Row],[Ventas sin IGV]]+Tabla4[[#This Row],[IGV]]</f>
        <v>5958.2093999999997</v>
      </c>
    </row>
    <row r="3507" spans="1:11" x14ac:dyDescent="0.3">
      <c r="A3507">
        <v>11</v>
      </c>
      <c r="B3507">
        <v>1</v>
      </c>
      <c r="C3507" s="2">
        <v>37867</v>
      </c>
      <c r="D3507">
        <v>848</v>
      </c>
      <c r="E3507" t="str">
        <f>VLOOKUP(Tabla4[[#This Row],[Cod Vendedor]],Tabla3[[IdVendedor]:[NombreVendedor]],2,0)</f>
        <v>Enrique</v>
      </c>
      <c r="F3507" t="str">
        <f>VLOOKUP(Tabla4[[#This Row],[Cod Producto]],Tabla2[[IdProducto]:[NomProducto]],2,0)</f>
        <v>Mandarinas</v>
      </c>
      <c r="G3507" s="10">
        <f>VLOOKUP(Tabla4[[#This Row],[Nombre_Producto]],Tabla2[[NomProducto]:[PrecioSinIGV]],3,0)</f>
        <v>3.9325000000000001</v>
      </c>
      <c r="H3507">
        <f>VLOOKUP(Tabla4[[#This Row],[Cod Producto]],Tabla2[#All],3,0)</f>
        <v>1</v>
      </c>
      <c r="I3507" s="10">
        <f>Tabla4[[#This Row],[Kilos]]*Tabla4[[#This Row],[Precio_sin_IGV]]</f>
        <v>3334.76</v>
      </c>
      <c r="J3507" s="10">
        <f>Tabla4[[#This Row],[Ventas sin IGV]]*18%</f>
        <v>600.2568</v>
      </c>
      <c r="K3507" s="10">
        <f>Tabla4[[#This Row],[Ventas sin IGV]]+Tabla4[[#This Row],[IGV]]</f>
        <v>3935.0168000000003</v>
      </c>
    </row>
    <row r="3508" spans="1:11" x14ac:dyDescent="0.3">
      <c r="A3508">
        <v>11</v>
      </c>
      <c r="B3508">
        <v>1</v>
      </c>
      <c r="C3508" s="2">
        <v>37699</v>
      </c>
      <c r="D3508">
        <v>649</v>
      </c>
      <c r="E3508" t="str">
        <f>VLOOKUP(Tabla4[[#This Row],[Cod Vendedor]],Tabla3[[IdVendedor]:[NombreVendedor]],2,0)</f>
        <v>Enrique</v>
      </c>
      <c r="F3508" t="str">
        <f>VLOOKUP(Tabla4[[#This Row],[Cod Producto]],Tabla2[[IdProducto]:[NomProducto]],2,0)</f>
        <v>Mandarinas</v>
      </c>
      <c r="G3508" s="10">
        <f>VLOOKUP(Tabla4[[#This Row],[Nombre_Producto]],Tabla2[[NomProducto]:[PrecioSinIGV]],3,0)</f>
        <v>3.9325000000000001</v>
      </c>
      <c r="H3508">
        <f>VLOOKUP(Tabla4[[#This Row],[Cod Producto]],Tabla2[#All],3,0)</f>
        <v>1</v>
      </c>
      <c r="I3508" s="10">
        <f>Tabla4[[#This Row],[Kilos]]*Tabla4[[#This Row],[Precio_sin_IGV]]</f>
        <v>2552.1925000000001</v>
      </c>
      <c r="J3508" s="10">
        <f>Tabla4[[#This Row],[Ventas sin IGV]]*18%</f>
        <v>459.39465000000001</v>
      </c>
      <c r="K3508" s="10">
        <f>Tabla4[[#This Row],[Ventas sin IGV]]+Tabla4[[#This Row],[IGV]]</f>
        <v>3011.5871500000003</v>
      </c>
    </row>
    <row r="3509" spans="1:11" x14ac:dyDescent="0.3">
      <c r="A3509">
        <v>11</v>
      </c>
      <c r="B3509">
        <v>8</v>
      </c>
      <c r="C3509" s="2">
        <v>37747</v>
      </c>
      <c r="D3509">
        <v>2444</v>
      </c>
      <c r="E3509" t="str">
        <f>VLOOKUP(Tabla4[[#This Row],[Cod Vendedor]],Tabla3[[IdVendedor]:[NombreVendedor]],2,0)</f>
        <v>Enrique</v>
      </c>
      <c r="F3509" t="str">
        <f>VLOOKUP(Tabla4[[#This Row],[Cod Producto]],Tabla2[[IdProducto]:[NomProducto]],2,0)</f>
        <v>Uvas</v>
      </c>
      <c r="G3509" s="10">
        <f>VLOOKUP(Tabla4[[#This Row],[Nombre_Producto]],Tabla2[[NomProducto]:[PrecioSinIGV]],3,0)</f>
        <v>3.63</v>
      </c>
      <c r="H3509">
        <f>VLOOKUP(Tabla4[[#This Row],[Cod Producto]],Tabla2[#All],3,0)</f>
        <v>1</v>
      </c>
      <c r="I3509" s="10">
        <f>Tabla4[[#This Row],[Kilos]]*Tabla4[[#This Row],[Precio_sin_IGV]]</f>
        <v>8871.7199999999993</v>
      </c>
      <c r="J3509" s="10">
        <f>Tabla4[[#This Row],[Ventas sin IGV]]*18%</f>
        <v>1596.9095999999997</v>
      </c>
      <c r="K3509" s="10">
        <f>Tabla4[[#This Row],[Ventas sin IGV]]+Tabla4[[#This Row],[IGV]]</f>
        <v>10468.629599999998</v>
      </c>
    </row>
    <row r="3510" spans="1:11" x14ac:dyDescent="0.3">
      <c r="A3510">
        <v>11</v>
      </c>
      <c r="B3510">
        <v>8</v>
      </c>
      <c r="C3510" s="2">
        <v>37881</v>
      </c>
      <c r="D3510">
        <v>2366</v>
      </c>
      <c r="E3510" t="str">
        <f>VLOOKUP(Tabla4[[#This Row],[Cod Vendedor]],Tabla3[[IdVendedor]:[NombreVendedor]],2,0)</f>
        <v>Enrique</v>
      </c>
      <c r="F3510" t="str">
        <f>VLOOKUP(Tabla4[[#This Row],[Cod Producto]],Tabla2[[IdProducto]:[NomProducto]],2,0)</f>
        <v>Uvas</v>
      </c>
      <c r="G3510" s="10">
        <f>VLOOKUP(Tabla4[[#This Row],[Nombre_Producto]],Tabla2[[NomProducto]:[PrecioSinIGV]],3,0)</f>
        <v>3.63</v>
      </c>
      <c r="H3510">
        <f>VLOOKUP(Tabla4[[#This Row],[Cod Producto]],Tabla2[#All],3,0)</f>
        <v>1</v>
      </c>
      <c r="I3510" s="10">
        <f>Tabla4[[#This Row],[Kilos]]*Tabla4[[#This Row],[Precio_sin_IGV]]</f>
        <v>8588.58</v>
      </c>
      <c r="J3510" s="10">
        <f>Tabla4[[#This Row],[Ventas sin IGV]]*18%</f>
        <v>1545.9443999999999</v>
      </c>
      <c r="K3510" s="10">
        <f>Tabla4[[#This Row],[Ventas sin IGV]]+Tabla4[[#This Row],[IGV]]</f>
        <v>10134.5244</v>
      </c>
    </row>
    <row r="3511" spans="1:11" x14ac:dyDescent="0.3">
      <c r="A3511">
        <v>11</v>
      </c>
      <c r="B3511">
        <v>8</v>
      </c>
      <c r="C3511" s="2">
        <v>37647</v>
      </c>
      <c r="D3511">
        <v>1970</v>
      </c>
      <c r="E3511" t="str">
        <f>VLOOKUP(Tabla4[[#This Row],[Cod Vendedor]],Tabla3[[IdVendedor]:[NombreVendedor]],2,0)</f>
        <v>Enrique</v>
      </c>
      <c r="F3511" t="str">
        <f>VLOOKUP(Tabla4[[#This Row],[Cod Producto]],Tabla2[[IdProducto]:[NomProducto]],2,0)</f>
        <v>Uvas</v>
      </c>
      <c r="G3511" s="10">
        <f>VLOOKUP(Tabla4[[#This Row],[Nombre_Producto]],Tabla2[[NomProducto]:[PrecioSinIGV]],3,0)</f>
        <v>3.63</v>
      </c>
      <c r="H3511">
        <f>VLOOKUP(Tabla4[[#This Row],[Cod Producto]],Tabla2[#All],3,0)</f>
        <v>1</v>
      </c>
      <c r="I3511" s="10">
        <f>Tabla4[[#This Row],[Kilos]]*Tabla4[[#This Row],[Precio_sin_IGV]]</f>
        <v>7151.0999999999995</v>
      </c>
      <c r="J3511" s="10">
        <f>Tabla4[[#This Row],[Ventas sin IGV]]*18%</f>
        <v>1287.1979999999999</v>
      </c>
      <c r="K3511" s="10">
        <f>Tabla4[[#This Row],[Ventas sin IGV]]+Tabla4[[#This Row],[IGV]]</f>
        <v>8438.2979999999989</v>
      </c>
    </row>
    <row r="3512" spans="1:11" x14ac:dyDescent="0.3">
      <c r="A3512">
        <v>11</v>
      </c>
      <c r="B3512">
        <v>8</v>
      </c>
      <c r="C3512" s="2">
        <v>37780</v>
      </c>
      <c r="D3512">
        <v>1575</v>
      </c>
      <c r="E3512" t="str">
        <f>VLOOKUP(Tabla4[[#This Row],[Cod Vendedor]],Tabla3[[IdVendedor]:[NombreVendedor]],2,0)</f>
        <v>Enrique</v>
      </c>
      <c r="F3512" t="str">
        <f>VLOOKUP(Tabla4[[#This Row],[Cod Producto]],Tabla2[[IdProducto]:[NomProducto]],2,0)</f>
        <v>Uvas</v>
      </c>
      <c r="G3512" s="10">
        <f>VLOOKUP(Tabla4[[#This Row],[Nombre_Producto]],Tabla2[[NomProducto]:[PrecioSinIGV]],3,0)</f>
        <v>3.63</v>
      </c>
      <c r="H3512">
        <f>VLOOKUP(Tabla4[[#This Row],[Cod Producto]],Tabla2[#All],3,0)</f>
        <v>1</v>
      </c>
      <c r="I3512" s="10">
        <f>Tabla4[[#This Row],[Kilos]]*Tabla4[[#This Row],[Precio_sin_IGV]]</f>
        <v>5717.25</v>
      </c>
      <c r="J3512" s="10">
        <f>Tabla4[[#This Row],[Ventas sin IGV]]*18%</f>
        <v>1029.105</v>
      </c>
      <c r="K3512" s="10">
        <f>Tabla4[[#This Row],[Ventas sin IGV]]+Tabla4[[#This Row],[IGV]]</f>
        <v>6746.3549999999996</v>
      </c>
    </row>
    <row r="3513" spans="1:11" x14ac:dyDescent="0.3">
      <c r="A3513">
        <v>11</v>
      </c>
      <c r="B3513">
        <v>8</v>
      </c>
      <c r="C3513" s="2">
        <v>37815</v>
      </c>
      <c r="D3513">
        <v>381</v>
      </c>
      <c r="E3513" t="str">
        <f>VLOOKUP(Tabla4[[#This Row],[Cod Vendedor]],Tabla3[[IdVendedor]:[NombreVendedor]],2,0)</f>
        <v>Enrique</v>
      </c>
      <c r="F3513" t="str">
        <f>VLOOKUP(Tabla4[[#This Row],[Cod Producto]],Tabla2[[IdProducto]:[NomProducto]],2,0)</f>
        <v>Uvas</v>
      </c>
      <c r="G3513" s="10">
        <f>VLOOKUP(Tabla4[[#This Row],[Nombre_Producto]],Tabla2[[NomProducto]:[PrecioSinIGV]],3,0)</f>
        <v>3.63</v>
      </c>
      <c r="H3513">
        <f>VLOOKUP(Tabla4[[#This Row],[Cod Producto]],Tabla2[#All],3,0)</f>
        <v>1</v>
      </c>
      <c r="I3513" s="10">
        <f>Tabla4[[#This Row],[Kilos]]*Tabla4[[#This Row],[Precio_sin_IGV]]</f>
        <v>1383.03</v>
      </c>
      <c r="J3513" s="10">
        <f>Tabla4[[#This Row],[Ventas sin IGV]]*18%</f>
        <v>248.94539999999998</v>
      </c>
      <c r="K3513" s="10">
        <f>Tabla4[[#This Row],[Ventas sin IGV]]+Tabla4[[#This Row],[IGV]]</f>
        <v>1631.9754</v>
      </c>
    </row>
    <row r="3514" spans="1:11" x14ac:dyDescent="0.3">
      <c r="A3514">
        <v>11</v>
      </c>
      <c r="B3514">
        <v>6</v>
      </c>
      <c r="C3514" s="2">
        <v>37794</v>
      </c>
      <c r="D3514">
        <v>2036</v>
      </c>
      <c r="E3514" t="str">
        <f>VLOOKUP(Tabla4[[#This Row],[Cod Vendedor]],Tabla3[[IdVendedor]:[NombreVendedor]],2,0)</f>
        <v>Enrique</v>
      </c>
      <c r="F3514" t="str">
        <f>VLOOKUP(Tabla4[[#This Row],[Cod Producto]],Tabla2[[IdProducto]:[NomProducto]],2,0)</f>
        <v>Platanos</v>
      </c>
      <c r="G3514" s="10">
        <f>VLOOKUP(Tabla4[[#This Row],[Nombre_Producto]],Tabla2[[NomProducto]:[PrecioSinIGV]],3,0)</f>
        <v>2.42</v>
      </c>
      <c r="H3514">
        <f>VLOOKUP(Tabla4[[#This Row],[Cod Producto]],Tabla2[#All],3,0)</f>
        <v>1</v>
      </c>
      <c r="I3514" s="10">
        <f>Tabla4[[#This Row],[Kilos]]*Tabla4[[#This Row],[Precio_sin_IGV]]</f>
        <v>4927.12</v>
      </c>
      <c r="J3514" s="10">
        <f>Tabla4[[#This Row],[Ventas sin IGV]]*18%</f>
        <v>886.88159999999993</v>
      </c>
      <c r="K3514" s="10">
        <f>Tabla4[[#This Row],[Ventas sin IGV]]+Tabla4[[#This Row],[IGV]]</f>
        <v>5814.0015999999996</v>
      </c>
    </row>
    <row r="3515" spans="1:11" x14ac:dyDescent="0.3">
      <c r="A3515">
        <v>11</v>
      </c>
      <c r="B3515">
        <v>6</v>
      </c>
      <c r="C3515" s="2">
        <v>37830</v>
      </c>
      <c r="D3515">
        <v>1421</v>
      </c>
      <c r="E3515" t="str">
        <f>VLOOKUP(Tabla4[[#This Row],[Cod Vendedor]],Tabla3[[IdVendedor]:[NombreVendedor]],2,0)</f>
        <v>Enrique</v>
      </c>
      <c r="F3515" t="str">
        <f>VLOOKUP(Tabla4[[#This Row],[Cod Producto]],Tabla2[[IdProducto]:[NomProducto]],2,0)</f>
        <v>Platanos</v>
      </c>
      <c r="G3515" s="10">
        <f>VLOOKUP(Tabla4[[#This Row],[Nombre_Producto]],Tabla2[[NomProducto]:[PrecioSinIGV]],3,0)</f>
        <v>2.42</v>
      </c>
      <c r="H3515">
        <f>VLOOKUP(Tabla4[[#This Row],[Cod Producto]],Tabla2[#All],3,0)</f>
        <v>1</v>
      </c>
      <c r="I3515" s="10">
        <f>Tabla4[[#This Row],[Kilos]]*Tabla4[[#This Row],[Precio_sin_IGV]]</f>
        <v>3438.8199999999997</v>
      </c>
      <c r="J3515" s="10">
        <f>Tabla4[[#This Row],[Ventas sin IGV]]*18%</f>
        <v>618.98759999999993</v>
      </c>
      <c r="K3515" s="10">
        <f>Tabla4[[#This Row],[Ventas sin IGV]]+Tabla4[[#This Row],[IGV]]</f>
        <v>4057.8075999999996</v>
      </c>
    </row>
    <row r="3516" spans="1:11" x14ac:dyDescent="0.3">
      <c r="A3516">
        <v>11</v>
      </c>
      <c r="B3516">
        <v>6</v>
      </c>
      <c r="C3516" s="2">
        <v>37659</v>
      </c>
      <c r="D3516">
        <v>1315</v>
      </c>
      <c r="E3516" t="str">
        <f>VLOOKUP(Tabla4[[#This Row],[Cod Vendedor]],Tabla3[[IdVendedor]:[NombreVendedor]],2,0)</f>
        <v>Enrique</v>
      </c>
      <c r="F3516" t="str">
        <f>VLOOKUP(Tabla4[[#This Row],[Cod Producto]],Tabla2[[IdProducto]:[NomProducto]],2,0)</f>
        <v>Platanos</v>
      </c>
      <c r="G3516" s="10">
        <f>VLOOKUP(Tabla4[[#This Row],[Nombre_Producto]],Tabla2[[NomProducto]:[PrecioSinIGV]],3,0)</f>
        <v>2.42</v>
      </c>
      <c r="H3516">
        <f>VLOOKUP(Tabla4[[#This Row],[Cod Producto]],Tabla2[#All],3,0)</f>
        <v>1</v>
      </c>
      <c r="I3516" s="10">
        <f>Tabla4[[#This Row],[Kilos]]*Tabla4[[#This Row],[Precio_sin_IGV]]</f>
        <v>3182.2999999999997</v>
      </c>
      <c r="J3516" s="10">
        <f>Tabla4[[#This Row],[Ventas sin IGV]]*18%</f>
        <v>572.81399999999996</v>
      </c>
      <c r="K3516" s="10">
        <f>Tabla4[[#This Row],[Ventas sin IGV]]+Tabla4[[#This Row],[IGV]]</f>
        <v>3755.1139999999996</v>
      </c>
    </row>
    <row r="3517" spans="1:11" x14ac:dyDescent="0.3">
      <c r="A3517">
        <v>11</v>
      </c>
      <c r="B3517">
        <v>6</v>
      </c>
      <c r="C3517" s="2">
        <v>37798</v>
      </c>
      <c r="D3517">
        <v>563</v>
      </c>
      <c r="E3517" t="str">
        <f>VLOOKUP(Tabla4[[#This Row],[Cod Vendedor]],Tabla3[[IdVendedor]:[NombreVendedor]],2,0)</f>
        <v>Enrique</v>
      </c>
      <c r="F3517" t="str">
        <f>VLOOKUP(Tabla4[[#This Row],[Cod Producto]],Tabla2[[IdProducto]:[NomProducto]],2,0)</f>
        <v>Platanos</v>
      </c>
      <c r="G3517" s="10">
        <f>VLOOKUP(Tabla4[[#This Row],[Nombre_Producto]],Tabla2[[NomProducto]:[PrecioSinIGV]],3,0)</f>
        <v>2.42</v>
      </c>
      <c r="H3517">
        <f>VLOOKUP(Tabla4[[#This Row],[Cod Producto]],Tabla2[#All],3,0)</f>
        <v>1</v>
      </c>
      <c r="I3517" s="10">
        <f>Tabla4[[#This Row],[Kilos]]*Tabla4[[#This Row],[Precio_sin_IGV]]</f>
        <v>1362.46</v>
      </c>
      <c r="J3517" s="10">
        <f>Tabla4[[#This Row],[Ventas sin IGV]]*18%</f>
        <v>245.24279999999999</v>
      </c>
      <c r="K3517" s="10">
        <f>Tabla4[[#This Row],[Ventas sin IGV]]+Tabla4[[#This Row],[IGV]]</f>
        <v>1607.7028</v>
      </c>
    </row>
    <row r="3518" spans="1:11" x14ac:dyDescent="0.3">
      <c r="A3518">
        <v>11</v>
      </c>
      <c r="B3518">
        <v>13</v>
      </c>
      <c r="C3518" s="2">
        <v>37792</v>
      </c>
      <c r="D3518">
        <v>1482</v>
      </c>
      <c r="E3518" t="str">
        <f>VLOOKUP(Tabla4[[#This Row],[Cod Vendedor]],Tabla3[[IdVendedor]:[NombreVendedor]],2,0)</f>
        <v>Enrique</v>
      </c>
      <c r="F3518" t="str">
        <f>VLOOKUP(Tabla4[[#This Row],[Cod Producto]],Tabla2[[IdProducto]:[NomProducto]],2,0)</f>
        <v>Pimientos</v>
      </c>
      <c r="G3518" s="10">
        <f>VLOOKUP(Tabla4[[#This Row],[Nombre_Producto]],Tabla2[[NomProducto]:[PrecioSinIGV]],3,0)</f>
        <v>0.24199999999999999</v>
      </c>
      <c r="H3518">
        <f>VLOOKUP(Tabla4[[#This Row],[Cod Producto]],Tabla2[#All],3,0)</f>
        <v>3</v>
      </c>
      <c r="I3518" s="10">
        <f>Tabla4[[#This Row],[Kilos]]*Tabla4[[#This Row],[Precio_sin_IGV]]</f>
        <v>358.64400000000001</v>
      </c>
      <c r="J3518" s="10">
        <f>Tabla4[[#This Row],[Ventas sin IGV]]*18%</f>
        <v>64.55592</v>
      </c>
      <c r="K3518" s="10">
        <f>Tabla4[[#This Row],[Ventas sin IGV]]+Tabla4[[#This Row],[IGV]]</f>
        <v>423.19992000000002</v>
      </c>
    </row>
    <row r="3519" spans="1:11" x14ac:dyDescent="0.3">
      <c r="A3519">
        <v>11</v>
      </c>
      <c r="B3519">
        <v>13</v>
      </c>
      <c r="C3519" s="2">
        <v>37941</v>
      </c>
      <c r="D3519">
        <v>1435</v>
      </c>
      <c r="E3519" t="str">
        <f>VLOOKUP(Tabla4[[#This Row],[Cod Vendedor]],Tabla3[[IdVendedor]:[NombreVendedor]],2,0)</f>
        <v>Enrique</v>
      </c>
      <c r="F3519" t="str">
        <f>VLOOKUP(Tabla4[[#This Row],[Cod Producto]],Tabla2[[IdProducto]:[NomProducto]],2,0)</f>
        <v>Pimientos</v>
      </c>
      <c r="G3519" s="10">
        <f>VLOOKUP(Tabla4[[#This Row],[Nombre_Producto]],Tabla2[[NomProducto]:[PrecioSinIGV]],3,0)</f>
        <v>0.24199999999999999</v>
      </c>
      <c r="H3519">
        <f>VLOOKUP(Tabla4[[#This Row],[Cod Producto]],Tabla2[#All],3,0)</f>
        <v>3</v>
      </c>
      <c r="I3519" s="10">
        <f>Tabla4[[#This Row],[Kilos]]*Tabla4[[#This Row],[Precio_sin_IGV]]</f>
        <v>347.27</v>
      </c>
      <c r="J3519" s="10">
        <f>Tabla4[[#This Row],[Ventas sin IGV]]*18%</f>
        <v>62.508599999999994</v>
      </c>
      <c r="K3519" s="10">
        <f>Tabla4[[#This Row],[Ventas sin IGV]]+Tabla4[[#This Row],[IGV]]</f>
        <v>409.77859999999998</v>
      </c>
    </row>
    <row r="3520" spans="1:11" x14ac:dyDescent="0.3">
      <c r="A3520">
        <v>11</v>
      </c>
      <c r="B3520">
        <v>13</v>
      </c>
      <c r="C3520" s="2">
        <v>37754</v>
      </c>
      <c r="D3520">
        <v>1294</v>
      </c>
      <c r="E3520" t="str">
        <f>VLOOKUP(Tabla4[[#This Row],[Cod Vendedor]],Tabla3[[IdVendedor]:[NombreVendedor]],2,0)</f>
        <v>Enrique</v>
      </c>
      <c r="F3520" t="str">
        <f>VLOOKUP(Tabla4[[#This Row],[Cod Producto]],Tabla2[[IdProducto]:[NomProducto]],2,0)</f>
        <v>Pimientos</v>
      </c>
      <c r="G3520" s="10">
        <f>VLOOKUP(Tabla4[[#This Row],[Nombre_Producto]],Tabla2[[NomProducto]:[PrecioSinIGV]],3,0)</f>
        <v>0.24199999999999999</v>
      </c>
      <c r="H3520">
        <f>VLOOKUP(Tabla4[[#This Row],[Cod Producto]],Tabla2[#All],3,0)</f>
        <v>3</v>
      </c>
      <c r="I3520" s="10">
        <f>Tabla4[[#This Row],[Kilos]]*Tabla4[[#This Row],[Precio_sin_IGV]]</f>
        <v>313.14799999999997</v>
      </c>
      <c r="J3520" s="10">
        <f>Tabla4[[#This Row],[Ventas sin IGV]]*18%</f>
        <v>56.36663999999999</v>
      </c>
      <c r="K3520" s="10">
        <f>Tabla4[[#This Row],[Ventas sin IGV]]+Tabla4[[#This Row],[IGV]]</f>
        <v>369.51463999999999</v>
      </c>
    </row>
    <row r="3521" spans="1:11" x14ac:dyDescent="0.3">
      <c r="A3521">
        <v>11</v>
      </c>
      <c r="B3521">
        <v>13</v>
      </c>
      <c r="C3521" s="2">
        <v>37922</v>
      </c>
      <c r="D3521">
        <v>698</v>
      </c>
      <c r="E3521" t="str">
        <f>VLOOKUP(Tabla4[[#This Row],[Cod Vendedor]],Tabla3[[IdVendedor]:[NombreVendedor]],2,0)</f>
        <v>Enrique</v>
      </c>
      <c r="F3521" t="str">
        <f>VLOOKUP(Tabla4[[#This Row],[Cod Producto]],Tabla2[[IdProducto]:[NomProducto]],2,0)</f>
        <v>Pimientos</v>
      </c>
      <c r="G3521" s="10">
        <f>VLOOKUP(Tabla4[[#This Row],[Nombre_Producto]],Tabla2[[NomProducto]:[PrecioSinIGV]],3,0)</f>
        <v>0.24199999999999999</v>
      </c>
      <c r="H3521">
        <f>VLOOKUP(Tabla4[[#This Row],[Cod Producto]],Tabla2[#All],3,0)</f>
        <v>3</v>
      </c>
      <c r="I3521" s="10">
        <f>Tabla4[[#This Row],[Kilos]]*Tabla4[[#This Row],[Precio_sin_IGV]]</f>
        <v>168.916</v>
      </c>
      <c r="J3521" s="10">
        <f>Tabla4[[#This Row],[Ventas sin IGV]]*18%</f>
        <v>30.404879999999999</v>
      </c>
      <c r="K3521" s="10">
        <f>Tabla4[[#This Row],[Ventas sin IGV]]+Tabla4[[#This Row],[IGV]]</f>
        <v>199.32087999999999</v>
      </c>
    </row>
    <row r="3522" spans="1:11" x14ac:dyDescent="0.3">
      <c r="A3522">
        <v>11</v>
      </c>
      <c r="B3522">
        <v>13</v>
      </c>
      <c r="C3522" s="2">
        <v>37645</v>
      </c>
      <c r="D3522">
        <v>341</v>
      </c>
      <c r="E3522" t="str">
        <f>VLOOKUP(Tabla4[[#This Row],[Cod Vendedor]],Tabla3[[IdVendedor]:[NombreVendedor]],2,0)</f>
        <v>Enrique</v>
      </c>
      <c r="F3522" t="str">
        <f>VLOOKUP(Tabla4[[#This Row],[Cod Producto]],Tabla2[[IdProducto]:[NomProducto]],2,0)</f>
        <v>Pimientos</v>
      </c>
      <c r="G3522" s="10">
        <f>VLOOKUP(Tabla4[[#This Row],[Nombre_Producto]],Tabla2[[NomProducto]:[PrecioSinIGV]],3,0)</f>
        <v>0.24199999999999999</v>
      </c>
      <c r="H3522">
        <f>VLOOKUP(Tabla4[[#This Row],[Cod Producto]],Tabla2[#All],3,0)</f>
        <v>3</v>
      </c>
      <c r="I3522" s="10">
        <f>Tabla4[[#This Row],[Kilos]]*Tabla4[[#This Row],[Precio_sin_IGV]]</f>
        <v>82.521999999999991</v>
      </c>
      <c r="J3522" s="10">
        <f>Tabla4[[#This Row],[Ventas sin IGV]]*18%</f>
        <v>14.853959999999997</v>
      </c>
      <c r="K3522" s="10">
        <f>Tabla4[[#This Row],[Ventas sin IGV]]+Tabla4[[#This Row],[IGV]]</f>
        <v>97.375959999999992</v>
      </c>
    </row>
    <row r="3523" spans="1:11" x14ac:dyDescent="0.3">
      <c r="A3523">
        <v>11</v>
      </c>
      <c r="B3523">
        <v>13</v>
      </c>
      <c r="C3523" s="2">
        <v>37802</v>
      </c>
      <c r="D3523">
        <v>262</v>
      </c>
      <c r="E3523" t="str">
        <f>VLOOKUP(Tabla4[[#This Row],[Cod Vendedor]],Tabla3[[IdVendedor]:[NombreVendedor]],2,0)</f>
        <v>Enrique</v>
      </c>
      <c r="F3523" t="str">
        <f>VLOOKUP(Tabla4[[#This Row],[Cod Producto]],Tabla2[[IdProducto]:[NomProducto]],2,0)</f>
        <v>Pimientos</v>
      </c>
      <c r="G3523" s="10">
        <f>VLOOKUP(Tabla4[[#This Row],[Nombre_Producto]],Tabla2[[NomProducto]:[PrecioSinIGV]],3,0)</f>
        <v>0.24199999999999999</v>
      </c>
      <c r="H3523">
        <f>VLOOKUP(Tabla4[[#This Row],[Cod Producto]],Tabla2[#All],3,0)</f>
        <v>3</v>
      </c>
      <c r="I3523" s="10">
        <f>Tabla4[[#This Row],[Kilos]]*Tabla4[[#This Row],[Precio_sin_IGV]]</f>
        <v>63.403999999999996</v>
      </c>
      <c r="J3523" s="10">
        <f>Tabla4[[#This Row],[Ventas sin IGV]]*18%</f>
        <v>11.412719999999998</v>
      </c>
      <c r="K3523" s="10">
        <f>Tabla4[[#This Row],[Ventas sin IGV]]+Tabla4[[#This Row],[IGV]]</f>
        <v>74.816719999999989</v>
      </c>
    </row>
    <row r="3524" spans="1:11" x14ac:dyDescent="0.3">
      <c r="A3524">
        <v>11</v>
      </c>
      <c r="B3524">
        <v>2</v>
      </c>
      <c r="C3524" s="2">
        <v>37662</v>
      </c>
      <c r="D3524">
        <v>1841</v>
      </c>
      <c r="E3524" t="str">
        <f>VLOOKUP(Tabla4[[#This Row],[Cod Vendedor]],Tabla3[[IdVendedor]:[NombreVendedor]],2,0)</f>
        <v>Enrique</v>
      </c>
      <c r="F3524" t="str">
        <f>VLOOKUP(Tabla4[[#This Row],[Cod Producto]],Tabla2[[IdProducto]:[NomProducto]],2,0)</f>
        <v>Lechugas</v>
      </c>
      <c r="G3524" s="10">
        <f>VLOOKUP(Tabla4[[#This Row],[Nombre_Producto]],Tabla2[[NomProducto]:[PrecioSinIGV]],3,0)</f>
        <v>1.6335</v>
      </c>
      <c r="H3524">
        <f>VLOOKUP(Tabla4[[#This Row],[Cod Producto]],Tabla2[#All],3,0)</f>
        <v>2</v>
      </c>
      <c r="I3524" s="10">
        <f>Tabla4[[#This Row],[Kilos]]*Tabla4[[#This Row],[Precio_sin_IGV]]</f>
        <v>3007.2734999999998</v>
      </c>
      <c r="J3524" s="10">
        <f>Tabla4[[#This Row],[Ventas sin IGV]]*18%</f>
        <v>541.30922999999996</v>
      </c>
      <c r="K3524" s="10">
        <f>Tabla4[[#This Row],[Ventas sin IGV]]+Tabla4[[#This Row],[IGV]]</f>
        <v>3548.5827299999996</v>
      </c>
    </row>
    <row r="3525" spans="1:11" x14ac:dyDescent="0.3">
      <c r="A3525">
        <v>11</v>
      </c>
      <c r="B3525">
        <v>10</v>
      </c>
      <c r="C3525" s="2">
        <v>37932</v>
      </c>
      <c r="D3525">
        <v>2309</v>
      </c>
      <c r="E3525" t="str">
        <f>VLOOKUP(Tabla4[[#This Row],[Cod Vendedor]],Tabla3[[IdVendedor]:[NombreVendedor]],2,0)</f>
        <v>Enrique</v>
      </c>
      <c r="F3525" t="str">
        <f>VLOOKUP(Tabla4[[#This Row],[Cod Producto]],Tabla2[[IdProducto]:[NomProducto]],2,0)</f>
        <v>Zanahorias</v>
      </c>
      <c r="G3525" s="10">
        <f>VLOOKUP(Tabla4[[#This Row],[Nombre_Producto]],Tabla2[[NomProducto]:[PrecioSinIGV]],3,0)</f>
        <v>0.60499999999999998</v>
      </c>
      <c r="H3525">
        <f>VLOOKUP(Tabla4[[#This Row],[Cod Producto]],Tabla2[#All],3,0)</f>
        <v>3</v>
      </c>
      <c r="I3525" s="10">
        <f>Tabla4[[#This Row],[Kilos]]*Tabla4[[#This Row],[Precio_sin_IGV]]</f>
        <v>1396.9449999999999</v>
      </c>
      <c r="J3525" s="10">
        <f>Tabla4[[#This Row],[Ventas sin IGV]]*18%</f>
        <v>251.45009999999999</v>
      </c>
      <c r="K3525" s="10">
        <f>Tabla4[[#This Row],[Ventas sin IGV]]+Tabla4[[#This Row],[IGV]]</f>
        <v>1648.3951</v>
      </c>
    </row>
    <row r="3526" spans="1:11" x14ac:dyDescent="0.3">
      <c r="A3526">
        <v>11</v>
      </c>
      <c r="B3526">
        <v>10</v>
      </c>
      <c r="C3526" s="2">
        <v>37914</v>
      </c>
      <c r="D3526">
        <v>869</v>
      </c>
      <c r="E3526" t="str">
        <f>VLOOKUP(Tabla4[[#This Row],[Cod Vendedor]],Tabla3[[IdVendedor]:[NombreVendedor]],2,0)</f>
        <v>Enrique</v>
      </c>
      <c r="F3526" t="str">
        <f>VLOOKUP(Tabla4[[#This Row],[Cod Producto]],Tabla2[[IdProducto]:[NomProducto]],2,0)</f>
        <v>Zanahorias</v>
      </c>
      <c r="G3526" s="10">
        <f>VLOOKUP(Tabla4[[#This Row],[Nombre_Producto]],Tabla2[[NomProducto]:[PrecioSinIGV]],3,0)</f>
        <v>0.60499999999999998</v>
      </c>
      <c r="H3526">
        <f>VLOOKUP(Tabla4[[#This Row],[Cod Producto]],Tabla2[#All],3,0)</f>
        <v>3</v>
      </c>
      <c r="I3526" s="10">
        <f>Tabla4[[#This Row],[Kilos]]*Tabla4[[#This Row],[Precio_sin_IGV]]</f>
        <v>525.745</v>
      </c>
      <c r="J3526" s="10">
        <f>Tabla4[[#This Row],[Ventas sin IGV]]*18%</f>
        <v>94.634100000000004</v>
      </c>
      <c r="K3526" s="10">
        <f>Tabla4[[#This Row],[Ventas sin IGV]]+Tabla4[[#This Row],[IGV]]</f>
        <v>620.37909999999999</v>
      </c>
    </row>
    <row r="3527" spans="1:11" x14ac:dyDescent="0.3">
      <c r="A3527">
        <v>11</v>
      </c>
      <c r="B3527">
        <v>10</v>
      </c>
      <c r="C3527" s="2">
        <v>37731</v>
      </c>
      <c r="D3527">
        <v>318</v>
      </c>
      <c r="E3527" t="str">
        <f>VLOOKUP(Tabla4[[#This Row],[Cod Vendedor]],Tabla3[[IdVendedor]:[NombreVendedor]],2,0)</f>
        <v>Enrique</v>
      </c>
      <c r="F3527" t="str">
        <f>VLOOKUP(Tabla4[[#This Row],[Cod Producto]],Tabla2[[IdProducto]:[NomProducto]],2,0)</f>
        <v>Zanahorias</v>
      </c>
      <c r="G3527" s="10">
        <f>VLOOKUP(Tabla4[[#This Row],[Nombre_Producto]],Tabla2[[NomProducto]:[PrecioSinIGV]],3,0)</f>
        <v>0.60499999999999998</v>
      </c>
      <c r="H3527">
        <f>VLOOKUP(Tabla4[[#This Row],[Cod Producto]],Tabla2[#All],3,0)</f>
        <v>3</v>
      </c>
      <c r="I3527" s="10">
        <f>Tabla4[[#This Row],[Kilos]]*Tabla4[[#This Row],[Precio_sin_IGV]]</f>
        <v>192.39</v>
      </c>
      <c r="J3527" s="10">
        <f>Tabla4[[#This Row],[Ventas sin IGV]]*18%</f>
        <v>34.630199999999995</v>
      </c>
      <c r="K3527" s="10">
        <f>Tabla4[[#This Row],[Ventas sin IGV]]+Tabla4[[#This Row],[IGV]]</f>
        <v>227.02019999999999</v>
      </c>
    </row>
    <row r="3528" spans="1:11" x14ac:dyDescent="0.3">
      <c r="A3528">
        <v>11</v>
      </c>
      <c r="B3528">
        <v>14</v>
      </c>
      <c r="C3528" s="2">
        <v>37750</v>
      </c>
      <c r="D3528">
        <v>1903</v>
      </c>
      <c r="E3528" t="str">
        <f>VLOOKUP(Tabla4[[#This Row],[Cod Vendedor]],Tabla3[[IdVendedor]:[NombreVendedor]],2,0)</f>
        <v>Enrique</v>
      </c>
      <c r="F3528" t="str">
        <f>VLOOKUP(Tabla4[[#This Row],[Cod Producto]],Tabla2[[IdProducto]:[NomProducto]],2,0)</f>
        <v>Manzana</v>
      </c>
      <c r="G3528" s="10">
        <f>VLOOKUP(Tabla4[[#This Row],[Nombre_Producto]],Tabla2[[NomProducto]:[PrecioSinIGV]],3,0)</f>
        <v>3.63</v>
      </c>
      <c r="H3528">
        <f>VLOOKUP(Tabla4[[#This Row],[Cod Producto]],Tabla2[#All],3,0)</f>
        <v>1</v>
      </c>
      <c r="I3528" s="10">
        <f>Tabla4[[#This Row],[Kilos]]*Tabla4[[#This Row],[Precio_sin_IGV]]</f>
        <v>6907.8899999999994</v>
      </c>
      <c r="J3528" s="10">
        <f>Tabla4[[#This Row],[Ventas sin IGV]]*18%</f>
        <v>1243.4201999999998</v>
      </c>
      <c r="K3528" s="10">
        <f>Tabla4[[#This Row],[Ventas sin IGV]]+Tabla4[[#This Row],[IGV]]</f>
        <v>8151.310199999999</v>
      </c>
    </row>
    <row r="3529" spans="1:11" x14ac:dyDescent="0.3">
      <c r="A3529">
        <v>11</v>
      </c>
      <c r="B3529">
        <v>14</v>
      </c>
      <c r="C3529" s="2">
        <v>37916</v>
      </c>
      <c r="D3529">
        <v>1790</v>
      </c>
      <c r="E3529" t="str">
        <f>VLOOKUP(Tabla4[[#This Row],[Cod Vendedor]],Tabla3[[IdVendedor]:[NombreVendedor]],2,0)</f>
        <v>Enrique</v>
      </c>
      <c r="F3529" t="str">
        <f>VLOOKUP(Tabla4[[#This Row],[Cod Producto]],Tabla2[[IdProducto]:[NomProducto]],2,0)</f>
        <v>Manzana</v>
      </c>
      <c r="G3529" s="10">
        <f>VLOOKUP(Tabla4[[#This Row],[Nombre_Producto]],Tabla2[[NomProducto]:[PrecioSinIGV]],3,0)</f>
        <v>3.63</v>
      </c>
      <c r="H3529">
        <f>VLOOKUP(Tabla4[[#This Row],[Cod Producto]],Tabla2[#All],3,0)</f>
        <v>1</v>
      </c>
      <c r="I3529" s="10">
        <f>Tabla4[[#This Row],[Kilos]]*Tabla4[[#This Row],[Precio_sin_IGV]]</f>
        <v>6497.7</v>
      </c>
      <c r="J3529" s="10">
        <f>Tabla4[[#This Row],[Ventas sin IGV]]*18%</f>
        <v>1169.586</v>
      </c>
      <c r="K3529" s="10">
        <f>Tabla4[[#This Row],[Ventas sin IGV]]+Tabla4[[#This Row],[IGV]]</f>
        <v>7667.2860000000001</v>
      </c>
    </row>
    <row r="3530" spans="1:11" x14ac:dyDescent="0.3">
      <c r="A3530">
        <v>11</v>
      </c>
      <c r="B3530">
        <v>14</v>
      </c>
      <c r="C3530" s="2">
        <v>37984</v>
      </c>
      <c r="D3530">
        <v>715</v>
      </c>
      <c r="E3530" t="str">
        <f>VLOOKUP(Tabla4[[#This Row],[Cod Vendedor]],Tabla3[[IdVendedor]:[NombreVendedor]],2,0)</f>
        <v>Enrique</v>
      </c>
      <c r="F3530" t="str">
        <f>VLOOKUP(Tabla4[[#This Row],[Cod Producto]],Tabla2[[IdProducto]:[NomProducto]],2,0)</f>
        <v>Manzana</v>
      </c>
      <c r="G3530" s="10">
        <f>VLOOKUP(Tabla4[[#This Row],[Nombre_Producto]],Tabla2[[NomProducto]:[PrecioSinIGV]],3,0)</f>
        <v>3.63</v>
      </c>
      <c r="H3530">
        <f>VLOOKUP(Tabla4[[#This Row],[Cod Producto]],Tabla2[#All],3,0)</f>
        <v>1</v>
      </c>
      <c r="I3530" s="10">
        <f>Tabla4[[#This Row],[Kilos]]*Tabla4[[#This Row],[Precio_sin_IGV]]</f>
        <v>2595.4499999999998</v>
      </c>
      <c r="J3530" s="10">
        <f>Tabla4[[#This Row],[Ventas sin IGV]]*18%</f>
        <v>467.18099999999993</v>
      </c>
      <c r="K3530" s="10">
        <f>Tabla4[[#This Row],[Ventas sin IGV]]+Tabla4[[#This Row],[IGV]]</f>
        <v>3062.6309999999999</v>
      </c>
    </row>
    <row r="3531" spans="1:11" x14ac:dyDescent="0.3">
      <c r="A3531">
        <v>11</v>
      </c>
      <c r="B3531">
        <v>14</v>
      </c>
      <c r="C3531" s="2">
        <v>37634</v>
      </c>
      <c r="D3531">
        <v>582</v>
      </c>
      <c r="E3531" t="str">
        <f>VLOOKUP(Tabla4[[#This Row],[Cod Vendedor]],Tabla3[[IdVendedor]:[NombreVendedor]],2,0)</f>
        <v>Enrique</v>
      </c>
      <c r="F3531" t="str">
        <f>VLOOKUP(Tabla4[[#This Row],[Cod Producto]],Tabla2[[IdProducto]:[NomProducto]],2,0)</f>
        <v>Manzana</v>
      </c>
      <c r="G3531" s="10">
        <f>VLOOKUP(Tabla4[[#This Row],[Nombre_Producto]],Tabla2[[NomProducto]:[PrecioSinIGV]],3,0)</f>
        <v>3.63</v>
      </c>
      <c r="H3531">
        <f>VLOOKUP(Tabla4[[#This Row],[Cod Producto]],Tabla2[#All],3,0)</f>
        <v>1</v>
      </c>
      <c r="I3531" s="10">
        <f>Tabla4[[#This Row],[Kilos]]*Tabla4[[#This Row],[Precio_sin_IGV]]</f>
        <v>2112.66</v>
      </c>
      <c r="J3531" s="10">
        <f>Tabla4[[#This Row],[Ventas sin IGV]]*18%</f>
        <v>380.27879999999993</v>
      </c>
      <c r="K3531" s="10">
        <f>Tabla4[[#This Row],[Ventas sin IGV]]+Tabla4[[#This Row],[IGV]]</f>
        <v>2492.9387999999999</v>
      </c>
    </row>
    <row r="3532" spans="1:11" x14ac:dyDescent="0.3">
      <c r="A3532">
        <v>11</v>
      </c>
      <c r="B3532">
        <v>14</v>
      </c>
      <c r="C3532" s="2">
        <v>37775</v>
      </c>
      <c r="D3532">
        <v>341</v>
      </c>
      <c r="E3532" t="str">
        <f>VLOOKUP(Tabla4[[#This Row],[Cod Vendedor]],Tabla3[[IdVendedor]:[NombreVendedor]],2,0)</f>
        <v>Enrique</v>
      </c>
      <c r="F3532" t="str">
        <f>VLOOKUP(Tabla4[[#This Row],[Cod Producto]],Tabla2[[IdProducto]:[NomProducto]],2,0)</f>
        <v>Manzana</v>
      </c>
      <c r="G3532" s="10">
        <f>VLOOKUP(Tabla4[[#This Row],[Nombre_Producto]],Tabla2[[NomProducto]:[PrecioSinIGV]],3,0)</f>
        <v>3.63</v>
      </c>
      <c r="H3532">
        <f>VLOOKUP(Tabla4[[#This Row],[Cod Producto]],Tabla2[#All],3,0)</f>
        <v>1</v>
      </c>
      <c r="I3532" s="10">
        <f>Tabla4[[#This Row],[Kilos]]*Tabla4[[#This Row],[Precio_sin_IGV]]</f>
        <v>1237.83</v>
      </c>
      <c r="J3532" s="10">
        <f>Tabla4[[#This Row],[Ventas sin IGV]]*18%</f>
        <v>222.80939999999998</v>
      </c>
      <c r="K3532" s="10">
        <f>Tabla4[[#This Row],[Ventas sin IGV]]+Tabla4[[#This Row],[IGV]]</f>
        <v>1460.6394</v>
      </c>
    </row>
    <row r="3533" spans="1:11" x14ac:dyDescent="0.3">
      <c r="A3533">
        <v>11</v>
      </c>
      <c r="B3533">
        <v>4</v>
      </c>
      <c r="C3533" s="2">
        <v>37639</v>
      </c>
      <c r="D3533">
        <v>2398</v>
      </c>
      <c r="E3533" t="str">
        <f>VLOOKUP(Tabla4[[#This Row],[Cod Vendedor]],Tabla3[[IdVendedor]:[NombreVendedor]],2,0)</f>
        <v>Enrique</v>
      </c>
      <c r="F3533" t="str">
        <f>VLOOKUP(Tabla4[[#This Row],[Cod Producto]],Tabla2[[IdProducto]:[NomProducto]],2,0)</f>
        <v>Coles</v>
      </c>
      <c r="G3533" s="10">
        <f>VLOOKUP(Tabla4[[#This Row],[Nombre_Producto]],Tabla2[[NomProducto]:[PrecioSinIGV]],3,0)</f>
        <v>0.60499999999999998</v>
      </c>
      <c r="H3533">
        <f>VLOOKUP(Tabla4[[#This Row],[Cod Producto]],Tabla2[#All],3,0)</f>
        <v>2</v>
      </c>
      <c r="I3533" s="10">
        <f>Tabla4[[#This Row],[Kilos]]*Tabla4[[#This Row],[Precio_sin_IGV]]</f>
        <v>1450.79</v>
      </c>
      <c r="J3533" s="10">
        <f>Tabla4[[#This Row],[Ventas sin IGV]]*18%</f>
        <v>261.1422</v>
      </c>
      <c r="K3533" s="10">
        <f>Tabla4[[#This Row],[Ventas sin IGV]]+Tabla4[[#This Row],[IGV]]</f>
        <v>1711.9322</v>
      </c>
    </row>
    <row r="3534" spans="1:11" x14ac:dyDescent="0.3">
      <c r="A3534">
        <v>11</v>
      </c>
      <c r="B3534">
        <v>4</v>
      </c>
      <c r="C3534" s="2">
        <v>37930</v>
      </c>
      <c r="D3534">
        <v>1930</v>
      </c>
      <c r="E3534" t="str">
        <f>VLOOKUP(Tabla4[[#This Row],[Cod Vendedor]],Tabla3[[IdVendedor]:[NombreVendedor]],2,0)</f>
        <v>Enrique</v>
      </c>
      <c r="F3534" t="str">
        <f>VLOOKUP(Tabla4[[#This Row],[Cod Producto]],Tabla2[[IdProducto]:[NomProducto]],2,0)</f>
        <v>Coles</v>
      </c>
      <c r="G3534" s="10">
        <f>VLOOKUP(Tabla4[[#This Row],[Nombre_Producto]],Tabla2[[NomProducto]:[PrecioSinIGV]],3,0)</f>
        <v>0.60499999999999998</v>
      </c>
      <c r="H3534">
        <f>VLOOKUP(Tabla4[[#This Row],[Cod Producto]],Tabla2[#All],3,0)</f>
        <v>2</v>
      </c>
      <c r="I3534" s="10">
        <f>Tabla4[[#This Row],[Kilos]]*Tabla4[[#This Row],[Precio_sin_IGV]]</f>
        <v>1167.6499999999999</v>
      </c>
      <c r="J3534" s="10">
        <f>Tabla4[[#This Row],[Ventas sin IGV]]*18%</f>
        <v>210.17699999999996</v>
      </c>
      <c r="K3534" s="10">
        <f>Tabla4[[#This Row],[Ventas sin IGV]]+Tabla4[[#This Row],[IGV]]</f>
        <v>1377.8269999999998</v>
      </c>
    </row>
    <row r="3535" spans="1:11" x14ac:dyDescent="0.3">
      <c r="A3535">
        <v>11</v>
      </c>
      <c r="B3535">
        <v>4</v>
      </c>
      <c r="C3535" s="2">
        <v>37913</v>
      </c>
      <c r="D3535">
        <v>732</v>
      </c>
      <c r="E3535" t="str">
        <f>VLOOKUP(Tabla4[[#This Row],[Cod Vendedor]],Tabla3[[IdVendedor]:[NombreVendedor]],2,0)</f>
        <v>Enrique</v>
      </c>
      <c r="F3535" t="str">
        <f>VLOOKUP(Tabla4[[#This Row],[Cod Producto]],Tabla2[[IdProducto]:[NomProducto]],2,0)</f>
        <v>Coles</v>
      </c>
      <c r="G3535" s="10">
        <f>VLOOKUP(Tabla4[[#This Row],[Nombre_Producto]],Tabla2[[NomProducto]:[PrecioSinIGV]],3,0)</f>
        <v>0.60499999999999998</v>
      </c>
      <c r="H3535">
        <f>VLOOKUP(Tabla4[[#This Row],[Cod Producto]],Tabla2[#All],3,0)</f>
        <v>2</v>
      </c>
      <c r="I3535" s="10">
        <f>Tabla4[[#This Row],[Kilos]]*Tabla4[[#This Row],[Precio_sin_IGV]]</f>
        <v>442.86</v>
      </c>
      <c r="J3535" s="10">
        <f>Tabla4[[#This Row],[Ventas sin IGV]]*18%</f>
        <v>79.714799999999997</v>
      </c>
      <c r="K3535" s="10">
        <f>Tabla4[[#This Row],[Ventas sin IGV]]+Tabla4[[#This Row],[IGV]]</f>
        <v>522.57479999999998</v>
      </c>
    </row>
    <row r="3536" spans="1:11" x14ac:dyDescent="0.3">
      <c r="A3536">
        <v>11</v>
      </c>
      <c r="B3536">
        <v>5</v>
      </c>
      <c r="C3536" s="2">
        <v>37943</v>
      </c>
      <c r="D3536">
        <v>1990</v>
      </c>
      <c r="E3536" t="str">
        <f>VLOOKUP(Tabla4[[#This Row],[Cod Vendedor]],Tabla3[[IdVendedor]:[NombreVendedor]],2,0)</f>
        <v>Enrique</v>
      </c>
      <c r="F3536" t="str">
        <f>VLOOKUP(Tabla4[[#This Row],[Cod Producto]],Tabla2[[IdProducto]:[NomProducto]],2,0)</f>
        <v>Berenjenas</v>
      </c>
      <c r="G3536" s="10">
        <f>VLOOKUP(Tabla4[[#This Row],[Nombre_Producto]],Tabla2[[NomProducto]:[PrecioSinIGV]],3,0)</f>
        <v>2.5409999999999999</v>
      </c>
      <c r="H3536">
        <f>VLOOKUP(Tabla4[[#This Row],[Cod Producto]],Tabla2[#All],3,0)</f>
        <v>3</v>
      </c>
      <c r="I3536" s="10">
        <f>Tabla4[[#This Row],[Kilos]]*Tabla4[[#This Row],[Precio_sin_IGV]]</f>
        <v>5056.59</v>
      </c>
      <c r="J3536" s="10">
        <f>Tabla4[[#This Row],[Ventas sin IGV]]*18%</f>
        <v>910.18619999999999</v>
      </c>
      <c r="K3536" s="10">
        <f>Tabla4[[#This Row],[Ventas sin IGV]]+Tabla4[[#This Row],[IGV]]</f>
        <v>5966.7762000000002</v>
      </c>
    </row>
    <row r="3537" spans="1:11" x14ac:dyDescent="0.3">
      <c r="A3537">
        <v>11</v>
      </c>
      <c r="B3537">
        <v>5</v>
      </c>
      <c r="C3537" s="2">
        <v>37793</v>
      </c>
      <c r="D3537">
        <v>1916</v>
      </c>
      <c r="E3537" t="str">
        <f>VLOOKUP(Tabla4[[#This Row],[Cod Vendedor]],Tabla3[[IdVendedor]:[NombreVendedor]],2,0)</f>
        <v>Enrique</v>
      </c>
      <c r="F3537" t="str">
        <f>VLOOKUP(Tabla4[[#This Row],[Cod Producto]],Tabla2[[IdProducto]:[NomProducto]],2,0)</f>
        <v>Berenjenas</v>
      </c>
      <c r="G3537" s="10">
        <f>VLOOKUP(Tabla4[[#This Row],[Nombre_Producto]],Tabla2[[NomProducto]:[PrecioSinIGV]],3,0)</f>
        <v>2.5409999999999999</v>
      </c>
      <c r="H3537">
        <f>VLOOKUP(Tabla4[[#This Row],[Cod Producto]],Tabla2[#All],3,0)</f>
        <v>3</v>
      </c>
      <c r="I3537" s="10">
        <f>Tabla4[[#This Row],[Kilos]]*Tabla4[[#This Row],[Precio_sin_IGV]]</f>
        <v>4868.5559999999996</v>
      </c>
      <c r="J3537" s="10">
        <f>Tabla4[[#This Row],[Ventas sin IGV]]*18%</f>
        <v>876.34007999999994</v>
      </c>
      <c r="K3537" s="10">
        <f>Tabla4[[#This Row],[Ventas sin IGV]]+Tabla4[[#This Row],[IGV]]</f>
        <v>5744.8960799999995</v>
      </c>
    </row>
    <row r="3538" spans="1:11" x14ac:dyDescent="0.3">
      <c r="A3538">
        <v>11</v>
      </c>
      <c r="B3538">
        <v>5</v>
      </c>
      <c r="C3538" s="2">
        <v>37968</v>
      </c>
      <c r="D3538">
        <v>1389</v>
      </c>
      <c r="E3538" t="str">
        <f>VLOOKUP(Tabla4[[#This Row],[Cod Vendedor]],Tabla3[[IdVendedor]:[NombreVendedor]],2,0)</f>
        <v>Enrique</v>
      </c>
      <c r="F3538" t="str">
        <f>VLOOKUP(Tabla4[[#This Row],[Cod Producto]],Tabla2[[IdProducto]:[NomProducto]],2,0)</f>
        <v>Berenjenas</v>
      </c>
      <c r="G3538" s="10">
        <f>VLOOKUP(Tabla4[[#This Row],[Nombre_Producto]],Tabla2[[NomProducto]:[PrecioSinIGV]],3,0)</f>
        <v>2.5409999999999999</v>
      </c>
      <c r="H3538">
        <f>VLOOKUP(Tabla4[[#This Row],[Cod Producto]],Tabla2[#All],3,0)</f>
        <v>3</v>
      </c>
      <c r="I3538" s="10">
        <f>Tabla4[[#This Row],[Kilos]]*Tabla4[[#This Row],[Precio_sin_IGV]]</f>
        <v>3529.4490000000001</v>
      </c>
      <c r="J3538" s="10">
        <f>Tabla4[[#This Row],[Ventas sin IGV]]*18%</f>
        <v>635.30082000000004</v>
      </c>
      <c r="K3538" s="10">
        <f>Tabla4[[#This Row],[Ventas sin IGV]]+Tabla4[[#This Row],[IGV]]</f>
        <v>4164.74982</v>
      </c>
    </row>
    <row r="3539" spans="1:11" x14ac:dyDescent="0.3">
      <c r="A3539">
        <v>11</v>
      </c>
      <c r="B3539">
        <v>5</v>
      </c>
      <c r="C3539" s="2">
        <v>37948</v>
      </c>
      <c r="D3539">
        <v>1367</v>
      </c>
      <c r="E3539" t="str">
        <f>VLOOKUP(Tabla4[[#This Row],[Cod Vendedor]],Tabla3[[IdVendedor]:[NombreVendedor]],2,0)</f>
        <v>Enrique</v>
      </c>
      <c r="F3539" t="str">
        <f>VLOOKUP(Tabla4[[#This Row],[Cod Producto]],Tabla2[[IdProducto]:[NomProducto]],2,0)</f>
        <v>Berenjenas</v>
      </c>
      <c r="G3539" s="10">
        <f>VLOOKUP(Tabla4[[#This Row],[Nombre_Producto]],Tabla2[[NomProducto]:[PrecioSinIGV]],3,0)</f>
        <v>2.5409999999999999</v>
      </c>
      <c r="H3539">
        <f>VLOOKUP(Tabla4[[#This Row],[Cod Producto]],Tabla2[#All],3,0)</f>
        <v>3</v>
      </c>
      <c r="I3539" s="10">
        <f>Tabla4[[#This Row],[Kilos]]*Tabla4[[#This Row],[Precio_sin_IGV]]</f>
        <v>3473.547</v>
      </c>
      <c r="J3539" s="10">
        <f>Tabla4[[#This Row],[Ventas sin IGV]]*18%</f>
        <v>625.23846000000003</v>
      </c>
      <c r="K3539" s="10">
        <f>Tabla4[[#This Row],[Ventas sin IGV]]+Tabla4[[#This Row],[IGV]]</f>
        <v>4098.7854600000001</v>
      </c>
    </row>
    <row r="3540" spans="1:11" x14ac:dyDescent="0.3">
      <c r="A3540">
        <v>11</v>
      </c>
      <c r="B3540">
        <v>5</v>
      </c>
      <c r="C3540" s="2">
        <v>37691</v>
      </c>
      <c r="D3540">
        <v>449</v>
      </c>
      <c r="E3540" t="str">
        <f>VLOOKUP(Tabla4[[#This Row],[Cod Vendedor]],Tabla3[[IdVendedor]:[NombreVendedor]],2,0)</f>
        <v>Enrique</v>
      </c>
      <c r="F3540" t="str">
        <f>VLOOKUP(Tabla4[[#This Row],[Cod Producto]],Tabla2[[IdProducto]:[NomProducto]],2,0)</f>
        <v>Berenjenas</v>
      </c>
      <c r="G3540" s="10">
        <f>VLOOKUP(Tabla4[[#This Row],[Nombre_Producto]],Tabla2[[NomProducto]:[PrecioSinIGV]],3,0)</f>
        <v>2.5409999999999999</v>
      </c>
      <c r="H3540">
        <f>VLOOKUP(Tabla4[[#This Row],[Cod Producto]],Tabla2[#All],3,0)</f>
        <v>3</v>
      </c>
      <c r="I3540" s="10">
        <f>Tabla4[[#This Row],[Kilos]]*Tabla4[[#This Row],[Precio_sin_IGV]]</f>
        <v>1140.9089999999999</v>
      </c>
      <c r="J3540" s="10">
        <f>Tabla4[[#This Row],[Ventas sin IGV]]*18%</f>
        <v>205.36361999999997</v>
      </c>
      <c r="K3540" s="10">
        <f>Tabla4[[#This Row],[Ventas sin IGV]]+Tabla4[[#This Row],[IGV]]</f>
        <v>1346.2726199999997</v>
      </c>
    </row>
    <row r="3541" spans="1:11" x14ac:dyDescent="0.3">
      <c r="A3541">
        <v>7</v>
      </c>
      <c r="B3541">
        <v>1</v>
      </c>
      <c r="C3541" s="2">
        <v>35978</v>
      </c>
      <c r="D3541">
        <v>2089</v>
      </c>
      <c r="E3541" t="str">
        <f>VLOOKUP(Tabla4[[#This Row],[Cod Vendedor]],Tabla3[[IdVendedor]:[NombreVendedor]],2,0)</f>
        <v>Quima</v>
      </c>
      <c r="F3541" t="str">
        <f>VLOOKUP(Tabla4[[#This Row],[Cod Producto]],Tabla2[[IdProducto]:[NomProducto]],2,0)</f>
        <v>Mandarinas</v>
      </c>
      <c r="G3541" s="10">
        <f>VLOOKUP(Tabla4[[#This Row],[Nombre_Producto]],Tabla2[[NomProducto]:[PrecioSinIGV]],3,0)</f>
        <v>3.9325000000000001</v>
      </c>
      <c r="H3541">
        <f>VLOOKUP(Tabla4[[#This Row],[Cod Producto]],Tabla2[#All],3,0)</f>
        <v>1</v>
      </c>
      <c r="I3541" s="10">
        <f>Tabla4[[#This Row],[Kilos]]*Tabla4[[#This Row],[Precio_sin_IGV]]</f>
        <v>8214.9925000000003</v>
      </c>
      <c r="J3541" s="10">
        <f>Tabla4[[#This Row],[Ventas sin IGV]]*18%</f>
        <v>1478.69865</v>
      </c>
      <c r="K3541" s="10">
        <f>Tabla4[[#This Row],[Ventas sin IGV]]+Tabla4[[#This Row],[IGV]]</f>
        <v>9693.6911500000006</v>
      </c>
    </row>
    <row r="3542" spans="1:11" x14ac:dyDescent="0.3">
      <c r="A3542">
        <v>7</v>
      </c>
      <c r="B3542">
        <v>1</v>
      </c>
      <c r="C3542" s="2">
        <v>35988</v>
      </c>
      <c r="D3542">
        <v>1322</v>
      </c>
      <c r="E3542" t="str">
        <f>VLOOKUP(Tabla4[[#This Row],[Cod Vendedor]],Tabla3[[IdVendedor]:[NombreVendedor]],2,0)</f>
        <v>Quima</v>
      </c>
      <c r="F3542" t="str">
        <f>VLOOKUP(Tabla4[[#This Row],[Cod Producto]],Tabla2[[IdProducto]:[NomProducto]],2,0)</f>
        <v>Mandarinas</v>
      </c>
      <c r="G3542" s="10">
        <f>VLOOKUP(Tabla4[[#This Row],[Nombre_Producto]],Tabla2[[NomProducto]:[PrecioSinIGV]],3,0)</f>
        <v>3.9325000000000001</v>
      </c>
      <c r="H3542">
        <f>VLOOKUP(Tabla4[[#This Row],[Cod Producto]],Tabla2[#All],3,0)</f>
        <v>1</v>
      </c>
      <c r="I3542" s="10">
        <f>Tabla4[[#This Row],[Kilos]]*Tabla4[[#This Row],[Precio_sin_IGV]]</f>
        <v>5198.7650000000003</v>
      </c>
      <c r="J3542" s="10">
        <f>Tabla4[[#This Row],[Ventas sin IGV]]*18%</f>
        <v>935.77769999999998</v>
      </c>
      <c r="K3542" s="10">
        <f>Tabla4[[#This Row],[Ventas sin IGV]]+Tabla4[[#This Row],[IGV]]</f>
        <v>6134.5427</v>
      </c>
    </row>
    <row r="3543" spans="1:11" x14ac:dyDescent="0.3">
      <c r="A3543">
        <v>7</v>
      </c>
      <c r="B3543">
        <v>1</v>
      </c>
      <c r="C3543" s="2">
        <v>35816</v>
      </c>
      <c r="D3543">
        <v>1176</v>
      </c>
      <c r="E3543" t="str">
        <f>VLOOKUP(Tabla4[[#This Row],[Cod Vendedor]],Tabla3[[IdVendedor]:[NombreVendedor]],2,0)</f>
        <v>Quima</v>
      </c>
      <c r="F3543" t="str">
        <f>VLOOKUP(Tabla4[[#This Row],[Cod Producto]],Tabla2[[IdProducto]:[NomProducto]],2,0)</f>
        <v>Mandarinas</v>
      </c>
      <c r="G3543" s="10">
        <f>VLOOKUP(Tabla4[[#This Row],[Nombre_Producto]],Tabla2[[NomProducto]:[PrecioSinIGV]],3,0)</f>
        <v>3.9325000000000001</v>
      </c>
      <c r="H3543">
        <f>VLOOKUP(Tabla4[[#This Row],[Cod Producto]],Tabla2[#All],3,0)</f>
        <v>1</v>
      </c>
      <c r="I3543" s="10">
        <f>Tabla4[[#This Row],[Kilos]]*Tabla4[[#This Row],[Precio_sin_IGV]]</f>
        <v>4624.62</v>
      </c>
      <c r="J3543" s="10">
        <f>Tabla4[[#This Row],[Ventas sin IGV]]*18%</f>
        <v>832.4316</v>
      </c>
      <c r="K3543" s="10">
        <f>Tabla4[[#This Row],[Ventas sin IGV]]+Tabla4[[#This Row],[IGV]]</f>
        <v>5457.0515999999998</v>
      </c>
    </row>
    <row r="3544" spans="1:11" x14ac:dyDescent="0.3">
      <c r="A3544">
        <v>7</v>
      </c>
      <c r="B3544">
        <v>1</v>
      </c>
      <c r="C3544" s="2">
        <v>35913</v>
      </c>
      <c r="D3544">
        <v>352</v>
      </c>
      <c r="E3544" t="str">
        <f>VLOOKUP(Tabla4[[#This Row],[Cod Vendedor]],Tabla3[[IdVendedor]:[NombreVendedor]],2,0)</f>
        <v>Quima</v>
      </c>
      <c r="F3544" t="str">
        <f>VLOOKUP(Tabla4[[#This Row],[Cod Producto]],Tabla2[[IdProducto]:[NomProducto]],2,0)</f>
        <v>Mandarinas</v>
      </c>
      <c r="G3544" s="10">
        <f>VLOOKUP(Tabla4[[#This Row],[Nombre_Producto]],Tabla2[[NomProducto]:[PrecioSinIGV]],3,0)</f>
        <v>3.9325000000000001</v>
      </c>
      <c r="H3544">
        <f>VLOOKUP(Tabla4[[#This Row],[Cod Producto]],Tabla2[#All],3,0)</f>
        <v>1</v>
      </c>
      <c r="I3544" s="10">
        <f>Tabla4[[#This Row],[Kilos]]*Tabla4[[#This Row],[Precio_sin_IGV]]</f>
        <v>1384.24</v>
      </c>
      <c r="J3544" s="10">
        <f>Tabla4[[#This Row],[Ventas sin IGV]]*18%</f>
        <v>249.16319999999999</v>
      </c>
      <c r="K3544" s="10">
        <f>Tabla4[[#This Row],[Ventas sin IGV]]+Tabla4[[#This Row],[IGV]]</f>
        <v>1633.4032</v>
      </c>
    </row>
    <row r="3545" spans="1:11" x14ac:dyDescent="0.3">
      <c r="A3545">
        <v>7</v>
      </c>
      <c r="B3545">
        <v>1</v>
      </c>
      <c r="C3545" s="2">
        <v>35943</v>
      </c>
      <c r="D3545">
        <v>290</v>
      </c>
      <c r="E3545" t="str">
        <f>VLOOKUP(Tabla4[[#This Row],[Cod Vendedor]],Tabla3[[IdVendedor]:[NombreVendedor]],2,0)</f>
        <v>Quima</v>
      </c>
      <c r="F3545" t="str">
        <f>VLOOKUP(Tabla4[[#This Row],[Cod Producto]],Tabla2[[IdProducto]:[NomProducto]],2,0)</f>
        <v>Mandarinas</v>
      </c>
      <c r="G3545" s="10">
        <f>VLOOKUP(Tabla4[[#This Row],[Nombre_Producto]],Tabla2[[NomProducto]:[PrecioSinIGV]],3,0)</f>
        <v>3.9325000000000001</v>
      </c>
      <c r="H3545">
        <f>VLOOKUP(Tabla4[[#This Row],[Cod Producto]],Tabla2[#All],3,0)</f>
        <v>1</v>
      </c>
      <c r="I3545" s="10">
        <f>Tabla4[[#This Row],[Kilos]]*Tabla4[[#This Row],[Precio_sin_IGV]]</f>
        <v>1140.425</v>
      </c>
      <c r="J3545" s="10">
        <f>Tabla4[[#This Row],[Ventas sin IGV]]*18%</f>
        <v>205.27649999999997</v>
      </c>
      <c r="K3545" s="10">
        <f>Tabla4[[#This Row],[Ventas sin IGV]]+Tabla4[[#This Row],[IGV]]</f>
        <v>1345.7014999999999</v>
      </c>
    </row>
    <row r="3546" spans="1:11" x14ac:dyDescent="0.3">
      <c r="A3546">
        <v>7</v>
      </c>
      <c r="B3546">
        <v>8</v>
      </c>
      <c r="C3546" s="2">
        <v>36131</v>
      </c>
      <c r="D3546">
        <v>2000</v>
      </c>
      <c r="E3546" t="str">
        <f>VLOOKUP(Tabla4[[#This Row],[Cod Vendedor]],Tabla3[[IdVendedor]:[NombreVendedor]],2,0)</f>
        <v>Quima</v>
      </c>
      <c r="F3546" t="str">
        <f>VLOOKUP(Tabla4[[#This Row],[Cod Producto]],Tabla2[[IdProducto]:[NomProducto]],2,0)</f>
        <v>Uvas</v>
      </c>
      <c r="G3546" s="10">
        <f>VLOOKUP(Tabla4[[#This Row],[Nombre_Producto]],Tabla2[[NomProducto]:[PrecioSinIGV]],3,0)</f>
        <v>3.63</v>
      </c>
      <c r="H3546">
        <f>VLOOKUP(Tabla4[[#This Row],[Cod Producto]],Tabla2[#All],3,0)</f>
        <v>1</v>
      </c>
      <c r="I3546" s="10">
        <f>Tabla4[[#This Row],[Kilos]]*Tabla4[[#This Row],[Precio_sin_IGV]]</f>
        <v>7260</v>
      </c>
      <c r="J3546" s="10">
        <f>Tabla4[[#This Row],[Ventas sin IGV]]*18%</f>
        <v>1306.8</v>
      </c>
      <c r="K3546" s="10">
        <f>Tabla4[[#This Row],[Ventas sin IGV]]+Tabla4[[#This Row],[IGV]]</f>
        <v>8566.7999999999993</v>
      </c>
    </row>
    <row r="3547" spans="1:11" x14ac:dyDescent="0.3">
      <c r="A3547">
        <v>7</v>
      </c>
      <c r="B3547">
        <v>8</v>
      </c>
      <c r="C3547" s="2">
        <v>36099</v>
      </c>
      <c r="D3547">
        <v>1218</v>
      </c>
      <c r="E3547" t="str">
        <f>VLOOKUP(Tabla4[[#This Row],[Cod Vendedor]],Tabla3[[IdVendedor]:[NombreVendedor]],2,0)</f>
        <v>Quima</v>
      </c>
      <c r="F3547" t="str">
        <f>VLOOKUP(Tabla4[[#This Row],[Cod Producto]],Tabla2[[IdProducto]:[NomProducto]],2,0)</f>
        <v>Uvas</v>
      </c>
      <c r="G3547" s="10">
        <f>VLOOKUP(Tabla4[[#This Row],[Nombre_Producto]],Tabla2[[NomProducto]:[PrecioSinIGV]],3,0)</f>
        <v>3.63</v>
      </c>
      <c r="H3547">
        <f>VLOOKUP(Tabla4[[#This Row],[Cod Producto]],Tabla2[#All],3,0)</f>
        <v>1</v>
      </c>
      <c r="I3547" s="10">
        <f>Tabla4[[#This Row],[Kilos]]*Tabla4[[#This Row],[Precio_sin_IGV]]</f>
        <v>4421.34</v>
      </c>
      <c r="J3547" s="10">
        <f>Tabla4[[#This Row],[Ventas sin IGV]]*18%</f>
        <v>795.84119999999996</v>
      </c>
      <c r="K3547" s="10">
        <f>Tabla4[[#This Row],[Ventas sin IGV]]+Tabla4[[#This Row],[IGV]]</f>
        <v>5217.1812</v>
      </c>
    </row>
    <row r="3548" spans="1:11" x14ac:dyDescent="0.3">
      <c r="A3548">
        <v>7</v>
      </c>
      <c r="B3548">
        <v>8</v>
      </c>
      <c r="C3548" s="2">
        <v>35968</v>
      </c>
      <c r="D3548">
        <v>951</v>
      </c>
      <c r="E3548" t="str">
        <f>VLOOKUP(Tabla4[[#This Row],[Cod Vendedor]],Tabla3[[IdVendedor]:[NombreVendedor]],2,0)</f>
        <v>Quima</v>
      </c>
      <c r="F3548" t="str">
        <f>VLOOKUP(Tabla4[[#This Row],[Cod Producto]],Tabla2[[IdProducto]:[NomProducto]],2,0)</f>
        <v>Uvas</v>
      </c>
      <c r="G3548" s="10">
        <f>VLOOKUP(Tabla4[[#This Row],[Nombre_Producto]],Tabla2[[NomProducto]:[PrecioSinIGV]],3,0)</f>
        <v>3.63</v>
      </c>
      <c r="H3548">
        <f>VLOOKUP(Tabla4[[#This Row],[Cod Producto]],Tabla2[#All],3,0)</f>
        <v>1</v>
      </c>
      <c r="I3548" s="10">
        <f>Tabla4[[#This Row],[Kilos]]*Tabla4[[#This Row],[Precio_sin_IGV]]</f>
        <v>3452.13</v>
      </c>
      <c r="J3548" s="10">
        <f>Tabla4[[#This Row],[Ventas sin IGV]]*18%</f>
        <v>621.38340000000005</v>
      </c>
      <c r="K3548" s="10">
        <f>Tabla4[[#This Row],[Ventas sin IGV]]+Tabla4[[#This Row],[IGV]]</f>
        <v>4073.5134000000003</v>
      </c>
    </row>
    <row r="3549" spans="1:11" x14ac:dyDescent="0.3">
      <c r="A3549">
        <v>7</v>
      </c>
      <c r="B3549">
        <v>8</v>
      </c>
      <c r="C3549" s="2">
        <v>35823</v>
      </c>
      <c r="D3549">
        <v>536</v>
      </c>
      <c r="E3549" t="str">
        <f>VLOOKUP(Tabla4[[#This Row],[Cod Vendedor]],Tabla3[[IdVendedor]:[NombreVendedor]],2,0)</f>
        <v>Quima</v>
      </c>
      <c r="F3549" t="str">
        <f>VLOOKUP(Tabla4[[#This Row],[Cod Producto]],Tabla2[[IdProducto]:[NomProducto]],2,0)</f>
        <v>Uvas</v>
      </c>
      <c r="G3549" s="10">
        <f>VLOOKUP(Tabla4[[#This Row],[Nombre_Producto]],Tabla2[[NomProducto]:[PrecioSinIGV]],3,0)</f>
        <v>3.63</v>
      </c>
      <c r="H3549">
        <f>VLOOKUP(Tabla4[[#This Row],[Cod Producto]],Tabla2[#All],3,0)</f>
        <v>1</v>
      </c>
      <c r="I3549" s="10">
        <f>Tabla4[[#This Row],[Kilos]]*Tabla4[[#This Row],[Precio_sin_IGV]]</f>
        <v>1945.6799999999998</v>
      </c>
      <c r="J3549" s="10">
        <f>Tabla4[[#This Row],[Ventas sin IGV]]*18%</f>
        <v>350.22239999999994</v>
      </c>
      <c r="K3549" s="10">
        <f>Tabla4[[#This Row],[Ventas sin IGV]]+Tabla4[[#This Row],[IGV]]</f>
        <v>2295.9023999999999</v>
      </c>
    </row>
    <row r="3550" spans="1:11" x14ac:dyDescent="0.3">
      <c r="A3550">
        <v>7</v>
      </c>
      <c r="B3550">
        <v>8</v>
      </c>
      <c r="C3550" s="2">
        <v>36021</v>
      </c>
      <c r="D3550">
        <v>467</v>
      </c>
      <c r="E3550" t="str">
        <f>VLOOKUP(Tabla4[[#This Row],[Cod Vendedor]],Tabla3[[IdVendedor]:[NombreVendedor]],2,0)</f>
        <v>Quima</v>
      </c>
      <c r="F3550" t="str">
        <f>VLOOKUP(Tabla4[[#This Row],[Cod Producto]],Tabla2[[IdProducto]:[NomProducto]],2,0)</f>
        <v>Uvas</v>
      </c>
      <c r="G3550" s="10">
        <f>VLOOKUP(Tabla4[[#This Row],[Nombre_Producto]],Tabla2[[NomProducto]:[PrecioSinIGV]],3,0)</f>
        <v>3.63</v>
      </c>
      <c r="H3550">
        <f>VLOOKUP(Tabla4[[#This Row],[Cod Producto]],Tabla2[#All],3,0)</f>
        <v>1</v>
      </c>
      <c r="I3550" s="10">
        <f>Tabla4[[#This Row],[Kilos]]*Tabla4[[#This Row],[Precio_sin_IGV]]</f>
        <v>1695.21</v>
      </c>
      <c r="J3550" s="10">
        <f>Tabla4[[#This Row],[Ventas sin IGV]]*18%</f>
        <v>305.13779999999997</v>
      </c>
      <c r="K3550" s="10">
        <f>Tabla4[[#This Row],[Ventas sin IGV]]+Tabla4[[#This Row],[IGV]]</f>
        <v>2000.3478</v>
      </c>
    </row>
    <row r="3551" spans="1:11" x14ac:dyDescent="0.3">
      <c r="A3551">
        <v>7</v>
      </c>
      <c r="B3551">
        <v>8</v>
      </c>
      <c r="C3551" s="2">
        <v>35986</v>
      </c>
      <c r="D3551">
        <v>347</v>
      </c>
      <c r="E3551" t="str">
        <f>VLOOKUP(Tabla4[[#This Row],[Cod Vendedor]],Tabla3[[IdVendedor]:[NombreVendedor]],2,0)</f>
        <v>Quima</v>
      </c>
      <c r="F3551" t="str">
        <f>VLOOKUP(Tabla4[[#This Row],[Cod Producto]],Tabla2[[IdProducto]:[NomProducto]],2,0)</f>
        <v>Uvas</v>
      </c>
      <c r="G3551" s="10">
        <f>VLOOKUP(Tabla4[[#This Row],[Nombre_Producto]],Tabla2[[NomProducto]:[PrecioSinIGV]],3,0)</f>
        <v>3.63</v>
      </c>
      <c r="H3551">
        <f>VLOOKUP(Tabla4[[#This Row],[Cod Producto]],Tabla2[#All],3,0)</f>
        <v>1</v>
      </c>
      <c r="I3551" s="10">
        <f>Tabla4[[#This Row],[Kilos]]*Tabla4[[#This Row],[Precio_sin_IGV]]</f>
        <v>1259.6099999999999</v>
      </c>
      <c r="J3551" s="10">
        <f>Tabla4[[#This Row],[Ventas sin IGV]]*18%</f>
        <v>226.72979999999998</v>
      </c>
      <c r="K3551" s="10">
        <f>Tabla4[[#This Row],[Ventas sin IGV]]+Tabla4[[#This Row],[IGV]]</f>
        <v>1486.3398</v>
      </c>
    </row>
    <row r="3552" spans="1:11" x14ac:dyDescent="0.3">
      <c r="A3552">
        <v>7</v>
      </c>
      <c r="B3552">
        <v>6</v>
      </c>
      <c r="C3552" s="2">
        <v>35987</v>
      </c>
      <c r="D3552">
        <v>2026</v>
      </c>
      <c r="E3552" t="str">
        <f>VLOOKUP(Tabla4[[#This Row],[Cod Vendedor]],Tabla3[[IdVendedor]:[NombreVendedor]],2,0)</f>
        <v>Quima</v>
      </c>
      <c r="F3552" t="str">
        <f>VLOOKUP(Tabla4[[#This Row],[Cod Producto]],Tabla2[[IdProducto]:[NomProducto]],2,0)</f>
        <v>Platanos</v>
      </c>
      <c r="G3552" s="10">
        <f>VLOOKUP(Tabla4[[#This Row],[Nombre_Producto]],Tabla2[[NomProducto]:[PrecioSinIGV]],3,0)</f>
        <v>2.42</v>
      </c>
      <c r="H3552">
        <f>VLOOKUP(Tabla4[[#This Row],[Cod Producto]],Tabla2[#All],3,0)</f>
        <v>1</v>
      </c>
      <c r="I3552" s="10">
        <f>Tabla4[[#This Row],[Kilos]]*Tabla4[[#This Row],[Precio_sin_IGV]]</f>
        <v>4902.92</v>
      </c>
      <c r="J3552" s="10">
        <f>Tabla4[[#This Row],[Ventas sin IGV]]*18%</f>
        <v>882.52559999999994</v>
      </c>
      <c r="K3552" s="10">
        <f>Tabla4[[#This Row],[Ventas sin IGV]]+Tabla4[[#This Row],[IGV]]</f>
        <v>5785.4456</v>
      </c>
    </row>
    <row r="3553" spans="1:11" x14ac:dyDescent="0.3">
      <c r="A3553">
        <v>7</v>
      </c>
      <c r="B3553">
        <v>6</v>
      </c>
      <c r="C3553" s="2">
        <v>36155</v>
      </c>
      <c r="D3553">
        <v>1609</v>
      </c>
      <c r="E3553" t="str">
        <f>VLOOKUP(Tabla4[[#This Row],[Cod Vendedor]],Tabla3[[IdVendedor]:[NombreVendedor]],2,0)</f>
        <v>Quima</v>
      </c>
      <c r="F3553" t="str">
        <f>VLOOKUP(Tabla4[[#This Row],[Cod Producto]],Tabla2[[IdProducto]:[NomProducto]],2,0)</f>
        <v>Platanos</v>
      </c>
      <c r="G3553" s="10">
        <f>VLOOKUP(Tabla4[[#This Row],[Nombre_Producto]],Tabla2[[NomProducto]:[PrecioSinIGV]],3,0)</f>
        <v>2.42</v>
      </c>
      <c r="H3553">
        <f>VLOOKUP(Tabla4[[#This Row],[Cod Producto]],Tabla2[#All],3,0)</f>
        <v>1</v>
      </c>
      <c r="I3553" s="10">
        <f>Tabla4[[#This Row],[Kilos]]*Tabla4[[#This Row],[Precio_sin_IGV]]</f>
        <v>3893.7799999999997</v>
      </c>
      <c r="J3553" s="10">
        <f>Tabla4[[#This Row],[Ventas sin IGV]]*18%</f>
        <v>700.8803999999999</v>
      </c>
      <c r="K3553" s="10">
        <f>Tabla4[[#This Row],[Ventas sin IGV]]+Tabla4[[#This Row],[IGV]]</f>
        <v>4594.6603999999998</v>
      </c>
    </row>
    <row r="3554" spans="1:11" x14ac:dyDescent="0.3">
      <c r="A3554">
        <v>7</v>
      </c>
      <c r="B3554">
        <v>6</v>
      </c>
      <c r="C3554" s="2">
        <v>36072</v>
      </c>
      <c r="D3554">
        <v>1036</v>
      </c>
      <c r="E3554" t="str">
        <f>VLOOKUP(Tabla4[[#This Row],[Cod Vendedor]],Tabla3[[IdVendedor]:[NombreVendedor]],2,0)</f>
        <v>Quima</v>
      </c>
      <c r="F3554" t="str">
        <f>VLOOKUP(Tabla4[[#This Row],[Cod Producto]],Tabla2[[IdProducto]:[NomProducto]],2,0)</f>
        <v>Platanos</v>
      </c>
      <c r="G3554" s="10">
        <f>VLOOKUP(Tabla4[[#This Row],[Nombre_Producto]],Tabla2[[NomProducto]:[PrecioSinIGV]],3,0)</f>
        <v>2.42</v>
      </c>
      <c r="H3554">
        <f>VLOOKUP(Tabla4[[#This Row],[Cod Producto]],Tabla2[#All],3,0)</f>
        <v>1</v>
      </c>
      <c r="I3554" s="10">
        <f>Tabla4[[#This Row],[Kilos]]*Tabla4[[#This Row],[Precio_sin_IGV]]</f>
        <v>2507.12</v>
      </c>
      <c r="J3554" s="10">
        <f>Tabla4[[#This Row],[Ventas sin IGV]]*18%</f>
        <v>451.28159999999997</v>
      </c>
      <c r="K3554" s="10">
        <f>Tabla4[[#This Row],[Ventas sin IGV]]+Tabla4[[#This Row],[IGV]]</f>
        <v>2958.4015999999997</v>
      </c>
    </row>
    <row r="3555" spans="1:11" x14ac:dyDescent="0.3">
      <c r="A3555">
        <v>7</v>
      </c>
      <c r="B3555">
        <v>6</v>
      </c>
      <c r="C3555" s="2">
        <v>36076</v>
      </c>
      <c r="D3555">
        <v>770</v>
      </c>
      <c r="E3555" t="str">
        <f>VLOOKUP(Tabla4[[#This Row],[Cod Vendedor]],Tabla3[[IdVendedor]:[NombreVendedor]],2,0)</f>
        <v>Quima</v>
      </c>
      <c r="F3555" t="str">
        <f>VLOOKUP(Tabla4[[#This Row],[Cod Producto]],Tabla2[[IdProducto]:[NomProducto]],2,0)</f>
        <v>Platanos</v>
      </c>
      <c r="G3555" s="10">
        <f>VLOOKUP(Tabla4[[#This Row],[Nombre_Producto]],Tabla2[[NomProducto]:[PrecioSinIGV]],3,0)</f>
        <v>2.42</v>
      </c>
      <c r="H3555">
        <f>VLOOKUP(Tabla4[[#This Row],[Cod Producto]],Tabla2[#All],3,0)</f>
        <v>1</v>
      </c>
      <c r="I3555" s="10">
        <f>Tabla4[[#This Row],[Kilos]]*Tabla4[[#This Row],[Precio_sin_IGV]]</f>
        <v>1863.3999999999999</v>
      </c>
      <c r="J3555" s="10">
        <f>Tabla4[[#This Row],[Ventas sin IGV]]*18%</f>
        <v>335.41199999999998</v>
      </c>
      <c r="K3555" s="10">
        <f>Tabla4[[#This Row],[Ventas sin IGV]]+Tabla4[[#This Row],[IGV]]</f>
        <v>2198.8119999999999</v>
      </c>
    </row>
    <row r="3556" spans="1:11" x14ac:dyDescent="0.3">
      <c r="A3556">
        <v>7</v>
      </c>
      <c r="B3556">
        <v>6</v>
      </c>
      <c r="C3556" s="2">
        <v>35866</v>
      </c>
      <c r="D3556">
        <v>659</v>
      </c>
      <c r="E3556" t="str">
        <f>VLOOKUP(Tabla4[[#This Row],[Cod Vendedor]],Tabla3[[IdVendedor]:[NombreVendedor]],2,0)</f>
        <v>Quima</v>
      </c>
      <c r="F3556" t="str">
        <f>VLOOKUP(Tabla4[[#This Row],[Cod Producto]],Tabla2[[IdProducto]:[NomProducto]],2,0)</f>
        <v>Platanos</v>
      </c>
      <c r="G3556" s="10">
        <f>VLOOKUP(Tabla4[[#This Row],[Nombre_Producto]],Tabla2[[NomProducto]:[PrecioSinIGV]],3,0)</f>
        <v>2.42</v>
      </c>
      <c r="H3556">
        <f>VLOOKUP(Tabla4[[#This Row],[Cod Producto]],Tabla2[#All],3,0)</f>
        <v>1</v>
      </c>
      <c r="I3556" s="10">
        <f>Tabla4[[#This Row],[Kilos]]*Tabla4[[#This Row],[Precio_sin_IGV]]</f>
        <v>1594.78</v>
      </c>
      <c r="J3556" s="10">
        <f>Tabla4[[#This Row],[Ventas sin IGV]]*18%</f>
        <v>287.06039999999996</v>
      </c>
      <c r="K3556" s="10">
        <f>Tabla4[[#This Row],[Ventas sin IGV]]+Tabla4[[#This Row],[IGV]]</f>
        <v>1881.8404</v>
      </c>
    </row>
    <row r="3557" spans="1:11" x14ac:dyDescent="0.3">
      <c r="A3557">
        <v>7</v>
      </c>
      <c r="B3557">
        <v>13</v>
      </c>
      <c r="C3557" s="2">
        <v>35897</v>
      </c>
      <c r="D3557">
        <v>2394</v>
      </c>
      <c r="E3557" t="str">
        <f>VLOOKUP(Tabla4[[#This Row],[Cod Vendedor]],Tabla3[[IdVendedor]:[NombreVendedor]],2,0)</f>
        <v>Quima</v>
      </c>
      <c r="F3557" t="str">
        <f>VLOOKUP(Tabla4[[#This Row],[Cod Producto]],Tabla2[[IdProducto]:[NomProducto]],2,0)</f>
        <v>Pimientos</v>
      </c>
      <c r="G3557" s="10">
        <f>VLOOKUP(Tabla4[[#This Row],[Nombre_Producto]],Tabla2[[NomProducto]:[PrecioSinIGV]],3,0)</f>
        <v>0.24199999999999999</v>
      </c>
      <c r="H3557">
        <f>VLOOKUP(Tabla4[[#This Row],[Cod Producto]],Tabla2[#All],3,0)</f>
        <v>3</v>
      </c>
      <c r="I3557" s="10">
        <f>Tabla4[[#This Row],[Kilos]]*Tabla4[[#This Row],[Precio_sin_IGV]]</f>
        <v>579.34799999999996</v>
      </c>
      <c r="J3557" s="10">
        <f>Tabla4[[#This Row],[Ventas sin IGV]]*18%</f>
        <v>104.28263999999999</v>
      </c>
      <c r="K3557" s="10">
        <f>Tabla4[[#This Row],[Ventas sin IGV]]+Tabla4[[#This Row],[IGV]]</f>
        <v>683.63063999999997</v>
      </c>
    </row>
    <row r="3558" spans="1:11" x14ac:dyDescent="0.3">
      <c r="A3558">
        <v>7</v>
      </c>
      <c r="B3558">
        <v>13</v>
      </c>
      <c r="C3558" s="2">
        <v>36021</v>
      </c>
      <c r="D3558">
        <v>1643</v>
      </c>
      <c r="E3558" t="str">
        <f>VLOOKUP(Tabla4[[#This Row],[Cod Vendedor]],Tabla3[[IdVendedor]:[NombreVendedor]],2,0)</f>
        <v>Quima</v>
      </c>
      <c r="F3558" t="str">
        <f>VLOOKUP(Tabla4[[#This Row],[Cod Producto]],Tabla2[[IdProducto]:[NomProducto]],2,0)</f>
        <v>Pimientos</v>
      </c>
      <c r="G3558" s="10">
        <f>VLOOKUP(Tabla4[[#This Row],[Nombre_Producto]],Tabla2[[NomProducto]:[PrecioSinIGV]],3,0)</f>
        <v>0.24199999999999999</v>
      </c>
      <c r="H3558">
        <f>VLOOKUP(Tabla4[[#This Row],[Cod Producto]],Tabla2[#All],3,0)</f>
        <v>3</v>
      </c>
      <c r="I3558" s="10">
        <f>Tabla4[[#This Row],[Kilos]]*Tabla4[[#This Row],[Precio_sin_IGV]]</f>
        <v>397.60599999999999</v>
      </c>
      <c r="J3558" s="10">
        <f>Tabla4[[#This Row],[Ventas sin IGV]]*18%</f>
        <v>71.56908</v>
      </c>
      <c r="K3558" s="10">
        <f>Tabla4[[#This Row],[Ventas sin IGV]]+Tabla4[[#This Row],[IGV]]</f>
        <v>469.17507999999998</v>
      </c>
    </row>
    <row r="3559" spans="1:11" x14ac:dyDescent="0.3">
      <c r="A3559">
        <v>7</v>
      </c>
      <c r="B3559">
        <v>13</v>
      </c>
      <c r="C3559" s="2">
        <v>35919</v>
      </c>
      <c r="D3559">
        <v>1538</v>
      </c>
      <c r="E3559" t="str">
        <f>VLOOKUP(Tabla4[[#This Row],[Cod Vendedor]],Tabla3[[IdVendedor]:[NombreVendedor]],2,0)</f>
        <v>Quima</v>
      </c>
      <c r="F3559" t="str">
        <f>VLOOKUP(Tabla4[[#This Row],[Cod Producto]],Tabla2[[IdProducto]:[NomProducto]],2,0)</f>
        <v>Pimientos</v>
      </c>
      <c r="G3559" s="10">
        <f>VLOOKUP(Tabla4[[#This Row],[Nombre_Producto]],Tabla2[[NomProducto]:[PrecioSinIGV]],3,0)</f>
        <v>0.24199999999999999</v>
      </c>
      <c r="H3559">
        <f>VLOOKUP(Tabla4[[#This Row],[Cod Producto]],Tabla2[#All],3,0)</f>
        <v>3</v>
      </c>
      <c r="I3559" s="10">
        <f>Tabla4[[#This Row],[Kilos]]*Tabla4[[#This Row],[Precio_sin_IGV]]</f>
        <v>372.19599999999997</v>
      </c>
      <c r="J3559" s="10">
        <f>Tabla4[[#This Row],[Ventas sin IGV]]*18%</f>
        <v>66.995279999999994</v>
      </c>
      <c r="K3559" s="10">
        <f>Tabla4[[#This Row],[Ventas sin IGV]]+Tabla4[[#This Row],[IGV]]</f>
        <v>439.19127999999995</v>
      </c>
    </row>
    <row r="3560" spans="1:11" x14ac:dyDescent="0.3">
      <c r="A3560">
        <v>7</v>
      </c>
      <c r="B3560">
        <v>13</v>
      </c>
      <c r="C3560" s="2">
        <v>36015</v>
      </c>
      <c r="D3560">
        <v>1376</v>
      </c>
      <c r="E3560" t="str">
        <f>VLOOKUP(Tabla4[[#This Row],[Cod Vendedor]],Tabla3[[IdVendedor]:[NombreVendedor]],2,0)</f>
        <v>Quima</v>
      </c>
      <c r="F3560" t="str">
        <f>VLOOKUP(Tabla4[[#This Row],[Cod Producto]],Tabla2[[IdProducto]:[NomProducto]],2,0)</f>
        <v>Pimientos</v>
      </c>
      <c r="G3560" s="10">
        <f>VLOOKUP(Tabla4[[#This Row],[Nombre_Producto]],Tabla2[[NomProducto]:[PrecioSinIGV]],3,0)</f>
        <v>0.24199999999999999</v>
      </c>
      <c r="H3560">
        <f>VLOOKUP(Tabla4[[#This Row],[Cod Producto]],Tabla2[#All],3,0)</f>
        <v>3</v>
      </c>
      <c r="I3560" s="10">
        <f>Tabla4[[#This Row],[Kilos]]*Tabla4[[#This Row],[Precio_sin_IGV]]</f>
        <v>332.99199999999996</v>
      </c>
      <c r="J3560" s="10">
        <f>Tabla4[[#This Row],[Ventas sin IGV]]*18%</f>
        <v>59.938559999999988</v>
      </c>
      <c r="K3560" s="10">
        <f>Tabla4[[#This Row],[Ventas sin IGV]]+Tabla4[[#This Row],[IGV]]</f>
        <v>392.93055999999996</v>
      </c>
    </row>
    <row r="3561" spans="1:11" x14ac:dyDescent="0.3">
      <c r="A3561">
        <v>7</v>
      </c>
      <c r="B3561">
        <v>13</v>
      </c>
      <c r="C3561" s="2">
        <v>36061</v>
      </c>
      <c r="D3561">
        <v>1190</v>
      </c>
      <c r="E3561" t="str">
        <f>VLOOKUP(Tabla4[[#This Row],[Cod Vendedor]],Tabla3[[IdVendedor]:[NombreVendedor]],2,0)</f>
        <v>Quima</v>
      </c>
      <c r="F3561" t="str">
        <f>VLOOKUP(Tabla4[[#This Row],[Cod Producto]],Tabla2[[IdProducto]:[NomProducto]],2,0)</f>
        <v>Pimientos</v>
      </c>
      <c r="G3561" s="10">
        <f>VLOOKUP(Tabla4[[#This Row],[Nombre_Producto]],Tabla2[[NomProducto]:[PrecioSinIGV]],3,0)</f>
        <v>0.24199999999999999</v>
      </c>
      <c r="H3561">
        <f>VLOOKUP(Tabla4[[#This Row],[Cod Producto]],Tabla2[#All],3,0)</f>
        <v>3</v>
      </c>
      <c r="I3561" s="10">
        <f>Tabla4[[#This Row],[Kilos]]*Tabla4[[#This Row],[Precio_sin_IGV]]</f>
        <v>287.98</v>
      </c>
      <c r="J3561" s="10">
        <f>Tabla4[[#This Row],[Ventas sin IGV]]*18%</f>
        <v>51.836400000000005</v>
      </c>
      <c r="K3561" s="10">
        <f>Tabla4[[#This Row],[Ventas sin IGV]]+Tabla4[[#This Row],[IGV]]</f>
        <v>339.81640000000004</v>
      </c>
    </row>
    <row r="3562" spans="1:11" x14ac:dyDescent="0.3">
      <c r="A3562">
        <v>7</v>
      </c>
      <c r="B3562">
        <v>13</v>
      </c>
      <c r="C3562" s="2">
        <v>35914</v>
      </c>
      <c r="D3562">
        <v>830</v>
      </c>
      <c r="E3562" t="str">
        <f>VLOOKUP(Tabla4[[#This Row],[Cod Vendedor]],Tabla3[[IdVendedor]:[NombreVendedor]],2,0)</f>
        <v>Quima</v>
      </c>
      <c r="F3562" t="str">
        <f>VLOOKUP(Tabla4[[#This Row],[Cod Producto]],Tabla2[[IdProducto]:[NomProducto]],2,0)</f>
        <v>Pimientos</v>
      </c>
      <c r="G3562" s="10">
        <f>VLOOKUP(Tabla4[[#This Row],[Nombre_Producto]],Tabla2[[NomProducto]:[PrecioSinIGV]],3,0)</f>
        <v>0.24199999999999999</v>
      </c>
      <c r="H3562">
        <f>VLOOKUP(Tabla4[[#This Row],[Cod Producto]],Tabla2[#All],3,0)</f>
        <v>3</v>
      </c>
      <c r="I3562" s="10">
        <f>Tabla4[[#This Row],[Kilos]]*Tabla4[[#This Row],[Precio_sin_IGV]]</f>
        <v>200.85999999999999</v>
      </c>
      <c r="J3562" s="10">
        <f>Tabla4[[#This Row],[Ventas sin IGV]]*18%</f>
        <v>36.154799999999994</v>
      </c>
      <c r="K3562" s="10">
        <f>Tabla4[[#This Row],[Ventas sin IGV]]+Tabla4[[#This Row],[IGV]]</f>
        <v>237.01479999999998</v>
      </c>
    </row>
    <row r="3563" spans="1:11" x14ac:dyDescent="0.3">
      <c r="A3563">
        <v>7</v>
      </c>
      <c r="B3563">
        <v>13</v>
      </c>
      <c r="C3563" s="2">
        <v>35804</v>
      </c>
      <c r="D3563">
        <v>697</v>
      </c>
      <c r="E3563" t="str">
        <f>VLOOKUP(Tabla4[[#This Row],[Cod Vendedor]],Tabla3[[IdVendedor]:[NombreVendedor]],2,0)</f>
        <v>Quima</v>
      </c>
      <c r="F3563" t="str">
        <f>VLOOKUP(Tabla4[[#This Row],[Cod Producto]],Tabla2[[IdProducto]:[NomProducto]],2,0)</f>
        <v>Pimientos</v>
      </c>
      <c r="G3563" s="10">
        <f>VLOOKUP(Tabla4[[#This Row],[Nombre_Producto]],Tabla2[[NomProducto]:[PrecioSinIGV]],3,0)</f>
        <v>0.24199999999999999</v>
      </c>
      <c r="H3563">
        <f>VLOOKUP(Tabla4[[#This Row],[Cod Producto]],Tabla2[#All],3,0)</f>
        <v>3</v>
      </c>
      <c r="I3563" s="10">
        <f>Tabla4[[#This Row],[Kilos]]*Tabla4[[#This Row],[Precio_sin_IGV]]</f>
        <v>168.67400000000001</v>
      </c>
      <c r="J3563" s="10">
        <f>Tabla4[[#This Row],[Ventas sin IGV]]*18%</f>
        <v>30.361319999999999</v>
      </c>
      <c r="K3563" s="10">
        <f>Tabla4[[#This Row],[Ventas sin IGV]]+Tabla4[[#This Row],[IGV]]</f>
        <v>199.03532000000001</v>
      </c>
    </row>
    <row r="3564" spans="1:11" x14ac:dyDescent="0.3">
      <c r="A3564">
        <v>7</v>
      </c>
      <c r="B3564">
        <v>13</v>
      </c>
      <c r="C3564" s="2">
        <v>35874</v>
      </c>
      <c r="D3564">
        <v>260</v>
      </c>
      <c r="E3564" t="str">
        <f>VLOOKUP(Tabla4[[#This Row],[Cod Vendedor]],Tabla3[[IdVendedor]:[NombreVendedor]],2,0)</f>
        <v>Quima</v>
      </c>
      <c r="F3564" t="str">
        <f>VLOOKUP(Tabla4[[#This Row],[Cod Producto]],Tabla2[[IdProducto]:[NomProducto]],2,0)</f>
        <v>Pimientos</v>
      </c>
      <c r="G3564" s="10">
        <f>VLOOKUP(Tabla4[[#This Row],[Nombre_Producto]],Tabla2[[NomProducto]:[PrecioSinIGV]],3,0)</f>
        <v>0.24199999999999999</v>
      </c>
      <c r="H3564">
        <f>VLOOKUP(Tabla4[[#This Row],[Cod Producto]],Tabla2[#All],3,0)</f>
        <v>3</v>
      </c>
      <c r="I3564" s="10">
        <f>Tabla4[[#This Row],[Kilos]]*Tabla4[[#This Row],[Precio_sin_IGV]]</f>
        <v>62.92</v>
      </c>
      <c r="J3564" s="10">
        <f>Tabla4[[#This Row],[Ventas sin IGV]]*18%</f>
        <v>11.3256</v>
      </c>
      <c r="K3564" s="10">
        <f>Tabla4[[#This Row],[Ventas sin IGV]]+Tabla4[[#This Row],[IGV]]</f>
        <v>74.245599999999996</v>
      </c>
    </row>
    <row r="3565" spans="1:11" x14ac:dyDescent="0.3">
      <c r="A3565">
        <v>7</v>
      </c>
      <c r="B3565">
        <v>2</v>
      </c>
      <c r="C3565" s="2">
        <v>35940</v>
      </c>
      <c r="D3565">
        <v>2161</v>
      </c>
      <c r="E3565" t="str">
        <f>VLOOKUP(Tabla4[[#This Row],[Cod Vendedor]],Tabla3[[IdVendedor]:[NombreVendedor]],2,0)</f>
        <v>Quima</v>
      </c>
      <c r="F3565" t="str">
        <f>VLOOKUP(Tabla4[[#This Row],[Cod Producto]],Tabla2[[IdProducto]:[NomProducto]],2,0)</f>
        <v>Lechugas</v>
      </c>
      <c r="G3565" s="10">
        <f>VLOOKUP(Tabla4[[#This Row],[Nombre_Producto]],Tabla2[[NomProducto]:[PrecioSinIGV]],3,0)</f>
        <v>1.6335</v>
      </c>
      <c r="H3565">
        <f>VLOOKUP(Tabla4[[#This Row],[Cod Producto]],Tabla2[#All],3,0)</f>
        <v>2</v>
      </c>
      <c r="I3565" s="10">
        <f>Tabla4[[#This Row],[Kilos]]*Tabla4[[#This Row],[Precio_sin_IGV]]</f>
        <v>3529.9935</v>
      </c>
      <c r="J3565" s="10">
        <f>Tabla4[[#This Row],[Ventas sin IGV]]*18%</f>
        <v>635.39882999999998</v>
      </c>
      <c r="K3565" s="10">
        <f>Tabla4[[#This Row],[Ventas sin IGV]]+Tabla4[[#This Row],[IGV]]</f>
        <v>4165.3923299999997</v>
      </c>
    </row>
    <row r="3566" spans="1:11" x14ac:dyDescent="0.3">
      <c r="A3566">
        <v>7</v>
      </c>
      <c r="B3566">
        <v>2</v>
      </c>
      <c r="C3566" s="2">
        <v>36154</v>
      </c>
      <c r="D3566">
        <v>1659</v>
      </c>
      <c r="E3566" t="str">
        <f>VLOOKUP(Tabla4[[#This Row],[Cod Vendedor]],Tabla3[[IdVendedor]:[NombreVendedor]],2,0)</f>
        <v>Quima</v>
      </c>
      <c r="F3566" t="str">
        <f>VLOOKUP(Tabla4[[#This Row],[Cod Producto]],Tabla2[[IdProducto]:[NomProducto]],2,0)</f>
        <v>Lechugas</v>
      </c>
      <c r="G3566" s="10">
        <f>VLOOKUP(Tabla4[[#This Row],[Nombre_Producto]],Tabla2[[NomProducto]:[PrecioSinIGV]],3,0)</f>
        <v>1.6335</v>
      </c>
      <c r="H3566">
        <f>VLOOKUP(Tabla4[[#This Row],[Cod Producto]],Tabla2[#All],3,0)</f>
        <v>2</v>
      </c>
      <c r="I3566" s="10">
        <f>Tabla4[[#This Row],[Kilos]]*Tabla4[[#This Row],[Precio_sin_IGV]]</f>
        <v>2709.9764999999998</v>
      </c>
      <c r="J3566" s="10">
        <f>Tabla4[[#This Row],[Ventas sin IGV]]*18%</f>
        <v>487.79576999999995</v>
      </c>
      <c r="K3566" s="10">
        <f>Tabla4[[#This Row],[Ventas sin IGV]]+Tabla4[[#This Row],[IGV]]</f>
        <v>3197.7722699999995</v>
      </c>
    </row>
    <row r="3567" spans="1:11" x14ac:dyDescent="0.3">
      <c r="A3567">
        <v>7</v>
      </c>
      <c r="B3567">
        <v>2</v>
      </c>
      <c r="C3567" s="2">
        <v>36150</v>
      </c>
      <c r="D3567">
        <v>1568</v>
      </c>
      <c r="E3567" t="str">
        <f>VLOOKUP(Tabla4[[#This Row],[Cod Vendedor]],Tabla3[[IdVendedor]:[NombreVendedor]],2,0)</f>
        <v>Quima</v>
      </c>
      <c r="F3567" t="str">
        <f>VLOOKUP(Tabla4[[#This Row],[Cod Producto]],Tabla2[[IdProducto]:[NomProducto]],2,0)</f>
        <v>Lechugas</v>
      </c>
      <c r="G3567" s="10">
        <f>VLOOKUP(Tabla4[[#This Row],[Nombre_Producto]],Tabla2[[NomProducto]:[PrecioSinIGV]],3,0)</f>
        <v>1.6335</v>
      </c>
      <c r="H3567">
        <f>VLOOKUP(Tabla4[[#This Row],[Cod Producto]],Tabla2[#All],3,0)</f>
        <v>2</v>
      </c>
      <c r="I3567" s="10">
        <f>Tabla4[[#This Row],[Kilos]]*Tabla4[[#This Row],[Precio_sin_IGV]]</f>
        <v>2561.328</v>
      </c>
      <c r="J3567" s="10">
        <f>Tabla4[[#This Row],[Ventas sin IGV]]*18%</f>
        <v>461.03904</v>
      </c>
      <c r="K3567" s="10">
        <f>Tabla4[[#This Row],[Ventas sin IGV]]+Tabla4[[#This Row],[IGV]]</f>
        <v>3022.3670400000001</v>
      </c>
    </row>
    <row r="3568" spans="1:11" x14ac:dyDescent="0.3">
      <c r="A3568">
        <v>7</v>
      </c>
      <c r="B3568">
        <v>2</v>
      </c>
      <c r="C3568" s="2">
        <v>36106</v>
      </c>
      <c r="D3568">
        <v>1434</v>
      </c>
      <c r="E3568" t="str">
        <f>VLOOKUP(Tabla4[[#This Row],[Cod Vendedor]],Tabla3[[IdVendedor]:[NombreVendedor]],2,0)</f>
        <v>Quima</v>
      </c>
      <c r="F3568" t="str">
        <f>VLOOKUP(Tabla4[[#This Row],[Cod Producto]],Tabla2[[IdProducto]:[NomProducto]],2,0)</f>
        <v>Lechugas</v>
      </c>
      <c r="G3568" s="10">
        <f>VLOOKUP(Tabla4[[#This Row],[Nombre_Producto]],Tabla2[[NomProducto]:[PrecioSinIGV]],3,0)</f>
        <v>1.6335</v>
      </c>
      <c r="H3568">
        <f>VLOOKUP(Tabla4[[#This Row],[Cod Producto]],Tabla2[#All],3,0)</f>
        <v>2</v>
      </c>
      <c r="I3568" s="10">
        <f>Tabla4[[#This Row],[Kilos]]*Tabla4[[#This Row],[Precio_sin_IGV]]</f>
        <v>2342.4389999999999</v>
      </c>
      <c r="J3568" s="10">
        <f>Tabla4[[#This Row],[Ventas sin IGV]]*18%</f>
        <v>421.63901999999996</v>
      </c>
      <c r="K3568" s="10">
        <f>Tabla4[[#This Row],[Ventas sin IGV]]+Tabla4[[#This Row],[IGV]]</f>
        <v>2764.0780199999999</v>
      </c>
    </row>
    <row r="3569" spans="1:11" x14ac:dyDescent="0.3">
      <c r="A3569">
        <v>7</v>
      </c>
      <c r="B3569">
        <v>10</v>
      </c>
      <c r="C3569" s="2">
        <v>36092</v>
      </c>
      <c r="D3569">
        <v>2463</v>
      </c>
      <c r="E3569" t="str">
        <f>VLOOKUP(Tabla4[[#This Row],[Cod Vendedor]],Tabla3[[IdVendedor]:[NombreVendedor]],2,0)</f>
        <v>Quima</v>
      </c>
      <c r="F3569" t="str">
        <f>VLOOKUP(Tabla4[[#This Row],[Cod Producto]],Tabla2[[IdProducto]:[NomProducto]],2,0)</f>
        <v>Zanahorias</v>
      </c>
      <c r="G3569" s="10">
        <f>VLOOKUP(Tabla4[[#This Row],[Nombre_Producto]],Tabla2[[NomProducto]:[PrecioSinIGV]],3,0)</f>
        <v>0.60499999999999998</v>
      </c>
      <c r="H3569">
        <f>VLOOKUP(Tabla4[[#This Row],[Cod Producto]],Tabla2[#All],3,0)</f>
        <v>3</v>
      </c>
      <c r="I3569" s="10">
        <f>Tabla4[[#This Row],[Kilos]]*Tabla4[[#This Row],[Precio_sin_IGV]]</f>
        <v>1490.115</v>
      </c>
      <c r="J3569" s="10">
        <f>Tabla4[[#This Row],[Ventas sin IGV]]*18%</f>
        <v>268.22069999999997</v>
      </c>
      <c r="K3569" s="10">
        <f>Tabla4[[#This Row],[Ventas sin IGV]]+Tabla4[[#This Row],[IGV]]</f>
        <v>1758.3357000000001</v>
      </c>
    </row>
    <row r="3570" spans="1:11" x14ac:dyDescent="0.3">
      <c r="A3570">
        <v>7</v>
      </c>
      <c r="B3570">
        <v>10</v>
      </c>
      <c r="C3570" s="2">
        <v>35891</v>
      </c>
      <c r="D3570">
        <v>2382</v>
      </c>
      <c r="E3570" t="str">
        <f>VLOOKUP(Tabla4[[#This Row],[Cod Vendedor]],Tabla3[[IdVendedor]:[NombreVendedor]],2,0)</f>
        <v>Quima</v>
      </c>
      <c r="F3570" t="str">
        <f>VLOOKUP(Tabla4[[#This Row],[Cod Producto]],Tabla2[[IdProducto]:[NomProducto]],2,0)</f>
        <v>Zanahorias</v>
      </c>
      <c r="G3570" s="10">
        <f>VLOOKUP(Tabla4[[#This Row],[Nombre_Producto]],Tabla2[[NomProducto]:[PrecioSinIGV]],3,0)</f>
        <v>0.60499999999999998</v>
      </c>
      <c r="H3570">
        <f>VLOOKUP(Tabla4[[#This Row],[Cod Producto]],Tabla2[#All],3,0)</f>
        <v>3</v>
      </c>
      <c r="I3570" s="10">
        <f>Tabla4[[#This Row],[Kilos]]*Tabla4[[#This Row],[Precio_sin_IGV]]</f>
        <v>1441.11</v>
      </c>
      <c r="J3570" s="10">
        <f>Tabla4[[#This Row],[Ventas sin IGV]]*18%</f>
        <v>259.39979999999997</v>
      </c>
      <c r="K3570" s="10">
        <f>Tabla4[[#This Row],[Ventas sin IGV]]+Tabla4[[#This Row],[IGV]]</f>
        <v>1700.5097999999998</v>
      </c>
    </row>
    <row r="3571" spans="1:11" x14ac:dyDescent="0.3">
      <c r="A3571">
        <v>7</v>
      </c>
      <c r="B3571">
        <v>10</v>
      </c>
      <c r="C3571" s="2">
        <v>36085</v>
      </c>
      <c r="D3571">
        <v>2274</v>
      </c>
      <c r="E3571" t="str">
        <f>VLOOKUP(Tabla4[[#This Row],[Cod Vendedor]],Tabla3[[IdVendedor]:[NombreVendedor]],2,0)</f>
        <v>Quima</v>
      </c>
      <c r="F3571" t="str">
        <f>VLOOKUP(Tabla4[[#This Row],[Cod Producto]],Tabla2[[IdProducto]:[NomProducto]],2,0)</f>
        <v>Zanahorias</v>
      </c>
      <c r="G3571" s="10">
        <f>VLOOKUP(Tabla4[[#This Row],[Nombre_Producto]],Tabla2[[NomProducto]:[PrecioSinIGV]],3,0)</f>
        <v>0.60499999999999998</v>
      </c>
      <c r="H3571">
        <f>VLOOKUP(Tabla4[[#This Row],[Cod Producto]],Tabla2[#All],3,0)</f>
        <v>3</v>
      </c>
      <c r="I3571" s="10">
        <f>Tabla4[[#This Row],[Kilos]]*Tabla4[[#This Row],[Precio_sin_IGV]]</f>
        <v>1375.77</v>
      </c>
      <c r="J3571" s="10">
        <f>Tabla4[[#This Row],[Ventas sin IGV]]*18%</f>
        <v>247.6386</v>
      </c>
      <c r="K3571" s="10">
        <f>Tabla4[[#This Row],[Ventas sin IGV]]+Tabla4[[#This Row],[IGV]]</f>
        <v>1623.4086</v>
      </c>
    </row>
    <row r="3572" spans="1:11" x14ac:dyDescent="0.3">
      <c r="A3572">
        <v>7</v>
      </c>
      <c r="B3572">
        <v>10</v>
      </c>
      <c r="C3572" s="2">
        <v>35897</v>
      </c>
      <c r="D3572">
        <v>1603</v>
      </c>
      <c r="E3572" t="str">
        <f>VLOOKUP(Tabla4[[#This Row],[Cod Vendedor]],Tabla3[[IdVendedor]:[NombreVendedor]],2,0)</f>
        <v>Quima</v>
      </c>
      <c r="F3572" t="str">
        <f>VLOOKUP(Tabla4[[#This Row],[Cod Producto]],Tabla2[[IdProducto]:[NomProducto]],2,0)</f>
        <v>Zanahorias</v>
      </c>
      <c r="G3572" s="10">
        <f>VLOOKUP(Tabla4[[#This Row],[Nombre_Producto]],Tabla2[[NomProducto]:[PrecioSinIGV]],3,0)</f>
        <v>0.60499999999999998</v>
      </c>
      <c r="H3572">
        <f>VLOOKUP(Tabla4[[#This Row],[Cod Producto]],Tabla2[#All],3,0)</f>
        <v>3</v>
      </c>
      <c r="I3572" s="10">
        <f>Tabla4[[#This Row],[Kilos]]*Tabla4[[#This Row],[Precio_sin_IGV]]</f>
        <v>969.81499999999994</v>
      </c>
      <c r="J3572" s="10">
        <f>Tabla4[[#This Row],[Ventas sin IGV]]*18%</f>
        <v>174.56669999999997</v>
      </c>
      <c r="K3572" s="10">
        <f>Tabla4[[#This Row],[Ventas sin IGV]]+Tabla4[[#This Row],[IGV]]</f>
        <v>1144.3816999999999</v>
      </c>
    </row>
    <row r="3573" spans="1:11" x14ac:dyDescent="0.3">
      <c r="A3573">
        <v>7</v>
      </c>
      <c r="B3573">
        <v>10</v>
      </c>
      <c r="C3573" s="2">
        <v>35981</v>
      </c>
      <c r="D3573">
        <v>693</v>
      </c>
      <c r="E3573" t="str">
        <f>VLOOKUP(Tabla4[[#This Row],[Cod Vendedor]],Tabla3[[IdVendedor]:[NombreVendedor]],2,0)</f>
        <v>Quima</v>
      </c>
      <c r="F3573" t="str">
        <f>VLOOKUP(Tabla4[[#This Row],[Cod Producto]],Tabla2[[IdProducto]:[NomProducto]],2,0)</f>
        <v>Zanahorias</v>
      </c>
      <c r="G3573" s="10">
        <f>VLOOKUP(Tabla4[[#This Row],[Nombre_Producto]],Tabla2[[NomProducto]:[PrecioSinIGV]],3,0)</f>
        <v>0.60499999999999998</v>
      </c>
      <c r="H3573">
        <f>VLOOKUP(Tabla4[[#This Row],[Cod Producto]],Tabla2[#All],3,0)</f>
        <v>3</v>
      </c>
      <c r="I3573" s="10">
        <f>Tabla4[[#This Row],[Kilos]]*Tabla4[[#This Row],[Precio_sin_IGV]]</f>
        <v>419.26499999999999</v>
      </c>
      <c r="J3573" s="10">
        <f>Tabla4[[#This Row],[Ventas sin IGV]]*18%</f>
        <v>75.467699999999994</v>
      </c>
      <c r="K3573" s="10">
        <f>Tabla4[[#This Row],[Ventas sin IGV]]+Tabla4[[#This Row],[IGV]]</f>
        <v>494.73269999999997</v>
      </c>
    </row>
    <row r="3574" spans="1:11" x14ac:dyDescent="0.3">
      <c r="A3574">
        <v>7</v>
      </c>
      <c r="B3574">
        <v>14</v>
      </c>
      <c r="C3574" s="2">
        <v>35924</v>
      </c>
      <c r="D3574">
        <v>2307</v>
      </c>
      <c r="E3574" t="str">
        <f>VLOOKUP(Tabla4[[#This Row],[Cod Vendedor]],Tabla3[[IdVendedor]:[NombreVendedor]],2,0)</f>
        <v>Quima</v>
      </c>
      <c r="F3574" t="str">
        <f>VLOOKUP(Tabla4[[#This Row],[Cod Producto]],Tabla2[[IdProducto]:[NomProducto]],2,0)</f>
        <v>Manzana</v>
      </c>
      <c r="G3574" s="10">
        <f>VLOOKUP(Tabla4[[#This Row],[Nombre_Producto]],Tabla2[[NomProducto]:[PrecioSinIGV]],3,0)</f>
        <v>3.63</v>
      </c>
      <c r="H3574">
        <f>VLOOKUP(Tabla4[[#This Row],[Cod Producto]],Tabla2[#All],3,0)</f>
        <v>1</v>
      </c>
      <c r="I3574" s="10">
        <f>Tabla4[[#This Row],[Kilos]]*Tabla4[[#This Row],[Precio_sin_IGV]]</f>
        <v>8374.41</v>
      </c>
      <c r="J3574" s="10">
        <f>Tabla4[[#This Row],[Ventas sin IGV]]*18%</f>
        <v>1507.3937999999998</v>
      </c>
      <c r="K3574" s="10">
        <f>Tabla4[[#This Row],[Ventas sin IGV]]+Tabla4[[#This Row],[IGV]]</f>
        <v>9881.8037999999997</v>
      </c>
    </row>
    <row r="3575" spans="1:11" x14ac:dyDescent="0.3">
      <c r="A3575">
        <v>7</v>
      </c>
      <c r="B3575">
        <v>14</v>
      </c>
      <c r="C3575" s="2">
        <v>35931</v>
      </c>
      <c r="D3575">
        <v>1794</v>
      </c>
      <c r="E3575" t="str">
        <f>VLOOKUP(Tabla4[[#This Row],[Cod Vendedor]],Tabla3[[IdVendedor]:[NombreVendedor]],2,0)</f>
        <v>Quima</v>
      </c>
      <c r="F3575" t="str">
        <f>VLOOKUP(Tabla4[[#This Row],[Cod Producto]],Tabla2[[IdProducto]:[NomProducto]],2,0)</f>
        <v>Manzana</v>
      </c>
      <c r="G3575" s="10">
        <f>VLOOKUP(Tabla4[[#This Row],[Nombre_Producto]],Tabla2[[NomProducto]:[PrecioSinIGV]],3,0)</f>
        <v>3.63</v>
      </c>
      <c r="H3575">
        <f>VLOOKUP(Tabla4[[#This Row],[Cod Producto]],Tabla2[#All],3,0)</f>
        <v>1</v>
      </c>
      <c r="I3575" s="10">
        <f>Tabla4[[#This Row],[Kilos]]*Tabla4[[#This Row],[Precio_sin_IGV]]</f>
        <v>6512.22</v>
      </c>
      <c r="J3575" s="10">
        <f>Tabla4[[#This Row],[Ventas sin IGV]]*18%</f>
        <v>1172.1995999999999</v>
      </c>
      <c r="K3575" s="10">
        <f>Tabla4[[#This Row],[Ventas sin IGV]]+Tabla4[[#This Row],[IGV]]</f>
        <v>7684.4196000000002</v>
      </c>
    </row>
    <row r="3576" spans="1:11" x14ac:dyDescent="0.3">
      <c r="A3576">
        <v>7</v>
      </c>
      <c r="B3576">
        <v>14</v>
      </c>
      <c r="C3576" s="2">
        <v>35888</v>
      </c>
      <c r="D3576">
        <v>1724</v>
      </c>
      <c r="E3576" t="str">
        <f>VLOOKUP(Tabla4[[#This Row],[Cod Vendedor]],Tabla3[[IdVendedor]:[NombreVendedor]],2,0)</f>
        <v>Quima</v>
      </c>
      <c r="F3576" t="str">
        <f>VLOOKUP(Tabla4[[#This Row],[Cod Producto]],Tabla2[[IdProducto]:[NomProducto]],2,0)</f>
        <v>Manzana</v>
      </c>
      <c r="G3576" s="10">
        <f>VLOOKUP(Tabla4[[#This Row],[Nombre_Producto]],Tabla2[[NomProducto]:[PrecioSinIGV]],3,0)</f>
        <v>3.63</v>
      </c>
      <c r="H3576">
        <f>VLOOKUP(Tabla4[[#This Row],[Cod Producto]],Tabla2[#All],3,0)</f>
        <v>1</v>
      </c>
      <c r="I3576" s="10">
        <f>Tabla4[[#This Row],[Kilos]]*Tabla4[[#This Row],[Precio_sin_IGV]]</f>
        <v>6258.12</v>
      </c>
      <c r="J3576" s="10">
        <f>Tabla4[[#This Row],[Ventas sin IGV]]*18%</f>
        <v>1126.4615999999999</v>
      </c>
      <c r="K3576" s="10">
        <f>Tabla4[[#This Row],[Ventas sin IGV]]+Tabla4[[#This Row],[IGV]]</f>
        <v>7384.5815999999995</v>
      </c>
    </row>
    <row r="3577" spans="1:11" x14ac:dyDescent="0.3">
      <c r="A3577">
        <v>7</v>
      </c>
      <c r="B3577">
        <v>14</v>
      </c>
      <c r="C3577" s="2">
        <v>35994</v>
      </c>
      <c r="D3577">
        <v>1299</v>
      </c>
      <c r="E3577" t="str">
        <f>VLOOKUP(Tabla4[[#This Row],[Cod Vendedor]],Tabla3[[IdVendedor]:[NombreVendedor]],2,0)</f>
        <v>Quima</v>
      </c>
      <c r="F3577" t="str">
        <f>VLOOKUP(Tabla4[[#This Row],[Cod Producto]],Tabla2[[IdProducto]:[NomProducto]],2,0)</f>
        <v>Manzana</v>
      </c>
      <c r="G3577" s="10">
        <f>VLOOKUP(Tabla4[[#This Row],[Nombre_Producto]],Tabla2[[NomProducto]:[PrecioSinIGV]],3,0)</f>
        <v>3.63</v>
      </c>
      <c r="H3577">
        <f>VLOOKUP(Tabla4[[#This Row],[Cod Producto]],Tabla2[#All],3,0)</f>
        <v>1</v>
      </c>
      <c r="I3577" s="10">
        <f>Tabla4[[#This Row],[Kilos]]*Tabla4[[#This Row],[Precio_sin_IGV]]</f>
        <v>4715.37</v>
      </c>
      <c r="J3577" s="10">
        <f>Tabla4[[#This Row],[Ventas sin IGV]]*18%</f>
        <v>848.76659999999993</v>
      </c>
      <c r="K3577" s="10">
        <f>Tabla4[[#This Row],[Ventas sin IGV]]+Tabla4[[#This Row],[IGV]]</f>
        <v>5564.1365999999998</v>
      </c>
    </row>
    <row r="3578" spans="1:11" x14ac:dyDescent="0.3">
      <c r="A3578">
        <v>7</v>
      </c>
      <c r="B3578">
        <v>4</v>
      </c>
      <c r="C3578" s="2">
        <v>36010</v>
      </c>
      <c r="D3578">
        <v>1580</v>
      </c>
      <c r="E3578" t="str">
        <f>VLOOKUP(Tabla4[[#This Row],[Cod Vendedor]],Tabla3[[IdVendedor]:[NombreVendedor]],2,0)</f>
        <v>Quima</v>
      </c>
      <c r="F3578" t="str">
        <f>VLOOKUP(Tabla4[[#This Row],[Cod Producto]],Tabla2[[IdProducto]:[NomProducto]],2,0)</f>
        <v>Coles</v>
      </c>
      <c r="G3578" s="10">
        <f>VLOOKUP(Tabla4[[#This Row],[Nombre_Producto]],Tabla2[[NomProducto]:[PrecioSinIGV]],3,0)</f>
        <v>0.60499999999999998</v>
      </c>
      <c r="H3578">
        <f>VLOOKUP(Tabla4[[#This Row],[Cod Producto]],Tabla2[#All],3,0)</f>
        <v>2</v>
      </c>
      <c r="I3578" s="10">
        <f>Tabla4[[#This Row],[Kilos]]*Tabla4[[#This Row],[Precio_sin_IGV]]</f>
        <v>955.9</v>
      </c>
      <c r="J3578" s="10">
        <f>Tabla4[[#This Row],[Ventas sin IGV]]*18%</f>
        <v>172.06199999999998</v>
      </c>
      <c r="K3578" s="10">
        <f>Tabla4[[#This Row],[Ventas sin IGV]]+Tabla4[[#This Row],[IGV]]</f>
        <v>1127.962</v>
      </c>
    </row>
    <row r="3579" spans="1:11" x14ac:dyDescent="0.3">
      <c r="A3579">
        <v>7</v>
      </c>
      <c r="B3579">
        <v>4</v>
      </c>
      <c r="C3579" s="2">
        <v>36121</v>
      </c>
      <c r="D3579">
        <v>1404</v>
      </c>
      <c r="E3579" t="str">
        <f>VLOOKUP(Tabla4[[#This Row],[Cod Vendedor]],Tabla3[[IdVendedor]:[NombreVendedor]],2,0)</f>
        <v>Quima</v>
      </c>
      <c r="F3579" t="str">
        <f>VLOOKUP(Tabla4[[#This Row],[Cod Producto]],Tabla2[[IdProducto]:[NomProducto]],2,0)</f>
        <v>Coles</v>
      </c>
      <c r="G3579" s="10">
        <f>VLOOKUP(Tabla4[[#This Row],[Nombre_Producto]],Tabla2[[NomProducto]:[PrecioSinIGV]],3,0)</f>
        <v>0.60499999999999998</v>
      </c>
      <c r="H3579">
        <f>VLOOKUP(Tabla4[[#This Row],[Cod Producto]],Tabla2[#All],3,0)</f>
        <v>2</v>
      </c>
      <c r="I3579" s="10">
        <f>Tabla4[[#This Row],[Kilos]]*Tabla4[[#This Row],[Precio_sin_IGV]]</f>
        <v>849.42</v>
      </c>
      <c r="J3579" s="10">
        <f>Tabla4[[#This Row],[Ventas sin IGV]]*18%</f>
        <v>152.89559999999997</v>
      </c>
      <c r="K3579" s="10">
        <f>Tabla4[[#This Row],[Ventas sin IGV]]+Tabla4[[#This Row],[IGV]]</f>
        <v>1002.3155999999999</v>
      </c>
    </row>
    <row r="3580" spans="1:11" x14ac:dyDescent="0.3">
      <c r="A3580">
        <v>7</v>
      </c>
      <c r="B3580">
        <v>4</v>
      </c>
      <c r="C3580" s="2">
        <v>35811</v>
      </c>
      <c r="D3580">
        <v>1143</v>
      </c>
      <c r="E3580" t="str">
        <f>VLOOKUP(Tabla4[[#This Row],[Cod Vendedor]],Tabla3[[IdVendedor]:[NombreVendedor]],2,0)</f>
        <v>Quima</v>
      </c>
      <c r="F3580" t="str">
        <f>VLOOKUP(Tabla4[[#This Row],[Cod Producto]],Tabla2[[IdProducto]:[NomProducto]],2,0)</f>
        <v>Coles</v>
      </c>
      <c r="G3580" s="10">
        <f>VLOOKUP(Tabla4[[#This Row],[Nombre_Producto]],Tabla2[[NomProducto]:[PrecioSinIGV]],3,0)</f>
        <v>0.60499999999999998</v>
      </c>
      <c r="H3580">
        <f>VLOOKUP(Tabla4[[#This Row],[Cod Producto]],Tabla2[#All],3,0)</f>
        <v>2</v>
      </c>
      <c r="I3580" s="10">
        <f>Tabla4[[#This Row],[Kilos]]*Tabla4[[#This Row],[Precio_sin_IGV]]</f>
        <v>691.51499999999999</v>
      </c>
      <c r="J3580" s="10">
        <f>Tabla4[[#This Row],[Ventas sin IGV]]*18%</f>
        <v>124.47269999999999</v>
      </c>
      <c r="K3580" s="10">
        <f>Tabla4[[#This Row],[Ventas sin IGV]]+Tabla4[[#This Row],[IGV]]</f>
        <v>815.98770000000002</v>
      </c>
    </row>
    <row r="3581" spans="1:11" x14ac:dyDescent="0.3">
      <c r="A3581">
        <v>7</v>
      </c>
      <c r="B3581">
        <v>5</v>
      </c>
      <c r="C3581" s="2">
        <v>36134</v>
      </c>
      <c r="D3581">
        <v>1328</v>
      </c>
      <c r="E3581" t="str">
        <f>VLOOKUP(Tabla4[[#This Row],[Cod Vendedor]],Tabla3[[IdVendedor]:[NombreVendedor]],2,0)</f>
        <v>Quima</v>
      </c>
      <c r="F3581" t="str">
        <f>VLOOKUP(Tabla4[[#This Row],[Cod Producto]],Tabla2[[IdProducto]:[NomProducto]],2,0)</f>
        <v>Berenjenas</v>
      </c>
      <c r="G3581" s="10">
        <f>VLOOKUP(Tabla4[[#This Row],[Nombre_Producto]],Tabla2[[NomProducto]:[PrecioSinIGV]],3,0)</f>
        <v>2.5409999999999999</v>
      </c>
      <c r="H3581">
        <f>VLOOKUP(Tabla4[[#This Row],[Cod Producto]],Tabla2[#All],3,0)</f>
        <v>3</v>
      </c>
      <c r="I3581" s="10">
        <f>Tabla4[[#This Row],[Kilos]]*Tabla4[[#This Row],[Precio_sin_IGV]]</f>
        <v>3374.4479999999999</v>
      </c>
      <c r="J3581" s="10">
        <f>Tabla4[[#This Row],[Ventas sin IGV]]*18%</f>
        <v>607.40063999999995</v>
      </c>
      <c r="K3581" s="10">
        <f>Tabla4[[#This Row],[Ventas sin IGV]]+Tabla4[[#This Row],[IGV]]</f>
        <v>3981.8486399999997</v>
      </c>
    </row>
    <row r="3582" spans="1:11" x14ac:dyDescent="0.3">
      <c r="A3582">
        <v>7</v>
      </c>
      <c r="B3582">
        <v>11</v>
      </c>
      <c r="C3582" s="2">
        <v>35916</v>
      </c>
      <c r="D3582">
        <v>2447</v>
      </c>
      <c r="E3582" t="str">
        <f>VLOOKUP(Tabla4[[#This Row],[Cod Vendedor]],Tabla3[[IdVendedor]:[NombreVendedor]],2,0)</f>
        <v>Quima</v>
      </c>
      <c r="F3582" t="str">
        <f>VLOOKUP(Tabla4[[#This Row],[Cod Producto]],Tabla2[[IdProducto]:[NomProducto]],2,0)</f>
        <v>Naranjas</v>
      </c>
      <c r="G3582" s="10">
        <f>VLOOKUP(Tabla4[[#This Row],[Nombre_Producto]],Tabla2[[NomProducto]:[PrecioSinIGV]],3,0)</f>
        <v>1.21</v>
      </c>
      <c r="H3582">
        <f>VLOOKUP(Tabla4[[#This Row],[Cod Producto]],Tabla2[#All],3,0)</f>
        <v>1</v>
      </c>
      <c r="I3582" s="10">
        <f>Tabla4[[#This Row],[Kilos]]*Tabla4[[#This Row],[Precio_sin_IGV]]</f>
        <v>2960.87</v>
      </c>
      <c r="J3582" s="10">
        <f>Tabla4[[#This Row],[Ventas sin IGV]]*18%</f>
        <v>532.95659999999998</v>
      </c>
      <c r="K3582" s="10">
        <f>Tabla4[[#This Row],[Ventas sin IGV]]+Tabla4[[#This Row],[IGV]]</f>
        <v>3493.8265999999999</v>
      </c>
    </row>
    <row r="3583" spans="1:11" x14ac:dyDescent="0.3">
      <c r="A3583">
        <v>7</v>
      </c>
      <c r="B3583">
        <v>11</v>
      </c>
      <c r="C3583" s="2">
        <v>36144</v>
      </c>
      <c r="D3583">
        <v>2206</v>
      </c>
      <c r="E3583" t="str">
        <f>VLOOKUP(Tabla4[[#This Row],[Cod Vendedor]],Tabla3[[IdVendedor]:[NombreVendedor]],2,0)</f>
        <v>Quima</v>
      </c>
      <c r="F3583" t="str">
        <f>VLOOKUP(Tabla4[[#This Row],[Cod Producto]],Tabla2[[IdProducto]:[NomProducto]],2,0)</f>
        <v>Naranjas</v>
      </c>
      <c r="G3583" s="10">
        <f>VLOOKUP(Tabla4[[#This Row],[Nombre_Producto]],Tabla2[[NomProducto]:[PrecioSinIGV]],3,0)</f>
        <v>1.21</v>
      </c>
      <c r="H3583">
        <f>VLOOKUP(Tabla4[[#This Row],[Cod Producto]],Tabla2[#All],3,0)</f>
        <v>1</v>
      </c>
      <c r="I3583" s="10">
        <f>Tabla4[[#This Row],[Kilos]]*Tabla4[[#This Row],[Precio_sin_IGV]]</f>
        <v>2669.2599999999998</v>
      </c>
      <c r="J3583" s="10">
        <f>Tabla4[[#This Row],[Ventas sin IGV]]*18%</f>
        <v>480.46679999999992</v>
      </c>
      <c r="K3583" s="10">
        <f>Tabla4[[#This Row],[Ventas sin IGV]]+Tabla4[[#This Row],[IGV]]</f>
        <v>3149.7267999999995</v>
      </c>
    </row>
    <row r="3584" spans="1:11" x14ac:dyDescent="0.3">
      <c r="A3584">
        <v>7</v>
      </c>
      <c r="B3584">
        <v>11</v>
      </c>
      <c r="C3584" s="2">
        <v>35924</v>
      </c>
      <c r="D3584">
        <v>2006</v>
      </c>
      <c r="E3584" t="str">
        <f>VLOOKUP(Tabla4[[#This Row],[Cod Vendedor]],Tabla3[[IdVendedor]:[NombreVendedor]],2,0)</f>
        <v>Quima</v>
      </c>
      <c r="F3584" t="str">
        <f>VLOOKUP(Tabla4[[#This Row],[Cod Producto]],Tabla2[[IdProducto]:[NomProducto]],2,0)</f>
        <v>Naranjas</v>
      </c>
      <c r="G3584" s="10">
        <f>VLOOKUP(Tabla4[[#This Row],[Nombre_Producto]],Tabla2[[NomProducto]:[PrecioSinIGV]],3,0)</f>
        <v>1.21</v>
      </c>
      <c r="H3584">
        <f>VLOOKUP(Tabla4[[#This Row],[Cod Producto]],Tabla2[#All],3,0)</f>
        <v>1</v>
      </c>
      <c r="I3584" s="10">
        <f>Tabla4[[#This Row],[Kilos]]*Tabla4[[#This Row],[Precio_sin_IGV]]</f>
        <v>2427.2599999999998</v>
      </c>
      <c r="J3584" s="10">
        <f>Tabla4[[#This Row],[Ventas sin IGV]]*18%</f>
        <v>436.90679999999992</v>
      </c>
      <c r="K3584" s="10">
        <f>Tabla4[[#This Row],[Ventas sin IGV]]+Tabla4[[#This Row],[IGV]]</f>
        <v>2864.1667999999995</v>
      </c>
    </row>
    <row r="3585" spans="1:11" x14ac:dyDescent="0.3">
      <c r="A3585">
        <v>7</v>
      </c>
      <c r="B3585">
        <v>11</v>
      </c>
      <c r="C3585" s="2">
        <v>35970</v>
      </c>
      <c r="D3585">
        <v>1802</v>
      </c>
      <c r="E3585" t="str">
        <f>VLOOKUP(Tabla4[[#This Row],[Cod Vendedor]],Tabla3[[IdVendedor]:[NombreVendedor]],2,0)</f>
        <v>Quima</v>
      </c>
      <c r="F3585" t="str">
        <f>VLOOKUP(Tabla4[[#This Row],[Cod Producto]],Tabla2[[IdProducto]:[NomProducto]],2,0)</f>
        <v>Naranjas</v>
      </c>
      <c r="G3585" s="10">
        <f>VLOOKUP(Tabla4[[#This Row],[Nombre_Producto]],Tabla2[[NomProducto]:[PrecioSinIGV]],3,0)</f>
        <v>1.21</v>
      </c>
      <c r="H3585">
        <f>VLOOKUP(Tabla4[[#This Row],[Cod Producto]],Tabla2[#All],3,0)</f>
        <v>1</v>
      </c>
      <c r="I3585" s="10">
        <f>Tabla4[[#This Row],[Kilos]]*Tabla4[[#This Row],[Precio_sin_IGV]]</f>
        <v>2180.42</v>
      </c>
      <c r="J3585" s="10">
        <f>Tabla4[[#This Row],[Ventas sin IGV]]*18%</f>
        <v>392.47559999999999</v>
      </c>
      <c r="K3585" s="10">
        <f>Tabla4[[#This Row],[Ventas sin IGV]]+Tabla4[[#This Row],[IGV]]</f>
        <v>2572.8955999999998</v>
      </c>
    </row>
    <row r="3586" spans="1:11" x14ac:dyDescent="0.3">
      <c r="A3586">
        <v>7</v>
      </c>
      <c r="B3586">
        <v>11</v>
      </c>
      <c r="C3586" s="2">
        <v>36104</v>
      </c>
      <c r="D3586">
        <v>1234</v>
      </c>
      <c r="E3586" t="str">
        <f>VLOOKUP(Tabla4[[#This Row],[Cod Vendedor]],Tabla3[[IdVendedor]:[NombreVendedor]],2,0)</f>
        <v>Quima</v>
      </c>
      <c r="F3586" t="str">
        <f>VLOOKUP(Tabla4[[#This Row],[Cod Producto]],Tabla2[[IdProducto]:[NomProducto]],2,0)</f>
        <v>Naranjas</v>
      </c>
      <c r="G3586" s="10">
        <f>VLOOKUP(Tabla4[[#This Row],[Nombre_Producto]],Tabla2[[NomProducto]:[PrecioSinIGV]],3,0)</f>
        <v>1.21</v>
      </c>
      <c r="H3586">
        <f>VLOOKUP(Tabla4[[#This Row],[Cod Producto]],Tabla2[#All],3,0)</f>
        <v>1</v>
      </c>
      <c r="I3586" s="10">
        <f>Tabla4[[#This Row],[Kilos]]*Tabla4[[#This Row],[Precio_sin_IGV]]</f>
        <v>1493.1399999999999</v>
      </c>
      <c r="J3586" s="10">
        <f>Tabla4[[#This Row],[Ventas sin IGV]]*18%</f>
        <v>268.76519999999999</v>
      </c>
      <c r="K3586" s="10">
        <f>Tabla4[[#This Row],[Ventas sin IGV]]+Tabla4[[#This Row],[IGV]]</f>
        <v>1761.9051999999999</v>
      </c>
    </row>
    <row r="3587" spans="1:11" x14ac:dyDescent="0.3">
      <c r="A3587">
        <v>7</v>
      </c>
      <c r="B3587">
        <v>11</v>
      </c>
      <c r="C3587" s="2">
        <v>36036</v>
      </c>
      <c r="D3587">
        <v>1045</v>
      </c>
      <c r="E3587" t="str">
        <f>VLOOKUP(Tabla4[[#This Row],[Cod Vendedor]],Tabla3[[IdVendedor]:[NombreVendedor]],2,0)</f>
        <v>Quima</v>
      </c>
      <c r="F3587" t="str">
        <f>VLOOKUP(Tabla4[[#This Row],[Cod Producto]],Tabla2[[IdProducto]:[NomProducto]],2,0)</f>
        <v>Naranjas</v>
      </c>
      <c r="G3587" s="10">
        <f>VLOOKUP(Tabla4[[#This Row],[Nombre_Producto]],Tabla2[[NomProducto]:[PrecioSinIGV]],3,0)</f>
        <v>1.21</v>
      </c>
      <c r="H3587">
        <f>VLOOKUP(Tabla4[[#This Row],[Cod Producto]],Tabla2[#All],3,0)</f>
        <v>1</v>
      </c>
      <c r="I3587" s="10">
        <f>Tabla4[[#This Row],[Kilos]]*Tabla4[[#This Row],[Precio_sin_IGV]]</f>
        <v>1264.45</v>
      </c>
      <c r="J3587" s="10">
        <f>Tabla4[[#This Row],[Ventas sin IGV]]*18%</f>
        <v>227.601</v>
      </c>
      <c r="K3587" s="10">
        <f>Tabla4[[#This Row],[Ventas sin IGV]]+Tabla4[[#This Row],[IGV]]</f>
        <v>1492.0509999999999</v>
      </c>
    </row>
    <row r="3588" spans="1:11" x14ac:dyDescent="0.3">
      <c r="A3588">
        <v>7</v>
      </c>
      <c r="B3588">
        <v>11</v>
      </c>
      <c r="C3588" s="2">
        <v>36009</v>
      </c>
      <c r="D3588">
        <v>593</v>
      </c>
      <c r="E3588" t="str">
        <f>VLOOKUP(Tabla4[[#This Row],[Cod Vendedor]],Tabla3[[IdVendedor]:[NombreVendedor]],2,0)</f>
        <v>Quima</v>
      </c>
      <c r="F3588" t="str">
        <f>VLOOKUP(Tabla4[[#This Row],[Cod Producto]],Tabla2[[IdProducto]:[NomProducto]],2,0)</f>
        <v>Naranjas</v>
      </c>
      <c r="G3588" s="10">
        <f>VLOOKUP(Tabla4[[#This Row],[Nombre_Producto]],Tabla2[[NomProducto]:[PrecioSinIGV]],3,0)</f>
        <v>1.21</v>
      </c>
      <c r="H3588">
        <f>VLOOKUP(Tabla4[[#This Row],[Cod Producto]],Tabla2[#All],3,0)</f>
        <v>1</v>
      </c>
      <c r="I3588" s="10">
        <f>Tabla4[[#This Row],[Kilos]]*Tabla4[[#This Row],[Precio_sin_IGV]]</f>
        <v>717.53</v>
      </c>
      <c r="J3588" s="10">
        <f>Tabla4[[#This Row],[Ventas sin IGV]]*18%</f>
        <v>129.15539999999999</v>
      </c>
      <c r="K3588" s="10">
        <f>Tabla4[[#This Row],[Ventas sin IGV]]+Tabla4[[#This Row],[IGV]]</f>
        <v>846.68539999999996</v>
      </c>
    </row>
    <row r="3589" spans="1:11" x14ac:dyDescent="0.3">
      <c r="A3589">
        <v>7</v>
      </c>
      <c r="B3589">
        <v>11</v>
      </c>
      <c r="C3589" s="2">
        <v>35868</v>
      </c>
      <c r="D3589">
        <v>263</v>
      </c>
      <c r="E3589" t="str">
        <f>VLOOKUP(Tabla4[[#This Row],[Cod Vendedor]],Tabla3[[IdVendedor]:[NombreVendedor]],2,0)</f>
        <v>Quima</v>
      </c>
      <c r="F3589" t="str">
        <f>VLOOKUP(Tabla4[[#This Row],[Cod Producto]],Tabla2[[IdProducto]:[NomProducto]],2,0)</f>
        <v>Naranjas</v>
      </c>
      <c r="G3589" s="10">
        <f>VLOOKUP(Tabla4[[#This Row],[Nombre_Producto]],Tabla2[[NomProducto]:[PrecioSinIGV]],3,0)</f>
        <v>1.21</v>
      </c>
      <c r="H3589">
        <f>VLOOKUP(Tabla4[[#This Row],[Cod Producto]],Tabla2[#All],3,0)</f>
        <v>1</v>
      </c>
      <c r="I3589" s="10">
        <f>Tabla4[[#This Row],[Kilos]]*Tabla4[[#This Row],[Precio_sin_IGV]]</f>
        <v>318.23</v>
      </c>
      <c r="J3589" s="10">
        <f>Tabla4[[#This Row],[Ventas sin IGV]]*18%</f>
        <v>57.281399999999998</v>
      </c>
      <c r="K3589" s="10">
        <f>Tabla4[[#This Row],[Ventas sin IGV]]+Tabla4[[#This Row],[IGV]]</f>
        <v>375.51140000000004</v>
      </c>
    </row>
    <row r="3590" spans="1:11" x14ac:dyDescent="0.3">
      <c r="A3590">
        <v>7</v>
      </c>
      <c r="B3590">
        <v>12</v>
      </c>
      <c r="C3590" s="2">
        <v>35843</v>
      </c>
      <c r="D3590">
        <v>2393</v>
      </c>
      <c r="E3590" t="str">
        <f>VLOOKUP(Tabla4[[#This Row],[Cod Vendedor]],Tabla3[[IdVendedor]:[NombreVendedor]],2,0)</f>
        <v>Quima</v>
      </c>
      <c r="F3590" t="str">
        <f>VLOOKUP(Tabla4[[#This Row],[Cod Producto]],Tabla2[[IdProducto]:[NomProducto]],2,0)</f>
        <v>Malocoton</v>
      </c>
      <c r="G3590" s="10">
        <f>VLOOKUP(Tabla4[[#This Row],[Nombre_Producto]],Tabla2[[NomProducto]:[PrecioSinIGV]],3,0)</f>
        <v>2.42</v>
      </c>
      <c r="H3590">
        <f>VLOOKUP(Tabla4[[#This Row],[Cod Producto]],Tabla2[#All],3,0)</f>
        <v>1</v>
      </c>
      <c r="I3590" s="10">
        <f>Tabla4[[#This Row],[Kilos]]*Tabla4[[#This Row],[Precio_sin_IGV]]</f>
        <v>5791.0599999999995</v>
      </c>
      <c r="J3590" s="10">
        <f>Tabla4[[#This Row],[Ventas sin IGV]]*18%</f>
        <v>1042.3907999999999</v>
      </c>
      <c r="K3590" s="10">
        <f>Tabla4[[#This Row],[Ventas sin IGV]]+Tabla4[[#This Row],[IGV]]</f>
        <v>6833.4507999999996</v>
      </c>
    </row>
    <row r="3591" spans="1:11" x14ac:dyDescent="0.3">
      <c r="A3591">
        <v>7</v>
      </c>
      <c r="B3591">
        <v>12</v>
      </c>
      <c r="C3591" s="2">
        <v>36156</v>
      </c>
      <c r="D3591">
        <v>889</v>
      </c>
      <c r="E3591" t="str">
        <f>VLOOKUP(Tabla4[[#This Row],[Cod Vendedor]],Tabla3[[IdVendedor]:[NombreVendedor]],2,0)</f>
        <v>Quima</v>
      </c>
      <c r="F3591" t="str">
        <f>VLOOKUP(Tabla4[[#This Row],[Cod Producto]],Tabla2[[IdProducto]:[NomProducto]],2,0)</f>
        <v>Malocoton</v>
      </c>
      <c r="G3591" s="10">
        <f>VLOOKUP(Tabla4[[#This Row],[Nombre_Producto]],Tabla2[[NomProducto]:[PrecioSinIGV]],3,0)</f>
        <v>2.42</v>
      </c>
      <c r="H3591">
        <f>VLOOKUP(Tabla4[[#This Row],[Cod Producto]],Tabla2[#All],3,0)</f>
        <v>1</v>
      </c>
      <c r="I3591" s="10">
        <f>Tabla4[[#This Row],[Kilos]]*Tabla4[[#This Row],[Precio_sin_IGV]]</f>
        <v>2151.38</v>
      </c>
      <c r="J3591" s="10">
        <f>Tabla4[[#This Row],[Ventas sin IGV]]*18%</f>
        <v>387.2484</v>
      </c>
      <c r="K3591" s="10">
        <f>Tabla4[[#This Row],[Ventas sin IGV]]+Tabla4[[#This Row],[IGV]]</f>
        <v>2538.6284000000001</v>
      </c>
    </row>
    <row r="3592" spans="1:11" x14ac:dyDescent="0.3">
      <c r="A3592">
        <v>7</v>
      </c>
      <c r="B3592">
        <v>12</v>
      </c>
      <c r="C3592" s="2">
        <v>36072</v>
      </c>
      <c r="D3592">
        <v>550</v>
      </c>
      <c r="E3592" t="str">
        <f>VLOOKUP(Tabla4[[#This Row],[Cod Vendedor]],Tabla3[[IdVendedor]:[NombreVendedor]],2,0)</f>
        <v>Quima</v>
      </c>
      <c r="F3592" t="str">
        <f>VLOOKUP(Tabla4[[#This Row],[Cod Producto]],Tabla2[[IdProducto]:[NomProducto]],2,0)</f>
        <v>Malocoton</v>
      </c>
      <c r="G3592" s="10">
        <f>VLOOKUP(Tabla4[[#This Row],[Nombre_Producto]],Tabla2[[NomProducto]:[PrecioSinIGV]],3,0)</f>
        <v>2.42</v>
      </c>
      <c r="H3592">
        <f>VLOOKUP(Tabla4[[#This Row],[Cod Producto]],Tabla2[#All],3,0)</f>
        <v>1</v>
      </c>
      <c r="I3592" s="10">
        <f>Tabla4[[#This Row],[Kilos]]*Tabla4[[#This Row],[Precio_sin_IGV]]</f>
        <v>1331</v>
      </c>
      <c r="J3592" s="10">
        <f>Tabla4[[#This Row],[Ventas sin IGV]]*18%</f>
        <v>239.57999999999998</v>
      </c>
      <c r="K3592" s="10">
        <f>Tabla4[[#This Row],[Ventas sin IGV]]+Tabla4[[#This Row],[IGV]]</f>
        <v>1570.58</v>
      </c>
    </row>
    <row r="3593" spans="1:11" x14ac:dyDescent="0.3">
      <c r="A3593">
        <v>7</v>
      </c>
      <c r="B3593">
        <v>9</v>
      </c>
      <c r="C3593" s="2">
        <v>35875</v>
      </c>
      <c r="D3593">
        <v>2206</v>
      </c>
      <c r="E3593" t="str">
        <f>VLOOKUP(Tabla4[[#This Row],[Cod Vendedor]],Tabla3[[IdVendedor]:[NombreVendedor]],2,0)</f>
        <v>Quima</v>
      </c>
      <c r="F3593" t="str">
        <f>VLOOKUP(Tabla4[[#This Row],[Cod Producto]],Tabla2[[IdProducto]:[NomProducto]],2,0)</f>
        <v>Esparragos</v>
      </c>
      <c r="G3593" s="10">
        <f>VLOOKUP(Tabla4[[#This Row],[Nombre_Producto]],Tabla2[[NomProducto]:[PrecioSinIGV]],3,0)</f>
        <v>1.21</v>
      </c>
      <c r="H3593">
        <f>VLOOKUP(Tabla4[[#This Row],[Cod Producto]],Tabla2[#All],3,0)</f>
        <v>3</v>
      </c>
      <c r="I3593" s="10">
        <f>Tabla4[[#This Row],[Kilos]]*Tabla4[[#This Row],[Precio_sin_IGV]]</f>
        <v>2669.2599999999998</v>
      </c>
      <c r="J3593" s="10">
        <f>Tabla4[[#This Row],[Ventas sin IGV]]*18%</f>
        <v>480.46679999999992</v>
      </c>
      <c r="K3593" s="10">
        <f>Tabla4[[#This Row],[Ventas sin IGV]]+Tabla4[[#This Row],[IGV]]</f>
        <v>3149.7267999999995</v>
      </c>
    </row>
    <row r="3594" spans="1:11" x14ac:dyDescent="0.3">
      <c r="A3594">
        <v>7</v>
      </c>
      <c r="B3594">
        <v>9</v>
      </c>
      <c r="C3594" s="2">
        <v>35876</v>
      </c>
      <c r="D3594">
        <v>2129</v>
      </c>
      <c r="E3594" t="str">
        <f>VLOOKUP(Tabla4[[#This Row],[Cod Vendedor]],Tabla3[[IdVendedor]:[NombreVendedor]],2,0)</f>
        <v>Quima</v>
      </c>
      <c r="F3594" t="str">
        <f>VLOOKUP(Tabla4[[#This Row],[Cod Producto]],Tabla2[[IdProducto]:[NomProducto]],2,0)</f>
        <v>Esparragos</v>
      </c>
      <c r="G3594" s="10">
        <f>VLOOKUP(Tabla4[[#This Row],[Nombre_Producto]],Tabla2[[NomProducto]:[PrecioSinIGV]],3,0)</f>
        <v>1.21</v>
      </c>
      <c r="H3594">
        <f>VLOOKUP(Tabla4[[#This Row],[Cod Producto]],Tabla2[#All],3,0)</f>
        <v>3</v>
      </c>
      <c r="I3594" s="10">
        <f>Tabla4[[#This Row],[Kilos]]*Tabla4[[#This Row],[Precio_sin_IGV]]</f>
        <v>2576.09</v>
      </c>
      <c r="J3594" s="10">
        <f>Tabla4[[#This Row],[Ventas sin IGV]]*18%</f>
        <v>463.69620000000003</v>
      </c>
      <c r="K3594" s="10">
        <f>Tabla4[[#This Row],[Ventas sin IGV]]+Tabla4[[#This Row],[IGV]]</f>
        <v>3039.7862</v>
      </c>
    </row>
    <row r="3595" spans="1:11" x14ac:dyDescent="0.3">
      <c r="A3595">
        <v>7</v>
      </c>
      <c r="B3595">
        <v>9</v>
      </c>
      <c r="C3595" s="2">
        <v>35887</v>
      </c>
      <c r="D3595">
        <v>1906</v>
      </c>
      <c r="E3595" t="str">
        <f>VLOOKUP(Tabla4[[#This Row],[Cod Vendedor]],Tabla3[[IdVendedor]:[NombreVendedor]],2,0)</f>
        <v>Quima</v>
      </c>
      <c r="F3595" t="str">
        <f>VLOOKUP(Tabla4[[#This Row],[Cod Producto]],Tabla2[[IdProducto]:[NomProducto]],2,0)</f>
        <v>Esparragos</v>
      </c>
      <c r="G3595" s="10">
        <f>VLOOKUP(Tabla4[[#This Row],[Nombre_Producto]],Tabla2[[NomProducto]:[PrecioSinIGV]],3,0)</f>
        <v>1.21</v>
      </c>
      <c r="H3595">
        <f>VLOOKUP(Tabla4[[#This Row],[Cod Producto]],Tabla2[#All],3,0)</f>
        <v>3</v>
      </c>
      <c r="I3595" s="10">
        <f>Tabla4[[#This Row],[Kilos]]*Tabla4[[#This Row],[Precio_sin_IGV]]</f>
        <v>2306.2599999999998</v>
      </c>
      <c r="J3595" s="10">
        <f>Tabla4[[#This Row],[Ventas sin IGV]]*18%</f>
        <v>415.12679999999995</v>
      </c>
      <c r="K3595" s="10">
        <f>Tabla4[[#This Row],[Ventas sin IGV]]+Tabla4[[#This Row],[IGV]]</f>
        <v>2721.3867999999998</v>
      </c>
    </row>
    <row r="3596" spans="1:11" x14ac:dyDescent="0.3">
      <c r="A3596">
        <v>7</v>
      </c>
      <c r="B3596">
        <v>9</v>
      </c>
      <c r="C3596" s="2">
        <v>36003</v>
      </c>
      <c r="D3596">
        <v>1767</v>
      </c>
      <c r="E3596" t="str">
        <f>VLOOKUP(Tabla4[[#This Row],[Cod Vendedor]],Tabla3[[IdVendedor]:[NombreVendedor]],2,0)</f>
        <v>Quima</v>
      </c>
      <c r="F3596" t="str">
        <f>VLOOKUP(Tabla4[[#This Row],[Cod Producto]],Tabla2[[IdProducto]:[NomProducto]],2,0)</f>
        <v>Esparragos</v>
      </c>
      <c r="G3596" s="10">
        <f>VLOOKUP(Tabla4[[#This Row],[Nombre_Producto]],Tabla2[[NomProducto]:[PrecioSinIGV]],3,0)</f>
        <v>1.21</v>
      </c>
      <c r="H3596">
        <f>VLOOKUP(Tabla4[[#This Row],[Cod Producto]],Tabla2[#All],3,0)</f>
        <v>3</v>
      </c>
      <c r="I3596" s="10">
        <f>Tabla4[[#This Row],[Kilos]]*Tabla4[[#This Row],[Precio_sin_IGV]]</f>
        <v>2138.0700000000002</v>
      </c>
      <c r="J3596" s="10">
        <f>Tabla4[[#This Row],[Ventas sin IGV]]*18%</f>
        <v>384.8526</v>
      </c>
      <c r="K3596" s="10">
        <f>Tabla4[[#This Row],[Ventas sin IGV]]+Tabla4[[#This Row],[IGV]]</f>
        <v>2522.9226000000003</v>
      </c>
    </row>
    <row r="3597" spans="1:11" x14ac:dyDescent="0.3">
      <c r="A3597">
        <v>7</v>
      </c>
      <c r="B3597">
        <v>9</v>
      </c>
      <c r="C3597" s="2">
        <v>36129</v>
      </c>
      <c r="D3597">
        <v>971</v>
      </c>
      <c r="E3597" t="str">
        <f>VLOOKUP(Tabla4[[#This Row],[Cod Vendedor]],Tabla3[[IdVendedor]:[NombreVendedor]],2,0)</f>
        <v>Quima</v>
      </c>
      <c r="F3597" t="str">
        <f>VLOOKUP(Tabla4[[#This Row],[Cod Producto]],Tabla2[[IdProducto]:[NomProducto]],2,0)</f>
        <v>Esparragos</v>
      </c>
      <c r="G3597" s="10">
        <f>VLOOKUP(Tabla4[[#This Row],[Nombre_Producto]],Tabla2[[NomProducto]:[PrecioSinIGV]],3,0)</f>
        <v>1.21</v>
      </c>
      <c r="H3597">
        <f>VLOOKUP(Tabla4[[#This Row],[Cod Producto]],Tabla2[#All],3,0)</f>
        <v>3</v>
      </c>
      <c r="I3597" s="10">
        <f>Tabla4[[#This Row],[Kilos]]*Tabla4[[#This Row],[Precio_sin_IGV]]</f>
        <v>1174.9099999999999</v>
      </c>
      <c r="J3597" s="10">
        <f>Tabla4[[#This Row],[Ventas sin IGV]]*18%</f>
        <v>211.48379999999997</v>
      </c>
      <c r="K3597" s="10">
        <f>Tabla4[[#This Row],[Ventas sin IGV]]+Tabla4[[#This Row],[IGV]]</f>
        <v>1386.3937999999998</v>
      </c>
    </row>
    <row r="3598" spans="1:11" x14ac:dyDescent="0.3">
      <c r="A3598">
        <v>7</v>
      </c>
      <c r="B3598">
        <v>9</v>
      </c>
      <c r="C3598" s="2">
        <v>36107</v>
      </c>
      <c r="D3598">
        <v>592</v>
      </c>
      <c r="E3598" t="str">
        <f>VLOOKUP(Tabla4[[#This Row],[Cod Vendedor]],Tabla3[[IdVendedor]:[NombreVendedor]],2,0)</f>
        <v>Quima</v>
      </c>
      <c r="F3598" t="str">
        <f>VLOOKUP(Tabla4[[#This Row],[Cod Producto]],Tabla2[[IdProducto]:[NomProducto]],2,0)</f>
        <v>Esparragos</v>
      </c>
      <c r="G3598" s="10">
        <f>VLOOKUP(Tabla4[[#This Row],[Nombre_Producto]],Tabla2[[NomProducto]:[PrecioSinIGV]],3,0)</f>
        <v>1.21</v>
      </c>
      <c r="H3598">
        <f>VLOOKUP(Tabla4[[#This Row],[Cod Producto]],Tabla2[#All],3,0)</f>
        <v>3</v>
      </c>
      <c r="I3598" s="10">
        <f>Tabla4[[#This Row],[Kilos]]*Tabla4[[#This Row],[Precio_sin_IGV]]</f>
        <v>716.31999999999994</v>
      </c>
      <c r="J3598" s="10">
        <f>Tabla4[[#This Row],[Ventas sin IGV]]*18%</f>
        <v>128.93759999999997</v>
      </c>
      <c r="K3598" s="10">
        <f>Tabla4[[#This Row],[Ventas sin IGV]]+Tabla4[[#This Row],[IGV]]</f>
        <v>845.25759999999991</v>
      </c>
    </row>
    <row r="3599" spans="1:11" x14ac:dyDescent="0.3">
      <c r="A3599">
        <v>7</v>
      </c>
      <c r="B3599">
        <v>7</v>
      </c>
      <c r="C3599" s="2">
        <v>35801</v>
      </c>
      <c r="D3599">
        <v>2329</v>
      </c>
      <c r="E3599" t="str">
        <f>VLOOKUP(Tabla4[[#This Row],[Cod Vendedor]],Tabla3[[IdVendedor]:[NombreVendedor]],2,0)</f>
        <v>Quima</v>
      </c>
      <c r="F3599" t="str">
        <f>VLOOKUP(Tabla4[[#This Row],[Cod Producto]],Tabla2[[IdProducto]:[NomProducto]],2,0)</f>
        <v>Tomates</v>
      </c>
      <c r="G3599" s="10">
        <f>VLOOKUP(Tabla4[[#This Row],[Nombre_Producto]],Tabla2[[NomProducto]:[PrecioSinIGV]],3,0)</f>
        <v>0.96799999999999997</v>
      </c>
      <c r="H3599">
        <f>VLOOKUP(Tabla4[[#This Row],[Cod Producto]],Tabla2[#All],3,0)</f>
        <v>2</v>
      </c>
      <c r="I3599" s="10">
        <f>Tabla4[[#This Row],[Kilos]]*Tabla4[[#This Row],[Precio_sin_IGV]]</f>
        <v>2254.4719999999998</v>
      </c>
      <c r="J3599" s="10">
        <f>Tabla4[[#This Row],[Ventas sin IGV]]*18%</f>
        <v>405.80495999999994</v>
      </c>
      <c r="K3599" s="10">
        <f>Tabla4[[#This Row],[Ventas sin IGV]]+Tabla4[[#This Row],[IGV]]</f>
        <v>2660.2769599999997</v>
      </c>
    </row>
    <row r="3600" spans="1:11" x14ac:dyDescent="0.3">
      <c r="A3600">
        <v>7</v>
      </c>
      <c r="B3600">
        <v>7</v>
      </c>
      <c r="C3600" s="2">
        <v>36159</v>
      </c>
      <c r="D3600">
        <v>1736</v>
      </c>
      <c r="E3600" t="str">
        <f>VLOOKUP(Tabla4[[#This Row],[Cod Vendedor]],Tabla3[[IdVendedor]:[NombreVendedor]],2,0)</f>
        <v>Quima</v>
      </c>
      <c r="F3600" t="str">
        <f>VLOOKUP(Tabla4[[#This Row],[Cod Producto]],Tabla2[[IdProducto]:[NomProducto]],2,0)</f>
        <v>Tomates</v>
      </c>
      <c r="G3600" s="10">
        <f>VLOOKUP(Tabla4[[#This Row],[Nombre_Producto]],Tabla2[[NomProducto]:[PrecioSinIGV]],3,0)</f>
        <v>0.96799999999999997</v>
      </c>
      <c r="H3600">
        <f>VLOOKUP(Tabla4[[#This Row],[Cod Producto]],Tabla2[#All],3,0)</f>
        <v>2</v>
      </c>
      <c r="I3600" s="10">
        <f>Tabla4[[#This Row],[Kilos]]*Tabla4[[#This Row],[Precio_sin_IGV]]</f>
        <v>1680.4479999999999</v>
      </c>
      <c r="J3600" s="10">
        <f>Tabla4[[#This Row],[Ventas sin IGV]]*18%</f>
        <v>302.48063999999994</v>
      </c>
      <c r="K3600" s="10">
        <f>Tabla4[[#This Row],[Ventas sin IGV]]+Tabla4[[#This Row],[IGV]]</f>
        <v>1982.9286399999999</v>
      </c>
    </row>
    <row r="3601" spans="1:11" x14ac:dyDescent="0.3">
      <c r="A3601">
        <v>7</v>
      </c>
      <c r="B3601">
        <v>7</v>
      </c>
      <c r="C3601" s="2">
        <v>35968</v>
      </c>
      <c r="D3601">
        <v>941</v>
      </c>
      <c r="E3601" t="str">
        <f>VLOOKUP(Tabla4[[#This Row],[Cod Vendedor]],Tabla3[[IdVendedor]:[NombreVendedor]],2,0)</f>
        <v>Quima</v>
      </c>
      <c r="F3601" t="str">
        <f>VLOOKUP(Tabla4[[#This Row],[Cod Producto]],Tabla2[[IdProducto]:[NomProducto]],2,0)</f>
        <v>Tomates</v>
      </c>
      <c r="G3601" s="10">
        <f>VLOOKUP(Tabla4[[#This Row],[Nombre_Producto]],Tabla2[[NomProducto]:[PrecioSinIGV]],3,0)</f>
        <v>0.96799999999999997</v>
      </c>
      <c r="H3601">
        <f>VLOOKUP(Tabla4[[#This Row],[Cod Producto]],Tabla2[#All],3,0)</f>
        <v>2</v>
      </c>
      <c r="I3601" s="10">
        <f>Tabla4[[#This Row],[Kilos]]*Tabla4[[#This Row],[Precio_sin_IGV]]</f>
        <v>910.88799999999992</v>
      </c>
      <c r="J3601" s="10">
        <f>Tabla4[[#This Row],[Ventas sin IGV]]*18%</f>
        <v>163.95983999999999</v>
      </c>
      <c r="K3601" s="10">
        <f>Tabla4[[#This Row],[Ventas sin IGV]]+Tabla4[[#This Row],[IGV]]</f>
        <v>1074.8478399999999</v>
      </c>
    </row>
    <row r="3602" spans="1:11" x14ac:dyDescent="0.3">
      <c r="A3602">
        <v>7</v>
      </c>
      <c r="B3602">
        <v>3</v>
      </c>
      <c r="C3602" s="2">
        <v>35802</v>
      </c>
      <c r="D3602">
        <v>2337</v>
      </c>
      <c r="E3602" t="str">
        <f>VLOOKUP(Tabla4[[#This Row],[Cod Vendedor]],Tabla3[[IdVendedor]:[NombreVendedor]],2,0)</f>
        <v>Quima</v>
      </c>
      <c r="F3602" t="str">
        <f>VLOOKUP(Tabla4[[#This Row],[Cod Producto]],Tabla2[[IdProducto]:[NomProducto]],2,0)</f>
        <v>Melones</v>
      </c>
      <c r="G3602" s="10">
        <f>VLOOKUP(Tabla4[[#This Row],[Nombre_Producto]],Tabla2[[NomProducto]:[PrecioSinIGV]],3,0)</f>
        <v>1.9359999999999999</v>
      </c>
      <c r="H3602">
        <f>VLOOKUP(Tabla4[[#This Row],[Cod Producto]],Tabla2[#All],3,0)</f>
        <v>1</v>
      </c>
      <c r="I3602" s="10">
        <f>Tabla4[[#This Row],[Kilos]]*Tabla4[[#This Row],[Precio_sin_IGV]]</f>
        <v>4524.4319999999998</v>
      </c>
      <c r="J3602" s="10">
        <f>Tabla4[[#This Row],[Ventas sin IGV]]*18%</f>
        <v>814.39775999999995</v>
      </c>
      <c r="K3602" s="10">
        <f>Tabla4[[#This Row],[Ventas sin IGV]]+Tabla4[[#This Row],[IGV]]</f>
        <v>5338.8297599999996</v>
      </c>
    </row>
    <row r="3603" spans="1:11" x14ac:dyDescent="0.3">
      <c r="A3603">
        <v>7</v>
      </c>
      <c r="B3603">
        <v>3</v>
      </c>
      <c r="C3603" s="2">
        <v>35943</v>
      </c>
      <c r="D3603">
        <v>1728</v>
      </c>
      <c r="E3603" t="str">
        <f>VLOOKUP(Tabla4[[#This Row],[Cod Vendedor]],Tabla3[[IdVendedor]:[NombreVendedor]],2,0)</f>
        <v>Quima</v>
      </c>
      <c r="F3603" t="str">
        <f>VLOOKUP(Tabla4[[#This Row],[Cod Producto]],Tabla2[[IdProducto]:[NomProducto]],2,0)</f>
        <v>Melones</v>
      </c>
      <c r="G3603" s="10">
        <f>VLOOKUP(Tabla4[[#This Row],[Nombre_Producto]],Tabla2[[NomProducto]:[PrecioSinIGV]],3,0)</f>
        <v>1.9359999999999999</v>
      </c>
      <c r="H3603">
        <f>VLOOKUP(Tabla4[[#This Row],[Cod Producto]],Tabla2[#All],3,0)</f>
        <v>1</v>
      </c>
      <c r="I3603" s="10">
        <f>Tabla4[[#This Row],[Kilos]]*Tabla4[[#This Row],[Precio_sin_IGV]]</f>
        <v>3345.4079999999999</v>
      </c>
      <c r="J3603" s="10">
        <f>Tabla4[[#This Row],[Ventas sin IGV]]*18%</f>
        <v>602.17343999999991</v>
      </c>
      <c r="K3603" s="10">
        <f>Tabla4[[#This Row],[Ventas sin IGV]]+Tabla4[[#This Row],[IGV]]</f>
        <v>3947.5814399999999</v>
      </c>
    </row>
    <row r="3604" spans="1:11" x14ac:dyDescent="0.3">
      <c r="A3604">
        <v>7</v>
      </c>
      <c r="B3604">
        <v>3</v>
      </c>
      <c r="C3604" s="2">
        <v>36139</v>
      </c>
      <c r="D3604">
        <v>1668</v>
      </c>
      <c r="E3604" t="str">
        <f>VLOOKUP(Tabla4[[#This Row],[Cod Vendedor]],Tabla3[[IdVendedor]:[NombreVendedor]],2,0)</f>
        <v>Quima</v>
      </c>
      <c r="F3604" t="str">
        <f>VLOOKUP(Tabla4[[#This Row],[Cod Producto]],Tabla2[[IdProducto]:[NomProducto]],2,0)</f>
        <v>Melones</v>
      </c>
      <c r="G3604" s="10">
        <f>VLOOKUP(Tabla4[[#This Row],[Nombre_Producto]],Tabla2[[NomProducto]:[PrecioSinIGV]],3,0)</f>
        <v>1.9359999999999999</v>
      </c>
      <c r="H3604">
        <f>VLOOKUP(Tabla4[[#This Row],[Cod Producto]],Tabla2[#All],3,0)</f>
        <v>1</v>
      </c>
      <c r="I3604" s="10">
        <f>Tabla4[[#This Row],[Kilos]]*Tabla4[[#This Row],[Precio_sin_IGV]]</f>
        <v>3229.248</v>
      </c>
      <c r="J3604" s="10">
        <f>Tabla4[[#This Row],[Ventas sin IGV]]*18%</f>
        <v>581.26463999999999</v>
      </c>
      <c r="K3604" s="10">
        <f>Tabla4[[#This Row],[Ventas sin IGV]]+Tabla4[[#This Row],[IGV]]</f>
        <v>3810.5126399999999</v>
      </c>
    </row>
    <row r="3605" spans="1:11" x14ac:dyDescent="0.3">
      <c r="A3605">
        <v>7</v>
      </c>
      <c r="B3605">
        <v>3</v>
      </c>
      <c r="C3605" s="2">
        <v>36062</v>
      </c>
      <c r="D3605">
        <v>1486</v>
      </c>
      <c r="E3605" t="str">
        <f>VLOOKUP(Tabla4[[#This Row],[Cod Vendedor]],Tabla3[[IdVendedor]:[NombreVendedor]],2,0)</f>
        <v>Quima</v>
      </c>
      <c r="F3605" t="str">
        <f>VLOOKUP(Tabla4[[#This Row],[Cod Producto]],Tabla2[[IdProducto]:[NomProducto]],2,0)</f>
        <v>Melones</v>
      </c>
      <c r="G3605" s="10">
        <f>VLOOKUP(Tabla4[[#This Row],[Nombre_Producto]],Tabla2[[NomProducto]:[PrecioSinIGV]],3,0)</f>
        <v>1.9359999999999999</v>
      </c>
      <c r="H3605">
        <f>VLOOKUP(Tabla4[[#This Row],[Cod Producto]],Tabla2[#All],3,0)</f>
        <v>1</v>
      </c>
      <c r="I3605" s="10">
        <f>Tabla4[[#This Row],[Kilos]]*Tabla4[[#This Row],[Precio_sin_IGV]]</f>
        <v>2876.8959999999997</v>
      </c>
      <c r="J3605" s="10">
        <f>Tabla4[[#This Row],[Ventas sin IGV]]*18%</f>
        <v>517.84127999999998</v>
      </c>
      <c r="K3605" s="10">
        <f>Tabla4[[#This Row],[Ventas sin IGV]]+Tabla4[[#This Row],[IGV]]</f>
        <v>3394.7372799999998</v>
      </c>
    </row>
    <row r="3606" spans="1:11" x14ac:dyDescent="0.3">
      <c r="A3606">
        <v>7</v>
      </c>
      <c r="B3606">
        <v>5</v>
      </c>
      <c r="C3606" s="2">
        <v>35797</v>
      </c>
      <c r="D3606">
        <v>2260</v>
      </c>
      <c r="E3606" t="str">
        <f>VLOOKUP(Tabla4[[#This Row],[Cod Vendedor]],Tabla3[[IdVendedor]:[NombreVendedor]],2,0)</f>
        <v>Quima</v>
      </c>
      <c r="F3606" t="str">
        <f>VLOOKUP(Tabla4[[#This Row],[Cod Producto]],Tabla2[[IdProducto]:[NomProducto]],2,0)</f>
        <v>Berenjenas</v>
      </c>
      <c r="G3606" s="10">
        <f>VLOOKUP(Tabla4[[#This Row],[Nombre_Producto]],Tabla2[[NomProducto]:[PrecioSinIGV]],3,0)</f>
        <v>2.5409999999999999</v>
      </c>
      <c r="H3606">
        <f>VLOOKUP(Tabla4[[#This Row],[Cod Producto]],Tabla2[#All],3,0)</f>
        <v>3</v>
      </c>
      <c r="I3606" s="10">
        <f>Tabla4[[#This Row],[Kilos]]*Tabla4[[#This Row],[Precio_sin_IGV]]</f>
        <v>5742.66</v>
      </c>
      <c r="J3606" s="10">
        <f>Tabla4[[#This Row],[Ventas sin IGV]]*18%</f>
        <v>1033.6787999999999</v>
      </c>
      <c r="K3606" s="10">
        <f>Tabla4[[#This Row],[Ventas sin IGV]]+Tabla4[[#This Row],[IGV]]</f>
        <v>6776.3387999999995</v>
      </c>
    </row>
    <row r="3607" spans="1:11" x14ac:dyDescent="0.3">
      <c r="A3607">
        <v>7</v>
      </c>
      <c r="B3607">
        <v>11</v>
      </c>
      <c r="C3607" s="2">
        <v>36514</v>
      </c>
      <c r="D3607">
        <v>2150</v>
      </c>
      <c r="E3607" t="str">
        <f>VLOOKUP(Tabla4[[#This Row],[Cod Vendedor]],Tabla3[[IdVendedor]:[NombreVendedor]],2,0)</f>
        <v>Quima</v>
      </c>
      <c r="F3607" t="str">
        <f>VLOOKUP(Tabla4[[#This Row],[Cod Producto]],Tabla2[[IdProducto]:[NomProducto]],2,0)</f>
        <v>Naranjas</v>
      </c>
      <c r="G3607" s="10">
        <f>VLOOKUP(Tabla4[[#This Row],[Nombre_Producto]],Tabla2[[NomProducto]:[PrecioSinIGV]],3,0)</f>
        <v>1.21</v>
      </c>
      <c r="H3607">
        <f>VLOOKUP(Tabla4[[#This Row],[Cod Producto]],Tabla2[#All],3,0)</f>
        <v>1</v>
      </c>
      <c r="I3607" s="10">
        <f>Tabla4[[#This Row],[Kilos]]*Tabla4[[#This Row],[Precio_sin_IGV]]</f>
        <v>2601.5</v>
      </c>
      <c r="J3607" s="10">
        <f>Tabla4[[#This Row],[Ventas sin IGV]]*18%</f>
        <v>468.27</v>
      </c>
      <c r="K3607" s="10">
        <f>Tabla4[[#This Row],[Ventas sin IGV]]+Tabla4[[#This Row],[IGV]]</f>
        <v>3069.77</v>
      </c>
    </row>
    <row r="3608" spans="1:11" x14ac:dyDescent="0.3">
      <c r="A3608">
        <v>7</v>
      </c>
      <c r="B3608">
        <v>11</v>
      </c>
      <c r="C3608" s="2">
        <v>36381</v>
      </c>
      <c r="D3608">
        <v>2064</v>
      </c>
      <c r="E3608" t="str">
        <f>VLOOKUP(Tabla4[[#This Row],[Cod Vendedor]],Tabla3[[IdVendedor]:[NombreVendedor]],2,0)</f>
        <v>Quima</v>
      </c>
      <c r="F3608" t="str">
        <f>VLOOKUP(Tabla4[[#This Row],[Cod Producto]],Tabla2[[IdProducto]:[NomProducto]],2,0)</f>
        <v>Naranjas</v>
      </c>
      <c r="G3608" s="10">
        <f>VLOOKUP(Tabla4[[#This Row],[Nombre_Producto]],Tabla2[[NomProducto]:[PrecioSinIGV]],3,0)</f>
        <v>1.21</v>
      </c>
      <c r="H3608">
        <f>VLOOKUP(Tabla4[[#This Row],[Cod Producto]],Tabla2[#All],3,0)</f>
        <v>1</v>
      </c>
      <c r="I3608" s="10">
        <f>Tabla4[[#This Row],[Kilos]]*Tabla4[[#This Row],[Precio_sin_IGV]]</f>
        <v>2497.44</v>
      </c>
      <c r="J3608" s="10">
        <f>Tabla4[[#This Row],[Ventas sin IGV]]*18%</f>
        <v>449.53919999999999</v>
      </c>
      <c r="K3608" s="10">
        <f>Tabla4[[#This Row],[Ventas sin IGV]]+Tabla4[[#This Row],[IGV]]</f>
        <v>2946.9792000000002</v>
      </c>
    </row>
    <row r="3609" spans="1:11" x14ac:dyDescent="0.3">
      <c r="A3609">
        <v>7</v>
      </c>
      <c r="B3609">
        <v>11</v>
      </c>
      <c r="C3609" s="2">
        <v>36488</v>
      </c>
      <c r="D3609">
        <v>1420</v>
      </c>
      <c r="E3609" t="str">
        <f>VLOOKUP(Tabla4[[#This Row],[Cod Vendedor]],Tabla3[[IdVendedor]:[NombreVendedor]],2,0)</f>
        <v>Quima</v>
      </c>
      <c r="F3609" t="str">
        <f>VLOOKUP(Tabla4[[#This Row],[Cod Producto]],Tabla2[[IdProducto]:[NomProducto]],2,0)</f>
        <v>Naranjas</v>
      </c>
      <c r="G3609" s="10">
        <f>VLOOKUP(Tabla4[[#This Row],[Nombre_Producto]],Tabla2[[NomProducto]:[PrecioSinIGV]],3,0)</f>
        <v>1.21</v>
      </c>
      <c r="H3609">
        <f>VLOOKUP(Tabla4[[#This Row],[Cod Producto]],Tabla2[#All],3,0)</f>
        <v>1</v>
      </c>
      <c r="I3609" s="10">
        <f>Tabla4[[#This Row],[Kilos]]*Tabla4[[#This Row],[Precio_sin_IGV]]</f>
        <v>1718.2</v>
      </c>
      <c r="J3609" s="10">
        <f>Tabla4[[#This Row],[Ventas sin IGV]]*18%</f>
        <v>309.27600000000001</v>
      </c>
      <c r="K3609" s="10">
        <f>Tabla4[[#This Row],[Ventas sin IGV]]+Tabla4[[#This Row],[IGV]]</f>
        <v>2027.4760000000001</v>
      </c>
    </row>
    <row r="3610" spans="1:11" x14ac:dyDescent="0.3">
      <c r="A3610">
        <v>7</v>
      </c>
      <c r="B3610">
        <v>11</v>
      </c>
      <c r="C3610" s="2">
        <v>36525</v>
      </c>
      <c r="D3610">
        <v>437</v>
      </c>
      <c r="E3610" t="str">
        <f>VLOOKUP(Tabla4[[#This Row],[Cod Vendedor]],Tabla3[[IdVendedor]:[NombreVendedor]],2,0)</f>
        <v>Quima</v>
      </c>
      <c r="F3610" t="str">
        <f>VLOOKUP(Tabla4[[#This Row],[Cod Producto]],Tabla2[[IdProducto]:[NomProducto]],2,0)</f>
        <v>Naranjas</v>
      </c>
      <c r="G3610" s="10">
        <f>VLOOKUP(Tabla4[[#This Row],[Nombre_Producto]],Tabla2[[NomProducto]:[PrecioSinIGV]],3,0)</f>
        <v>1.21</v>
      </c>
      <c r="H3610">
        <f>VLOOKUP(Tabla4[[#This Row],[Cod Producto]],Tabla2[#All],3,0)</f>
        <v>1</v>
      </c>
      <c r="I3610" s="10">
        <f>Tabla4[[#This Row],[Kilos]]*Tabla4[[#This Row],[Precio_sin_IGV]]</f>
        <v>528.77</v>
      </c>
      <c r="J3610" s="10">
        <f>Tabla4[[#This Row],[Ventas sin IGV]]*18%</f>
        <v>95.178599999999989</v>
      </c>
      <c r="K3610" s="10">
        <f>Tabla4[[#This Row],[Ventas sin IGV]]+Tabla4[[#This Row],[IGV]]</f>
        <v>623.94859999999994</v>
      </c>
    </row>
    <row r="3611" spans="1:11" x14ac:dyDescent="0.3">
      <c r="A3611">
        <v>7</v>
      </c>
      <c r="B3611">
        <v>12</v>
      </c>
      <c r="C3611" s="2">
        <v>36166</v>
      </c>
      <c r="D3611">
        <v>2500</v>
      </c>
      <c r="E3611" t="str">
        <f>VLOOKUP(Tabla4[[#This Row],[Cod Vendedor]],Tabla3[[IdVendedor]:[NombreVendedor]],2,0)</f>
        <v>Quima</v>
      </c>
      <c r="F3611" t="str">
        <f>VLOOKUP(Tabla4[[#This Row],[Cod Producto]],Tabla2[[IdProducto]:[NomProducto]],2,0)</f>
        <v>Malocoton</v>
      </c>
      <c r="G3611" s="10">
        <f>VLOOKUP(Tabla4[[#This Row],[Nombre_Producto]],Tabla2[[NomProducto]:[PrecioSinIGV]],3,0)</f>
        <v>2.42</v>
      </c>
      <c r="H3611">
        <f>VLOOKUP(Tabla4[[#This Row],[Cod Producto]],Tabla2[#All],3,0)</f>
        <v>1</v>
      </c>
      <c r="I3611" s="10">
        <f>Tabla4[[#This Row],[Kilos]]*Tabla4[[#This Row],[Precio_sin_IGV]]</f>
        <v>6050</v>
      </c>
      <c r="J3611" s="10">
        <f>Tabla4[[#This Row],[Ventas sin IGV]]*18%</f>
        <v>1089</v>
      </c>
      <c r="K3611" s="10">
        <f>Tabla4[[#This Row],[Ventas sin IGV]]+Tabla4[[#This Row],[IGV]]</f>
        <v>7139</v>
      </c>
    </row>
    <row r="3612" spans="1:11" x14ac:dyDescent="0.3">
      <c r="A3612">
        <v>7</v>
      </c>
      <c r="B3612">
        <v>12</v>
      </c>
      <c r="C3612" s="2">
        <v>36294</v>
      </c>
      <c r="D3612">
        <v>2432</v>
      </c>
      <c r="E3612" t="str">
        <f>VLOOKUP(Tabla4[[#This Row],[Cod Vendedor]],Tabla3[[IdVendedor]:[NombreVendedor]],2,0)</f>
        <v>Quima</v>
      </c>
      <c r="F3612" t="str">
        <f>VLOOKUP(Tabla4[[#This Row],[Cod Producto]],Tabla2[[IdProducto]:[NomProducto]],2,0)</f>
        <v>Malocoton</v>
      </c>
      <c r="G3612" s="10">
        <f>VLOOKUP(Tabla4[[#This Row],[Nombre_Producto]],Tabla2[[NomProducto]:[PrecioSinIGV]],3,0)</f>
        <v>2.42</v>
      </c>
      <c r="H3612">
        <f>VLOOKUP(Tabla4[[#This Row],[Cod Producto]],Tabla2[#All],3,0)</f>
        <v>1</v>
      </c>
      <c r="I3612" s="10">
        <f>Tabla4[[#This Row],[Kilos]]*Tabla4[[#This Row],[Precio_sin_IGV]]</f>
        <v>5885.44</v>
      </c>
      <c r="J3612" s="10">
        <f>Tabla4[[#This Row],[Ventas sin IGV]]*18%</f>
        <v>1059.3791999999999</v>
      </c>
      <c r="K3612" s="10">
        <f>Tabla4[[#This Row],[Ventas sin IGV]]+Tabla4[[#This Row],[IGV]]</f>
        <v>6944.8191999999999</v>
      </c>
    </row>
    <row r="3613" spans="1:11" x14ac:dyDescent="0.3">
      <c r="A3613">
        <v>7</v>
      </c>
      <c r="B3613">
        <v>12</v>
      </c>
      <c r="C3613" s="2">
        <v>36197</v>
      </c>
      <c r="D3613">
        <v>1805</v>
      </c>
      <c r="E3613" t="str">
        <f>VLOOKUP(Tabla4[[#This Row],[Cod Vendedor]],Tabla3[[IdVendedor]:[NombreVendedor]],2,0)</f>
        <v>Quima</v>
      </c>
      <c r="F3613" t="str">
        <f>VLOOKUP(Tabla4[[#This Row],[Cod Producto]],Tabla2[[IdProducto]:[NomProducto]],2,0)</f>
        <v>Malocoton</v>
      </c>
      <c r="G3613" s="10">
        <f>VLOOKUP(Tabla4[[#This Row],[Nombre_Producto]],Tabla2[[NomProducto]:[PrecioSinIGV]],3,0)</f>
        <v>2.42</v>
      </c>
      <c r="H3613">
        <f>VLOOKUP(Tabla4[[#This Row],[Cod Producto]],Tabla2[#All],3,0)</f>
        <v>1</v>
      </c>
      <c r="I3613" s="10">
        <f>Tabla4[[#This Row],[Kilos]]*Tabla4[[#This Row],[Precio_sin_IGV]]</f>
        <v>4368.0999999999995</v>
      </c>
      <c r="J3613" s="10">
        <f>Tabla4[[#This Row],[Ventas sin IGV]]*18%</f>
        <v>786.25799999999992</v>
      </c>
      <c r="K3613" s="10">
        <f>Tabla4[[#This Row],[Ventas sin IGV]]+Tabla4[[#This Row],[IGV]]</f>
        <v>5154.3579999999993</v>
      </c>
    </row>
    <row r="3614" spans="1:11" x14ac:dyDescent="0.3">
      <c r="A3614">
        <v>7</v>
      </c>
      <c r="B3614">
        <v>12</v>
      </c>
      <c r="C3614" s="2">
        <v>36339</v>
      </c>
      <c r="D3614">
        <v>1387</v>
      </c>
      <c r="E3614" t="str">
        <f>VLOOKUP(Tabla4[[#This Row],[Cod Vendedor]],Tabla3[[IdVendedor]:[NombreVendedor]],2,0)</f>
        <v>Quima</v>
      </c>
      <c r="F3614" t="str">
        <f>VLOOKUP(Tabla4[[#This Row],[Cod Producto]],Tabla2[[IdProducto]:[NomProducto]],2,0)</f>
        <v>Malocoton</v>
      </c>
      <c r="G3614" s="10">
        <f>VLOOKUP(Tabla4[[#This Row],[Nombre_Producto]],Tabla2[[NomProducto]:[PrecioSinIGV]],3,0)</f>
        <v>2.42</v>
      </c>
      <c r="H3614">
        <f>VLOOKUP(Tabla4[[#This Row],[Cod Producto]],Tabla2[#All],3,0)</f>
        <v>1</v>
      </c>
      <c r="I3614" s="10">
        <f>Tabla4[[#This Row],[Kilos]]*Tabla4[[#This Row],[Precio_sin_IGV]]</f>
        <v>3356.54</v>
      </c>
      <c r="J3614" s="10">
        <f>Tabla4[[#This Row],[Ventas sin IGV]]*18%</f>
        <v>604.17719999999997</v>
      </c>
      <c r="K3614" s="10">
        <f>Tabla4[[#This Row],[Ventas sin IGV]]+Tabla4[[#This Row],[IGV]]</f>
        <v>3960.7172</v>
      </c>
    </row>
    <row r="3615" spans="1:11" x14ac:dyDescent="0.3">
      <c r="A3615">
        <v>7</v>
      </c>
      <c r="B3615">
        <v>12</v>
      </c>
      <c r="C3615" s="2">
        <v>36474</v>
      </c>
      <c r="D3615">
        <v>1354</v>
      </c>
      <c r="E3615" t="str">
        <f>VLOOKUP(Tabla4[[#This Row],[Cod Vendedor]],Tabla3[[IdVendedor]:[NombreVendedor]],2,0)</f>
        <v>Quima</v>
      </c>
      <c r="F3615" t="str">
        <f>VLOOKUP(Tabla4[[#This Row],[Cod Producto]],Tabla2[[IdProducto]:[NomProducto]],2,0)</f>
        <v>Malocoton</v>
      </c>
      <c r="G3615" s="10">
        <f>VLOOKUP(Tabla4[[#This Row],[Nombre_Producto]],Tabla2[[NomProducto]:[PrecioSinIGV]],3,0)</f>
        <v>2.42</v>
      </c>
      <c r="H3615">
        <f>VLOOKUP(Tabla4[[#This Row],[Cod Producto]],Tabla2[#All],3,0)</f>
        <v>1</v>
      </c>
      <c r="I3615" s="10">
        <f>Tabla4[[#This Row],[Kilos]]*Tabla4[[#This Row],[Precio_sin_IGV]]</f>
        <v>3276.68</v>
      </c>
      <c r="J3615" s="10">
        <f>Tabla4[[#This Row],[Ventas sin IGV]]*18%</f>
        <v>589.80239999999992</v>
      </c>
      <c r="K3615" s="10">
        <f>Tabla4[[#This Row],[Ventas sin IGV]]+Tabla4[[#This Row],[IGV]]</f>
        <v>3866.4823999999999</v>
      </c>
    </row>
    <row r="3616" spans="1:11" x14ac:dyDescent="0.3">
      <c r="A3616">
        <v>7</v>
      </c>
      <c r="B3616">
        <v>12</v>
      </c>
      <c r="C3616" s="2">
        <v>36368</v>
      </c>
      <c r="D3616">
        <v>578</v>
      </c>
      <c r="E3616" t="str">
        <f>VLOOKUP(Tabla4[[#This Row],[Cod Vendedor]],Tabla3[[IdVendedor]:[NombreVendedor]],2,0)</f>
        <v>Quima</v>
      </c>
      <c r="F3616" t="str">
        <f>VLOOKUP(Tabla4[[#This Row],[Cod Producto]],Tabla2[[IdProducto]:[NomProducto]],2,0)</f>
        <v>Malocoton</v>
      </c>
      <c r="G3616" s="10">
        <f>VLOOKUP(Tabla4[[#This Row],[Nombre_Producto]],Tabla2[[NomProducto]:[PrecioSinIGV]],3,0)</f>
        <v>2.42</v>
      </c>
      <c r="H3616">
        <f>VLOOKUP(Tabla4[[#This Row],[Cod Producto]],Tabla2[#All],3,0)</f>
        <v>1</v>
      </c>
      <c r="I3616" s="10">
        <f>Tabla4[[#This Row],[Kilos]]*Tabla4[[#This Row],[Precio_sin_IGV]]</f>
        <v>1398.76</v>
      </c>
      <c r="J3616" s="10">
        <f>Tabla4[[#This Row],[Ventas sin IGV]]*18%</f>
        <v>251.77679999999998</v>
      </c>
      <c r="K3616" s="10">
        <f>Tabla4[[#This Row],[Ventas sin IGV]]+Tabla4[[#This Row],[IGV]]</f>
        <v>1650.5367999999999</v>
      </c>
    </row>
    <row r="3617" spans="1:11" x14ac:dyDescent="0.3">
      <c r="A3617">
        <v>7</v>
      </c>
      <c r="B3617">
        <v>12</v>
      </c>
      <c r="C3617" s="2">
        <v>36272</v>
      </c>
      <c r="D3617">
        <v>568</v>
      </c>
      <c r="E3617" t="str">
        <f>VLOOKUP(Tabla4[[#This Row],[Cod Vendedor]],Tabla3[[IdVendedor]:[NombreVendedor]],2,0)</f>
        <v>Quima</v>
      </c>
      <c r="F3617" t="str">
        <f>VLOOKUP(Tabla4[[#This Row],[Cod Producto]],Tabla2[[IdProducto]:[NomProducto]],2,0)</f>
        <v>Malocoton</v>
      </c>
      <c r="G3617" s="10">
        <f>VLOOKUP(Tabla4[[#This Row],[Nombre_Producto]],Tabla2[[NomProducto]:[PrecioSinIGV]],3,0)</f>
        <v>2.42</v>
      </c>
      <c r="H3617">
        <f>VLOOKUP(Tabla4[[#This Row],[Cod Producto]],Tabla2[#All],3,0)</f>
        <v>1</v>
      </c>
      <c r="I3617" s="10">
        <f>Tabla4[[#This Row],[Kilos]]*Tabla4[[#This Row],[Precio_sin_IGV]]</f>
        <v>1374.56</v>
      </c>
      <c r="J3617" s="10">
        <f>Tabla4[[#This Row],[Ventas sin IGV]]*18%</f>
        <v>247.42079999999999</v>
      </c>
      <c r="K3617" s="10">
        <f>Tabla4[[#This Row],[Ventas sin IGV]]+Tabla4[[#This Row],[IGV]]</f>
        <v>1621.9807999999998</v>
      </c>
    </row>
    <row r="3618" spans="1:11" x14ac:dyDescent="0.3">
      <c r="A3618">
        <v>7</v>
      </c>
      <c r="B3618">
        <v>9</v>
      </c>
      <c r="C3618" s="2">
        <v>36271</v>
      </c>
      <c r="D3618">
        <v>1708</v>
      </c>
      <c r="E3618" t="str">
        <f>VLOOKUP(Tabla4[[#This Row],[Cod Vendedor]],Tabla3[[IdVendedor]:[NombreVendedor]],2,0)</f>
        <v>Quima</v>
      </c>
      <c r="F3618" t="str">
        <f>VLOOKUP(Tabla4[[#This Row],[Cod Producto]],Tabla2[[IdProducto]:[NomProducto]],2,0)</f>
        <v>Esparragos</v>
      </c>
      <c r="G3618" s="10">
        <f>VLOOKUP(Tabla4[[#This Row],[Nombre_Producto]],Tabla2[[NomProducto]:[PrecioSinIGV]],3,0)</f>
        <v>1.21</v>
      </c>
      <c r="H3618">
        <f>VLOOKUP(Tabla4[[#This Row],[Cod Producto]],Tabla2[#All],3,0)</f>
        <v>3</v>
      </c>
      <c r="I3618" s="10">
        <f>Tabla4[[#This Row],[Kilos]]*Tabla4[[#This Row],[Precio_sin_IGV]]</f>
        <v>2066.6799999999998</v>
      </c>
      <c r="J3618" s="10">
        <f>Tabla4[[#This Row],[Ventas sin IGV]]*18%</f>
        <v>372.00239999999997</v>
      </c>
      <c r="K3618" s="10">
        <f>Tabla4[[#This Row],[Ventas sin IGV]]+Tabla4[[#This Row],[IGV]]</f>
        <v>2438.6823999999997</v>
      </c>
    </row>
    <row r="3619" spans="1:11" x14ac:dyDescent="0.3">
      <c r="A3619">
        <v>7</v>
      </c>
      <c r="B3619">
        <v>9</v>
      </c>
      <c r="C3619" s="2">
        <v>36429</v>
      </c>
      <c r="D3619">
        <v>1704</v>
      </c>
      <c r="E3619" t="str">
        <f>VLOOKUP(Tabla4[[#This Row],[Cod Vendedor]],Tabla3[[IdVendedor]:[NombreVendedor]],2,0)</f>
        <v>Quima</v>
      </c>
      <c r="F3619" t="str">
        <f>VLOOKUP(Tabla4[[#This Row],[Cod Producto]],Tabla2[[IdProducto]:[NomProducto]],2,0)</f>
        <v>Esparragos</v>
      </c>
      <c r="G3619" s="10">
        <f>VLOOKUP(Tabla4[[#This Row],[Nombre_Producto]],Tabla2[[NomProducto]:[PrecioSinIGV]],3,0)</f>
        <v>1.21</v>
      </c>
      <c r="H3619">
        <f>VLOOKUP(Tabla4[[#This Row],[Cod Producto]],Tabla2[#All],3,0)</f>
        <v>3</v>
      </c>
      <c r="I3619" s="10">
        <f>Tabla4[[#This Row],[Kilos]]*Tabla4[[#This Row],[Precio_sin_IGV]]</f>
        <v>2061.84</v>
      </c>
      <c r="J3619" s="10">
        <f>Tabla4[[#This Row],[Ventas sin IGV]]*18%</f>
        <v>371.13120000000004</v>
      </c>
      <c r="K3619" s="10">
        <f>Tabla4[[#This Row],[Ventas sin IGV]]+Tabla4[[#This Row],[IGV]]</f>
        <v>2432.9712</v>
      </c>
    </row>
    <row r="3620" spans="1:11" x14ac:dyDescent="0.3">
      <c r="A3620">
        <v>7</v>
      </c>
      <c r="B3620">
        <v>9</v>
      </c>
      <c r="C3620" s="2">
        <v>36287</v>
      </c>
      <c r="D3620">
        <v>1349</v>
      </c>
      <c r="E3620" t="str">
        <f>VLOOKUP(Tabla4[[#This Row],[Cod Vendedor]],Tabla3[[IdVendedor]:[NombreVendedor]],2,0)</f>
        <v>Quima</v>
      </c>
      <c r="F3620" t="str">
        <f>VLOOKUP(Tabla4[[#This Row],[Cod Producto]],Tabla2[[IdProducto]:[NomProducto]],2,0)</f>
        <v>Esparragos</v>
      </c>
      <c r="G3620" s="10">
        <f>VLOOKUP(Tabla4[[#This Row],[Nombre_Producto]],Tabla2[[NomProducto]:[PrecioSinIGV]],3,0)</f>
        <v>1.21</v>
      </c>
      <c r="H3620">
        <f>VLOOKUP(Tabla4[[#This Row],[Cod Producto]],Tabla2[#All],3,0)</f>
        <v>3</v>
      </c>
      <c r="I3620" s="10">
        <f>Tabla4[[#This Row],[Kilos]]*Tabla4[[#This Row],[Precio_sin_IGV]]</f>
        <v>1632.29</v>
      </c>
      <c r="J3620" s="10">
        <f>Tabla4[[#This Row],[Ventas sin IGV]]*18%</f>
        <v>293.81219999999996</v>
      </c>
      <c r="K3620" s="10">
        <f>Tabla4[[#This Row],[Ventas sin IGV]]+Tabla4[[#This Row],[IGV]]</f>
        <v>1926.1021999999998</v>
      </c>
    </row>
    <row r="3621" spans="1:11" x14ac:dyDescent="0.3">
      <c r="A3621">
        <v>7</v>
      </c>
      <c r="B3621">
        <v>9</v>
      </c>
      <c r="C3621" s="2">
        <v>36162</v>
      </c>
      <c r="D3621">
        <v>1105</v>
      </c>
      <c r="E3621" t="str">
        <f>VLOOKUP(Tabla4[[#This Row],[Cod Vendedor]],Tabla3[[IdVendedor]:[NombreVendedor]],2,0)</f>
        <v>Quima</v>
      </c>
      <c r="F3621" t="str">
        <f>VLOOKUP(Tabla4[[#This Row],[Cod Producto]],Tabla2[[IdProducto]:[NomProducto]],2,0)</f>
        <v>Esparragos</v>
      </c>
      <c r="G3621" s="10">
        <f>VLOOKUP(Tabla4[[#This Row],[Nombre_Producto]],Tabla2[[NomProducto]:[PrecioSinIGV]],3,0)</f>
        <v>1.21</v>
      </c>
      <c r="H3621">
        <f>VLOOKUP(Tabla4[[#This Row],[Cod Producto]],Tabla2[#All],3,0)</f>
        <v>3</v>
      </c>
      <c r="I3621" s="10">
        <f>Tabla4[[#This Row],[Kilos]]*Tabla4[[#This Row],[Precio_sin_IGV]]</f>
        <v>1337.05</v>
      </c>
      <c r="J3621" s="10">
        <f>Tabla4[[#This Row],[Ventas sin IGV]]*18%</f>
        <v>240.66899999999998</v>
      </c>
      <c r="K3621" s="10">
        <f>Tabla4[[#This Row],[Ventas sin IGV]]+Tabla4[[#This Row],[IGV]]</f>
        <v>1577.7190000000001</v>
      </c>
    </row>
    <row r="3622" spans="1:11" x14ac:dyDescent="0.3">
      <c r="A3622">
        <v>7</v>
      </c>
      <c r="B3622">
        <v>9</v>
      </c>
      <c r="C3622" s="2">
        <v>36266</v>
      </c>
      <c r="D3622">
        <v>435</v>
      </c>
      <c r="E3622" t="str">
        <f>VLOOKUP(Tabla4[[#This Row],[Cod Vendedor]],Tabla3[[IdVendedor]:[NombreVendedor]],2,0)</f>
        <v>Quima</v>
      </c>
      <c r="F3622" t="str">
        <f>VLOOKUP(Tabla4[[#This Row],[Cod Producto]],Tabla2[[IdProducto]:[NomProducto]],2,0)</f>
        <v>Esparragos</v>
      </c>
      <c r="G3622" s="10">
        <f>VLOOKUP(Tabla4[[#This Row],[Nombre_Producto]],Tabla2[[NomProducto]:[PrecioSinIGV]],3,0)</f>
        <v>1.21</v>
      </c>
      <c r="H3622">
        <f>VLOOKUP(Tabla4[[#This Row],[Cod Producto]],Tabla2[#All],3,0)</f>
        <v>3</v>
      </c>
      <c r="I3622" s="10">
        <f>Tabla4[[#This Row],[Kilos]]*Tabla4[[#This Row],[Precio_sin_IGV]]</f>
        <v>526.35</v>
      </c>
      <c r="J3622" s="10">
        <f>Tabla4[[#This Row],[Ventas sin IGV]]*18%</f>
        <v>94.742999999999995</v>
      </c>
      <c r="K3622" s="10">
        <f>Tabla4[[#This Row],[Ventas sin IGV]]+Tabla4[[#This Row],[IGV]]</f>
        <v>621.09300000000007</v>
      </c>
    </row>
    <row r="3623" spans="1:11" x14ac:dyDescent="0.3">
      <c r="A3623">
        <v>7</v>
      </c>
      <c r="B3623">
        <v>9</v>
      </c>
      <c r="C3623" s="2">
        <v>36409</v>
      </c>
      <c r="D3623">
        <v>344</v>
      </c>
      <c r="E3623" t="str">
        <f>VLOOKUP(Tabla4[[#This Row],[Cod Vendedor]],Tabla3[[IdVendedor]:[NombreVendedor]],2,0)</f>
        <v>Quima</v>
      </c>
      <c r="F3623" t="str">
        <f>VLOOKUP(Tabla4[[#This Row],[Cod Producto]],Tabla2[[IdProducto]:[NomProducto]],2,0)</f>
        <v>Esparragos</v>
      </c>
      <c r="G3623" s="10">
        <f>VLOOKUP(Tabla4[[#This Row],[Nombre_Producto]],Tabla2[[NomProducto]:[PrecioSinIGV]],3,0)</f>
        <v>1.21</v>
      </c>
      <c r="H3623">
        <f>VLOOKUP(Tabla4[[#This Row],[Cod Producto]],Tabla2[#All],3,0)</f>
        <v>3</v>
      </c>
      <c r="I3623" s="10">
        <f>Tabla4[[#This Row],[Kilos]]*Tabla4[[#This Row],[Precio_sin_IGV]]</f>
        <v>416.24</v>
      </c>
      <c r="J3623" s="10">
        <f>Tabla4[[#This Row],[Ventas sin IGV]]*18%</f>
        <v>74.923199999999994</v>
      </c>
      <c r="K3623" s="10">
        <f>Tabla4[[#This Row],[Ventas sin IGV]]+Tabla4[[#This Row],[IGV]]</f>
        <v>491.16320000000002</v>
      </c>
    </row>
    <row r="3624" spans="1:11" x14ac:dyDescent="0.3">
      <c r="A3624">
        <v>7</v>
      </c>
      <c r="B3624">
        <v>7</v>
      </c>
      <c r="C3624" s="2">
        <v>36346</v>
      </c>
      <c r="D3624">
        <v>1996</v>
      </c>
      <c r="E3624" t="str">
        <f>VLOOKUP(Tabla4[[#This Row],[Cod Vendedor]],Tabla3[[IdVendedor]:[NombreVendedor]],2,0)</f>
        <v>Quima</v>
      </c>
      <c r="F3624" t="str">
        <f>VLOOKUP(Tabla4[[#This Row],[Cod Producto]],Tabla2[[IdProducto]:[NomProducto]],2,0)</f>
        <v>Tomates</v>
      </c>
      <c r="G3624" s="10">
        <f>VLOOKUP(Tabla4[[#This Row],[Nombre_Producto]],Tabla2[[NomProducto]:[PrecioSinIGV]],3,0)</f>
        <v>0.96799999999999997</v>
      </c>
      <c r="H3624">
        <f>VLOOKUP(Tabla4[[#This Row],[Cod Producto]],Tabla2[#All],3,0)</f>
        <v>2</v>
      </c>
      <c r="I3624" s="10">
        <f>Tabla4[[#This Row],[Kilos]]*Tabla4[[#This Row],[Precio_sin_IGV]]</f>
        <v>1932.1279999999999</v>
      </c>
      <c r="J3624" s="10">
        <f>Tabla4[[#This Row],[Ventas sin IGV]]*18%</f>
        <v>347.78303999999997</v>
      </c>
      <c r="K3624" s="10">
        <f>Tabla4[[#This Row],[Ventas sin IGV]]+Tabla4[[#This Row],[IGV]]</f>
        <v>2279.91104</v>
      </c>
    </row>
    <row r="3625" spans="1:11" x14ac:dyDescent="0.3">
      <c r="A3625">
        <v>7</v>
      </c>
      <c r="B3625">
        <v>7</v>
      </c>
      <c r="C3625" s="2">
        <v>36361</v>
      </c>
      <c r="D3625">
        <v>1834</v>
      </c>
      <c r="E3625" t="str">
        <f>VLOOKUP(Tabla4[[#This Row],[Cod Vendedor]],Tabla3[[IdVendedor]:[NombreVendedor]],2,0)</f>
        <v>Quima</v>
      </c>
      <c r="F3625" t="str">
        <f>VLOOKUP(Tabla4[[#This Row],[Cod Producto]],Tabla2[[IdProducto]:[NomProducto]],2,0)</f>
        <v>Tomates</v>
      </c>
      <c r="G3625" s="10">
        <f>VLOOKUP(Tabla4[[#This Row],[Nombre_Producto]],Tabla2[[NomProducto]:[PrecioSinIGV]],3,0)</f>
        <v>0.96799999999999997</v>
      </c>
      <c r="H3625">
        <f>VLOOKUP(Tabla4[[#This Row],[Cod Producto]],Tabla2[#All],3,0)</f>
        <v>2</v>
      </c>
      <c r="I3625" s="10">
        <f>Tabla4[[#This Row],[Kilos]]*Tabla4[[#This Row],[Precio_sin_IGV]]</f>
        <v>1775.3119999999999</v>
      </c>
      <c r="J3625" s="10">
        <f>Tabla4[[#This Row],[Ventas sin IGV]]*18%</f>
        <v>319.55615999999998</v>
      </c>
      <c r="K3625" s="10">
        <f>Tabla4[[#This Row],[Ventas sin IGV]]+Tabla4[[#This Row],[IGV]]</f>
        <v>2094.86816</v>
      </c>
    </row>
    <row r="3626" spans="1:11" x14ac:dyDescent="0.3">
      <c r="A3626">
        <v>7</v>
      </c>
      <c r="B3626">
        <v>7</v>
      </c>
      <c r="C3626" s="2">
        <v>36478</v>
      </c>
      <c r="D3626">
        <v>271</v>
      </c>
      <c r="E3626" t="str">
        <f>VLOOKUP(Tabla4[[#This Row],[Cod Vendedor]],Tabla3[[IdVendedor]:[NombreVendedor]],2,0)</f>
        <v>Quima</v>
      </c>
      <c r="F3626" t="str">
        <f>VLOOKUP(Tabla4[[#This Row],[Cod Producto]],Tabla2[[IdProducto]:[NomProducto]],2,0)</f>
        <v>Tomates</v>
      </c>
      <c r="G3626" s="10">
        <f>VLOOKUP(Tabla4[[#This Row],[Nombre_Producto]],Tabla2[[NomProducto]:[PrecioSinIGV]],3,0)</f>
        <v>0.96799999999999997</v>
      </c>
      <c r="H3626">
        <f>VLOOKUP(Tabla4[[#This Row],[Cod Producto]],Tabla2[#All],3,0)</f>
        <v>2</v>
      </c>
      <c r="I3626" s="10">
        <f>Tabla4[[#This Row],[Kilos]]*Tabla4[[#This Row],[Precio_sin_IGV]]</f>
        <v>262.32799999999997</v>
      </c>
      <c r="J3626" s="10">
        <f>Tabla4[[#This Row],[Ventas sin IGV]]*18%</f>
        <v>47.219039999999993</v>
      </c>
      <c r="K3626" s="10">
        <f>Tabla4[[#This Row],[Ventas sin IGV]]+Tabla4[[#This Row],[IGV]]</f>
        <v>309.54703999999998</v>
      </c>
    </row>
    <row r="3627" spans="1:11" x14ac:dyDescent="0.3">
      <c r="A3627">
        <v>7</v>
      </c>
      <c r="B3627">
        <v>3</v>
      </c>
      <c r="C3627" s="2">
        <v>36236</v>
      </c>
      <c r="D3627">
        <v>2387</v>
      </c>
      <c r="E3627" t="str">
        <f>VLOOKUP(Tabla4[[#This Row],[Cod Vendedor]],Tabla3[[IdVendedor]:[NombreVendedor]],2,0)</f>
        <v>Quima</v>
      </c>
      <c r="F3627" t="str">
        <f>VLOOKUP(Tabla4[[#This Row],[Cod Producto]],Tabla2[[IdProducto]:[NomProducto]],2,0)</f>
        <v>Melones</v>
      </c>
      <c r="G3627" s="10">
        <f>VLOOKUP(Tabla4[[#This Row],[Nombre_Producto]],Tabla2[[NomProducto]:[PrecioSinIGV]],3,0)</f>
        <v>1.9359999999999999</v>
      </c>
      <c r="H3627">
        <f>VLOOKUP(Tabla4[[#This Row],[Cod Producto]],Tabla2[#All],3,0)</f>
        <v>1</v>
      </c>
      <c r="I3627" s="10">
        <f>Tabla4[[#This Row],[Kilos]]*Tabla4[[#This Row],[Precio_sin_IGV]]</f>
        <v>4621.232</v>
      </c>
      <c r="J3627" s="10">
        <f>Tabla4[[#This Row],[Ventas sin IGV]]*18%</f>
        <v>831.82175999999993</v>
      </c>
      <c r="K3627" s="10">
        <f>Tabla4[[#This Row],[Ventas sin IGV]]+Tabla4[[#This Row],[IGV]]</f>
        <v>5453.0537599999998</v>
      </c>
    </row>
    <row r="3628" spans="1:11" x14ac:dyDescent="0.3">
      <c r="A3628">
        <v>7</v>
      </c>
      <c r="B3628">
        <v>3</v>
      </c>
      <c r="C3628" s="2">
        <v>36520</v>
      </c>
      <c r="D3628">
        <v>1784</v>
      </c>
      <c r="E3628" t="str">
        <f>VLOOKUP(Tabla4[[#This Row],[Cod Vendedor]],Tabla3[[IdVendedor]:[NombreVendedor]],2,0)</f>
        <v>Quima</v>
      </c>
      <c r="F3628" t="str">
        <f>VLOOKUP(Tabla4[[#This Row],[Cod Producto]],Tabla2[[IdProducto]:[NomProducto]],2,0)</f>
        <v>Melones</v>
      </c>
      <c r="G3628" s="10">
        <f>VLOOKUP(Tabla4[[#This Row],[Nombre_Producto]],Tabla2[[NomProducto]:[PrecioSinIGV]],3,0)</f>
        <v>1.9359999999999999</v>
      </c>
      <c r="H3628">
        <f>VLOOKUP(Tabla4[[#This Row],[Cod Producto]],Tabla2[#All],3,0)</f>
        <v>1</v>
      </c>
      <c r="I3628" s="10">
        <f>Tabla4[[#This Row],[Kilos]]*Tabla4[[#This Row],[Precio_sin_IGV]]</f>
        <v>3453.8240000000001</v>
      </c>
      <c r="J3628" s="10">
        <f>Tabla4[[#This Row],[Ventas sin IGV]]*18%</f>
        <v>621.68831999999998</v>
      </c>
      <c r="K3628" s="10">
        <f>Tabla4[[#This Row],[Ventas sin IGV]]+Tabla4[[#This Row],[IGV]]</f>
        <v>4075.5123199999998</v>
      </c>
    </row>
    <row r="3629" spans="1:11" x14ac:dyDescent="0.3">
      <c r="A3629">
        <v>7</v>
      </c>
      <c r="B3629">
        <v>3</v>
      </c>
      <c r="C3629" s="2">
        <v>36320</v>
      </c>
      <c r="D3629">
        <v>1760</v>
      </c>
      <c r="E3629" t="str">
        <f>VLOOKUP(Tabla4[[#This Row],[Cod Vendedor]],Tabla3[[IdVendedor]:[NombreVendedor]],2,0)</f>
        <v>Quima</v>
      </c>
      <c r="F3629" t="str">
        <f>VLOOKUP(Tabla4[[#This Row],[Cod Producto]],Tabla2[[IdProducto]:[NomProducto]],2,0)</f>
        <v>Melones</v>
      </c>
      <c r="G3629" s="10">
        <f>VLOOKUP(Tabla4[[#This Row],[Nombre_Producto]],Tabla2[[NomProducto]:[PrecioSinIGV]],3,0)</f>
        <v>1.9359999999999999</v>
      </c>
      <c r="H3629">
        <f>VLOOKUP(Tabla4[[#This Row],[Cod Producto]],Tabla2[#All],3,0)</f>
        <v>1</v>
      </c>
      <c r="I3629" s="10">
        <f>Tabla4[[#This Row],[Kilos]]*Tabla4[[#This Row],[Precio_sin_IGV]]</f>
        <v>3407.3599999999997</v>
      </c>
      <c r="J3629" s="10">
        <f>Tabla4[[#This Row],[Ventas sin IGV]]*18%</f>
        <v>613.32479999999987</v>
      </c>
      <c r="K3629" s="10">
        <f>Tabla4[[#This Row],[Ventas sin IGV]]+Tabla4[[#This Row],[IGV]]</f>
        <v>4020.6847999999995</v>
      </c>
    </row>
    <row r="3630" spans="1:11" x14ac:dyDescent="0.3">
      <c r="A3630">
        <v>7</v>
      </c>
      <c r="B3630">
        <v>3</v>
      </c>
      <c r="C3630" s="2">
        <v>36325</v>
      </c>
      <c r="D3630">
        <v>1308</v>
      </c>
      <c r="E3630" t="str">
        <f>VLOOKUP(Tabla4[[#This Row],[Cod Vendedor]],Tabla3[[IdVendedor]:[NombreVendedor]],2,0)</f>
        <v>Quima</v>
      </c>
      <c r="F3630" t="str">
        <f>VLOOKUP(Tabla4[[#This Row],[Cod Producto]],Tabla2[[IdProducto]:[NomProducto]],2,0)</f>
        <v>Melones</v>
      </c>
      <c r="G3630" s="10">
        <f>VLOOKUP(Tabla4[[#This Row],[Nombre_Producto]],Tabla2[[NomProducto]:[PrecioSinIGV]],3,0)</f>
        <v>1.9359999999999999</v>
      </c>
      <c r="H3630">
        <f>VLOOKUP(Tabla4[[#This Row],[Cod Producto]],Tabla2[#All],3,0)</f>
        <v>1</v>
      </c>
      <c r="I3630" s="10">
        <f>Tabla4[[#This Row],[Kilos]]*Tabla4[[#This Row],[Precio_sin_IGV]]</f>
        <v>2532.288</v>
      </c>
      <c r="J3630" s="10">
        <f>Tabla4[[#This Row],[Ventas sin IGV]]*18%</f>
        <v>455.81183999999996</v>
      </c>
      <c r="K3630" s="10">
        <f>Tabla4[[#This Row],[Ventas sin IGV]]+Tabla4[[#This Row],[IGV]]</f>
        <v>2988.0998399999999</v>
      </c>
    </row>
    <row r="3631" spans="1:11" x14ac:dyDescent="0.3">
      <c r="A3631">
        <v>7</v>
      </c>
      <c r="B3631">
        <v>3</v>
      </c>
      <c r="C3631" s="2">
        <v>36320</v>
      </c>
      <c r="D3631">
        <v>1207</v>
      </c>
      <c r="E3631" t="str">
        <f>VLOOKUP(Tabla4[[#This Row],[Cod Vendedor]],Tabla3[[IdVendedor]:[NombreVendedor]],2,0)</f>
        <v>Quima</v>
      </c>
      <c r="F3631" t="str">
        <f>VLOOKUP(Tabla4[[#This Row],[Cod Producto]],Tabla2[[IdProducto]:[NomProducto]],2,0)</f>
        <v>Melones</v>
      </c>
      <c r="G3631" s="10">
        <f>VLOOKUP(Tabla4[[#This Row],[Nombre_Producto]],Tabla2[[NomProducto]:[PrecioSinIGV]],3,0)</f>
        <v>1.9359999999999999</v>
      </c>
      <c r="H3631">
        <f>VLOOKUP(Tabla4[[#This Row],[Cod Producto]],Tabla2[#All],3,0)</f>
        <v>1</v>
      </c>
      <c r="I3631" s="10">
        <f>Tabla4[[#This Row],[Kilos]]*Tabla4[[#This Row],[Precio_sin_IGV]]</f>
        <v>2336.752</v>
      </c>
      <c r="J3631" s="10">
        <f>Tabla4[[#This Row],[Ventas sin IGV]]*18%</f>
        <v>420.61535999999995</v>
      </c>
      <c r="K3631" s="10">
        <f>Tabla4[[#This Row],[Ventas sin IGV]]+Tabla4[[#This Row],[IGV]]</f>
        <v>2757.3673599999997</v>
      </c>
    </row>
    <row r="3632" spans="1:11" x14ac:dyDescent="0.3">
      <c r="A3632">
        <v>7</v>
      </c>
      <c r="B3632">
        <v>3</v>
      </c>
      <c r="C3632" s="2">
        <v>36201</v>
      </c>
      <c r="D3632">
        <v>988</v>
      </c>
      <c r="E3632" t="str">
        <f>VLOOKUP(Tabla4[[#This Row],[Cod Vendedor]],Tabla3[[IdVendedor]:[NombreVendedor]],2,0)</f>
        <v>Quima</v>
      </c>
      <c r="F3632" t="str">
        <f>VLOOKUP(Tabla4[[#This Row],[Cod Producto]],Tabla2[[IdProducto]:[NomProducto]],2,0)</f>
        <v>Melones</v>
      </c>
      <c r="G3632" s="10">
        <f>VLOOKUP(Tabla4[[#This Row],[Nombre_Producto]],Tabla2[[NomProducto]:[PrecioSinIGV]],3,0)</f>
        <v>1.9359999999999999</v>
      </c>
      <c r="H3632">
        <f>VLOOKUP(Tabla4[[#This Row],[Cod Producto]],Tabla2[#All],3,0)</f>
        <v>1</v>
      </c>
      <c r="I3632" s="10">
        <f>Tabla4[[#This Row],[Kilos]]*Tabla4[[#This Row],[Precio_sin_IGV]]</f>
        <v>1912.768</v>
      </c>
      <c r="J3632" s="10">
        <f>Tabla4[[#This Row],[Ventas sin IGV]]*18%</f>
        <v>344.29823999999996</v>
      </c>
      <c r="K3632" s="10">
        <f>Tabla4[[#This Row],[Ventas sin IGV]]+Tabla4[[#This Row],[IGV]]</f>
        <v>2257.0662400000001</v>
      </c>
    </row>
    <row r="3633" spans="1:11" x14ac:dyDescent="0.3">
      <c r="A3633">
        <v>7</v>
      </c>
      <c r="B3633">
        <v>3</v>
      </c>
      <c r="C3633" s="2">
        <v>36240</v>
      </c>
      <c r="D3633">
        <v>677</v>
      </c>
      <c r="E3633" t="str">
        <f>VLOOKUP(Tabla4[[#This Row],[Cod Vendedor]],Tabla3[[IdVendedor]:[NombreVendedor]],2,0)</f>
        <v>Quima</v>
      </c>
      <c r="F3633" t="str">
        <f>VLOOKUP(Tabla4[[#This Row],[Cod Producto]],Tabla2[[IdProducto]:[NomProducto]],2,0)</f>
        <v>Melones</v>
      </c>
      <c r="G3633" s="10">
        <f>VLOOKUP(Tabla4[[#This Row],[Nombre_Producto]],Tabla2[[NomProducto]:[PrecioSinIGV]],3,0)</f>
        <v>1.9359999999999999</v>
      </c>
      <c r="H3633">
        <f>VLOOKUP(Tabla4[[#This Row],[Cod Producto]],Tabla2[#All],3,0)</f>
        <v>1</v>
      </c>
      <c r="I3633" s="10">
        <f>Tabla4[[#This Row],[Kilos]]*Tabla4[[#This Row],[Precio_sin_IGV]]</f>
        <v>1310.672</v>
      </c>
      <c r="J3633" s="10">
        <f>Tabla4[[#This Row],[Ventas sin IGV]]*18%</f>
        <v>235.92096000000001</v>
      </c>
      <c r="K3633" s="10">
        <f>Tabla4[[#This Row],[Ventas sin IGV]]+Tabla4[[#This Row],[IGV]]</f>
        <v>1546.5929599999999</v>
      </c>
    </row>
    <row r="3634" spans="1:11" x14ac:dyDescent="0.3">
      <c r="A3634">
        <v>7</v>
      </c>
      <c r="B3634">
        <v>1</v>
      </c>
      <c r="C3634" s="2">
        <v>36464</v>
      </c>
      <c r="D3634">
        <v>838</v>
      </c>
      <c r="E3634" t="str">
        <f>VLOOKUP(Tabla4[[#This Row],[Cod Vendedor]],Tabla3[[IdVendedor]:[NombreVendedor]],2,0)</f>
        <v>Quima</v>
      </c>
      <c r="F3634" t="str">
        <f>VLOOKUP(Tabla4[[#This Row],[Cod Producto]],Tabla2[[IdProducto]:[NomProducto]],2,0)</f>
        <v>Mandarinas</v>
      </c>
      <c r="G3634" s="10">
        <f>VLOOKUP(Tabla4[[#This Row],[Nombre_Producto]],Tabla2[[NomProducto]:[PrecioSinIGV]],3,0)</f>
        <v>3.9325000000000001</v>
      </c>
      <c r="H3634">
        <f>VLOOKUP(Tabla4[[#This Row],[Cod Producto]],Tabla2[#All],3,0)</f>
        <v>1</v>
      </c>
      <c r="I3634" s="10">
        <f>Tabla4[[#This Row],[Kilos]]*Tabla4[[#This Row],[Precio_sin_IGV]]</f>
        <v>3295.4349999999999</v>
      </c>
      <c r="J3634" s="10">
        <f>Tabla4[[#This Row],[Ventas sin IGV]]*18%</f>
        <v>593.17829999999992</v>
      </c>
      <c r="K3634" s="10">
        <f>Tabla4[[#This Row],[Ventas sin IGV]]+Tabla4[[#This Row],[IGV]]</f>
        <v>3888.6133</v>
      </c>
    </row>
    <row r="3635" spans="1:11" x14ac:dyDescent="0.3">
      <c r="A3635">
        <v>7</v>
      </c>
      <c r="B3635">
        <v>1</v>
      </c>
      <c r="C3635" s="2">
        <v>36349</v>
      </c>
      <c r="D3635">
        <v>635</v>
      </c>
      <c r="E3635" t="str">
        <f>VLOOKUP(Tabla4[[#This Row],[Cod Vendedor]],Tabla3[[IdVendedor]:[NombreVendedor]],2,0)</f>
        <v>Quima</v>
      </c>
      <c r="F3635" t="str">
        <f>VLOOKUP(Tabla4[[#This Row],[Cod Producto]],Tabla2[[IdProducto]:[NomProducto]],2,0)</f>
        <v>Mandarinas</v>
      </c>
      <c r="G3635" s="10">
        <f>VLOOKUP(Tabla4[[#This Row],[Nombre_Producto]],Tabla2[[NomProducto]:[PrecioSinIGV]],3,0)</f>
        <v>3.9325000000000001</v>
      </c>
      <c r="H3635">
        <f>VLOOKUP(Tabla4[[#This Row],[Cod Producto]],Tabla2[#All],3,0)</f>
        <v>1</v>
      </c>
      <c r="I3635" s="10">
        <f>Tabla4[[#This Row],[Kilos]]*Tabla4[[#This Row],[Precio_sin_IGV]]</f>
        <v>2497.1375000000003</v>
      </c>
      <c r="J3635" s="10">
        <f>Tabla4[[#This Row],[Ventas sin IGV]]*18%</f>
        <v>449.48475000000002</v>
      </c>
      <c r="K3635" s="10">
        <f>Tabla4[[#This Row],[Ventas sin IGV]]+Tabla4[[#This Row],[IGV]]</f>
        <v>2946.6222500000003</v>
      </c>
    </row>
    <row r="3636" spans="1:11" x14ac:dyDescent="0.3">
      <c r="A3636">
        <v>7</v>
      </c>
      <c r="B3636">
        <v>8</v>
      </c>
      <c r="C3636" s="2">
        <v>36356</v>
      </c>
      <c r="D3636">
        <v>1804</v>
      </c>
      <c r="E3636" t="str">
        <f>VLOOKUP(Tabla4[[#This Row],[Cod Vendedor]],Tabla3[[IdVendedor]:[NombreVendedor]],2,0)</f>
        <v>Quima</v>
      </c>
      <c r="F3636" t="str">
        <f>VLOOKUP(Tabla4[[#This Row],[Cod Producto]],Tabla2[[IdProducto]:[NomProducto]],2,0)</f>
        <v>Uvas</v>
      </c>
      <c r="G3636" s="10">
        <f>VLOOKUP(Tabla4[[#This Row],[Nombre_Producto]],Tabla2[[NomProducto]:[PrecioSinIGV]],3,0)</f>
        <v>3.63</v>
      </c>
      <c r="H3636">
        <f>VLOOKUP(Tabla4[[#This Row],[Cod Producto]],Tabla2[#All],3,0)</f>
        <v>1</v>
      </c>
      <c r="I3636" s="10">
        <f>Tabla4[[#This Row],[Kilos]]*Tabla4[[#This Row],[Precio_sin_IGV]]</f>
        <v>6548.5199999999995</v>
      </c>
      <c r="J3636" s="10">
        <f>Tabla4[[#This Row],[Ventas sin IGV]]*18%</f>
        <v>1178.7335999999998</v>
      </c>
      <c r="K3636" s="10">
        <f>Tabla4[[#This Row],[Ventas sin IGV]]+Tabla4[[#This Row],[IGV]]</f>
        <v>7727.2535999999991</v>
      </c>
    </row>
    <row r="3637" spans="1:11" x14ac:dyDescent="0.3">
      <c r="A3637">
        <v>7</v>
      </c>
      <c r="B3637">
        <v>8</v>
      </c>
      <c r="C3637" s="2">
        <v>36494</v>
      </c>
      <c r="D3637">
        <v>1454</v>
      </c>
      <c r="E3637" t="str">
        <f>VLOOKUP(Tabla4[[#This Row],[Cod Vendedor]],Tabla3[[IdVendedor]:[NombreVendedor]],2,0)</f>
        <v>Quima</v>
      </c>
      <c r="F3637" t="str">
        <f>VLOOKUP(Tabla4[[#This Row],[Cod Producto]],Tabla2[[IdProducto]:[NomProducto]],2,0)</f>
        <v>Uvas</v>
      </c>
      <c r="G3637" s="10">
        <f>VLOOKUP(Tabla4[[#This Row],[Nombre_Producto]],Tabla2[[NomProducto]:[PrecioSinIGV]],3,0)</f>
        <v>3.63</v>
      </c>
      <c r="H3637">
        <f>VLOOKUP(Tabla4[[#This Row],[Cod Producto]],Tabla2[#All],3,0)</f>
        <v>1</v>
      </c>
      <c r="I3637" s="10">
        <f>Tabla4[[#This Row],[Kilos]]*Tabla4[[#This Row],[Precio_sin_IGV]]</f>
        <v>5278.0199999999995</v>
      </c>
      <c r="J3637" s="10">
        <f>Tabla4[[#This Row],[Ventas sin IGV]]*18%</f>
        <v>950.04359999999986</v>
      </c>
      <c r="K3637" s="10">
        <f>Tabla4[[#This Row],[Ventas sin IGV]]+Tabla4[[#This Row],[IGV]]</f>
        <v>6228.0635999999995</v>
      </c>
    </row>
    <row r="3638" spans="1:11" x14ac:dyDescent="0.3">
      <c r="A3638">
        <v>7</v>
      </c>
      <c r="B3638">
        <v>8</v>
      </c>
      <c r="C3638" s="2">
        <v>36186</v>
      </c>
      <c r="D3638">
        <v>1015</v>
      </c>
      <c r="E3638" t="str">
        <f>VLOOKUP(Tabla4[[#This Row],[Cod Vendedor]],Tabla3[[IdVendedor]:[NombreVendedor]],2,0)</f>
        <v>Quima</v>
      </c>
      <c r="F3638" t="str">
        <f>VLOOKUP(Tabla4[[#This Row],[Cod Producto]],Tabla2[[IdProducto]:[NomProducto]],2,0)</f>
        <v>Uvas</v>
      </c>
      <c r="G3638" s="10">
        <f>VLOOKUP(Tabla4[[#This Row],[Nombre_Producto]],Tabla2[[NomProducto]:[PrecioSinIGV]],3,0)</f>
        <v>3.63</v>
      </c>
      <c r="H3638">
        <f>VLOOKUP(Tabla4[[#This Row],[Cod Producto]],Tabla2[#All],3,0)</f>
        <v>1</v>
      </c>
      <c r="I3638" s="10">
        <f>Tabla4[[#This Row],[Kilos]]*Tabla4[[#This Row],[Precio_sin_IGV]]</f>
        <v>3684.45</v>
      </c>
      <c r="J3638" s="10">
        <f>Tabla4[[#This Row],[Ventas sin IGV]]*18%</f>
        <v>663.20099999999991</v>
      </c>
      <c r="K3638" s="10">
        <f>Tabla4[[#This Row],[Ventas sin IGV]]+Tabla4[[#This Row],[IGV]]</f>
        <v>4347.6509999999998</v>
      </c>
    </row>
    <row r="3639" spans="1:11" x14ac:dyDescent="0.3">
      <c r="A3639">
        <v>7</v>
      </c>
      <c r="B3639">
        <v>8</v>
      </c>
      <c r="C3639" s="2">
        <v>36466</v>
      </c>
      <c r="D3639">
        <v>559</v>
      </c>
      <c r="E3639" t="str">
        <f>VLOOKUP(Tabla4[[#This Row],[Cod Vendedor]],Tabla3[[IdVendedor]:[NombreVendedor]],2,0)</f>
        <v>Quima</v>
      </c>
      <c r="F3639" t="str">
        <f>VLOOKUP(Tabla4[[#This Row],[Cod Producto]],Tabla2[[IdProducto]:[NomProducto]],2,0)</f>
        <v>Uvas</v>
      </c>
      <c r="G3639" s="10">
        <f>VLOOKUP(Tabla4[[#This Row],[Nombre_Producto]],Tabla2[[NomProducto]:[PrecioSinIGV]],3,0)</f>
        <v>3.63</v>
      </c>
      <c r="H3639">
        <f>VLOOKUP(Tabla4[[#This Row],[Cod Producto]],Tabla2[#All],3,0)</f>
        <v>1</v>
      </c>
      <c r="I3639" s="10">
        <f>Tabla4[[#This Row],[Kilos]]*Tabla4[[#This Row],[Precio_sin_IGV]]</f>
        <v>2029.1699999999998</v>
      </c>
      <c r="J3639" s="10">
        <f>Tabla4[[#This Row],[Ventas sin IGV]]*18%</f>
        <v>365.25059999999996</v>
      </c>
      <c r="K3639" s="10">
        <f>Tabla4[[#This Row],[Ventas sin IGV]]+Tabla4[[#This Row],[IGV]]</f>
        <v>2394.4205999999999</v>
      </c>
    </row>
    <row r="3640" spans="1:11" x14ac:dyDescent="0.3">
      <c r="A3640">
        <v>7</v>
      </c>
      <c r="B3640">
        <v>8</v>
      </c>
      <c r="C3640" s="2">
        <v>36424</v>
      </c>
      <c r="D3640">
        <v>351</v>
      </c>
      <c r="E3640" t="str">
        <f>VLOOKUP(Tabla4[[#This Row],[Cod Vendedor]],Tabla3[[IdVendedor]:[NombreVendedor]],2,0)</f>
        <v>Quima</v>
      </c>
      <c r="F3640" t="str">
        <f>VLOOKUP(Tabla4[[#This Row],[Cod Producto]],Tabla2[[IdProducto]:[NomProducto]],2,0)</f>
        <v>Uvas</v>
      </c>
      <c r="G3640" s="10">
        <f>VLOOKUP(Tabla4[[#This Row],[Nombre_Producto]],Tabla2[[NomProducto]:[PrecioSinIGV]],3,0)</f>
        <v>3.63</v>
      </c>
      <c r="H3640">
        <f>VLOOKUP(Tabla4[[#This Row],[Cod Producto]],Tabla2[#All],3,0)</f>
        <v>1</v>
      </c>
      <c r="I3640" s="10">
        <f>Tabla4[[#This Row],[Kilos]]*Tabla4[[#This Row],[Precio_sin_IGV]]</f>
        <v>1274.1299999999999</v>
      </c>
      <c r="J3640" s="10">
        <f>Tabla4[[#This Row],[Ventas sin IGV]]*18%</f>
        <v>229.34339999999997</v>
      </c>
      <c r="K3640" s="10">
        <f>Tabla4[[#This Row],[Ventas sin IGV]]+Tabla4[[#This Row],[IGV]]</f>
        <v>1503.4733999999999</v>
      </c>
    </row>
    <row r="3641" spans="1:11" x14ac:dyDescent="0.3">
      <c r="A3641">
        <v>7</v>
      </c>
      <c r="B3641">
        <v>6</v>
      </c>
      <c r="C3641" s="2">
        <v>36511</v>
      </c>
      <c r="D3641">
        <v>1471</v>
      </c>
      <c r="E3641" t="str">
        <f>VLOOKUP(Tabla4[[#This Row],[Cod Vendedor]],Tabla3[[IdVendedor]:[NombreVendedor]],2,0)</f>
        <v>Quima</v>
      </c>
      <c r="F3641" t="str">
        <f>VLOOKUP(Tabla4[[#This Row],[Cod Producto]],Tabla2[[IdProducto]:[NomProducto]],2,0)</f>
        <v>Platanos</v>
      </c>
      <c r="G3641" s="10">
        <f>VLOOKUP(Tabla4[[#This Row],[Nombre_Producto]],Tabla2[[NomProducto]:[PrecioSinIGV]],3,0)</f>
        <v>2.42</v>
      </c>
      <c r="H3641">
        <f>VLOOKUP(Tabla4[[#This Row],[Cod Producto]],Tabla2[#All],3,0)</f>
        <v>1</v>
      </c>
      <c r="I3641" s="10">
        <f>Tabla4[[#This Row],[Kilos]]*Tabla4[[#This Row],[Precio_sin_IGV]]</f>
        <v>3559.8199999999997</v>
      </c>
      <c r="J3641" s="10">
        <f>Tabla4[[#This Row],[Ventas sin IGV]]*18%</f>
        <v>640.7675999999999</v>
      </c>
      <c r="K3641" s="10">
        <f>Tabla4[[#This Row],[Ventas sin IGV]]+Tabla4[[#This Row],[IGV]]</f>
        <v>4200.5875999999998</v>
      </c>
    </row>
    <row r="3642" spans="1:11" x14ac:dyDescent="0.3">
      <c r="A3642">
        <v>7</v>
      </c>
      <c r="B3642">
        <v>13</v>
      </c>
      <c r="C3642" s="2">
        <v>36360</v>
      </c>
      <c r="D3642">
        <v>2333</v>
      </c>
      <c r="E3642" t="str">
        <f>VLOOKUP(Tabla4[[#This Row],[Cod Vendedor]],Tabla3[[IdVendedor]:[NombreVendedor]],2,0)</f>
        <v>Quima</v>
      </c>
      <c r="F3642" t="str">
        <f>VLOOKUP(Tabla4[[#This Row],[Cod Producto]],Tabla2[[IdProducto]:[NomProducto]],2,0)</f>
        <v>Pimientos</v>
      </c>
      <c r="G3642" s="10">
        <f>VLOOKUP(Tabla4[[#This Row],[Nombre_Producto]],Tabla2[[NomProducto]:[PrecioSinIGV]],3,0)</f>
        <v>0.24199999999999999</v>
      </c>
      <c r="H3642">
        <f>VLOOKUP(Tabla4[[#This Row],[Cod Producto]],Tabla2[#All],3,0)</f>
        <v>3</v>
      </c>
      <c r="I3642" s="10">
        <f>Tabla4[[#This Row],[Kilos]]*Tabla4[[#This Row],[Precio_sin_IGV]]</f>
        <v>564.58600000000001</v>
      </c>
      <c r="J3642" s="10">
        <f>Tabla4[[#This Row],[Ventas sin IGV]]*18%</f>
        <v>101.62548</v>
      </c>
      <c r="K3642" s="10">
        <f>Tabla4[[#This Row],[Ventas sin IGV]]+Tabla4[[#This Row],[IGV]]</f>
        <v>666.21148000000005</v>
      </c>
    </row>
    <row r="3643" spans="1:11" x14ac:dyDescent="0.3">
      <c r="A3643">
        <v>7</v>
      </c>
      <c r="B3643">
        <v>13</v>
      </c>
      <c r="C3643" s="2">
        <v>36254</v>
      </c>
      <c r="D3643">
        <v>2114</v>
      </c>
      <c r="E3643" t="str">
        <f>VLOOKUP(Tabla4[[#This Row],[Cod Vendedor]],Tabla3[[IdVendedor]:[NombreVendedor]],2,0)</f>
        <v>Quima</v>
      </c>
      <c r="F3643" t="str">
        <f>VLOOKUP(Tabla4[[#This Row],[Cod Producto]],Tabla2[[IdProducto]:[NomProducto]],2,0)</f>
        <v>Pimientos</v>
      </c>
      <c r="G3643" s="10">
        <f>VLOOKUP(Tabla4[[#This Row],[Nombre_Producto]],Tabla2[[NomProducto]:[PrecioSinIGV]],3,0)</f>
        <v>0.24199999999999999</v>
      </c>
      <c r="H3643">
        <f>VLOOKUP(Tabla4[[#This Row],[Cod Producto]],Tabla2[#All],3,0)</f>
        <v>3</v>
      </c>
      <c r="I3643" s="10">
        <f>Tabla4[[#This Row],[Kilos]]*Tabla4[[#This Row],[Precio_sin_IGV]]</f>
        <v>511.58799999999997</v>
      </c>
      <c r="J3643" s="10">
        <f>Tabla4[[#This Row],[Ventas sin IGV]]*18%</f>
        <v>92.08583999999999</v>
      </c>
      <c r="K3643" s="10">
        <f>Tabla4[[#This Row],[Ventas sin IGV]]+Tabla4[[#This Row],[IGV]]</f>
        <v>603.67383999999993</v>
      </c>
    </row>
    <row r="3644" spans="1:11" x14ac:dyDescent="0.3">
      <c r="A3644">
        <v>7</v>
      </c>
      <c r="B3644">
        <v>13</v>
      </c>
      <c r="C3644" s="2">
        <v>36448</v>
      </c>
      <c r="D3644">
        <v>1421</v>
      </c>
      <c r="E3644" t="str">
        <f>VLOOKUP(Tabla4[[#This Row],[Cod Vendedor]],Tabla3[[IdVendedor]:[NombreVendedor]],2,0)</f>
        <v>Quima</v>
      </c>
      <c r="F3644" t="str">
        <f>VLOOKUP(Tabla4[[#This Row],[Cod Producto]],Tabla2[[IdProducto]:[NomProducto]],2,0)</f>
        <v>Pimientos</v>
      </c>
      <c r="G3644" s="10">
        <f>VLOOKUP(Tabla4[[#This Row],[Nombre_Producto]],Tabla2[[NomProducto]:[PrecioSinIGV]],3,0)</f>
        <v>0.24199999999999999</v>
      </c>
      <c r="H3644">
        <f>VLOOKUP(Tabla4[[#This Row],[Cod Producto]],Tabla2[#All],3,0)</f>
        <v>3</v>
      </c>
      <c r="I3644" s="10">
        <f>Tabla4[[#This Row],[Kilos]]*Tabla4[[#This Row],[Precio_sin_IGV]]</f>
        <v>343.88200000000001</v>
      </c>
      <c r="J3644" s="10">
        <f>Tabla4[[#This Row],[Ventas sin IGV]]*18%</f>
        <v>61.898759999999996</v>
      </c>
      <c r="K3644" s="10">
        <f>Tabla4[[#This Row],[Ventas sin IGV]]+Tabla4[[#This Row],[IGV]]</f>
        <v>405.78075999999999</v>
      </c>
    </row>
    <row r="3645" spans="1:11" x14ac:dyDescent="0.3">
      <c r="A3645">
        <v>7</v>
      </c>
      <c r="B3645">
        <v>13</v>
      </c>
      <c r="C3645" s="2">
        <v>36416</v>
      </c>
      <c r="D3645">
        <v>1043</v>
      </c>
      <c r="E3645" t="str">
        <f>VLOOKUP(Tabla4[[#This Row],[Cod Vendedor]],Tabla3[[IdVendedor]:[NombreVendedor]],2,0)</f>
        <v>Quima</v>
      </c>
      <c r="F3645" t="str">
        <f>VLOOKUP(Tabla4[[#This Row],[Cod Producto]],Tabla2[[IdProducto]:[NomProducto]],2,0)</f>
        <v>Pimientos</v>
      </c>
      <c r="G3645" s="10">
        <f>VLOOKUP(Tabla4[[#This Row],[Nombre_Producto]],Tabla2[[NomProducto]:[PrecioSinIGV]],3,0)</f>
        <v>0.24199999999999999</v>
      </c>
      <c r="H3645">
        <f>VLOOKUP(Tabla4[[#This Row],[Cod Producto]],Tabla2[#All],3,0)</f>
        <v>3</v>
      </c>
      <c r="I3645" s="10">
        <f>Tabla4[[#This Row],[Kilos]]*Tabla4[[#This Row],[Precio_sin_IGV]]</f>
        <v>252.40600000000001</v>
      </c>
      <c r="J3645" s="10">
        <f>Tabla4[[#This Row],[Ventas sin IGV]]*18%</f>
        <v>45.433079999999997</v>
      </c>
      <c r="K3645" s="10">
        <f>Tabla4[[#This Row],[Ventas sin IGV]]+Tabla4[[#This Row],[IGV]]</f>
        <v>297.83908000000002</v>
      </c>
    </row>
    <row r="3646" spans="1:11" x14ac:dyDescent="0.3">
      <c r="A3646">
        <v>7</v>
      </c>
      <c r="B3646">
        <v>13</v>
      </c>
      <c r="C3646" s="2">
        <v>36514</v>
      </c>
      <c r="D3646">
        <v>706</v>
      </c>
      <c r="E3646" t="str">
        <f>VLOOKUP(Tabla4[[#This Row],[Cod Vendedor]],Tabla3[[IdVendedor]:[NombreVendedor]],2,0)</f>
        <v>Quima</v>
      </c>
      <c r="F3646" t="str">
        <f>VLOOKUP(Tabla4[[#This Row],[Cod Producto]],Tabla2[[IdProducto]:[NomProducto]],2,0)</f>
        <v>Pimientos</v>
      </c>
      <c r="G3646" s="10">
        <f>VLOOKUP(Tabla4[[#This Row],[Nombre_Producto]],Tabla2[[NomProducto]:[PrecioSinIGV]],3,0)</f>
        <v>0.24199999999999999</v>
      </c>
      <c r="H3646">
        <f>VLOOKUP(Tabla4[[#This Row],[Cod Producto]],Tabla2[#All],3,0)</f>
        <v>3</v>
      </c>
      <c r="I3646" s="10">
        <f>Tabla4[[#This Row],[Kilos]]*Tabla4[[#This Row],[Precio_sin_IGV]]</f>
        <v>170.852</v>
      </c>
      <c r="J3646" s="10">
        <f>Tabla4[[#This Row],[Ventas sin IGV]]*18%</f>
        <v>30.753360000000001</v>
      </c>
      <c r="K3646" s="10">
        <f>Tabla4[[#This Row],[Ventas sin IGV]]+Tabla4[[#This Row],[IGV]]</f>
        <v>201.60536000000002</v>
      </c>
    </row>
    <row r="3647" spans="1:11" x14ac:dyDescent="0.3">
      <c r="A3647">
        <v>7</v>
      </c>
      <c r="B3647">
        <v>13</v>
      </c>
      <c r="C3647" s="2">
        <v>36309</v>
      </c>
      <c r="D3647">
        <v>658</v>
      </c>
      <c r="E3647" t="str">
        <f>VLOOKUP(Tabla4[[#This Row],[Cod Vendedor]],Tabla3[[IdVendedor]:[NombreVendedor]],2,0)</f>
        <v>Quima</v>
      </c>
      <c r="F3647" t="str">
        <f>VLOOKUP(Tabla4[[#This Row],[Cod Producto]],Tabla2[[IdProducto]:[NomProducto]],2,0)</f>
        <v>Pimientos</v>
      </c>
      <c r="G3647" s="10">
        <f>VLOOKUP(Tabla4[[#This Row],[Nombre_Producto]],Tabla2[[NomProducto]:[PrecioSinIGV]],3,0)</f>
        <v>0.24199999999999999</v>
      </c>
      <c r="H3647">
        <f>VLOOKUP(Tabla4[[#This Row],[Cod Producto]],Tabla2[#All],3,0)</f>
        <v>3</v>
      </c>
      <c r="I3647" s="10">
        <f>Tabla4[[#This Row],[Kilos]]*Tabla4[[#This Row],[Precio_sin_IGV]]</f>
        <v>159.23599999999999</v>
      </c>
      <c r="J3647" s="10">
        <f>Tabla4[[#This Row],[Ventas sin IGV]]*18%</f>
        <v>28.662479999999999</v>
      </c>
      <c r="K3647" s="10">
        <f>Tabla4[[#This Row],[Ventas sin IGV]]+Tabla4[[#This Row],[IGV]]</f>
        <v>187.89847999999998</v>
      </c>
    </row>
    <row r="3648" spans="1:11" x14ac:dyDescent="0.3">
      <c r="A3648">
        <v>7</v>
      </c>
      <c r="B3648">
        <v>2</v>
      </c>
      <c r="C3648" s="2">
        <v>36262</v>
      </c>
      <c r="D3648">
        <v>1595</v>
      </c>
      <c r="E3648" t="str">
        <f>VLOOKUP(Tabla4[[#This Row],[Cod Vendedor]],Tabla3[[IdVendedor]:[NombreVendedor]],2,0)</f>
        <v>Quima</v>
      </c>
      <c r="F3648" t="str">
        <f>VLOOKUP(Tabla4[[#This Row],[Cod Producto]],Tabla2[[IdProducto]:[NomProducto]],2,0)</f>
        <v>Lechugas</v>
      </c>
      <c r="G3648" s="10">
        <f>VLOOKUP(Tabla4[[#This Row],[Nombre_Producto]],Tabla2[[NomProducto]:[PrecioSinIGV]],3,0)</f>
        <v>1.6335</v>
      </c>
      <c r="H3648">
        <f>VLOOKUP(Tabla4[[#This Row],[Cod Producto]],Tabla2[#All],3,0)</f>
        <v>2</v>
      </c>
      <c r="I3648" s="10">
        <f>Tabla4[[#This Row],[Kilos]]*Tabla4[[#This Row],[Precio_sin_IGV]]</f>
        <v>2605.4324999999999</v>
      </c>
      <c r="J3648" s="10">
        <f>Tabla4[[#This Row],[Ventas sin IGV]]*18%</f>
        <v>468.97784999999999</v>
      </c>
      <c r="K3648" s="10">
        <f>Tabla4[[#This Row],[Ventas sin IGV]]+Tabla4[[#This Row],[IGV]]</f>
        <v>3074.4103500000001</v>
      </c>
    </row>
    <row r="3649" spans="1:11" x14ac:dyDescent="0.3">
      <c r="A3649">
        <v>7</v>
      </c>
      <c r="B3649">
        <v>2</v>
      </c>
      <c r="C3649" s="2">
        <v>36210</v>
      </c>
      <c r="D3649">
        <v>1464</v>
      </c>
      <c r="E3649" t="str">
        <f>VLOOKUP(Tabla4[[#This Row],[Cod Vendedor]],Tabla3[[IdVendedor]:[NombreVendedor]],2,0)</f>
        <v>Quima</v>
      </c>
      <c r="F3649" t="str">
        <f>VLOOKUP(Tabla4[[#This Row],[Cod Producto]],Tabla2[[IdProducto]:[NomProducto]],2,0)</f>
        <v>Lechugas</v>
      </c>
      <c r="G3649" s="10">
        <f>VLOOKUP(Tabla4[[#This Row],[Nombre_Producto]],Tabla2[[NomProducto]:[PrecioSinIGV]],3,0)</f>
        <v>1.6335</v>
      </c>
      <c r="H3649">
        <f>VLOOKUP(Tabla4[[#This Row],[Cod Producto]],Tabla2[#All],3,0)</f>
        <v>2</v>
      </c>
      <c r="I3649" s="10">
        <f>Tabla4[[#This Row],[Kilos]]*Tabla4[[#This Row],[Precio_sin_IGV]]</f>
        <v>2391.444</v>
      </c>
      <c r="J3649" s="10">
        <f>Tabla4[[#This Row],[Ventas sin IGV]]*18%</f>
        <v>430.45991999999995</v>
      </c>
      <c r="K3649" s="10">
        <f>Tabla4[[#This Row],[Ventas sin IGV]]+Tabla4[[#This Row],[IGV]]</f>
        <v>2821.9039199999997</v>
      </c>
    </row>
    <row r="3650" spans="1:11" x14ac:dyDescent="0.3">
      <c r="A3650">
        <v>7</v>
      </c>
      <c r="B3650">
        <v>2</v>
      </c>
      <c r="C3650" s="2">
        <v>36302</v>
      </c>
      <c r="D3650">
        <v>1336</v>
      </c>
      <c r="E3650" t="str">
        <f>VLOOKUP(Tabla4[[#This Row],[Cod Vendedor]],Tabla3[[IdVendedor]:[NombreVendedor]],2,0)</f>
        <v>Quima</v>
      </c>
      <c r="F3650" t="str">
        <f>VLOOKUP(Tabla4[[#This Row],[Cod Producto]],Tabla2[[IdProducto]:[NomProducto]],2,0)</f>
        <v>Lechugas</v>
      </c>
      <c r="G3650" s="10">
        <f>VLOOKUP(Tabla4[[#This Row],[Nombre_Producto]],Tabla2[[NomProducto]:[PrecioSinIGV]],3,0)</f>
        <v>1.6335</v>
      </c>
      <c r="H3650">
        <f>VLOOKUP(Tabla4[[#This Row],[Cod Producto]],Tabla2[#All],3,0)</f>
        <v>2</v>
      </c>
      <c r="I3650" s="10">
        <f>Tabla4[[#This Row],[Kilos]]*Tabla4[[#This Row],[Precio_sin_IGV]]</f>
        <v>2182.3559999999998</v>
      </c>
      <c r="J3650" s="10">
        <f>Tabla4[[#This Row],[Ventas sin IGV]]*18%</f>
        <v>392.82407999999992</v>
      </c>
      <c r="K3650" s="10">
        <f>Tabla4[[#This Row],[Ventas sin IGV]]+Tabla4[[#This Row],[IGV]]</f>
        <v>2575.1800799999996</v>
      </c>
    </row>
    <row r="3651" spans="1:11" x14ac:dyDescent="0.3">
      <c r="A3651">
        <v>7</v>
      </c>
      <c r="B3651">
        <v>2</v>
      </c>
      <c r="C3651" s="2">
        <v>36393</v>
      </c>
      <c r="D3651">
        <v>649</v>
      </c>
      <c r="E3651" t="str">
        <f>VLOOKUP(Tabla4[[#This Row],[Cod Vendedor]],Tabla3[[IdVendedor]:[NombreVendedor]],2,0)</f>
        <v>Quima</v>
      </c>
      <c r="F3651" t="str">
        <f>VLOOKUP(Tabla4[[#This Row],[Cod Producto]],Tabla2[[IdProducto]:[NomProducto]],2,0)</f>
        <v>Lechugas</v>
      </c>
      <c r="G3651" s="10">
        <f>VLOOKUP(Tabla4[[#This Row],[Nombre_Producto]],Tabla2[[NomProducto]:[PrecioSinIGV]],3,0)</f>
        <v>1.6335</v>
      </c>
      <c r="H3651">
        <f>VLOOKUP(Tabla4[[#This Row],[Cod Producto]],Tabla2[#All],3,0)</f>
        <v>2</v>
      </c>
      <c r="I3651" s="10">
        <f>Tabla4[[#This Row],[Kilos]]*Tabla4[[#This Row],[Precio_sin_IGV]]</f>
        <v>1060.1415</v>
      </c>
      <c r="J3651" s="10">
        <f>Tabla4[[#This Row],[Ventas sin IGV]]*18%</f>
        <v>190.82547</v>
      </c>
      <c r="K3651" s="10">
        <f>Tabla4[[#This Row],[Ventas sin IGV]]+Tabla4[[#This Row],[IGV]]</f>
        <v>1250.9669699999999</v>
      </c>
    </row>
    <row r="3652" spans="1:11" x14ac:dyDescent="0.3">
      <c r="A3652">
        <v>7</v>
      </c>
      <c r="B3652">
        <v>2</v>
      </c>
      <c r="C3652" s="2">
        <v>36499</v>
      </c>
      <c r="D3652">
        <v>445</v>
      </c>
      <c r="E3652" t="str">
        <f>VLOOKUP(Tabla4[[#This Row],[Cod Vendedor]],Tabla3[[IdVendedor]:[NombreVendedor]],2,0)</f>
        <v>Quima</v>
      </c>
      <c r="F3652" t="str">
        <f>VLOOKUP(Tabla4[[#This Row],[Cod Producto]],Tabla2[[IdProducto]:[NomProducto]],2,0)</f>
        <v>Lechugas</v>
      </c>
      <c r="G3652" s="10">
        <f>VLOOKUP(Tabla4[[#This Row],[Nombre_Producto]],Tabla2[[NomProducto]:[PrecioSinIGV]],3,0)</f>
        <v>1.6335</v>
      </c>
      <c r="H3652">
        <f>VLOOKUP(Tabla4[[#This Row],[Cod Producto]],Tabla2[#All],3,0)</f>
        <v>2</v>
      </c>
      <c r="I3652" s="10">
        <f>Tabla4[[#This Row],[Kilos]]*Tabla4[[#This Row],[Precio_sin_IGV]]</f>
        <v>726.90750000000003</v>
      </c>
      <c r="J3652" s="10">
        <f>Tabla4[[#This Row],[Ventas sin IGV]]*18%</f>
        <v>130.84334999999999</v>
      </c>
      <c r="K3652" s="10">
        <f>Tabla4[[#This Row],[Ventas sin IGV]]+Tabla4[[#This Row],[IGV]]</f>
        <v>857.75085000000001</v>
      </c>
    </row>
    <row r="3653" spans="1:11" x14ac:dyDescent="0.3">
      <c r="A3653">
        <v>7</v>
      </c>
      <c r="B3653">
        <v>10</v>
      </c>
      <c r="C3653" s="2">
        <v>36290</v>
      </c>
      <c r="D3653">
        <v>2066</v>
      </c>
      <c r="E3653" t="str">
        <f>VLOOKUP(Tabla4[[#This Row],[Cod Vendedor]],Tabla3[[IdVendedor]:[NombreVendedor]],2,0)</f>
        <v>Quima</v>
      </c>
      <c r="F3653" t="str">
        <f>VLOOKUP(Tabla4[[#This Row],[Cod Producto]],Tabla2[[IdProducto]:[NomProducto]],2,0)</f>
        <v>Zanahorias</v>
      </c>
      <c r="G3653" s="10">
        <f>VLOOKUP(Tabla4[[#This Row],[Nombre_Producto]],Tabla2[[NomProducto]:[PrecioSinIGV]],3,0)</f>
        <v>0.60499999999999998</v>
      </c>
      <c r="H3653">
        <f>VLOOKUP(Tabla4[[#This Row],[Cod Producto]],Tabla2[#All],3,0)</f>
        <v>3</v>
      </c>
      <c r="I3653" s="10">
        <f>Tabla4[[#This Row],[Kilos]]*Tabla4[[#This Row],[Precio_sin_IGV]]</f>
        <v>1249.93</v>
      </c>
      <c r="J3653" s="10">
        <f>Tabla4[[#This Row],[Ventas sin IGV]]*18%</f>
        <v>224.98740000000001</v>
      </c>
      <c r="K3653" s="10">
        <f>Tabla4[[#This Row],[Ventas sin IGV]]+Tabla4[[#This Row],[IGV]]</f>
        <v>1474.9174</v>
      </c>
    </row>
    <row r="3654" spans="1:11" x14ac:dyDescent="0.3">
      <c r="A3654">
        <v>7</v>
      </c>
      <c r="B3654">
        <v>10</v>
      </c>
      <c r="C3654" s="2">
        <v>36461</v>
      </c>
      <c r="D3654">
        <v>1927</v>
      </c>
      <c r="E3654" t="str">
        <f>VLOOKUP(Tabla4[[#This Row],[Cod Vendedor]],Tabla3[[IdVendedor]:[NombreVendedor]],2,0)</f>
        <v>Quima</v>
      </c>
      <c r="F3654" t="str">
        <f>VLOOKUP(Tabla4[[#This Row],[Cod Producto]],Tabla2[[IdProducto]:[NomProducto]],2,0)</f>
        <v>Zanahorias</v>
      </c>
      <c r="G3654" s="10">
        <f>VLOOKUP(Tabla4[[#This Row],[Nombre_Producto]],Tabla2[[NomProducto]:[PrecioSinIGV]],3,0)</f>
        <v>0.60499999999999998</v>
      </c>
      <c r="H3654">
        <f>VLOOKUP(Tabla4[[#This Row],[Cod Producto]],Tabla2[#All],3,0)</f>
        <v>3</v>
      </c>
      <c r="I3654" s="10">
        <f>Tabla4[[#This Row],[Kilos]]*Tabla4[[#This Row],[Precio_sin_IGV]]</f>
        <v>1165.835</v>
      </c>
      <c r="J3654" s="10">
        <f>Tabla4[[#This Row],[Ventas sin IGV]]*18%</f>
        <v>209.8503</v>
      </c>
      <c r="K3654" s="10">
        <f>Tabla4[[#This Row],[Ventas sin IGV]]+Tabla4[[#This Row],[IGV]]</f>
        <v>1375.6853000000001</v>
      </c>
    </row>
    <row r="3655" spans="1:11" x14ac:dyDescent="0.3">
      <c r="A3655">
        <v>7</v>
      </c>
      <c r="B3655">
        <v>10</v>
      </c>
      <c r="C3655" s="2">
        <v>36469</v>
      </c>
      <c r="D3655">
        <v>1765</v>
      </c>
      <c r="E3655" t="str">
        <f>VLOOKUP(Tabla4[[#This Row],[Cod Vendedor]],Tabla3[[IdVendedor]:[NombreVendedor]],2,0)</f>
        <v>Quima</v>
      </c>
      <c r="F3655" t="str">
        <f>VLOOKUP(Tabla4[[#This Row],[Cod Producto]],Tabla2[[IdProducto]:[NomProducto]],2,0)</f>
        <v>Zanahorias</v>
      </c>
      <c r="G3655" s="10">
        <f>VLOOKUP(Tabla4[[#This Row],[Nombre_Producto]],Tabla2[[NomProducto]:[PrecioSinIGV]],3,0)</f>
        <v>0.60499999999999998</v>
      </c>
      <c r="H3655">
        <f>VLOOKUP(Tabla4[[#This Row],[Cod Producto]],Tabla2[#All],3,0)</f>
        <v>3</v>
      </c>
      <c r="I3655" s="10">
        <f>Tabla4[[#This Row],[Kilos]]*Tabla4[[#This Row],[Precio_sin_IGV]]</f>
        <v>1067.825</v>
      </c>
      <c r="J3655" s="10">
        <f>Tabla4[[#This Row],[Ventas sin IGV]]*18%</f>
        <v>192.20850000000002</v>
      </c>
      <c r="K3655" s="10">
        <f>Tabla4[[#This Row],[Ventas sin IGV]]+Tabla4[[#This Row],[IGV]]</f>
        <v>1260.0335</v>
      </c>
    </row>
    <row r="3656" spans="1:11" x14ac:dyDescent="0.3">
      <c r="A3656">
        <v>7</v>
      </c>
      <c r="B3656">
        <v>10</v>
      </c>
      <c r="C3656" s="2">
        <v>36354</v>
      </c>
      <c r="D3656">
        <v>1429</v>
      </c>
      <c r="E3656" t="str">
        <f>VLOOKUP(Tabla4[[#This Row],[Cod Vendedor]],Tabla3[[IdVendedor]:[NombreVendedor]],2,0)</f>
        <v>Quima</v>
      </c>
      <c r="F3656" t="str">
        <f>VLOOKUP(Tabla4[[#This Row],[Cod Producto]],Tabla2[[IdProducto]:[NomProducto]],2,0)</f>
        <v>Zanahorias</v>
      </c>
      <c r="G3656" s="10">
        <f>VLOOKUP(Tabla4[[#This Row],[Nombre_Producto]],Tabla2[[NomProducto]:[PrecioSinIGV]],3,0)</f>
        <v>0.60499999999999998</v>
      </c>
      <c r="H3656">
        <f>VLOOKUP(Tabla4[[#This Row],[Cod Producto]],Tabla2[#All],3,0)</f>
        <v>3</v>
      </c>
      <c r="I3656" s="10">
        <f>Tabla4[[#This Row],[Kilos]]*Tabla4[[#This Row],[Precio_sin_IGV]]</f>
        <v>864.54499999999996</v>
      </c>
      <c r="J3656" s="10">
        <f>Tabla4[[#This Row],[Ventas sin IGV]]*18%</f>
        <v>155.6181</v>
      </c>
      <c r="K3656" s="10">
        <f>Tabla4[[#This Row],[Ventas sin IGV]]+Tabla4[[#This Row],[IGV]]</f>
        <v>1020.1631</v>
      </c>
    </row>
    <row r="3657" spans="1:11" x14ac:dyDescent="0.3">
      <c r="A3657">
        <v>7</v>
      </c>
      <c r="B3657">
        <v>10</v>
      </c>
      <c r="C3657" s="2">
        <v>36288</v>
      </c>
      <c r="D3657">
        <v>336</v>
      </c>
      <c r="E3657" t="str">
        <f>VLOOKUP(Tabla4[[#This Row],[Cod Vendedor]],Tabla3[[IdVendedor]:[NombreVendedor]],2,0)</f>
        <v>Quima</v>
      </c>
      <c r="F3657" t="str">
        <f>VLOOKUP(Tabla4[[#This Row],[Cod Producto]],Tabla2[[IdProducto]:[NomProducto]],2,0)</f>
        <v>Zanahorias</v>
      </c>
      <c r="G3657" s="10">
        <f>VLOOKUP(Tabla4[[#This Row],[Nombre_Producto]],Tabla2[[NomProducto]:[PrecioSinIGV]],3,0)</f>
        <v>0.60499999999999998</v>
      </c>
      <c r="H3657">
        <f>VLOOKUP(Tabla4[[#This Row],[Cod Producto]],Tabla2[#All],3,0)</f>
        <v>3</v>
      </c>
      <c r="I3657" s="10">
        <f>Tabla4[[#This Row],[Kilos]]*Tabla4[[#This Row],[Precio_sin_IGV]]</f>
        <v>203.28</v>
      </c>
      <c r="J3657" s="10">
        <f>Tabla4[[#This Row],[Ventas sin IGV]]*18%</f>
        <v>36.590399999999995</v>
      </c>
      <c r="K3657" s="10">
        <f>Tabla4[[#This Row],[Ventas sin IGV]]+Tabla4[[#This Row],[IGV]]</f>
        <v>239.87039999999999</v>
      </c>
    </row>
    <row r="3658" spans="1:11" x14ac:dyDescent="0.3">
      <c r="A3658">
        <v>7</v>
      </c>
      <c r="B3658">
        <v>14</v>
      </c>
      <c r="C3658" s="2">
        <v>36407</v>
      </c>
      <c r="D3658">
        <v>1346</v>
      </c>
      <c r="E3658" t="str">
        <f>VLOOKUP(Tabla4[[#This Row],[Cod Vendedor]],Tabla3[[IdVendedor]:[NombreVendedor]],2,0)</f>
        <v>Quima</v>
      </c>
      <c r="F3658" t="str">
        <f>VLOOKUP(Tabla4[[#This Row],[Cod Producto]],Tabla2[[IdProducto]:[NomProducto]],2,0)</f>
        <v>Manzana</v>
      </c>
      <c r="G3658" s="10">
        <f>VLOOKUP(Tabla4[[#This Row],[Nombre_Producto]],Tabla2[[NomProducto]:[PrecioSinIGV]],3,0)</f>
        <v>3.63</v>
      </c>
      <c r="H3658">
        <f>VLOOKUP(Tabla4[[#This Row],[Cod Producto]],Tabla2[#All],3,0)</f>
        <v>1</v>
      </c>
      <c r="I3658" s="10">
        <f>Tabla4[[#This Row],[Kilos]]*Tabla4[[#This Row],[Precio_sin_IGV]]</f>
        <v>4885.9799999999996</v>
      </c>
      <c r="J3658" s="10">
        <f>Tabla4[[#This Row],[Ventas sin IGV]]*18%</f>
        <v>879.4763999999999</v>
      </c>
      <c r="K3658" s="10">
        <f>Tabla4[[#This Row],[Ventas sin IGV]]+Tabla4[[#This Row],[IGV]]</f>
        <v>5765.4563999999991</v>
      </c>
    </row>
    <row r="3659" spans="1:11" x14ac:dyDescent="0.3">
      <c r="A3659">
        <v>7</v>
      </c>
      <c r="B3659">
        <v>14</v>
      </c>
      <c r="C3659" s="2">
        <v>36241</v>
      </c>
      <c r="D3659">
        <v>1148</v>
      </c>
      <c r="E3659" t="str">
        <f>VLOOKUP(Tabla4[[#This Row],[Cod Vendedor]],Tabla3[[IdVendedor]:[NombreVendedor]],2,0)</f>
        <v>Quima</v>
      </c>
      <c r="F3659" t="str">
        <f>VLOOKUP(Tabla4[[#This Row],[Cod Producto]],Tabla2[[IdProducto]:[NomProducto]],2,0)</f>
        <v>Manzana</v>
      </c>
      <c r="G3659" s="10">
        <f>VLOOKUP(Tabla4[[#This Row],[Nombre_Producto]],Tabla2[[NomProducto]:[PrecioSinIGV]],3,0)</f>
        <v>3.63</v>
      </c>
      <c r="H3659">
        <f>VLOOKUP(Tabla4[[#This Row],[Cod Producto]],Tabla2[#All],3,0)</f>
        <v>1</v>
      </c>
      <c r="I3659" s="10">
        <f>Tabla4[[#This Row],[Kilos]]*Tabla4[[#This Row],[Precio_sin_IGV]]</f>
        <v>4167.24</v>
      </c>
      <c r="J3659" s="10">
        <f>Tabla4[[#This Row],[Ventas sin IGV]]*18%</f>
        <v>750.1031999999999</v>
      </c>
      <c r="K3659" s="10">
        <f>Tabla4[[#This Row],[Ventas sin IGV]]+Tabla4[[#This Row],[IGV]]</f>
        <v>4917.3431999999993</v>
      </c>
    </row>
    <row r="3660" spans="1:11" x14ac:dyDescent="0.3">
      <c r="A3660">
        <v>7</v>
      </c>
      <c r="B3660">
        <v>14</v>
      </c>
      <c r="C3660" s="2">
        <v>36295</v>
      </c>
      <c r="D3660">
        <v>782</v>
      </c>
      <c r="E3660" t="str">
        <f>VLOOKUP(Tabla4[[#This Row],[Cod Vendedor]],Tabla3[[IdVendedor]:[NombreVendedor]],2,0)</f>
        <v>Quima</v>
      </c>
      <c r="F3660" t="str">
        <f>VLOOKUP(Tabla4[[#This Row],[Cod Producto]],Tabla2[[IdProducto]:[NomProducto]],2,0)</f>
        <v>Manzana</v>
      </c>
      <c r="G3660" s="10">
        <f>VLOOKUP(Tabla4[[#This Row],[Nombre_Producto]],Tabla2[[NomProducto]:[PrecioSinIGV]],3,0)</f>
        <v>3.63</v>
      </c>
      <c r="H3660">
        <f>VLOOKUP(Tabla4[[#This Row],[Cod Producto]],Tabla2[#All],3,0)</f>
        <v>1</v>
      </c>
      <c r="I3660" s="10">
        <f>Tabla4[[#This Row],[Kilos]]*Tabla4[[#This Row],[Precio_sin_IGV]]</f>
        <v>2838.66</v>
      </c>
      <c r="J3660" s="10">
        <f>Tabla4[[#This Row],[Ventas sin IGV]]*18%</f>
        <v>510.95879999999994</v>
      </c>
      <c r="K3660" s="10">
        <f>Tabla4[[#This Row],[Ventas sin IGV]]+Tabla4[[#This Row],[IGV]]</f>
        <v>3349.6187999999997</v>
      </c>
    </row>
    <row r="3661" spans="1:11" x14ac:dyDescent="0.3">
      <c r="A3661">
        <v>7</v>
      </c>
      <c r="B3661">
        <v>14</v>
      </c>
      <c r="C3661" s="2">
        <v>36350</v>
      </c>
      <c r="D3661">
        <v>735</v>
      </c>
      <c r="E3661" t="str">
        <f>VLOOKUP(Tabla4[[#This Row],[Cod Vendedor]],Tabla3[[IdVendedor]:[NombreVendedor]],2,0)</f>
        <v>Quima</v>
      </c>
      <c r="F3661" t="str">
        <f>VLOOKUP(Tabla4[[#This Row],[Cod Producto]],Tabla2[[IdProducto]:[NomProducto]],2,0)</f>
        <v>Manzana</v>
      </c>
      <c r="G3661" s="10">
        <f>VLOOKUP(Tabla4[[#This Row],[Nombre_Producto]],Tabla2[[NomProducto]:[PrecioSinIGV]],3,0)</f>
        <v>3.63</v>
      </c>
      <c r="H3661">
        <f>VLOOKUP(Tabla4[[#This Row],[Cod Producto]],Tabla2[#All],3,0)</f>
        <v>1</v>
      </c>
      <c r="I3661" s="10">
        <f>Tabla4[[#This Row],[Kilos]]*Tabla4[[#This Row],[Precio_sin_IGV]]</f>
        <v>2668.0499999999997</v>
      </c>
      <c r="J3661" s="10">
        <f>Tabla4[[#This Row],[Ventas sin IGV]]*18%</f>
        <v>480.24899999999991</v>
      </c>
      <c r="K3661" s="10">
        <f>Tabla4[[#This Row],[Ventas sin IGV]]+Tabla4[[#This Row],[IGV]]</f>
        <v>3148.2989999999995</v>
      </c>
    </row>
    <row r="3662" spans="1:11" x14ac:dyDescent="0.3">
      <c r="A3662">
        <v>7</v>
      </c>
      <c r="B3662">
        <v>14</v>
      </c>
      <c r="C3662" s="2">
        <v>36414</v>
      </c>
      <c r="D3662">
        <v>483</v>
      </c>
      <c r="E3662" t="str">
        <f>VLOOKUP(Tabla4[[#This Row],[Cod Vendedor]],Tabla3[[IdVendedor]:[NombreVendedor]],2,0)</f>
        <v>Quima</v>
      </c>
      <c r="F3662" t="str">
        <f>VLOOKUP(Tabla4[[#This Row],[Cod Producto]],Tabla2[[IdProducto]:[NomProducto]],2,0)</f>
        <v>Manzana</v>
      </c>
      <c r="G3662" s="10">
        <f>VLOOKUP(Tabla4[[#This Row],[Nombre_Producto]],Tabla2[[NomProducto]:[PrecioSinIGV]],3,0)</f>
        <v>3.63</v>
      </c>
      <c r="H3662">
        <f>VLOOKUP(Tabla4[[#This Row],[Cod Producto]],Tabla2[#All],3,0)</f>
        <v>1</v>
      </c>
      <c r="I3662" s="10">
        <f>Tabla4[[#This Row],[Kilos]]*Tabla4[[#This Row],[Precio_sin_IGV]]</f>
        <v>1753.29</v>
      </c>
      <c r="J3662" s="10">
        <f>Tabla4[[#This Row],[Ventas sin IGV]]*18%</f>
        <v>315.59219999999999</v>
      </c>
      <c r="K3662" s="10">
        <f>Tabla4[[#This Row],[Ventas sin IGV]]+Tabla4[[#This Row],[IGV]]</f>
        <v>2068.8822</v>
      </c>
    </row>
    <row r="3663" spans="1:11" x14ac:dyDescent="0.3">
      <c r="A3663">
        <v>7</v>
      </c>
      <c r="B3663">
        <v>4</v>
      </c>
      <c r="C3663" s="2">
        <v>36301</v>
      </c>
      <c r="D3663">
        <v>2290</v>
      </c>
      <c r="E3663" t="str">
        <f>VLOOKUP(Tabla4[[#This Row],[Cod Vendedor]],Tabla3[[IdVendedor]:[NombreVendedor]],2,0)</f>
        <v>Quima</v>
      </c>
      <c r="F3663" t="str">
        <f>VLOOKUP(Tabla4[[#This Row],[Cod Producto]],Tabla2[[IdProducto]:[NomProducto]],2,0)</f>
        <v>Coles</v>
      </c>
      <c r="G3663" s="10">
        <f>VLOOKUP(Tabla4[[#This Row],[Nombre_Producto]],Tabla2[[NomProducto]:[PrecioSinIGV]],3,0)</f>
        <v>0.60499999999999998</v>
      </c>
      <c r="H3663">
        <f>VLOOKUP(Tabla4[[#This Row],[Cod Producto]],Tabla2[#All],3,0)</f>
        <v>2</v>
      </c>
      <c r="I3663" s="10">
        <f>Tabla4[[#This Row],[Kilos]]*Tabla4[[#This Row],[Precio_sin_IGV]]</f>
        <v>1385.45</v>
      </c>
      <c r="J3663" s="10">
        <f>Tabla4[[#This Row],[Ventas sin IGV]]*18%</f>
        <v>249.381</v>
      </c>
      <c r="K3663" s="10">
        <f>Tabla4[[#This Row],[Ventas sin IGV]]+Tabla4[[#This Row],[IGV]]</f>
        <v>1634.8310000000001</v>
      </c>
    </row>
    <row r="3664" spans="1:11" x14ac:dyDescent="0.3">
      <c r="A3664">
        <v>7</v>
      </c>
      <c r="B3664">
        <v>4</v>
      </c>
      <c r="C3664" s="2">
        <v>36430</v>
      </c>
      <c r="D3664">
        <v>1722</v>
      </c>
      <c r="E3664" t="str">
        <f>VLOOKUP(Tabla4[[#This Row],[Cod Vendedor]],Tabla3[[IdVendedor]:[NombreVendedor]],2,0)</f>
        <v>Quima</v>
      </c>
      <c r="F3664" t="str">
        <f>VLOOKUP(Tabla4[[#This Row],[Cod Producto]],Tabla2[[IdProducto]:[NomProducto]],2,0)</f>
        <v>Coles</v>
      </c>
      <c r="G3664" s="10">
        <f>VLOOKUP(Tabla4[[#This Row],[Nombre_Producto]],Tabla2[[NomProducto]:[PrecioSinIGV]],3,0)</f>
        <v>0.60499999999999998</v>
      </c>
      <c r="H3664">
        <f>VLOOKUP(Tabla4[[#This Row],[Cod Producto]],Tabla2[#All],3,0)</f>
        <v>2</v>
      </c>
      <c r="I3664" s="10">
        <f>Tabla4[[#This Row],[Kilos]]*Tabla4[[#This Row],[Precio_sin_IGV]]</f>
        <v>1041.81</v>
      </c>
      <c r="J3664" s="10">
        <f>Tabla4[[#This Row],[Ventas sin IGV]]*18%</f>
        <v>187.52579999999998</v>
      </c>
      <c r="K3664" s="10">
        <f>Tabla4[[#This Row],[Ventas sin IGV]]+Tabla4[[#This Row],[IGV]]</f>
        <v>1229.3357999999998</v>
      </c>
    </row>
    <row r="3665" spans="1:11" x14ac:dyDescent="0.3">
      <c r="A3665">
        <v>7</v>
      </c>
      <c r="B3665">
        <v>4</v>
      </c>
      <c r="C3665" s="2">
        <v>36457</v>
      </c>
      <c r="D3665">
        <v>1526</v>
      </c>
      <c r="E3665" t="str">
        <f>VLOOKUP(Tabla4[[#This Row],[Cod Vendedor]],Tabla3[[IdVendedor]:[NombreVendedor]],2,0)</f>
        <v>Quima</v>
      </c>
      <c r="F3665" t="str">
        <f>VLOOKUP(Tabla4[[#This Row],[Cod Producto]],Tabla2[[IdProducto]:[NomProducto]],2,0)</f>
        <v>Coles</v>
      </c>
      <c r="G3665" s="10">
        <f>VLOOKUP(Tabla4[[#This Row],[Nombre_Producto]],Tabla2[[NomProducto]:[PrecioSinIGV]],3,0)</f>
        <v>0.60499999999999998</v>
      </c>
      <c r="H3665">
        <f>VLOOKUP(Tabla4[[#This Row],[Cod Producto]],Tabla2[#All],3,0)</f>
        <v>2</v>
      </c>
      <c r="I3665" s="10">
        <f>Tabla4[[#This Row],[Kilos]]*Tabla4[[#This Row],[Precio_sin_IGV]]</f>
        <v>923.23</v>
      </c>
      <c r="J3665" s="10">
        <f>Tabla4[[#This Row],[Ventas sin IGV]]*18%</f>
        <v>166.1814</v>
      </c>
      <c r="K3665" s="10">
        <f>Tabla4[[#This Row],[Ventas sin IGV]]+Tabla4[[#This Row],[IGV]]</f>
        <v>1089.4114</v>
      </c>
    </row>
    <row r="3666" spans="1:11" x14ac:dyDescent="0.3">
      <c r="A3666">
        <v>7</v>
      </c>
      <c r="B3666">
        <v>4</v>
      </c>
      <c r="C3666" s="2">
        <v>36278</v>
      </c>
      <c r="D3666">
        <v>1509</v>
      </c>
      <c r="E3666" t="str">
        <f>VLOOKUP(Tabla4[[#This Row],[Cod Vendedor]],Tabla3[[IdVendedor]:[NombreVendedor]],2,0)</f>
        <v>Quima</v>
      </c>
      <c r="F3666" t="str">
        <f>VLOOKUP(Tabla4[[#This Row],[Cod Producto]],Tabla2[[IdProducto]:[NomProducto]],2,0)</f>
        <v>Coles</v>
      </c>
      <c r="G3666" s="10">
        <f>VLOOKUP(Tabla4[[#This Row],[Nombre_Producto]],Tabla2[[NomProducto]:[PrecioSinIGV]],3,0)</f>
        <v>0.60499999999999998</v>
      </c>
      <c r="H3666">
        <f>VLOOKUP(Tabla4[[#This Row],[Cod Producto]],Tabla2[#All],3,0)</f>
        <v>2</v>
      </c>
      <c r="I3666" s="10">
        <f>Tabla4[[#This Row],[Kilos]]*Tabla4[[#This Row],[Precio_sin_IGV]]</f>
        <v>912.94499999999994</v>
      </c>
      <c r="J3666" s="10">
        <f>Tabla4[[#This Row],[Ventas sin IGV]]*18%</f>
        <v>164.33009999999999</v>
      </c>
      <c r="K3666" s="10">
        <f>Tabla4[[#This Row],[Ventas sin IGV]]+Tabla4[[#This Row],[IGV]]</f>
        <v>1077.2750999999998</v>
      </c>
    </row>
    <row r="3667" spans="1:11" x14ac:dyDescent="0.3">
      <c r="A3667">
        <v>7</v>
      </c>
      <c r="B3667">
        <v>4</v>
      </c>
      <c r="C3667" s="2">
        <v>36192</v>
      </c>
      <c r="D3667">
        <v>1414</v>
      </c>
      <c r="E3667" t="str">
        <f>VLOOKUP(Tabla4[[#This Row],[Cod Vendedor]],Tabla3[[IdVendedor]:[NombreVendedor]],2,0)</f>
        <v>Quima</v>
      </c>
      <c r="F3667" t="str">
        <f>VLOOKUP(Tabla4[[#This Row],[Cod Producto]],Tabla2[[IdProducto]:[NomProducto]],2,0)</f>
        <v>Coles</v>
      </c>
      <c r="G3667" s="10">
        <f>VLOOKUP(Tabla4[[#This Row],[Nombre_Producto]],Tabla2[[NomProducto]:[PrecioSinIGV]],3,0)</f>
        <v>0.60499999999999998</v>
      </c>
      <c r="H3667">
        <f>VLOOKUP(Tabla4[[#This Row],[Cod Producto]],Tabla2[#All],3,0)</f>
        <v>2</v>
      </c>
      <c r="I3667" s="10">
        <f>Tabla4[[#This Row],[Kilos]]*Tabla4[[#This Row],[Precio_sin_IGV]]</f>
        <v>855.47</v>
      </c>
      <c r="J3667" s="10">
        <f>Tabla4[[#This Row],[Ventas sin IGV]]*18%</f>
        <v>153.9846</v>
      </c>
      <c r="K3667" s="10">
        <f>Tabla4[[#This Row],[Ventas sin IGV]]+Tabla4[[#This Row],[IGV]]</f>
        <v>1009.4546</v>
      </c>
    </row>
    <row r="3668" spans="1:11" x14ac:dyDescent="0.3">
      <c r="A3668">
        <v>7</v>
      </c>
      <c r="B3668">
        <v>5</v>
      </c>
      <c r="C3668" s="2">
        <v>36421</v>
      </c>
      <c r="D3668">
        <v>2453</v>
      </c>
      <c r="E3668" t="str">
        <f>VLOOKUP(Tabla4[[#This Row],[Cod Vendedor]],Tabla3[[IdVendedor]:[NombreVendedor]],2,0)</f>
        <v>Quima</v>
      </c>
      <c r="F3668" t="str">
        <f>VLOOKUP(Tabla4[[#This Row],[Cod Producto]],Tabla2[[IdProducto]:[NomProducto]],2,0)</f>
        <v>Berenjenas</v>
      </c>
      <c r="G3668" s="10">
        <f>VLOOKUP(Tabla4[[#This Row],[Nombre_Producto]],Tabla2[[NomProducto]:[PrecioSinIGV]],3,0)</f>
        <v>2.5409999999999999</v>
      </c>
      <c r="H3668">
        <f>VLOOKUP(Tabla4[[#This Row],[Cod Producto]],Tabla2[#All],3,0)</f>
        <v>3</v>
      </c>
      <c r="I3668" s="10">
        <f>Tabla4[[#This Row],[Kilos]]*Tabla4[[#This Row],[Precio_sin_IGV]]</f>
        <v>6233.0729999999994</v>
      </c>
      <c r="J3668" s="10">
        <f>Tabla4[[#This Row],[Ventas sin IGV]]*18%</f>
        <v>1121.9531399999998</v>
      </c>
      <c r="K3668" s="10">
        <f>Tabla4[[#This Row],[Ventas sin IGV]]+Tabla4[[#This Row],[IGV]]</f>
        <v>7355.026139999999</v>
      </c>
    </row>
    <row r="3669" spans="1:11" x14ac:dyDescent="0.3">
      <c r="A3669">
        <v>7</v>
      </c>
      <c r="B3669">
        <v>5</v>
      </c>
      <c r="C3669" s="2">
        <v>36235</v>
      </c>
      <c r="D3669">
        <v>2155</v>
      </c>
      <c r="E3669" t="str">
        <f>VLOOKUP(Tabla4[[#This Row],[Cod Vendedor]],Tabla3[[IdVendedor]:[NombreVendedor]],2,0)</f>
        <v>Quima</v>
      </c>
      <c r="F3669" t="str">
        <f>VLOOKUP(Tabla4[[#This Row],[Cod Producto]],Tabla2[[IdProducto]:[NomProducto]],2,0)</f>
        <v>Berenjenas</v>
      </c>
      <c r="G3669" s="10">
        <f>VLOOKUP(Tabla4[[#This Row],[Nombre_Producto]],Tabla2[[NomProducto]:[PrecioSinIGV]],3,0)</f>
        <v>2.5409999999999999</v>
      </c>
      <c r="H3669">
        <f>VLOOKUP(Tabla4[[#This Row],[Cod Producto]],Tabla2[#All],3,0)</f>
        <v>3</v>
      </c>
      <c r="I3669" s="10">
        <f>Tabla4[[#This Row],[Kilos]]*Tabla4[[#This Row],[Precio_sin_IGV]]</f>
        <v>5475.8549999999996</v>
      </c>
      <c r="J3669" s="10">
        <f>Tabla4[[#This Row],[Ventas sin IGV]]*18%</f>
        <v>985.65389999999991</v>
      </c>
      <c r="K3669" s="10">
        <f>Tabla4[[#This Row],[Ventas sin IGV]]+Tabla4[[#This Row],[IGV]]</f>
        <v>6461.5088999999998</v>
      </c>
    </row>
    <row r="3670" spans="1:11" x14ac:dyDescent="0.3">
      <c r="A3670">
        <v>7</v>
      </c>
      <c r="B3670">
        <v>5</v>
      </c>
      <c r="C3670" s="2">
        <v>36480</v>
      </c>
      <c r="D3670">
        <v>1841</v>
      </c>
      <c r="E3670" t="str">
        <f>VLOOKUP(Tabla4[[#This Row],[Cod Vendedor]],Tabla3[[IdVendedor]:[NombreVendedor]],2,0)</f>
        <v>Quima</v>
      </c>
      <c r="F3670" t="str">
        <f>VLOOKUP(Tabla4[[#This Row],[Cod Producto]],Tabla2[[IdProducto]:[NomProducto]],2,0)</f>
        <v>Berenjenas</v>
      </c>
      <c r="G3670" s="10">
        <f>VLOOKUP(Tabla4[[#This Row],[Nombre_Producto]],Tabla2[[NomProducto]:[PrecioSinIGV]],3,0)</f>
        <v>2.5409999999999999</v>
      </c>
      <c r="H3670">
        <f>VLOOKUP(Tabla4[[#This Row],[Cod Producto]],Tabla2[#All],3,0)</f>
        <v>3</v>
      </c>
      <c r="I3670" s="10">
        <f>Tabla4[[#This Row],[Kilos]]*Tabla4[[#This Row],[Precio_sin_IGV]]</f>
        <v>4677.9809999999998</v>
      </c>
      <c r="J3670" s="10">
        <f>Tabla4[[#This Row],[Ventas sin IGV]]*18%</f>
        <v>842.03657999999996</v>
      </c>
      <c r="K3670" s="10">
        <f>Tabla4[[#This Row],[Ventas sin IGV]]+Tabla4[[#This Row],[IGV]]</f>
        <v>5520.0175799999997</v>
      </c>
    </row>
    <row r="3671" spans="1:11" x14ac:dyDescent="0.3">
      <c r="A3671">
        <v>7</v>
      </c>
      <c r="B3671">
        <v>5</v>
      </c>
      <c r="C3671" s="2">
        <v>36250</v>
      </c>
      <c r="D3671">
        <v>1064</v>
      </c>
      <c r="E3671" t="str">
        <f>VLOOKUP(Tabla4[[#This Row],[Cod Vendedor]],Tabla3[[IdVendedor]:[NombreVendedor]],2,0)</f>
        <v>Quima</v>
      </c>
      <c r="F3671" t="str">
        <f>VLOOKUP(Tabla4[[#This Row],[Cod Producto]],Tabla2[[IdProducto]:[NomProducto]],2,0)</f>
        <v>Berenjenas</v>
      </c>
      <c r="G3671" s="10">
        <f>VLOOKUP(Tabla4[[#This Row],[Nombre_Producto]],Tabla2[[NomProducto]:[PrecioSinIGV]],3,0)</f>
        <v>2.5409999999999999</v>
      </c>
      <c r="H3671">
        <f>VLOOKUP(Tabla4[[#This Row],[Cod Producto]],Tabla2[#All],3,0)</f>
        <v>3</v>
      </c>
      <c r="I3671" s="10">
        <f>Tabla4[[#This Row],[Kilos]]*Tabla4[[#This Row],[Precio_sin_IGV]]</f>
        <v>2703.6239999999998</v>
      </c>
      <c r="J3671" s="10">
        <f>Tabla4[[#This Row],[Ventas sin IGV]]*18%</f>
        <v>486.65231999999992</v>
      </c>
      <c r="K3671" s="10">
        <f>Tabla4[[#This Row],[Ventas sin IGV]]+Tabla4[[#This Row],[IGV]]</f>
        <v>3190.2763199999999</v>
      </c>
    </row>
    <row r="3672" spans="1:11" x14ac:dyDescent="0.3">
      <c r="A3672">
        <v>7</v>
      </c>
      <c r="B3672">
        <v>5</v>
      </c>
      <c r="C3672" s="2">
        <v>36364</v>
      </c>
      <c r="D3672">
        <v>803</v>
      </c>
      <c r="E3672" t="str">
        <f>VLOOKUP(Tabla4[[#This Row],[Cod Vendedor]],Tabla3[[IdVendedor]:[NombreVendedor]],2,0)</f>
        <v>Quima</v>
      </c>
      <c r="F3672" t="str">
        <f>VLOOKUP(Tabla4[[#This Row],[Cod Producto]],Tabla2[[IdProducto]:[NomProducto]],2,0)</f>
        <v>Berenjenas</v>
      </c>
      <c r="G3672" s="10">
        <f>VLOOKUP(Tabla4[[#This Row],[Nombre_Producto]],Tabla2[[NomProducto]:[PrecioSinIGV]],3,0)</f>
        <v>2.5409999999999999</v>
      </c>
      <c r="H3672">
        <f>VLOOKUP(Tabla4[[#This Row],[Cod Producto]],Tabla2[#All],3,0)</f>
        <v>3</v>
      </c>
      <c r="I3672" s="10">
        <f>Tabla4[[#This Row],[Kilos]]*Tabla4[[#This Row],[Precio_sin_IGV]]</f>
        <v>2040.423</v>
      </c>
      <c r="J3672" s="10">
        <f>Tabla4[[#This Row],[Ventas sin IGV]]*18%</f>
        <v>367.27614</v>
      </c>
      <c r="K3672" s="10">
        <f>Tabla4[[#This Row],[Ventas sin IGV]]+Tabla4[[#This Row],[IGV]]</f>
        <v>2407.6991400000002</v>
      </c>
    </row>
    <row r="3673" spans="1:11" x14ac:dyDescent="0.3">
      <c r="A3673">
        <v>7</v>
      </c>
      <c r="B3673">
        <v>11</v>
      </c>
      <c r="C3673" s="2">
        <v>36696</v>
      </c>
      <c r="D3673">
        <v>2184</v>
      </c>
      <c r="E3673" t="str">
        <f>VLOOKUP(Tabla4[[#This Row],[Cod Vendedor]],Tabla3[[IdVendedor]:[NombreVendedor]],2,0)</f>
        <v>Quima</v>
      </c>
      <c r="F3673" t="str">
        <f>VLOOKUP(Tabla4[[#This Row],[Cod Producto]],Tabla2[[IdProducto]:[NomProducto]],2,0)</f>
        <v>Naranjas</v>
      </c>
      <c r="G3673" s="10">
        <f>VLOOKUP(Tabla4[[#This Row],[Nombre_Producto]],Tabla2[[NomProducto]:[PrecioSinIGV]],3,0)</f>
        <v>1.21</v>
      </c>
      <c r="H3673">
        <f>VLOOKUP(Tabla4[[#This Row],[Cod Producto]],Tabla2[#All],3,0)</f>
        <v>1</v>
      </c>
      <c r="I3673" s="10">
        <f>Tabla4[[#This Row],[Kilos]]*Tabla4[[#This Row],[Precio_sin_IGV]]</f>
        <v>2642.64</v>
      </c>
      <c r="J3673" s="10">
        <f>Tabla4[[#This Row],[Ventas sin IGV]]*18%</f>
        <v>475.67519999999996</v>
      </c>
      <c r="K3673" s="10">
        <f>Tabla4[[#This Row],[Ventas sin IGV]]+Tabla4[[#This Row],[IGV]]</f>
        <v>3118.3152</v>
      </c>
    </row>
    <row r="3674" spans="1:11" x14ac:dyDescent="0.3">
      <c r="A3674">
        <v>7</v>
      </c>
      <c r="B3674">
        <v>11</v>
      </c>
      <c r="C3674" s="2">
        <v>36886</v>
      </c>
      <c r="D3674">
        <v>2129</v>
      </c>
      <c r="E3674" t="str">
        <f>VLOOKUP(Tabla4[[#This Row],[Cod Vendedor]],Tabla3[[IdVendedor]:[NombreVendedor]],2,0)</f>
        <v>Quima</v>
      </c>
      <c r="F3674" t="str">
        <f>VLOOKUP(Tabla4[[#This Row],[Cod Producto]],Tabla2[[IdProducto]:[NomProducto]],2,0)</f>
        <v>Naranjas</v>
      </c>
      <c r="G3674" s="10">
        <f>VLOOKUP(Tabla4[[#This Row],[Nombre_Producto]],Tabla2[[NomProducto]:[PrecioSinIGV]],3,0)</f>
        <v>1.21</v>
      </c>
      <c r="H3674">
        <f>VLOOKUP(Tabla4[[#This Row],[Cod Producto]],Tabla2[#All],3,0)</f>
        <v>1</v>
      </c>
      <c r="I3674" s="10">
        <f>Tabla4[[#This Row],[Kilos]]*Tabla4[[#This Row],[Precio_sin_IGV]]</f>
        <v>2576.09</v>
      </c>
      <c r="J3674" s="10">
        <f>Tabla4[[#This Row],[Ventas sin IGV]]*18%</f>
        <v>463.69620000000003</v>
      </c>
      <c r="K3674" s="10">
        <f>Tabla4[[#This Row],[Ventas sin IGV]]+Tabla4[[#This Row],[IGV]]</f>
        <v>3039.7862</v>
      </c>
    </row>
    <row r="3675" spans="1:11" x14ac:dyDescent="0.3">
      <c r="A3675">
        <v>7</v>
      </c>
      <c r="B3675">
        <v>11</v>
      </c>
      <c r="C3675" s="2">
        <v>36773</v>
      </c>
      <c r="D3675">
        <v>2092</v>
      </c>
      <c r="E3675" t="str">
        <f>VLOOKUP(Tabla4[[#This Row],[Cod Vendedor]],Tabla3[[IdVendedor]:[NombreVendedor]],2,0)</f>
        <v>Quima</v>
      </c>
      <c r="F3675" t="str">
        <f>VLOOKUP(Tabla4[[#This Row],[Cod Producto]],Tabla2[[IdProducto]:[NomProducto]],2,0)</f>
        <v>Naranjas</v>
      </c>
      <c r="G3675" s="10">
        <f>VLOOKUP(Tabla4[[#This Row],[Nombre_Producto]],Tabla2[[NomProducto]:[PrecioSinIGV]],3,0)</f>
        <v>1.21</v>
      </c>
      <c r="H3675">
        <f>VLOOKUP(Tabla4[[#This Row],[Cod Producto]],Tabla2[#All],3,0)</f>
        <v>1</v>
      </c>
      <c r="I3675" s="10">
        <f>Tabla4[[#This Row],[Kilos]]*Tabla4[[#This Row],[Precio_sin_IGV]]</f>
        <v>2531.3199999999997</v>
      </c>
      <c r="J3675" s="10">
        <f>Tabla4[[#This Row],[Ventas sin IGV]]*18%</f>
        <v>455.63759999999991</v>
      </c>
      <c r="K3675" s="10">
        <f>Tabla4[[#This Row],[Ventas sin IGV]]+Tabla4[[#This Row],[IGV]]</f>
        <v>2986.9575999999997</v>
      </c>
    </row>
    <row r="3676" spans="1:11" x14ac:dyDescent="0.3">
      <c r="A3676">
        <v>7</v>
      </c>
      <c r="B3676">
        <v>11</v>
      </c>
      <c r="C3676" s="2">
        <v>36559</v>
      </c>
      <c r="D3676">
        <v>1915</v>
      </c>
      <c r="E3676" t="str">
        <f>VLOOKUP(Tabla4[[#This Row],[Cod Vendedor]],Tabla3[[IdVendedor]:[NombreVendedor]],2,0)</f>
        <v>Quima</v>
      </c>
      <c r="F3676" t="str">
        <f>VLOOKUP(Tabla4[[#This Row],[Cod Producto]],Tabla2[[IdProducto]:[NomProducto]],2,0)</f>
        <v>Naranjas</v>
      </c>
      <c r="G3676" s="10">
        <f>VLOOKUP(Tabla4[[#This Row],[Nombre_Producto]],Tabla2[[NomProducto]:[PrecioSinIGV]],3,0)</f>
        <v>1.21</v>
      </c>
      <c r="H3676">
        <f>VLOOKUP(Tabla4[[#This Row],[Cod Producto]],Tabla2[#All],3,0)</f>
        <v>1</v>
      </c>
      <c r="I3676" s="10">
        <f>Tabla4[[#This Row],[Kilos]]*Tabla4[[#This Row],[Precio_sin_IGV]]</f>
        <v>2317.15</v>
      </c>
      <c r="J3676" s="10">
        <f>Tabla4[[#This Row],[Ventas sin IGV]]*18%</f>
        <v>417.08699999999999</v>
      </c>
      <c r="K3676" s="10">
        <f>Tabla4[[#This Row],[Ventas sin IGV]]+Tabla4[[#This Row],[IGV]]</f>
        <v>2734.2370000000001</v>
      </c>
    </row>
    <row r="3677" spans="1:11" x14ac:dyDescent="0.3">
      <c r="A3677">
        <v>7</v>
      </c>
      <c r="B3677">
        <v>12</v>
      </c>
      <c r="C3677" s="2">
        <v>36546</v>
      </c>
      <c r="D3677">
        <v>2248</v>
      </c>
      <c r="E3677" t="str">
        <f>VLOOKUP(Tabla4[[#This Row],[Cod Vendedor]],Tabla3[[IdVendedor]:[NombreVendedor]],2,0)</f>
        <v>Quima</v>
      </c>
      <c r="F3677" t="str">
        <f>VLOOKUP(Tabla4[[#This Row],[Cod Producto]],Tabla2[[IdProducto]:[NomProducto]],2,0)</f>
        <v>Malocoton</v>
      </c>
      <c r="G3677" s="10">
        <f>VLOOKUP(Tabla4[[#This Row],[Nombre_Producto]],Tabla2[[NomProducto]:[PrecioSinIGV]],3,0)</f>
        <v>2.42</v>
      </c>
      <c r="H3677">
        <f>VLOOKUP(Tabla4[[#This Row],[Cod Producto]],Tabla2[#All],3,0)</f>
        <v>1</v>
      </c>
      <c r="I3677" s="10">
        <f>Tabla4[[#This Row],[Kilos]]*Tabla4[[#This Row],[Precio_sin_IGV]]</f>
        <v>5440.16</v>
      </c>
      <c r="J3677" s="10">
        <f>Tabla4[[#This Row],[Ventas sin IGV]]*18%</f>
        <v>979.22879999999998</v>
      </c>
      <c r="K3677" s="10">
        <f>Tabla4[[#This Row],[Ventas sin IGV]]+Tabla4[[#This Row],[IGV]]</f>
        <v>6419.3887999999997</v>
      </c>
    </row>
    <row r="3678" spans="1:11" x14ac:dyDescent="0.3">
      <c r="A3678">
        <v>7</v>
      </c>
      <c r="B3678">
        <v>12</v>
      </c>
      <c r="C3678" s="2">
        <v>36890</v>
      </c>
      <c r="D3678">
        <v>1828</v>
      </c>
      <c r="E3678" t="str">
        <f>VLOOKUP(Tabla4[[#This Row],[Cod Vendedor]],Tabla3[[IdVendedor]:[NombreVendedor]],2,0)</f>
        <v>Quima</v>
      </c>
      <c r="F3678" t="str">
        <f>VLOOKUP(Tabla4[[#This Row],[Cod Producto]],Tabla2[[IdProducto]:[NomProducto]],2,0)</f>
        <v>Malocoton</v>
      </c>
      <c r="G3678" s="10">
        <f>VLOOKUP(Tabla4[[#This Row],[Nombre_Producto]],Tabla2[[NomProducto]:[PrecioSinIGV]],3,0)</f>
        <v>2.42</v>
      </c>
      <c r="H3678">
        <f>VLOOKUP(Tabla4[[#This Row],[Cod Producto]],Tabla2[#All],3,0)</f>
        <v>1</v>
      </c>
      <c r="I3678" s="10">
        <f>Tabla4[[#This Row],[Kilos]]*Tabla4[[#This Row],[Precio_sin_IGV]]</f>
        <v>4423.76</v>
      </c>
      <c r="J3678" s="10">
        <f>Tabla4[[#This Row],[Ventas sin IGV]]*18%</f>
        <v>796.27679999999998</v>
      </c>
      <c r="K3678" s="10">
        <f>Tabla4[[#This Row],[Ventas sin IGV]]+Tabla4[[#This Row],[IGV]]</f>
        <v>5220.0367999999999</v>
      </c>
    </row>
    <row r="3679" spans="1:11" x14ac:dyDescent="0.3">
      <c r="A3679">
        <v>7</v>
      </c>
      <c r="B3679">
        <v>12</v>
      </c>
      <c r="C3679" s="2">
        <v>36625</v>
      </c>
      <c r="D3679">
        <v>1656</v>
      </c>
      <c r="E3679" t="str">
        <f>VLOOKUP(Tabla4[[#This Row],[Cod Vendedor]],Tabla3[[IdVendedor]:[NombreVendedor]],2,0)</f>
        <v>Quima</v>
      </c>
      <c r="F3679" t="str">
        <f>VLOOKUP(Tabla4[[#This Row],[Cod Producto]],Tabla2[[IdProducto]:[NomProducto]],2,0)</f>
        <v>Malocoton</v>
      </c>
      <c r="G3679" s="10">
        <f>VLOOKUP(Tabla4[[#This Row],[Nombre_Producto]],Tabla2[[NomProducto]:[PrecioSinIGV]],3,0)</f>
        <v>2.42</v>
      </c>
      <c r="H3679">
        <f>VLOOKUP(Tabla4[[#This Row],[Cod Producto]],Tabla2[#All],3,0)</f>
        <v>1</v>
      </c>
      <c r="I3679" s="10">
        <f>Tabla4[[#This Row],[Kilos]]*Tabla4[[#This Row],[Precio_sin_IGV]]</f>
        <v>4007.52</v>
      </c>
      <c r="J3679" s="10">
        <f>Tabla4[[#This Row],[Ventas sin IGV]]*18%</f>
        <v>721.35359999999991</v>
      </c>
      <c r="K3679" s="10">
        <f>Tabla4[[#This Row],[Ventas sin IGV]]+Tabla4[[#This Row],[IGV]]</f>
        <v>4728.8735999999999</v>
      </c>
    </row>
    <row r="3680" spans="1:11" x14ac:dyDescent="0.3">
      <c r="A3680">
        <v>7</v>
      </c>
      <c r="B3680">
        <v>12</v>
      </c>
      <c r="C3680" s="2">
        <v>36773</v>
      </c>
      <c r="D3680">
        <v>1548</v>
      </c>
      <c r="E3680" t="str">
        <f>VLOOKUP(Tabla4[[#This Row],[Cod Vendedor]],Tabla3[[IdVendedor]:[NombreVendedor]],2,0)</f>
        <v>Quima</v>
      </c>
      <c r="F3680" t="str">
        <f>VLOOKUP(Tabla4[[#This Row],[Cod Producto]],Tabla2[[IdProducto]:[NomProducto]],2,0)</f>
        <v>Malocoton</v>
      </c>
      <c r="G3680" s="10">
        <f>VLOOKUP(Tabla4[[#This Row],[Nombre_Producto]],Tabla2[[NomProducto]:[PrecioSinIGV]],3,0)</f>
        <v>2.42</v>
      </c>
      <c r="H3680">
        <f>VLOOKUP(Tabla4[[#This Row],[Cod Producto]],Tabla2[#All],3,0)</f>
        <v>1</v>
      </c>
      <c r="I3680" s="10">
        <f>Tabla4[[#This Row],[Kilos]]*Tabla4[[#This Row],[Precio_sin_IGV]]</f>
        <v>3746.16</v>
      </c>
      <c r="J3680" s="10">
        <f>Tabla4[[#This Row],[Ventas sin IGV]]*18%</f>
        <v>674.30879999999991</v>
      </c>
      <c r="K3680" s="10">
        <f>Tabla4[[#This Row],[Ventas sin IGV]]+Tabla4[[#This Row],[IGV]]</f>
        <v>4420.4687999999996</v>
      </c>
    </row>
    <row r="3681" spans="1:11" x14ac:dyDescent="0.3">
      <c r="A3681">
        <v>7</v>
      </c>
      <c r="B3681">
        <v>12</v>
      </c>
      <c r="C3681" s="2">
        <v>36713</v>
      </c>
      <c r="D3681">
        <v>779</v>
      </c>
      <c r="E3681" t="str">
        <f>VLOOKUP(Tabla4[[#This Row],[Cod Vendedor]],Tabla3[[IdVendedor]:[NombreVendedor]],2,0)</f>
        <v>Quima</v>
      </c>
      <c r="F3681" t="str">
        <f>VLOOKUP(Tabla4[[#This Row],[Cod Producto]],Tabla2[[IdProducto]:[NomProducto]],2,0)</f>
        <v>Malocoton</v>
      </c>
      <c r="G3681" s="10">
        <f>VLOOKUP(Tabla4[[#This Row],[Nombre_Producto]],Tabla2[[NomProducto]:[PrecioSinIGV]],3,0)</f>
        <v>2.42</v>
      </c>
      <c r="H3681">
        <f>VLOOKUP(Tabla4[[#This Row],[Cod Producto]],Tabla2[#All],3,0)</f>
        <v>1</v>
      </c>
      <c r="I3681" s="10">
        <f>Tabla4[[#This Row],[Kilos]]*Tabla4[[#This Row],[Precio_sin_IGV]]</f>
        <v>1885.1799999999998</v>
      </c>
      <c r="J3681" s="10">
        <f>Tabla4[[#This Row],[Ventas sin IGV]]*18%</f>
        <v>339.33239999999995</v>
      </c>
      <c r="K3681" s="10">
        <f>Tabla4[[#This Row],[Ventas sin IGV]]+Tabla4[[#This Row],[IGV]]</f>
        <v>2224.5123999999996</v>
      </c>
    </row>
    <row r="3682" spans="1:11" x14ac:dyDescent="0.3">
      <c r="A3682">
        <v>7</v>
      </c>
      <c r="B3682">
        <v>12</v>
      </c>
      <c r="C3682" s="2">
        <v>36634</v>
      </c>
      <c r="D3682">
        <v>676</v>
      </c>
      <c r="E3682" t="str">
        <f>VLOOKUP(Tabla4[[#This Row],[Cod Vendedor]],Tabla3[[IdVendedor]:[NombreVendedor]],2,0)</f>
        <v>Quima</v>
      </c>
      <c r="F3682" t="str">
        <f>VLOOKUP(Tabla4[[#This Row],[Cod Producto]],Tabla2[[IdProducto]:[NomProducto]],2,0)</f>
        <v>Malocoton</v>
      </c>
      <c r="G3682" s="10">
        <f>VLOOKUP(Tabla4[[#This Row],[Nombre_Producto]],Tabla2[[NomProducto]:[PrecioSinIGV]],3,0)</f>
        <v>2.42</v>
      </c>
      <c r="H3682">
        <f>VLOOKUP(Tabla4[[#This Row],[Cod Producto]],Tabla2[#All],3,0)</f>
        <v>1</v>
      </c>
      <c r="I3682" s="10">
        <f>Tabla4[[#This Row],[Kilos]]*Tabla4[[#This Row],[Precio_sin_IGV]]</f>
        <v>1635.9199999999998</v>
      </c>
      <c r="J3682" s="10">
        <f>Tabla4[[#This Row],[Ventas sin IGV]]*18%</f>
        <v>294.46559999999994</v>
      </c>
      <c r="K3682" s="10">
        <f>Tabla4[[#This Row],[Ventas sin IGV]]+Tabla4[[#This Row],[IGV]]</f>
        <v>1930.3855999999998</v>
      </c>
    </row>
    <row r="3683" spans="1:11" x14ac:dyDescent="0.3">
      <c r="A3683">
        <v>7</v>
      </c>
      <c r="B3683">
        <v>12</v>
      </c>
      <c r="C3683" s="2">
        <v>36636</v>
      </c>
      <c r="D3683">
        <v>279</v>
      </c>
      <c r="E3683" t="str">
        <f>VLOOKUP(Tabla4[[#This Row],[Cod Vendedor]],Tabla3[[IdVendedor]:[NombreVendedor]],2,0)</f>
        <v>Quima</v>
      </c>
      <c r="F3683" t="str">
        <f>VLOOKUP(Tabla4[[#This Row],[Cod Producto]],Tabla2[[IdProducto]:[NomProducto]],2,0)</f>
        <v>Malocoton</v>
      </c>
      <c r="G3683" s="10">
        <f>VLOOKUP(Tabla4[[#This Row],[Nombre_Producto]],Tabla2[[NomProducto]:[PrecioSinIGV]],3,0)</f>
        <v>2.42</v>
      </c>
      <c r="H3683">
        <f>VLOOKUP(Tabla4[[#This Row],[Cod Producto]],Tabla2[#All],3,0)</f>
        <v>1</v>
      </c>
      <c r="I3683" s="10">
        <f>Tabla4[[#This Row],[Kilos]]*Tabla4[[#This Row],[Precio_sin_IGV]]</f>
        <v>675.18</v>
      </c>
      <c r="J3683" s="10">
        <f>Tabla4[[#This Row],[Ventas sin IGV]]*18%</f>
        <v>121.53239999999998</v>
      </c>
      <c r="K3683" s="10">
        <f>Tabla4[[#This Row],[Ventas sin IGV]]+Tabla4[[#This Row],[IGV]]</f>
        <v>796.71239999999989</v>
      </c>
    </row>
    <row r="3684" spans="1:11" x14ac:dyDescent="0.3">
      <c r="A3684">
        <v>7</v>
      </c>
      <c r="B3684">
        <v>9</v>
      </c>
      <c r="C3684" s="2">
        <v>36752</v>
      </c>
      <c r="D3684">
        <v>2464</v>
      </c>
      <c r="E3684" t="str">
        <f>VLOOKUP(Tabla4[[#This Row],[Cod Vendedor]],Tabla3[[IdVendedor]:[NombreVendedor]],2,0)</f>
        <v>Quima</v>
      </c>
      <c r="F3684" t="str">
        <f>VLOOKUP(Tabla4[[#This Row],[Cod Producto]],Tabla2[[IdProducto]:[NomProducto]],2,0)</f>
        <v>Esparragos</v>
      </c>
      <c r="G3684" s="10">
        <f>VLOOKUP(Tabla4[[#This Row],[Nombre_Producto]],Tabla2[[NomProducto]:[PrecioSinIGV]],3,0)</f>
        <v>1.21</v>
      </c>
      <c r="H3684">
        <f>VLOOKUP(Tabla4[[#This Row],[Cod Producto]],Tabla2[#All],3,0)</f>
        <v>3</v>
      </c>
      <c r="I3684" s="10">
        <f>Tabla4[[#This Row],[Kilos]]*Tabla4[[#This Row],[Precio_sin_IGV]]</f>
        <v>2981.44</v>
      </c>
      <c r="J3684" s="10">
        <f>Tabla4[[#This Row],[Ventas sin IGV]]*18%</f>
        <v>536.65919999999994</v>
      </c>
      <c r="K3684" s="10">
        <f>Tabla4[[#This Row],[Ventas sin IGV]]+Tabla4[[#This Row],[IGV]]</f>
        <v>3518.0992000000001</v>
      </c>
    </row>
    <row r="3685" spans="1:11" x14ac:dyDescent="0.3">
      <c r="A3685">
        <v>7</v>
      </c>
      <c r="B3685">
        <v>9</v>
      </c>
      <c r="C3685" s="2">
        <v>36706</v>
      </c>
      <c r="D3685">
        <v>1051</v>
      </c>
      <c r="E3685" t="str">
        <f>VLOOKUP(Tabla4[[#This Row],[Cod Vendedor]],Tabla3[[IdVendedor]:[NombreVendedor]],2,0)</f>
        <v>Quima</v>
      </c>
      <c r="F3685" t="str">
        <f>VLOOKUP(Tabla4[[#This Row],[Cod Producto]],Tabla2[[IdProducto]:[NomProducto]],2,0)</f>
        <v>Esparragos</v>
      </c>
      <c r="G3685" s="10">
        <f>VLOOKUP(Tabla4[[#This Row],[Nombre_Producto]],Tabla2[[NomProducto]:[PrecioSinIGV]],3,0)</f>
        <v>1.21</v>
      </c>
      <c r="H3685">
        <f>VLOOKUP(Tabla4[[#This Row],[Cod Producto]],Tabla2[#All],3,0)</f>
        <v>3</v>
      </c>
      <c r="I3685" s="10">
        <f>Tabla4[[#This Row],[Kilos]]*Tabla4[[#This Row],[Precio_sin_IGV]]</f>
        <v>1271.71</v>
      </c>
      <c r="J3685" s="10">
        <f>Tabla4[[#This Row],[Ventas sin IGV]]*18%</f>
        <v>228.90780000000001</v>
      </c>
      <c r="K3685" s="10">
        <f>Tabla4[[#This Row],[Ventas sin IGV]]+Tabla4[[#This Row],[IGV]]</f>
        <v>1500.6178</v>
      </c>
    </row>
    <row r="3686" spans="1:11" x14ac:dyDescent="0.3">
      <c r="A3686">
        <v>7</v>
      </c>
      <c r="B3686">
        <v>7</v>
      </c>
      <c r="C3686" s="2">
        <v>36867</v>
      </c>
      <c r="D3686">
        <v>2174</v>
      </c>
      <c r="E3686" t="str">
        <f>VLOOKUP(Tabla4[[#This Row],[Cod Vendedor]],Tabla3[[IdVendedor]:[NombreVendedor]],2,0)</f>
        <v>Quima</v>
      </c>
      <c r="F3686" t="str">
        <f>VLOOKUP(Tabla4[[#This Row],[Cod Producto]],Tabla2[[IdProducto]:[NomProducto]],2,0)</f>
        <v>Tomates</v>
      </c>
      <c r="G3686" s="10">
        <f>VLOOKUP(Tabla4[[#This Row],[Nombre_Producto]],Tabla2[[NomProducto]:[PrecioSinIGV]],3,0)</f>
        <v>0.96799999999999997</v>
      </c>
      <c r="H3686">
        <f>VLOOKUP(Tabla4[[#This Row],[Cod Producto]],Tabla2[#All],3,0)</f>
        <v>2</v>
      </c>
      <c r="I3686" s="10">
        <f>Tabla4[[#This Row],[Kilos]]*Tabla4[[#This Row],[Precio_sin_IGV]]</f>
        <v>2104.4319999999998</v>
      </c>
      <c r="J3686" s="10">
        <f>Tabla4[[#This Row],[Ventas sin IGV]]*18%</f>
        <v>378.79775999999993</v>
      </c>
      <c r="K3686" s="10">
        <f>Tabla4[[#This Row],[Ventas sin IGV]]+Tabla4[[#This Row],[IGV]]</f>
        <v>2483.2297599999997</v>
      </c>
    </row>
    <row r="3687" spans="1:11" x14ac:dyDescent="0.3">
      <c r="A3687">
        <v>7</v>
      </c>
      <c r="B3687">
        <v>7</v>
      </c>
      <c r="C3687" s="2">
        <v>36709</v>
      </c>
      <c r="D3687">
        <v>1945</v>
      </c>
      <c r="E3687" t="str">
        <f>VLOOKUP(Tabla4[[#This Row],[Cod Vendedor]],Tabla3[[IdVendedor]:[NombreVendedor]],2,0)</f>
        <v>Quima</v>
      </c>
      <c r="F3687" t="str">
        <f>VLOOKUP(Tabla4[[#This Row],[Cod Producto]],Tabla2[[IdProducto]:[NomProducto]],2,0)</f>
        <v>Tomates</v>
      </c>
      <c r="G3687" s="10">
        <f>VLOOKUP(Tabla4[[#This Row],[Nombre_Producto]],Tabla2[[NomProducto]:[PrecioSinIGV]],3,0)</f>
        <v>0.96799999999999997</v>
      </c>
      <c r="H3687">
        <f>VLOOKUP(Tabla4[[#This Row],[Cod Producto]],Tabla2[#All],3,0)</f>
        <v>2</v>
      </c>
      <c r="I3687" s="10">
        <f>Tabla4[[#This Row],[Kilos]]*Tabla4[[#This Row],[Precio_sin_IGV]]</f>
        <v>1882.76</v>
      </c>
      <c r="J3687" s="10">
        <f>Tabla4[[#This Row],[Ventas sin IGV]]*18%</f>
        <v>338.89679999999998</v>
      </c>
      <c r="K3687" s="10">
        <f>Tabla4[[#This Row],[Ventas sin IGV]]+Tabla4[[#This Row],[IGV]]</f>
        <v>2221.6567999999997</v>
      </c>
    </row>
    <row r="3688" spans="1:11" x14ac:dyDescent="0.3">
      <c r="A3688">
        <v>7</v>
      </c>
      <c r="B3688">
        <v>7</v>
      </c>
      <c r="C3688" s="2">
        <v>36619</v>
      </c>
      <c r="D3688">
        <v>397</v>
      </c>
      <c r="E3688" t="str">
        <f>VLOOKUP(Tabla4[[#This Row],[Cod Vendedor]],Tabla3[[IdVendedor]:[NombreVendedor]],2,0)</f>
        <v>Quima</v>
      </c>
      <c r="F3688" t="str">
        <f>VLOOKUP(Tabla4[[#This Row],[Cod Producto]],Tabla2[[IdProducto]:[NomProducto]],2,0)</f>
        <v>Tomates</v>
      </c>
      <c r="G3688" s="10">
        <f>VLOOKUP(Tabla4[[#This Row],[Nombre_Producto]],Tabla2[[NomProducto]:[PrecioSinIGV]],3,0)</f>
        <v>0.96799999999999997</v>
      </c>
      <c r="H3688">
        <f>VLOOKUP(Tabla4[[#This Row],[Cod Producto]],Tabla2[#All],3,0)</f>
        <v>2</v>
      </c>
      <c r="I3688" s="10">
        <f>Tabla4[[#This Row],[Kilos]]*Tabla4[[#This Row],[Precio_sin_IGV]]</f>
        <v>384.29599999999999</v>
      </c>
      <c r="J3688" s="10">
        <f>Tabla4[[#This Row],[Ventas sin IGV]]*18%</f>
        <v>69.173279999999991</v>
      </c>
      <c r="K3688" s="10">
        <f>Tabla4[[#This Row],[Ventas sin IGV]]+Tabla4[[#This Row],[IGV]]</f>
        <v>453.46927999999997</v>
      </c>
    </row>
    <row r="3689" spans="1:11" x14ac:dyDescent="0.3">
      <c r="A3689">
        <v>7</v>
      </c>
      <c r="B3689">
        <v>3</v>
      </c>
      <c r="C3689" s="2">
        <v>36591</v>
      </c>
      <c r="D3689">
        <v>1131</v>
      </c>
      <c r="E3689" t="str">
        <f>VLOOKUP(Tabla4[[#This Row],[Cod Vendedor]],Tabla3[[IdVendedor]:[NombreVendedor]],2,0)</f>
        <v>Quima</v>
      </c>
      <c r="F3689" t="str">
        <f>VLOOKUP(Tabla4[[#This Row],[Cod Producto]],Tabla2[[IdProducto]:[NomProducto]],2,0)</f>
        <v>Melones</v>
      </c>
      <c r="G3689" s="10">
        <f>VLOOKUP(Tabla4[[#This Row],[Nombre_Producto]],Tabla2[[NomProducto]:[PrecioSinIGV]],3,0)</f>
        <v>1.9359999999999999</v>
      </c>
      <c r="H3689">
        <f>VLOOKUP(Tabla4[[#This Row],[Cod Producto]],Tabla2[#All],3,0)</f>
        <v>1</v>
      </c>
      <c r="I3689" s="10">
        <f>Tabla4[[#This Row],[Kilos]]*Tabla4[[#This Row],[Precio_sin_IGV]]</f>
        <v>2189.616</v>
      </c>
      <c r="J3689" s="10">
        <f>Tabla4[[#This Row],[Ventas sin IGV]]*18%</f>
        <v>394.13087999999999</v>
      </c>
      <c r="K3689" s="10">
        <f>Tabla4[[#This Row],[Ventas sin IGV]]+Tabla4[[#This Row],[IGV]]</f>
        <v>2583.7468800000001</v>
      </c>
    </row>
    <row r="3690" spans="1:11" x14ac:dyDescent="0.3">
      <c r="A3690">
        <v>7</v>
      </c>
      <c r="B3690">
        <v>3</v>
      </c>
      <c r="C3690" s="2">
        <v>36746</v>
      </c>
      <c r="D3690">
        <v>1086</v>
      </c>
      <c r="E3690" t="str">
        <f>VLOOKUP(Tabla4[[#This Row],[Cod Vendedor]],Tabla3[[IdVendedor]:[NombreVendedor]],2,0)</f>
        <v>Quima</v>
      </c>
      <c r="F3690" t="str">
        <f>VLOOKUP(Tabla4[[#This Row],[Cod Producto]],Tabla2[[IdProducto]:[NomProducto]],2,0)</f>
        <v>Melones</v>
      </c>
      <c r="G3690" s="10">
        <f>VLOOKUP(Tabla4[[#This Row],[Nombre_Producto]],Tabla2[[NomProducto]:[PrecioSinIGV]],3,0)</f>
        <v>1.9359999999999999</v>
      </c>
      <c r="H3690">
        <f>VLOOKUP(Tabla4[[#This Row],[Cod Producto]],Tabla2[#All],3,0)</f>
        <v>1</v>
      </c>
      <c r="I3690" s="10">
        <f>Tabla4[[#This Row],[Kilos]]*Tabla4[[#This Row],[Precio_sin_IGV]]</f>
        <v>2102.4960000000001</v>
      </c>
      <c r="J3690" s="10">
        <f>Tabla4[[#This Row],[Ventas sin IGV]]*18%</f>
        <v>378.44927999999999</v>
      </c>
      <c r="K3690" s="10">
        <f>Tabla4[[#This Row],[Ventas sin IGV]]+Tabla4[[#This Row],[IGV]]</f>
        <v>2480.9452799999999</v>
      </c>
    </row>
    <row r="3691" spans="1:11" x14ac:dyDescent="0.3">
      <c r="A3691">
        <v>7</v>
      </c>
      <c r="B3691">
        <v>3</v>
      </c>
      <c r="C3691" s="2">
        <v>36590</v>
      </c>
      <c r="D3691">
        <v>1058</v>
      </c>
      <c r="E3691" t="str">
        <f>VLOOKUP(Tabla4[[#This Row],[Cod Vendedor]],Tabla3[[IdVendedor]:[NombreVendedor]],2,0)</f>
        <v>Quima</v>
      </c>
      <c r="F3691" t="str">
        <f>VLOOKUP(Tabla4[[#This Row],[Cod Producto]],Tabla2[[IdProducto]:[NomProducto]],2,0)</f>
        <v>Melones</v>
      </c>
      <c r="G3691" s="10">
        <f>VLOOKUP(Tabla4[[#This Row],[Nombre_Producto]],Tabla2[[NomProducto]:[PrecioSinIGV]],3,0)</f>
        <v>1.9359999999999999</v>
      </c>
      <c r="H3691">
        <f>VLOOKUP(Tabla4[[#This Row],[Cod Producto]],Tabla2[#All],3,0)</f>
        <v>1</v>
      </c>
      <c r="I3691" s="10">
        <f>Tabla4[[#This Row],[Kilos]]*Tabla4[[#This Row],[Precio_sin_IGV]]</f>
        <v>2048.288</v>
      </c>
      <c r="J3691" s="10">
        <f>Tabla4[[#This Row],[Ventas sin IGV]]*18%</f>
        <v>368.69184000000001</v>
      </c>
      <c r="K3691" s="10">
        <f>Tabla4[[#This Row],[Ventas sin IGV]]+Tabla4[[#This Row],[IGV]]</f>
        <v>2416.97984</v>
      </c>
    </row>
    <row r="3692" spans="1:11" x14ac:dyDescent="0.3">
      <c r="A3692">
        <v>7</v>
      </c>
      <c r="B3692">
        <v>3</v>
      </c>
      <c r="C3692" s="2">
        <v>36612</v>
      </c>
      <c r="D3692">
        <v>871</v>
      </c>
      <c r="E3692" t="str">
        <f>VLOOKUP(Tabla4[[#This Row],[Cod Vendedor]],Tabla3[[IdVendedor]:[NombreVendedor]],2,0)</f>
        <v>Quima</v>
      </c>
      <c r="F3692" t="str">
        <f>VLOOKUP(Tabla4[[#This Row],[Cod Producto]],Tabla2[[IdProducto]:[NomProducto]],2,0)</f>
        <v>Melones</v>
      </c>
      <c r="G3692" s="10">
        <f>VLOOKUP(Tabla4[[#This Row],[Nombre_Producto]],Tabla2[[NomProducto]:[PrecioSinIGV]],3,0)</f>
        <v>1.9359999999999999</v>
      </c>
      <c r="H3692">
        <f>VLOOKUP(Tabla4[[#This Row],[Cod Producto]],Tabla2[#All],3,0)</f>
        <v>1</v>
      </c>
      <c r="I3692" s="10">
        <f>Tabla4[[#This Row],[Kilos]]*Tabla4[[#This Row],[Precio_sin_IGV]]</f>
        <v>1686.2559999999999</v>
      </c>
      <c r="J3692" s="10">
        <f>Tabla4[[#This Row],[Ventas sin IGV]]*18%</f>
        <v>303.52607999999998</v>
      </c>
      <c r="K3692" s="10">
        <f>Tabla4[[#This Row],[Ventas sin IGV]]+Tabla4[[#This Row],[IGV]]</f>
        <v>1989.78208</v>
      </c>
    </row>
    <row r="3693" spans="1:11" x14ac:dyDescent="0.3">
      <c r="A3693">
        <v>7</v>
      </c>
      <c r="B3693">
        <v>3</v>
      </c>
      <c r="C3693" s="2">
        <v>36876</v>
      </c>
      <c r="D3693">
        <v>782</v>
      </c>
      <c r="E3693" t="str">
        <f>VLOOKUP(Tabla4[[#This Row],[Cod Vendedor]],Tabla3[[IdVendedor]:[NombreVendedor]],2,0)</f>
        <v>Quima</v>
      </c>
      <c r="F3693" t="str">
        <f>VLOOKUP(Tabla4[[#This Row],[Cod Producto]],Tabla2[[IdProducto]:[NomProducto]],2,0)</f>
        <v>Melones</v>
      </c>
      <c r="G3693" s="10">
        <f>VLOOKUP(Tabla4[[#This Row],[Nombre_Producto]],Tabla2[[NomProducto]:[PrecioSinIGV]],3,0)</f>
        <v>1.9359999999999999</v>
      </c>
      <c r="H3693">
        <f>VLOOKUP(Tabla4[[#This Row],[Cod Producto]],Tabla2[#All],3,0)</f>
        <v>1</v>
      </c>
      <c r="I3693" s="10">
        <f>Tabla4[[#This Row],[Kilos]]*Tabla4[[#This Row],[Precio_sin_IGV]]</f>
        <v>1513.952</v>
      </c>
      <c r="J3693" s="10">
        <f>Tabla4[[#This Row],[Ventas sin IGV]]*18%</f>
        <v>272.51135999999997</v>
      </c>
      <c r="K3693" s="10">
        <f>Tabla4[[#This Row],[Ventas sin IGV]]+Tabla4[[#This Row],[IGV]]</f>
        <v>1786.46336</v>
      </c>
    </row>
    <row r="3694" spans="1:11" x14ac:dyDescent="0.3">
      <c r="A3694">
        <v>7</v>
      </c>
      <c r="B3694">
        <v>3</v>
      </c>
      <c r="C3694" s="2">
        <v>36583</v>
      </c>
      <c r="D3694">
        <v>649</v>
      </c>
      <c r="E3694" t="str">
        <f>VLOOKUP(Tabla4[[#This Row],[Cod Vendedor]],Tabla3[[IdVendedor]:[NombreVendedor]],2,0)</f>
        <v>Quima</v>
      </c>
      <c r="F3694" t="str">
        <f>VLOOKUP(Tabla4[[#This Row],[Cod Producto]],Tabla2[[IdProducto]:[NomProducto]],2,0)</f>
        <v>Melones</v>
      </c>
      <c r="G3694" s="10">
        <f>VLOOKUP(Tabla4[[#This Row],[Nombre_Producto]],Tabla2[[NomProducto]:[PrecioSinIGV]],3,0)</f>
        <v>1.9359999999999999</v>
      </c>
      <c r="H3694">
        <f>VLOOKUP(Tabla4[[#This Row],[Cod Producto]],Tabla2[#All],3,0)</f>
        <v>1</v>
      </c>
      <c r="I3694" s="10">
        <f>Tabla4[[#This Row],[Kilos]]*Tabla4[[#This Row],[Precio_sin_IGV]]</f>
        <v>1256.4639999999999</v>
      </c>
      <c r="J3694" s="10">
        <f>Tabla4[[#This Row],[Ventas sin IGV]]*18%</f>
        <v>226.16351999999998</v>
      </c>
      <c r="K3694" s="10">
        <f>Tabla4[[#This Row],[Ventas sin IGV]]+Tabla4[[#This Row],[IGV]]</f>
        <v>1482.62752</v>
      </c>
    </row>
    <row r="3695" spans="1:11" x14ac:dyDescent="0.3">
      <c r="A3695">
        <v>7</v>
      </c>
      <c r="B3695">
        <v>1</v>
      </c>
      <c r="C3695" s="2">
        <v>36703</v>
      </c>
      <c r="D3695">
        <v>2176</v>
      </c>
      <c r="E3695" t="str">
        <f>VLOOKUP(Tabla4[[#This Row],[Cod Vendedor]],Tabla3[[IdVendedor]:[NombreVendedor]],2,0)</f>
        <v>Quima</v>
      </c>
      <c r="F3695" t="str">
        <f>VLOOKUP(Tabla4[[#This Row],[Cod Producto]],Tabla2[[IdProducto]:[NomProducto]],2,0)</f>
        <v>Mandarinas</v>
      </c>
      <c r="G3695" s="10">
        <f>VLOOKUP(Tabla4[[#This Row],[Nombre_Producto]],Tabla2[[NomProducto]:[PrecioSinIGV]],3,0)</f>
        <v>3.9325000000000001</v>
      </c>
      <c r="H3695">
        <f>VLOOKUP(Tabla4[[#This Row],[Cod Producto]],Tabla2[#All],3,0)</f>
        <v>1</v>
      </c>
      <c r="I3695" s="10">
        <f>Tabla4[[#This Row],[Kilos]]*Tabla4[[#This Row],[Precio_sin_IGV]]</f>
        <v>8557.1200000000008</v>
      </c>
      <c r="J3695" s="10">
        <f>Tabla4[[#This Row],[Ventas sin IGV]]*18%</f>
        <v>1540.2816</v>
      </c>
      <c r="K3695" s="10">
        <f>Tabla4[[#This Row],[Ventas sin IGV]]+Tabla4[[#This Row],[IGV]]</f>
        <v>10097.401600000001</v>
      </c>
    </row>
    <row r="3696" spans="1:11" x14ac:dyDescent="0.3">
      <c r="A3696">
        <v>7</v>
      </c>
      <c r="B3696">
        <v>1</v>
      </c>
      <c r="C3696" s="2">
        <v>36843</v>
      </c>
      <c r="D3696">
        <v>1989</v>
      </c>
      <c r="E3696" t="str">
        <f>VLOOKUP(Tabla4[[#This Row],[Cod Vendedor]],Tabla3[[IdVendedor]:[NombreVendedor]],2,0)</f>
        <v>Quima</v>
      </c>
      <c r="F3696" t="str">
        <f>VLOOKUP(Tabla4[[#This Row],[Cod Producto]],Tabla2[[IdProducto]:[NomProducto]],2,0)</f>
        <v>Mandarinas</v>
      </c>
      <c r="G3696" s="10">
        <f>VLOOKUP(Tabla4[[#This Row],[Nombre_Producto]],Tabla2[[NomProducto]:[PrecioSinIGV]],3,0)</f>
        <v>3.9325000000000001</v>
      </c>
      <c r="H3696">
        <f>VLOOKUP(Tabla4[[#This Row],[Cod Producto]],Tabla2[#All],3,0)</f>
        <v>1</v>
      </c>
      <c r="I3696" s="10">
        <f>Tabla4[[#This Row],[Kilos]]*Tabla4[[#This Row],[Precio_sin_IGV]]</f>
        <v>7821.7425000000003</v>
      </c>
      <c r="J3696" s="10">
        <f>Tabla4[[#This Row],[Ventas sin IGV]]*18%</f>
        <v>1407.91365</v>
      </c>
      <c r="K3696" s="10">
        <f>Tabla4[[#This Row],[Ventas sin IGV]]+Tabla4[[#This Row],[IGV]]</f>
        <v>9229.6561500000007</v>
      </c>
    </row>
    <row r="3697" spans="1:11" x14ac:dyDescent="0.3">
      <c r="A3697">
        <v>7</v>
      </c>
      <c r="B3697">
        <v>1</v>
      </c>
      <c r="C3697" s="2">
        <v>36776</v>
      </c>
      <c r="D3697">
        <v>1416</v>
      </c>
      <c r="E3697" t="str">
        <f>VLOOKUP(Tabla4[[#This Row],[Cod Vendedor]],Tabla3[[IdVendedor]:[NombreVendedor]],2,0)</f>
        <v>Quima</v>
      </c>
      <c r="F3697" t="str">
        <f>VLOOKUP(Tabla4[[#This Row],[Cod Producto]],Tabla2[[IdProducto]:[NomProducto]],2,0)</f>
        <v>Mandarinas</v>
      </c>
      <c r="G3697" s="10">
        <f>VLOOKUP(Tabla4[[#This Row],[Nombre_Producto]],Tabla2[[NomProducto]:[PrecioSinIGV]],3,0)</f>
        <v>3.9325000000000001</v>
      </c>
      <c r="H3697">
        <f>VLOOKUP(Tabla4[[#This Row],[Cod Producto]],Tabla2[#All],3,0)</f>
        <v>1</v>
      </c>
      <c r="I3697" s="10">
        <f>Tabla4[[#This Row],[Kilos]]*Tabla4[[#This Row],[Precio_sin_IGV]]</f>
        <v>5568.42</v>
      </c>
      <c r="J3697" s="10">
        <f>Tabla4[[#This Row],[Ventas sin IGV]]*18%</f>
        <v>1002.3156</v>
      </c>
      <c r="K3697" s="10">
        <f>Tabla4[[#This Row],[Ventas sin IGV]]+Tabla4[[#This Row],[IGV]]</f>
        <v>6570.7356</v>
      </c>
    </row>
    <row r="3698" spans="1:11" x14ac:dyDescent="0.3">
      <c r="A3698">
        <v>7</v>
      </c>
      <c r="B3698">
        <v>1</v>
      </c>
      <c r="C3698" s="2">
        <v>36713</v>
      </c>
      <c r="D3698">
        <v>1147</v>
      </c>
      <c r="E3698" t="str">
        <f>VLOOKUP(Tabla4[[#This Row],[Cod Vendedor]],Tabla3[[IdVendedor]:[NombreVendedor]],2,0)</f>
        <v>Quima</v>
      </c>
      <c r="F3698" t="str">
        <f>VLOOKUP(Tabla4[[#This Row],[Cod Producto]],Tabla2[[IdProducto]:[NomProducto]],2,0)</f>
        <v>Mandarinas</v>
      </c>
      <c r="G3698" s="10">
        <f>VLOOKUP(Tabla4[[#This Row],[Nombre_Producto]],Tabla2[[NomProducto]:[PrecioSinIGV]],3,0)</f>
        <v>3.9325000000000001</v>
      </c>
      <c r="H3698">
        <f>VLOOKUP(Tabla4[[#This Row],[Cod Producto]],Tabla2[#All],3,0)</f>
        <v>1</v>
      </c>
      <c r="I3698" s="10">
        <f>Tabla4[[#This Row],[Kilos]]*Tabla4[[#This Row],[Precio_sin_IGV]]</f>
        <v>4510.5775000000003</v>
      </c>
      <c r="J3698" s="10">
        <f>Tabla4[[#This Row],[Ventas sin IGV]]*18%</f>
        <v>811.90395000000001</v>
      </c>
      <c r="K3698" s="10">
        <f>Tabla4[[#This Row],[Ventas sin IGV]]+Tabla4[[#This Row],[IGV]]</f>
        <v>5322.4814500000002</v>
      </c>
    </row>
    <row r="3699" spans="1:11" x14ac:dyDescent="0.3">
      <c r="A3699">
        <v>7</v>
      </c>
      <c r="B3699">
        <v>1</v>
      </c>
      <c r="C3699" s="2">
        <v>36534</v>
      </c>
      <c r="D3699">
        <v>1115</v>
      </c>
      <c r="E3699" t="str">
        <f>VLOOKUP(Tabla4[[#This Row],[Cod Vendedor]],Tabla3[[IdVendedor]:[NombreVendedor]],2,0)</f>
        <v>Quima</v>
      </c>
      <c r="F3699" t="str">
        <f>VLOOKUP(Tabla4[[#This Row],[Cod Producto]],Tabla2[[IdProducto]:[NomProducto]],2,0)</f>
        <v>Mandarinas</v>
      </c>
      <c r="G3699" s="10">
        <f>VLOOKUP(Tabla4[[#This Row],[Nombre_Producto]],Tabla2[[NomProducto]:[PrecioSinIGV]],3,0)</f>
        <v>3.9325000000000001</v>
      </c>
      <c r="H3699">
        <f>VLOOKUP(Tabla4[[#This Row],[Cod Producto]],Tabla2[#All],3,0)</f>
        <v>1</v>
      </c>
      <c r="I3699" s="10">
        <f>Tabla4[[#This Row],[Kilos]]*Tabla4[[#This Row],[Precio_sin_IGV]]</f>
        <v>4384.7375000000002</v>
      </c>
      <c r="J3699" s="10">
        <f>Tabla4[[#This Row],[Ventas sin IGV]]*18%</f>
        <v>789.25274999999999</v>
      </c>
      <c r="K3699" s="10">
        <f>Tabla4[[#This Row],[Ventas sin IGV]]+Tabla4[[#This Row],[IGV]]</f>
        <v>5173.9902499999998</v>
      </c>
    </row>
    <row r="3700" spans="1:11" x14ac:dyDescent="0.3">
      <c r="A3700">
        <v>7</v>
      </c>
      <c r="B3700">
        <v>1</v>
      </c>
      <c r="C3700" s="2">
        <v>36582</v>
      </c>
      <c r="D3700">
        <v>986</v>
      </c>
      <c r="E3700" t="str">
        <f>VLOOKUP(Tabla4[[#This Row],[Cod Vendedor]],Tabla3[[IdVendedor]:[NombreVendedor]],2,0)</f>
        <v>Quima</v>
      </c>
      <c r="F3700" t="str">
        <f>VLOOKUP(Tabla4[[#This Row],[Cod Producto]],Tabla2[[IdProducto]:[NomProducto]],2,0)</f>
        <v>Mandarinas</v>
      </c>
      <c r="G3700" s="10">
        <f>VLOOKUP(Tabla4[[#This Row],[Nombre_Producto]],Tabla2[[NomProducto]:[PrecioSinIGV]],3,0)</f>
        <v>3.9325000000000001</v>
      </c>
      <c r="H3700">
        <f>VLOOKUP(Tabla4[[#This Row],[Cod Producto]],Tabla2[#All],3,0)</f>
        <v>1</v>
      </c>
      <c r="I3700" s="10">
        <f>Tabla4[[#This Row],[Kilos]]*Tabla4[[#This Row],[Precio_sin_IGV]]</f>
        <v>3877.4450000000002</v>
      </c>
      <c r="J3700" s="10">
        <f>Tabla4[[#This Row],[Ventas sin IGV]]*18%</f>
        <v>697.94010000000003</v>
      </c>
      <c r="K3700" s="10">
        <f>Tabla4[[#This Row],[Ventas sin IGV]]+Tabla4[[#This Row],[IGV]]</f>
        <v>4575.3851000000004</v>
      </c>
    </row>
    <row r="3701" spans="1:11" x14ac:dyDescent="0.3">
      <c r="A3701">
        <v>7</v>
      </c>
      <c r="B3701">
        <v>8</v>
      </c>
      <c r="C3701" s="2">
        <v>36586</v>
      </c>
      <c r="D3701">
        <v>1683</v>
      </c>
      <c r="E3701" t="str">
        <f>VLOOKUP(Tabla4[[#This Row],[Cod Vendedor]],Tabla3[[IdVendedor]:[NombreVendedor]],2,0)</f>
        <v>Quima</v>
      </c>
      <c r="F3701" t="str">
        <f>VLOOKUP(Tabla4[[#This Row],[Cod Producto]],Tabla2[[IdProducto]:[NomProducto]],2,0)</f>
        <v>Uvas</v>
      </c>
      <c r="G3701" s="10">
        <f>VLOOKUP(Tabla4[[#This Row],[Nombre_Producto]],Tabla2[[NomProducto]:[PrecioSinIGV]],3,0)</f>
        <v>3.63</v>
      </c>
      <c r="H3701">
        <f>VLOOKUP(Tabla4[[#This Row],[Cod Producto]],Tabla2[#All],3,0)</f>
        <v>1</v>
      </c>
      <c r="I3701" s="10">
        <f>Tabla4[[#This Row],[Kilos]]*Tabla4[[#This Row],[Precio_sin_IGV]]</f>
        <v>6109.29</v>
      </c>
      <c r="J3701" s="10">
        <f>Tabla4[[#This Row],[Ventas sin IGV]]*18%</f>
        <v>1099.6722</v>
      </c>
      <c r="K3701" s="10">
        <f>Tabla4[[#This Row],[Ventas sin IGV]]+Tabla4[[#This Row],[IGV]]</f>
        <v>7208.9621999999999</v>
      </c>
    </row>
    <row r="3702" spans="1:11" x14ac:dyDescent="0.3">
      <c r="A3702">
        <v>7</v>
      </c>
      <c r="B3702">
        <v>8</v>
      </c>
      <c r="C3702" s="2">
        <v>36621</v>
      </c>
      <c r="D3702">
        <v>663</v>
      </c>
      <c r="E3702" t="str">
        <f>VLOOKUP(Tabla4[[#This Row],[Cod Vendedor]],Tabla3[[IdVendedor]:[NombreVendedor]],2,0)</f>
        <v>Quima</v>
      </c>
      <c r="F3702" t="str">
        <f>VLOOKUP(Tabla4[[#This Row],[Cod Producto]],Tabla2[[IdProducto]:[NomProducto]],2,0)</f>
        <v>Uvas</v>
      </c>
      <c r="G3702" s="10">
        <f>VLOOKUP(Tabla4[[#This Row],[Nombre_Producto]],Tabla2[[NomProducto]:[PrecioSinIGV]],3,0)</f>
        <v>3.63</v>
      </c>
      <c r="H3702">
        <f>VLOOKUP(Tabla4[[#This Row],[Cod Producto]],Tabla2[#All],3,0)</f>
        <v>1</v>
      </c>
      <c r="I3702" s="10">
        <f>Tabla4[[#This Row],[Kilos]]*Tabla4[[#This Row],[Precio_sin_IGV]]</f>
        <v>2406.69</v>
      </c>
      <c r="J3702" s="10">
        <f>Tabla4[[#This Row],[Ventas sin IGV]]*18%</f>
        <v>433.20420000000001</v>
      </c>
      <c r="K3702" s="10">
        <f>Tabla4[[#This Row],[Ventas sin IGV]]+Tabla4[[#This Row],[IGV]]</f>
        <v>2839.8942000000002</v>
      </c>
    </row>
    <row r="3703" spans="1:11" x14ac:dyDescent="0.3">
      <c r="A3703">
        <v>7</v>
      </c>
      <c r="B3703">
        <v>8</v>
      </c>
      <c r="C3703" s="2">
        <v>36843</v>
      </c>
      <c r="D3703">
        <v>639</v>
      </c>
      <c r="E3703" t="str">
        <f>VLOOKUP(Tabla4[[#This Row],[Cod Vendedor]],Tabla3[[IdVendedor]:[NombreVendedor]],2,0)</f>
        <v>Quima</v>
      </c>
      <c r="F3703" t="str">
        <f>VLOOKUP(Tabla4[[#This Row],[Cod Producto]],Tabla2[[IdProducto]:[NomProducto]],2,0)</f>
        <v>Uvas</v>
      </c>
      <c r="G3703" s="10">
        <f>VLOOKUP(Tabla4[[#This Row],[Nombre_Producto]],Tabla2[[NomProducto]:[PrecioSinIGV]],3,0)</f>
        <v>3.63</v>
      </c>
      <c r="H3703">
        <f>VLOOKUP(Tabla4[[#This Row],[Cod Producto]],Tabla2[#All],3,0)</f>
        <v>1</v>
      </c>
      <c r="I3703" s="10">
        <f>Tabla4[[#This Row],[Kilos]]*Tabla4[[#This Row],[Precio_sin_IGV]]</f>
        <v>2319.5699999999997</v>
      </c>
      <c r="J3703" s="10">
        <f>Tabla4[[#This Row],[Ventas sin IGV]]*18%</f>
        <v>417.52259999999995</v>
      </c>
      <c r="K3703" s="10">
        <f>Tabla4[[#This Row],[Ventas sin IGV]]+Tabla4[[#This Row],[IGV]]</f>
        <v>2737.0925999999995</v>
      </c>
    </row>
    <row r="3704" spans="1:11" x14ac:dyDescent="0.3">
      <c r="A3704">
        <v>7</v>
      </c>
      <c r="B3704">
        <v>6</v>
      </c>
      <c r="C3704" s="2">
        <v>36605</v>
      </c>
      <c r="D3704">
        <v>2408</v>
      </c>
      <c r="E3704" t="str">
        <f>VLOOKUP(Tabla4[[#This Row],[Cod Vendedor]],Tabla3[[IdVendedor]:[NombreVendedor]],2,0)</f>
        <v>Quima</v>
      </c>
      <c r="F3704" t="str">
        <f>VLOOKUP(Tabla4[[#This Row],[Cod Producto]],Tabla2[[IdProducto]:[NomProducto]],2,0)</f>
        <v>Platanos</v>
      </c>
      <c r="G3704" s="10">
        <f>VLOOKUP(Tabla4[[#This Row],[Nombre_Producto]],Tabla2[[NomProducto]:[PrecioSinIGV]],3,0)</f>
        <v>2.42</v>
      </c>
      <c r="H3704">
        <f>VLOOKUP(Tabla4[[#This Row],[Cod Producto]],Tabla2[#All],3,0)</f>
        <v>1</v>
      </c>
      <c r="I3704" s="10">
        <f>Tabla4[[#This Row],[Kilos]]*Tabla4[[#This Row],[Precio_sin_IGV]]</f>
        <v>5827.36</v>
      </c>
      <c r="J3704" s="10">
        <f>Tabla4[[#This Row],[Ventas sin IGV]]*18%</f>
        <v>1048.9248</v>
      </c>
      <c r="K3704" s="10">
        <f>Tabla4[[#This Row],[Ventas sin IGV]]+Tabla4[[#This Row],[IGV]]</f>
        <v>6876.2847999999994</v>
      </c>
    </row>
    <row r="3705" spans="1:11" x14ac:dyDescent="0.3">
      <c r="A3705">
        <v>7</v>
      </c>
      <c r="B3705">
        <v>6</v>
      </c>
      <c r="C3705" s="2">
        <v>36794</v>
      </c>
      <c r="D3705">
        <v>2083</v>
      </c>
      <c r="E3705" t="str">
        <f>VLOOKUP(Tabla4[[#This Row],[Cod Vendedor]],Tabla3[[IdVendedor]:[NombreVendedor]],2,0)</f>
        <v>Quima</v>
      </c>
      <c r="F3705" t="str">
        <f>VLOOKUP(Tabla4[[#This Row],[Cod Producto]],Tabla2[[IdProducto]:[NomProducto]],2,0)</f>
        <v>Platanos</v>
      </c>
      <c r="G3705" s="10">
        <f>VLOOKUP(Tabla4[[#This Row],[Nombre_Producto]],Tabla2[[NomProducto]:[PrecioSinIGV]],3,0)</f>
        <v>2.42</v>
      </c>
      <c r="H3705">
        <f>VLOOKUP(Tabla4[[#This Row],[Cod Producto]],Tabla2[#All],3,0)</f>
        <v>1</v>
      </c>
      <c r="I3705" s="10">
        <f>Tabla4[[#This Row],[Kilos]]*Tabla4[[#This Row],[Precio_sin_IGV]]</f>
        <v>5040.8599999999997</v>
      </c>
      <c r="J3705" s="10">
        <f>Tabla4[[#This Row],[Ventas sin IGV]]*18%</f>
        <v>907.35479999999995</v>
      </c>
      <c r="K3705" s="10">
        <f>Tabla4[[#This Row],[Ventas sin IGV]]+Tabla4[[#This Row],[IGV]]</f>
        <v>5948.2147999999997</v>
      </c>
    </row>
    <row r="3706" spans="1:11" x14ac:dyDescent="0.3">
      <c r="A3706">
        <v>7</v>
      </c>
      <c r="B3706">
        <v>6</v>
      </c>
      <c r="C3706" s="2">
        <v>36844</v>
      </c>
      <c r="D3706">
        <v>1476</v>
      </c>
      <c r="E3706" t="str">
        <f>VLOOKUP(Tabla4[[#This Row],[Cod Vendedor]],Tabla3[[IdVendedor]:[NombreVendedor]],2,0)</f>
        <v>Quima</v>
      </c>
      <c r="F3706" t="str">
        <f>VLOOKUP(Tabla4[[#This Row],[Cod Producto]],Tabla2[[IdProducto]:[NomProducto]],2,0)</f>
        <v>Platanos</v>
      </c>
      <c r="G3706" s="10">
        <f>VLOOKUP(Tabla4[[#This Row],[Nombre_Producto]],Tabla2[[NomProducto]:[PrecioSinIGV]],3,0)</f>
        <v>2.42</v>
      </c>
      <c r="H3706">
        <f>VLOOKUP(Tabla4[[#This Row],[Cod Producto]],Tabla2[#All],3,0)</f>
        <v>1</v>
      </c>
      <c r="I3706" s="10">
        <f>Tabla4[[#This Row],[Kilos]]*Tabla4[[#This Row],[Precio_sin_IGV]]</f>
        <v>3571.92</v>
      </c>
      <c r="J3706" s="10">
        <f>Tabla4[[#This Row],[Ventas sin IGV]]*18%</f>
        <v>642.94560000000001</v>
      </c>
      <c r="K3706" s="10">
        <f>Tabla4[[#This Row],[Ventas sin IGV]]+Tabla4[[#This Row],[IGV]]</f>
        <v>4214.8656000000001</v>
      </c>
    </row>
    <row r="3707" spans="1:11" x14ac:dyDescent="0.3">
      <c r="A3707">
        <v>7</v>
      </c>
      <c r="B3707">
        <v>6</v>
      </c>
      <c r="C3707" s="2">
        <v>36814</v>
      </c>
      <c r="D3707">
        <v>1014</v>
      </c>
      <c r="E3707" t="str">
        <f>VLOOKUP(Tabla4[[#This Row],[Cod Vendedor]],Tabla3[[IdVendedor]:[NombreVendedor]],2,0)</f>
        <v>Quima</v>
      </c>
      <c r="F3707" t="str">
        <f>VLOOKUP(Tabla4[[#This Row],[Cod Producto]],Tabla2[[IdProducto]:[NomProducto]],2,0)</f>
        <v>Platanos</v>
      </c>
      <c r="G3707" s="10">
        <f>VLOOKUP(Tabla4[[#This Row],[Nombre_Producto]],Tabla2[[NomProducto]:[PrecioSinIGV]],3,0)</f>
        <v>2.42</v>
      </c>
      <c r="H3707">
        <f>VLOOKUP(Tabla4[[#This Row],[Cod Producto]],Tabla2[#All],3,0)</f>
        <v>1</v>
      </c>
      <c r="I3707" s="10">
        <f>Tabla4[[#This Row],[Kilos]]*Tabla4[[#This Row],[Precio_sin_IGV]]</f>
        <v>2453.88</v>
      </c>
      <c r="J3707" s="10">
        <f>Tabla4[[#This Row],[Ventas sin IGV]]*18%</f>
        <v>441.69839999999999</v>
      </c>
      <c r="K3707" s="10">
        <f>Tabla4[[#This Row],[Ventas sin IGV]]+Tabla4[[#This Row],[IGV]]</f>
        <v>2895.5784000000003</v>
      </c>
    </row>
    <row r="3708" spans="1:11" x14ac:dyDescent="0.3">
      <c r="A3708">
        <v>7</v>
      </c>
      <c r="B3708">
        <v>13</v>
      </c>
      <c r="C3708" s="2">
        <v>36674</v>
      </c>
      <c r="D3708">
        <v>2094</v>
      </c>
      <c r="E3708" t="str">
        <f>VLOOKUP(Tabla4[[#This Row],[Cod Vendedor]],Tabla3[[IdVendedor]:[NombreVendedor]],2,0)</f>
        <v>Quima</v>
      </c>
      <c r="F3708" t="str">
        <f>VLOOKUP(Tabla4[[#This Row],[Cod Producto]],Tabla2[[IdProducto]:[NomProducto]],2,0)</f>
        <v>Pimientos</v>
      </c>
      <c r="G3708" s="10">
        <f>VLOOKUP(Tabla4[[#This Row],[Nombre_Producto]],Tabla2[[NomProducto]:[PrecioSinIGV]],3,0)</f>
        <v>0.24199999999999999</v>
      </c>
      <c r="H3708">
        <f>VLOOKUP(Tabla4[[#This Row],[Cod Producto]],Tabla2[#All],3,0)</f>
        <v>3</v>
      </c>
      <c r="I3708" s="10">
        <f>Tabla4[[#This Row],[Kilos]]*Tabla4[[#This Row],[Precio_sin_IGV]]</f>
        <v>506.74799999999999</v>
      </c>
      <c r="J3708" s="10">
        <f>Tabla4[[#This Row],[Ventas sin IGV]]*18%</f>
        <v>91.214639999999989</v>
      </c>
      <c r="K3708" s="10">
        <f>Tabla4[[#This Row],[Ventas sin IGV]]+Tabla4[[#This Row],[IGV]]</f>
        <v>597.96263999999996</v>
      </c>
    </row>
    <row r="3709" spans="1:11" x14ac:dyDescent="0.3">
      <c r="A3709">
        <v>7</v>
      </c>
      <c r="B3709">
        <v>13</v>
      </c>
      <c r="C3709" s="2">
        <v>36854</v>
      </c>
      <c r="D3709">
        <v>2074</v>
      </c>
      <c r="E3709" t="str">
        <f>VLOOKUP(Tabla4[[#This Row],[Cod Vendedor]],Tabla3[[IdVendedor]:[NombreVendedor]],2,0)</f>
        <v>Quima</v>
      </c>
      <c r="F3709" t="str">
        <f>VLOOKUP(Tabla4[[#This Row],[Cod Producto]],Tabla2[[IdProducto]:[NomProducto]],2,0)</f>
        <v>Pimientos</v>
      </c>
      <c r="G3709" s="10">
        <f>VLOOKUP(Tabla4[[#This Row],[Nombre_Producto]],Tabla2[[NomProducto]:[PrecioSinIGV]],3,0)</f>
        <v>0.24199999999999999</v>
      </c>
      <c r="H3709">
        <f>VLOOKUP(Tabla4[[#This Row],[Cod Producto]],Tabla2[#All],3,0)</f>
        <v>3</v>
      </c>
      <c r="I3709" s="10">
        <f>Tabla4[[#This Row],[Kilos]]*Tabla4[[#This Row],[Precio_sin_IGV]]</f>
        <v>501.90799999999996</v>
      </c>
      <c r="J3709" s="10">
        <f>Tabla4[[#This Row],[Ventas sin IGV]]*18%</f>
        <v>90.343439999999987</v>
      </c>
      <c r="K3709" s="10">
        <f>Tabla4[[#This Row],[Ventas sin IGV]]+Tabla4[[#This Row],[IGV]]</f>
        <v>592.25144</v>
      </c>
    </row>
    <row r="3710" spans="1:11" x14ac:dyDescent="0.3">
      <c r="A3710">
        <v>7</v>
      </c>
      <c r="B3710">
        <v>13</v>
      </c>
      <c r="C3710" s="2">
        <v>36760</v>
      </c>
      <c r="D3710">
        <v>892</v>
      </c>
      <c r="E3710" t="str">
        <f>VLOOKUP(Tabla4[[#This Row],[Cod Vendedor]],Tabla3[[IdVendedor]:[NombreVendedor]],2,0)</f>
        <v>Quima</v>
      </c>
      <c r="F3710" t="str">
        <f>VLOOKUP(Tabla4[[#This Row],[Cod Producto]],Tabla2[[IdProducto]:[NomProducto]],2,0)</f>
        <v>Pimientos</v>
      </c>
      <c r="G3710" s="10">
        <f>VLOOKUP(Tabla4[[#This Row],[Nombre_Producto]],Tabla2[[NomProducto]:[PrecioSinIGV]],3,0)</f>
        <v>0.24199999999999999</v>
      </c>
      <c r="H3710">
        <f>VLOOKUP(Tabla4[[#This Row],[Cod Producto]],Tabla2[#All],3,0)</f>
        <v>3</v>
      </c>
      <c r="I3710" s="10">
        <f>Tabla4[[#This Row],[Kilos]]*Tabla4[[#This Row],[Precio_sin_IGV]]</f>
        <v>215.864</v>
      </c>
      <c r="J3710" s="10">
        <f>Tabla4[[#This Row],[Ventas sin IGV]]*18%</f>
        <v>38.855519999999999</v>
      </c>
      <c r="K3710" s="10">
        <f>Tabla4[[#This Row],[Ventas sin IGV]]+Tabla4[[#This Row],[IGV]]</f>
        <v>254.71951999999999</v>
      </c>
    </row>
    <row r="3711" spans="1:11" x14ac:dyDescent="0.3">
      <c r="A3711">
        <v>7</v>
      </c>
      <c r="B3711">
        <v>2</v>
      </c>
      <c r="C3711" s="2">
        <v>36546</v>
      </c>
      <c r="D3711">
        <v>2385</v>
      </c>
      <c r="E3711" t="str">
        <f>VLOOKUP(Tabla4[[#This Row],[Cod Vendedor]],Tabla3[[IdVendedor]:[NombreVendedor]],2,0)</f>
        <v>Quima</v>
      </c>
      <c r="F3711" t="str">
        <f>VLOOKUP(Tabla4[[#This Row],[Cod Producto]],Tabla2[[IdProducto]:[NomProducto]],2,0)</f>
        <v>Lechugas</v>
      </c>
      <c r="G3711" s="10">
        <f>VLOOKUP(Tabla4[[#This Row],[Nombre_Producto]],Tabla2[[NomProducto]:[PrecioSinIGV]],3,0)</f>
        <v>1.6335</v>
      </c>
      <c r="H3711">
        <f>VLOOKUP(Tabla4[[#This Row],[Cod Producto]],Tabla2[#All],3,0)</f>
        <v>2</v>
      </c>
      <c r="I3711" s="10">
        <f>Tabla4[[#This Row],[Kilos]]*Tabla4[[#This Row],[Precio_sin_IGV]]</f>
        <v>3895.8975</v>
      </c>
      <c r="J3711" s="10">
        <f>Tabla4[[#This Row],[Ventas sin IGV]]*18%</f>
        <v>701.26154999999994</v>
      </c>
      <c r="K3711" s="10">
        <f>Tabla4[[#This Row],[Ventas sin IGV]]+Tabla4[[#This Row],[IGV]]</f>
        <v>4597.1590500000002</v>
      </c>
    </row>
    <row r="3712" spans="1:11" x14ac:dyDescent="0.3">
      <c r="A3712">
        <v>7</v>
      </c>
      <c r="B3712">
        <v>2</v>
      </c>
      <c r="C3712" s="2">
        <v>36644</v>
      </c>
      <c r="D3712">
        <v>2137</v>
      </c>
      <c r="E3712" t="str">
        <f>VLOOKUP(Tabla4[[#This Row],[Cod Vendedor]],Tabla3[[IdVendedor]:[NombreVendedor]],2,0)</f>
        <v>Quima</v>
      </c>
      <c r="F3712" t="str">
        <f>VLOOKUP(Tabla4[[#This Row],[Cod Producto]],Tabla2[[IdProducto]:[NomProducto]],2,0)</f>
        <v>Lechugas</v>
      </c>
      <c r="G3712" s="10">
        <f>VLOOKUP(Tabla4[[#This Row],[Nombre_Producto]],Tabla2[[NomProducto]:[PrecioSinIGV]],3,0)</f>
        <v>1.6335</v>
      </c>
      <c r="H3712">
        <f>VLOOKUP(Tabla4[[#This Row],[Cod Producto]],Tabla2[#All],3,0)</f>
        <v>2</v>
      </c>
      <c r="I3712" s="10">
        <f>Tabla4[[#This Row],[Kilos]]*Tabla4[[#This Row],[Precio_sin_IGV]]</f>
        <v>3490.7894999999999</v>
      </c>
      <c r="J3712" s="10">
        <f>Tabla4[[#This Row],[Ventas sin IGV]]*18%</f>
        <v>628.34210999999993</v>
      </c>
      <c r="K3712" s="10">
        <f>Tabla4[[#This Row],[Ventas sin IGV]]+Tabla4[[#This Row],[IGV]]</f>
        <v>4119.1316099999995</v>
      </c>
    </row>
    <row r="3713" spans="1:11" x14ac:dyDescent="0.3">
      <c r="A3713">
        <v>7</v>
      </c>
      <c r="B3713">
        <v>10</v>
      </c>
      <c r="C3713" s="2">
        <v>36646</v>
      </c>
      <c r="D3713">
        <v>2231</v>
      </c>
      <c r="E3713" t="str">
        <f>VLOOKUP(Tabla4[[#This Row],[Cod Vendedor]],Tabla3[[IdVendedor]:[NombreVendedor]],2,0)</f>
        <v>Quima</v>
      </c>
      <c r="F3713" t="str">
        <f>VLOOKUP(Tabla4[[#This Row],[Cod Producto]],Tabla2[[IdProducto]:[NomProducto]],2,0)</f>
        <v>Zanahorias</v>
      </c>
      <c r="G3713" s="10">
        <f>VLOOKUP(Tabla4[[#This Row],[Nombre_Producto]],Tabla2[[NomProducto]:[PrecioSinIGV]],3,0)</f>
        <v>0.60499999999999998</v>
      </c>
      <c r="H3713">
        <f>VLOOKUP(Tabla4[[#This Row],[Cod Producto]],Tabla2[#All],3,0)</f>
        <v>3</v>
      </c>
      <c r="I3713" s="10">
        <f>Tabla4[[#This Row],[Kilos]]*Tabla4[[#This Row],[Precio_sin_IGV]]</f>
        <v>1349.7549999999999</v>
      </c>
      <c r="J3713" s="10">
        <f>Tabla4[[#This Row],[Ventas sin IGV]]*18%</f>
        <v>242.95589999999996</v>
      </c>
      <c r="K3713" s="10">
        <f>Tabla4[[#This Row],[Ventas sin IGV]]+Tabla4[[#This Row],[IGV]]</f>
        <v>1592.7108999999998</v>
      </c>
    </row>
    <row r="3714" spans="1:11" x14ac:dyDescent="0.3">
      <c r="A3714">
        <v>7</v>
      </c>
      <c r="B3714">
        <v>10</v>
      </c>
      <c r="C3714" s="2">
        <v>36837</v>
      </c>
      <c r="D3714">
        <v>2103</v>
      </c>
      <c r="E3714" t="str">
        <f>VLOOKUP(Tabla4[[#This Row],[Cod Vendedor]],Tabla3[[IdVendedor]:[NombreVendedor]],2,0)</f>
        <v>Quima</v>
      </c>
      <c r="F3714" t="str">
        <f>VLOOKUP(Tabla4[[#This Row],[Cod Producto]],Tabla2[[IdProducto]:[NomProducto]],2,0)</f>
        <v>Zanahorias</v>
      </c>
      <c r="G3714" s="10">
        <f>VLOOKUP(Tabla4[[#This Row],[Nombre_Producto]],Tabla2[[NomProducto]:[PrecioSinIGV]],3,0)</f>
        <v>0.60499999999999998</v>
      </c>
      <c r="H3714">
        <f>VLOOKUP(Tabla4[[#This Row],[Cod Producto]],Tabla2[#All],3,0)</f>
        <v>3</v>
      </c>
      <c r="I3714" s="10">
        <f>Tabla4[[#This Row],[Kilos]]*Tabla4[[#This Row],[Precio_sin_IGV]]</f>
        <v>1272.3150000000001</v>
      </c>
      <c r="J3714" s="10">
        <f>Tabla4[[#This Row],[Ventas sin IGV]]*18%</f>
        <v>229.01670000000001</v>
      </c>
      <c r="K3714" s="10">
        <f>Tabla4[[#This Row],[Ventas sin IGV]]+Tabla4[[#This Row],[IGV]]</f>
        <v>1501.3317000000002</v>
      </c>
    </row>
    <row r="3715" spans="1:11" x14ac:dyDescent="0.3">
      <c r="A3715">
        <v>7</v>
      </c>
      <c r="B3715">
        <v>10</v>
      </c>
      <c r="C3715" s="2">
        <v>36648</v>
      </c>
      <c r="D3715">
        <v>1725</v>
      </c>
      <c r="E3715" t="str">
        <f>VLOOKUP(Tabla4[[#This Row],[Cod Vendedor]],Tabla3[[IdVendedor]:[NombreVendedor]],2,0)</f>
        <v>Quima</v>
      </c>
      <c r="F3715" t="str">
        <f>VLOOKUP(Tabla4[[#This Row],[Cod Producto]],Tabla2[[IdProducto]:[NomProducto]],2,0)</f>
        <v>Zanahorias</v>
      </c>
      <c r="G3715" s="10">
        <f>VLOOKUP(Tabla4[[#This Row],[Nombre_Producto]],Tabla2[[NomProducto]:[PrecioSinIGV]],3,0)</f>
        <v>0.60499999999999998</v>
      </c>
      <c r="H3715">
        <f>VLOOKUP(Tabla4[[#This Row],[Cod Producto]],Tabla2[#All],3,0)</f>
        <v>3</v>
      </c>
      <c r="I3715" s="10">
        <f>Tabla4[[#This Row],[Kilos]]*Tabla4[[#This Row],[Precio_sin_IGV]]</f>
        <v>1043.625</v>
      </c>
      <c r="J3715" s="10">
        <f>Tabla4[[#This Row],[Ventas sin IGV]]*18%</f>
        <v>187.85249999999999</v>
      </c>
      <c r="K3715" s="10">
        <f>Tabla4[[#This Row],[Ventas sin IGV]]+Tabla4[[#This Row],[IGV]]</f>
        <v>1231.4775</v>
      </c>
    </row>
    <row r="3716" spans="1:11" x14ac:dyDescent="0.3">
      <c r="A3716">
        <v>7</v>
      </c>
      <c r="B3716">
        <v>10</v>
      </c>
      <c r="C3716" s="2">
        <v>36610</v>
      </c>
      <c r="D3716">
        <v>1635</v>
      </c>
      <c r="E3716" t="str">
        <f>VLOOKUP(Tabla4[[#This Row],[Cod Vendedor]],Tabla3[[IdVendedor]:[NombreVendedor]],2,0)</f>
        <v>Quima</v>
      </c>
      <c r="F3716" t="str">
        <f>VLOOKUP(Tabla4[[#This Row],[Cod Producto]],Tabla2[[IdProducto]:[NomProducto]],2,0)</f>
        <v>Zanahorias</v>
      </c>
      <c r="G3716" s="10">
        <f>VLOOKUP(Tabla4[[#This Row],[Nombre_Producto]],Tabla2[[NomProducto]:[PrecioSinIGV]],3,0)</f>
        <v>0.60499999999999998</v>
      </c>
      <c r="H3716">
        <f>VLOOKUP(Tabla4[[#This Row],[Cod Producto]],Tabla2[#All],3,0)</f>
        <v>3</v>
      </c>
      <c r="I3716" s="10">
        <f>Tabla4[[#This Row],[Kilos]]*Tabla4[[#This Row],[Precio_sin_IGV]]</f>
        <v>989.17499999999995</v>
      </c>
      <c r="J3716" s="10">
        <f>Tabla4[[#This Row],[Ventas sin IGV]]*18%</f>
        <v>178.05149999999998</v>
      </c>
      <c r="K3716" s="10">
        <f>Tabla4[[#This Row],[Ventas sin IGV]]+Tabla4[[#This Row],[IGV]]</f>
        <v>1167.2265</v>
      </c>
    </row>
    <row r="3717" spans="1:11" x14ac:dyDescent="0.3">
      <c r="A3717">
        <v>7</v>
      </c>
      <c r="B3717">
        <v>10</v>
      </c>
      <c r="C3717" s="2">
        <v>36658</v>
      </c>
      <c r="D3717">
        <v>922</v>
      </c>
      <c r="E3717" t="str">
        <f>VLOOKUP(Tabla4[[#This Row],[Cod Vendedor]],Tabla3[[IdVendedor]:[NombreVendedor]],2,0)</f>
        <v>Quima</v>
      </c>
      <c r="F3717" t="str">
        <f>VLOOKUP(Tabla4[[#This Row],[Cod Producto]],Tabla2[[IdProducto]:[NomProducto]],2,0)</f>
        <v>Zanahorias</v>
      </c>
      <c r="G3717" s="10">
        <f>VLOOKUP(Tabla4[[#This Row],[Nombre_Producto]],Tabla2[[NomProducto]:[PrecioSinIGV]],3,0)</f>
        <v>0.60499999999999998</v>
      </c>
      <c r="H3717">
        <f>VLOOKUP(Tabla4[[#This Row],[Cod Producto]],Tabla2[#All],3,0)</f>
        <v>3</v>
      </c>
      <c r="I3717" s="10">
        <f>Tabla4[[#This Row],[Kilos]]*Tabla4[[#This Row],[Precio_sin_IGV]]</f>
        <v>557.80999999999995</v>
      </c>
      <c r="J3717" s="10">
        <f>Tabla4[[#This Row],[Ventas sin IGV]]*18%</f>
        <v>100.40579999999999</v>
      </c>
      <c r="K3717" s="10">
        <f>Tabla4[[#This Row],[Ventas sin IGV]]+Tabla4[[#This Row],[IGV]]</f>
        <v>658.21579999999994</v>
      </c>
    </row>
    <row r="3718" spans="1:11" x14ac:dyDescent="0.3">
      <c r="A3718">
        <v>7</v>
      </c>
      <c r="B3718">
        <v>10</v>
      </c>
      <c r="C3718" s="2">
        <v>36583</v>
      </c>
      <c r="D3718">
        <v>534</v>
      </c>
      <c r="E3718" t="str">
        <f>VLOOKUP(Tabla4[[#This Row],[Cod Vendedor]],Tabla3[[IdVendedor]:[NombreVendedor]],2,0)</f>
        <v>Quima</v>
      </c>
      <c r="F3718" t="str">
        <f>VLOOKUP(Tabla4[[#This Row],[Cod Producto]],Tabla2[[IdProducto]:[NomProducto]],2,0)</f>
        <v>Zanahorias</v>
      </c>
      <c r="G3718" s="10">
        <f>VLOOKUP(Tabla4[[#This Row],[Nombre_Producto]],Tabla2[[NomProducto]:[PrecioSinIGV]],3,0)</f>
        <v>0.60499999999999998</v>
      </c>
      <c r="H3718">
        <f>VLOOKUP(Tabla4[[#This Row],[Cod Producto]],Tabla2[#All],3,0)</f>
        <v>3</v>
      </c>
      <c r="I3718" s="10">
        <f>Tabla4[[#This Row],[Kilos]]*Tabla4[[#This Row],[Precio_sin_IGV]]</f>
        <v>323.07</v>
      </c>
      <c r="J3718" s="10">
        <f>Tabla4[[#This Row],[Ventas sin IGV]]*18%</f>
        <v>58.1526</v>
      </c>
      <c r="K3718" s="10">
        <f>Tabla4[[#This Row],[Ventas sin IGV]]+Tabla4[[#This Row],[IGV]]</f>
        <v>381.2226</v>
      </c>
    </row>
    <row r="3719" spans="1:11" x14ac:dyDescent="0.3">
      <c r="A3719">
        <v>7</v>
      </c>
      <c r="B3719">
        <v>14</v>
      </c>
      <c r="C3719" s="2">
        <v>36853</v>
      </c>
      <c r="D3719">
        <v>2290</v>
      </c>
      <c r="E3719" t="str">
        <f>VLOOKUP(Tabla4[[#This Row],[Cod Vendedor]],Tabla3[[IdVendedor]:[NombreVendedor]],2,0)</f>
        <v>Quima</v>
      </c>
      <c r="F3719" t="str">
        <f>VLOOKUP(Tabla4[[#This Row],[Cod Producto]],Tabla2[[IdProducto]:[NomProducto]],2,0)</f>
        <v>Manzana</v>
      </c>
      <c r="G3719" s="10">
        <f>VLOOKUP(Tabla4[[#This Row],[Nombre_Producto]],Tabla2[[NomProducto]:[PrecioSinIGV]],3,0)</f>
        <v>3.63</v>
      </c>
      <c r="H3719">
        <f>VLOOKUP(Tabla4[[#This Row],[Cod Producto]],Tabla2[#All],3,0)</f>
        <v>1</v>
      </c>
      <c r="I3719" s="10">
        <f>Tabla4[[#This Row],[Kilos]]*Tabla4[[#This Row],[Precio_sin_IGV]]</f>
        <v>8312.6999999999989</v>
      </c>
      <c r="J3719" s="10">
        <f>Tabla4[[#This Row],[Ventas sin IGV]]*18%</f>
        <v>1496.2859999999998</v>
      </c>
      <c r="K3719" s="10">
        <f>Tabla4[[#This Row],[Ventas sin IGV]]+Tabla4[[#This Row],[IGV]]</f>
        <v>9808.985999999999</v>
      </c>
    </row>
    <row r="3720" spans="1:11" x14ac:dyDescent="0.3">
      <c r="A3720">
        <v>7</v>
      </c>
      <c r="B3720">
        <v>14</v>
      </c>
      <c r="C3720" s="2">
        <v>36648</v>
      </c>
      <c r="D3720">
        <v>1145</v>
      </c>
      <c r="E3720" t="str">
        <f>VLOOKUP(Tabla4[[#This Row],[Cod Vendedor]],Tabla3[[IdVendedor]:[NombreVendedor]],2,0)</f>
        <v>Quima</v>
      </c>
      <c r="F3720" t="str">
        <f>VLOOKUP(Tabla4[[#This Row],[Cod Producto]],Tabla2[[IdProducto]:[NomProducto]],2,0)</f>
        <v>Manzana</v>
      </c>
      <c r="G3720" s="10">
        <f>VLOOKUP(Tabla4[[#This Row],[Nombre_Producto]],Tabla2[[NomProducto]:[PrecioSinIGV]],3,0)</f>
        <v>3.63</v>
      </c>
      <c r="H3720">
        <f>VLOOKUP(Tabla4[[#This Row],[Cod Producto]],Tabla2[#All],3,0)</f>
        <v>1</v>
      </c>
      <c r="I3720" s="10">
        <f>Tabla4[[#This Row],[Kilos]]*Tabla4[[#This Row],[Precio_sin_IGV]]</f>
        <v>4156.3499999999995</v>
      </c>
      <c r="J3720" s="10">
        <f>Tabla4[[#This Row],[Ventas sin IGV]]*18%</f>
        <v>748.14299999999992</v>
      </c>
      <c r="K3720" s="10">
        <f>Tabla4[[#This Row],[Ventas sin IGV]]+Tabla4[[#This Row],[IGV]]</f>
        <v>4904.4929999999995</v>
      </c>
    </row>
    <row r="3721" spans="1:11" x14ac:dyDescent="0.3">
      <c r="A3721">
        <v>7</v>
      </c>
      <c r="B3721">
        <v>14</v>
      </c>
      <c r="C3721" s="2">
        <v>36873</v>
      </c>
      <c r="D3721">
        <v>1100</v>
      </c>
      <c r="E3721" t="str">
        <f>VLOOKUP(Tabla4[[#This Row],[Cod Vendedor]],Tabla3[[IdVendedor]:[NombreVendedor]],2,0)</f>
        <v>Quima</v>
      </c>
      <c r="F3721" t="str">
        <f>VLOOKUP(Tabla4[[#This Row],[Cod Producto]],Tabla2[[IdProducto]:[NomProducto]],2,0)</f>
        <v>Manzana</v>
      </c>
      <c r="G3721" s="10">
        <f>VLOOKUP(Tabla4[[#This Row],[Nombre_Producto]],Tabla2[[NomProducto]:[PrecioSinIGV]],3,0)</f>
        <v>3.63</v>
      </c>
      <c r="H3721">
        <f>VLOOKUP(Tabla4[[#This Row],[Cod Producto]],Tabla2[#All],3,0)</f>
        <v>1</v>
      </c>
      <c r="I3721" s="10">
        <f>Tabla4[[#This Row],[Kilos]]*Tabla4[[#This Row],[Precio_sin_IGV]]</f>
        <v>3993</v>
      </c>
      <c r="J3721" s="10">
        <f>Tabla4[[#This Row],[Ventas sin IGV]]*18%</f>
        <v>718.74</v>
      </c>
      <c r="K3721" s="10">
        <f>Tabla4[[#This Row],[Ventas sin IGV]]+Tabla4[[#This Row],[IGV]]</f>
        <v>4711.74</v>
      </c>
    </row>
    <row r="3722" spans="1:11" x14ac:dyDescent="0.3">
      <c r="A3722">
        <v>7</v>
      </c>
      <c r="B3722">
        <v>14</v>
      </c>
      <c r="C3722" s="2">
        <v>36871</v>
      </c>
      <c r="D3722">
        <v>1096</v>
      </c>
      <c r="E3722" t="str">
        <f>VLOOKUP(Tabla4[[#This Row],[Cod Vendedor]],Tabla3[[IdVendedor]:[NombreVendedor]],2,0)</f>
        <v>Quima</v>
      </c>
      <c r="F3722" t="str">
        <f>VLOOKUP(Tabla4[[#This Row],[Cod Producto]],Tabla2[[IdProducto]:[NomProducto]],2,0)</f>
        <v>Manzana</v>
      </c>
      <c r="G3722" s="10">
        <f>VLOOKUP(Tabla4[[#This Row],[Nombre_Producto]],Tabla2[[NomProducto]:[PrecioSinIGV]],3,0)</f>
        <v>3.63</v>
      </c>
      <c r="H3722">
        <f>VLOOKUP(Tabla4[[#This Row],[Cod Producto]],Tabla2[#All],3,0)</f>
        <v>1</v>
      </c>
      <c r="I3722" s="10">
        <f>Tabla4[[#This Row],[Kilos]]*Tabla4[[#This Row],[Precio_sin_IGV]]</f>
        <v>3978.48</v>
      </c>
      <c r="J3722" s="10">
        <f>Tabla4[[#This Row],[Ventas sin IGV]]*18%</f>
        <v>716.12639999999999</v>
      </c>
      <c r="K3722" s="10">
        <f>Tabla4[[#This Row],[Ventas sin IGV]]+Tabla4[[#This Row],[IGV]]</f>
        <v>4694.6063999999997</v>
      </c>
    </row>
    <row r="3723" spans="1:11" x14ac:dyDescent="0.3">
      <c r="A3723">
        <v>7</v>
      </c>
      <c r="B3723">
        <v>14</v>
      </c>
      <c r="C3723" s="2">
        <v>36695</v>
      </c>
      <c r="D3723">
        <v>1063</v>
      </c>
      <c r="E3723" t="str">
        <f>VLOOKUP(Tabla4[[#This Row],[Cod Vendedor]],Tabla3[[IdVendedor]:[NombreVendedor]],2,0)</f>
        <v>Quima</v>
      </c>
      <c r="F3723" t="str">
        <f>VLOOKUP(Tabla4[[#This Row],[Cod Producto]],Tabla2[[IdProducto]:[NomProducto]],2,0)</f>
        <v>Manzana</v>
      </c>
      <c r="G3723" s="10">
        <f>VLOOKUP(Tabla4[[#This Row],[Nombre_Producto]],Tabla2[[NomProducto]:[PrecioSinIGV]],3,0)</f>
        <v>3.63</v>
      </c>
      <c r="H3723">
        <f>VLOOKUP(Tabla4[[#This Row],[Cod Producto]],Tabla2[#All],3,0)</f>
        <v>1</v>
      </c>
      <c r="I3723" s="10">
        <f>Tabla4[[#This Row],[Kilos]]*Tabla4[[#This Row],[Precio_sin_IGV]]</f>
        <v>3858.69</v>
      </c>
      <c r="J3723" s="10">
        <f>Tabla4[[#This Row],[Ventas sin IGV]]*18%</f>
        <v>694.56420000000003</v>
      </c>
      <c r="K3723" s="10">
        <f>Tabla4[[#This Row],[Ventas sin IGV]]+Tabla4[[#This Row],[IGV]]</f>
        <v>4553.2542000000003</v>
      </c>
    </row>
    <row r="3724" spans="1:11" x14ac:dyDescent="0.3">
      <c r="A3724">
        <v>7</v>
      </c>
      <c r="B3724">
        <v>14</v>
      </c>
      <c r="C3724" s="2">
        <v>36575</v>
      </c>
      <c r="D3724">
        <v>275</v>
      </c>
      <c r="E3724" t="str">
        <f>VLOOKUP(Tabla4[[#This Row],[Cod Vendedor]],Tabla3[[IdVendedor]:[NombreVendedor]],2,0)</f>
        <v>Quima</v>
      </c>
      <c r="F3724" t="str">
        <f>VLOOKUP(Tabla4[[#This Row],[Cod Producto]],Tabla2[[IdProducto]:[NomProducto]],2,0)</f>
        <v>Manzana</v>
      </c>
      <c r="G3724" s="10">
        <f>VLOOKUP(Tabla4[[#This Row],[Nombre_Producto]],Tabla2[[NomProducto]:[PrecioSinIGV]],3,0)</f>
        <v>3.63</v>
      </c>
      <c r="H3724">
        <f>VLOOKUP(Tabla4[[#This Row],[Cod Producto]],Tabla2[#All],3,0)</f>
        <v>1</v>
      </c>
      <c r="I3724" s="10">
        <f>Tabla4[[#This Row],[Kilos]]*Tabla4[[#This Row],[Precio_sin_IGV]]</f>
        <v>998.25</v>
      </c>
      <c r="J3724" s="10">
        <f>Tabla4[[#This Row],[Ventas sin IGV]]*18%</f>
        <v>179.685</v>
      </c>
      <c r="K3724" s="10">
        <f>Tabla4[[#This Row],[Ventas sin IGV]]+Tabla4[[#This Row],[IGV]]</f>
        <v>1177.9349999999999</v>
      </c>
    </row>
    <row r="3725" spans="1:11" x14ac:dyDescent="0.3">
      <c r="A3725">
        <v>7</v>
      </c>
      <c r="B3725">
        <v>4</v>
      </c>
      <c r="C3725" s="2">
        <v>36737</v>
      </c>
      <c r="D3725">
        <v>2219</v>
      </c>
      <c r="E3725" t="str">
        <f>VLOOKUP(Tabla4[[#This Row],[Cod Vendedor]],Tabla3[[IdVendedor]:[NombreVendedor]],2,0)</f>
        <v>Quima</v>
      </c>
      <c r="F3725" t="str">
        <f>VLOOKUP(Tabla4[[#This Row],[Cod Producto]],Tabla2[[IdProducto]:[NomProducto]],2,0)</f>
        <v>Coles</v>
      </c>
      <c r="G3725" s="10">
        <f>VLOOKUP(Tabla4[[#This Row],[Nombre_Producto]],Tabla2[[NomProducto]:[PrecioSinIGV]],3,0)</f>
        <v>0.60499999999999998</v>
      </c>
      <c r="H3725">
        <f>VLOOKUP(Tabla4[[#This Row],[Cod Producto]],Tabla2[#All],3,0)</f>
        <v>2</v>
      </c>
      <c r="I3725" s="10">
        <f>Tabla4[[#This Row],[Kilos]]*Tabla4[[#This Row],[Precio_sin_IGV]]</f>
        <v>1342.4949999999999</v>
      </c>
      <c r="J3725" s="10">
        <f>Tabla4[[#This Row],[Ventas sin IGV]]*18%</f>
        <v>241.64909999999998</v>
      </c>
      <c r="K3725" s="10">
        <f>Tabla4[[#This Row],[Ventas sin IGV]]+Tabla4[[#This Row],[IGV]]</f>
        <v>1584.1441</v>
      </c>
    </row>
    <row r="3726" spans="1:11" x14ac:dyDescent="0.3">
      <c r="A3726">
        <v>7</v>
      </c>
      <c r="B3726">
        <v>4</v>
      </c>
      <c r="C3726" s="2">
        <v>36740</v>
      </c>
      <c r="D3726">
        <v>2155</v>
      </c>
      <c r="E3726" t="str">
        <f>VLOOKUP(Tabla4[[#This Row],[Cod Vendedor]],Tabla3[[IdVendedor]:[NombreVendedor]],2,0)</f>
        <v>Quima</v>
      </c>
      <c r="F3726" t="str">
        <f>VLOOKUP(Tabla4[[#This Row],[Cod Producto]],Tabla2[[IdProducto]:[NomProducto]],2,0)</f>
        <v>Coles</v>
      </c>
      <c r="G3726" s="10">
        <f>VLOOKUP(Tabla4[[#This Row],[Nombre_Producto]],Tabla2[[NomProducto]:[PrecioSinIGV]],3,0)</f>
        <v>0.60499999999999998</v>
      </c>
      <c r="H3726">
        <f>VLOOKUP(Tabla4[[#This Row],[Cod Producto]],Tabla2[#All],3,0)</f>
        <v>2</v>
      </c>
      <c r="I3726" s="10">
        <f>Tabla4[[#This Row],[Kilos]]*Tabla4[[#This Row],[Precio_sin_IGV]]</f>
        <v>1303.7749999999999</v>
      </c>
      <c r="J3726" s="10">
        <f>Tabla4[[#This Row],[Ventas sin IGV]]*18%</f>
        <v>234.67949999999996</v>
      </c>
      <c r="K3726" s="10">
        <f>Tabla4[[#This Row],[Ventas sin IGV]]+Tabla4[[#This Row],[IGV]]</f>
        <v>1538.4544999999998</v>
      </c>
    </row>
    <row r="3727" spans="1:11" x14ac:dyDescent="0.3">
      <c r="A3727">
        <v>7</v>
      </c>
      <c r="B3727">
        <v>4</v>
      </c>
      <c r="C3727" s="2">
        <v>36784</v>
      </c>
      <c r="D3727">
        <v>1592</v>
      </c>
      <c r="E3727" t="str">
        <f>VLOOKUP(Tabla4[[#This Row],[Cod Vendedor]],Tabla3[[IdVendedor]:[NombreVendedor]],2,0)</f>
        <v>Quima</v>
      </c>
      <c r="F3727" t="str">
        <f>VLOOKUP(Tabla4[[#This Row],[Cod Producto]],Tabla2[[IdProducto]:[NomProducto]],2,0)</f>
        <v>Coles</v>
      </c>
      <c r="G3727" s="10">
        <f>VLOOKUP(Tabla4[[#This Row],[Nombre_Producto]],Tabla2[[NomProducto]:[PrecioSinIGV]],3,0)</f>
        <v>0.60499999999999998</v>
      </c>
      <c r="H3727">
        <f>VLOOKUP(Tabla4[[#This Row],[Cod Producto]],Tabla2[#All],3,0)</f>
        <v>2</v>
      </c>
      <c r="I3727" s="10">
        <f>Tabla4[[#This Row],[Kilos]]*Tabla4[[#This Row],[Precio_sin_IGV]]</f>
        <v>963.16</v>
      </c>
      <c r="J3727" s="10">
        <f>Tabla4[[#This Row],[Ventas sin IGV]]*18%</f>
        <v>173.36879999999999</v>
      </c>
      <c r="K3727" s="10">
        <f>Tabla4[[#This Row],[Ventas sin IGV]]+Tabla4[[#This Row],[IGV]]</f>
        <v>1136.5288</v>
      </c>
    </row>
    <row r="3728" spans="1:11" x14ac:dyDescent="0.3">
      <c r="A3728">
        <v>7</v>
      </c>
      <c r="B3728">
        <v>4</v>
      </c>
      <c r="C3728" s="2">
        <v>36666</v>
      </c>
      <c r="D3728">
        <v>1362</v>
      </c>
      <c r="E3728" t="str">
        <f>VLOOKUP(Tabla4[[#This Row],[Cod Vendedor]],Tabla3[[IdVendedor]:[NombreVendedor]],2,0)</f>
        <v>Quima</v>
      </c>
      <c r="F3728" t="str">
        <f>VLOOKUP(Tabla4[[#This Row],[Cod Producto]],Tabla2[[IdProducto]:[NomProducto]],2,0)</f>
        <v>Coles</v>
      </c>
      <c r="G3728" s="10">
        <f>VLOOKUP(Tabla4[[#This Row],[Nombre_Producto]],Tabla2[[NomProducto]:[PrecioSinIGV]],3,0)</f>
        <v>0.60499999999999998</v>
      </c>
      <c r="H3728">
        <f>VLOOKUP(Tabla4[[#This Row],[Cod Producto]],Tabla2[#All],3,0)</f>
        <v>2</v>
      </c>
      <c r="I3728" s="10">
        <f>Tabla4[[#This Row],[Kilos]]*Tabla4[[#This Row],[Precio_sin_IGV]]</f>
        <v>824.01</v>
      </c>
      <c r="J3728" s="10">
        <f>Tabla4[[#This Row],[Ventas sin IGV]]*18%</f>
        <v>148.3218</v>
      </c>
      <c r="K3728" s="10">
        <f>Tabla4[[#This Row],[Ventas sin IGV]]+Tabla4[[#This Row],[IGV]]</f>
        <v>972.33179999999993</v>
      </c>
    </row>
    <row r="3729" spans="1:11" x14ac:dyDescent="0.3">
      <c r="A3729">
        <v>7</v>
      </c>
      <c r="B3729">
        <v>4</v>
      </c>
      <c r="C3729" s="2">
        <v>36807</v>
      </c>
      <c r="D3729">
        <v>1357</v>
      </c>
      <c r="E3729" t="str">
        <f>VLOOKUP(Tabla4[[#This Row],[Cod Vendedor]],Tabla3[[IdVendedor]:[NombreVendedor]],2,0)</f>
        <v>Quima</v>
      </c>
      <c r="F3729" t="str">
        <f>VLOOKUP(Tabla4[[#This Row],[Cod Producto]],Tabla2[[IdProducto]:[NomProducto]],2,0)</f>
        <v>Coles</v>
      </c>
      <c r="G3729" s="10">
        <f>VLOOKUP(Tabla4[[#This Row],[Nombre_Producto]],Tabla2[[NomProducto]:[PrecioSinIGV]],3,0)</f>
        <v>0.60499999999999998</v>
      </c>
      <c r="H3729">
        <f>VLOOKUP(Tabla4[[#This Row],[Cod Producto]],Tabla2[#All],3,0)</f>
        <v>2</v>
      </c>
      <c r="I3729" s="10">
        <f>Tabla4[[#This Row],[Kilos]]*Tabla4[[#This Row],[Precio_sin_IGV]]</f>
        <v>820.98500000000001</v>
      </c>
      <c r="J3729" s="10">
        <f>Tabla4[[#This Row],[Ventas sin IGV]]*18%</f>
        <v>147.7773</v>
      </c>
      <c r="K3729" s="10">
        <f>Tabla4[[#This Row],[Ventas sin IGV]]+Tabla4[[#This Row],[IGV]]</f>
        <v>968.76229999999998</v>
      </c>
    </row>
    <row r="3730" spans="1:11" x14ac:dyDescent="0.3">
      <c r="A3730">
        <v>7</v>
      </c>
      <c r="B3730">
        <v>4</v>
      </c>
      <c r="C3730" s="2">
        <v>36765</v>
      </c>
      <c r="D3730">
        <v>1189</v>
      </c>
      <c r="E3730" t="str">
        <f>VLOOKUP(Tabla4[[#This Row],[Cod Vendedor]],Tabla3[[IdVendedor]:[NombreVendedor]],2,0)</f>
        <v>Quima</v>
      </c>
      <c r="F3730" t="str">
        <f>VLOOKUP(Tabla4[[#This Row],[Cod Producto]],Tabla2[[IdProducto]:[NomProducto]],2,0)</f>
        <v>Coles</v>
      </c>
      <c r="G3730" s="10">
        <f>VLOOKUP(Tabla4[[#This Row],[Nombre_Producto]],Tabla2[[NomProducto]:[PrecioSinIGV]],3,0)</f>
        <v>0.60499999999999998</v>
      </c>
      <c r="H3730">
        <f>VLOOKUP(Tabla4[[#This Row],[Cod Producto]],Tabla2[#All],3,0)</f>
        <v>2</v>
      </c>
      <c r="I3730" s="10">
        <f>Tabla4[[#This Row],[Kilos]]*Tabla4[[#This Row],[Precio_sin_IGV]]</f>
        <v>719.34500000000003</v>
      </c>
      <c r="J3730" s="10">
        <f>Tabla4[[#This Row],[Ventas sin IGV]]*18%</f>
        <v>129.4821</v>
      </c>
      <c r="K3730" s="10">
        <f>Tabla4[[#This Row],[Ventas sin IGV]]+Tabla4[[#This Row],[IGV]]</f>
        <v>848.82709999999997</v>
      </c>
    </row>
    <row r="3731" spans="1:11" x14ac:dyDescent="0.3">
      <c r="A3731">
        <v>7</v>
      </c>
      <c r="B3731">
        <v>4</v>
      </c>
      <c r="C3731" s="2">
        <v>36764</v>
      </c>
      <c r="D3731">
        <v>899</v>
      </c>
      <c r="E3731" t="str">
        <f>VLOOKUP(Tabla4[[#This Row],[Cod Vendedor]],Tabla3[[IdVendedor]:[NombreVendedor]],2,0)</f>
        <v>Quima</v>
      </c>
      <c r="F3731" t="str">
        <f>VLOOKUP(Tabla4[[#This Row],[Cod Producto]],Tabla2[[IdProducto]:[NomProducto]],2,0)</f>
        <v>Coles</v>
      </c>
      <c r="G3731" s="10">
        <f>VLOOKUP(Tabla4[[#This Row],[Nombre_Producto]],Tabla2[[NomProducto]:[PrecioSinIGV]],3,0)</f>
        <v>0.60499999999999998</v>
      </c>
      <c r="H3731">
        <f>VLOOKUP(Tabla4[[#This Row],[Cod Producto]],Tabla2[#All],3,0)</f>
        <v>2</v>
      </c>
      <c r="I3731" s="10">
        <f>Tabla4[[#This Row],[Kilos]]*Tabla4[[#This Row],[Precio_sin_IGV]]</f>
        <v>543.89499999999998</v>
      </c>
      <c r="J3731" s="10">
        <f>Tabla4[[#This Row],[Ventas sin IGV]]*18%</f>
        <v>97.9011</v>
      </c>
      <c r="K3731" s="10">
        <f>Tabla4[[#This Row],[Ventas sin IGV]]+Tabla4[[#This Row],[IGV]]</f>
        <v>641.79610000000002</v>
      </c>
    </row>
    <row r="3732" spans="1:11" x14ac:dyDescent="0.3">
      <c r="A3732">
        <v>7</v>
      </c>
      <c r="B3732">
        <v>4</v>
      </c>
      <c r="C3732" s="2">
        <v>36778</v>
      </c>
      <c r="D3732">
        <v>779</v>
      </c>
      <c r="E3732" t="str">
        <f>VLOOKUP(Tabla4[[#This Row],[Cod Vendedor]],Tabla3[[IdVendedor]:[NombreVendedor]],2,0)</f>
        <v>Quima</v>
      </c>
      <c r="F3732" t="str">
        <f>VLOOKUP(Tabla4[[#This Row],[Cod Producto]],Tabla2[[IdProducto]:[NomProducto]],2,0)</f>
        <v>Coles</v>
      </c>
      <c r="G3732" s="10">
        <f>VLOOKUP(Tabla4[[#This Row],[Nombre_Producto]],Tabla2[[NomProducto]:[PrecioSinIGV]],3,0)</f>
        <v>0.60499999999999998</v>
      </c>
      <c r="H3732">
        <f>VLOOKUP(Tabla4[[#This Row],[Cod Producto]],Tabla2[#All],3,0)</f>
        <v>2</v>
      </c>
      <c r="I3732" s="10">
        <f>Tabla4[[#This Row],[Kilos]]*Tabla4[[#This Row],[Precio_sin_IGV]]</f>
        <v>471.29499999999996</v>
      </c>
      <c r="J3732" s="10">
        <f>Tabla4[[#This Row],[Ventas sin IGV]]*18%</f>
        <v>84.833099999999988</v>
      </c>
      <c r="K3732" s="10">
        <f>Tabla4[[#This Row],[Ventas sin IGV]]+Tabla4[[#This Row],[IGV]]</f>
        <v>556.1280999999999</v>
      </c>
    </row>
    <row r="3733" spans="1:11" x14ac:dyDescent="0.3">
      <c r="A3733">
        <v>7</v>
      </c>
      <c r="B3733">
        <v>5</v>
      </c>
      <c r="C3733" s="2">
        <v>36707</v>
      </c>
      <c r="D3733">
        <v>1087</v>
      </c>
      <c r="E3733" t="str">
        <f>VLOOKUP(Tabla4[[#This Row],[Cod Vendedor]],Tabla3[[IdVendedor]:[NombreVendedor]],2,0)</f>
        <v>Quima</v>
      </c>
      <c r="F3733" t="str">
        <f>VLOOKUP(Tabla4[[#This Row],[Cod Producto]],Tabla2[[IdProducto]:[NomProducto]],2,0)</f>
        <v>Berenjenas</v>
      </c>
      <c r="G3733" s="10">
        <f>VLOOKUP(Tabla4[[#This Row],[Nombre_Producto]],Tabla2[[NomProducto]:[PrecioSinIGV]],3,0)</f>
        <v>2.5409999999999999</v>
      </c>
      <c r="H3733">
        <f>VLOOKUP(Tabla4[[#This Row],[Cod Producto]],Tabla2[#All],3,0)</f>
        <v>3</v>
      </c>
      <c r="I3733" s="10">
        <f>Tabla4[[#This Row],[Kilos]]*Tabla4[[#This Row],[Precio_sin_IGV]]</f>
        <v>2762.067</v>
      </c>
      <c r="J3733" s="10">
        <f>Tabla4[[#This Row],[Ventas sin IGV]]*18%</f>
        <v>497.17205999999999</v>
      </c>
      <c r="K3733" s="10">
        <f>Tabla4[[#This Row],[Ventas sin IGV]]+Tabla4[[#This Row],[IGV]]</f>
        <v>3259.2390599999999</v>
      </c>
    </row>
    <row r="3734" spans="1:11" x14ac:dyDescent="0.3">
      <c r="A3734">
        <v>7</v>
      </c>
      <c r="B3734">
        <v>5</v>
      </c>
      <c r="C3734" s="2">
        <v>36830</v>
      </c>
      <c r="D3734">
        <v>481</v>
      </c>
      <c r="E3734" t="str">
        <f>VLOOKUP(Tabla4[[#This Row],[Cod Vendedor]],Tabla3[[IdVendedor]:[NombreVendedor]],2,0)</f>
        <v>Quima</v>
      </c>
      <c r="F3734" t="str">
        <f>VLOOKUP(Tabla4[[#This Row],[Cod Producto]],Tabla2[[IdProducto]:[NomProducto]],2,0)</f>
        <v>Berenjenas</v>
      </c>
      <c r="G3734" s="10">
        <f>VLOOKUP(Tabla4[[#This Row],[Nombre_Producto]],Tabla2[[NomProducto]:[PrecioSinIGV]],3,0)</f>
        <v>2.5409999999999999</v>
      </c>
      <c r="H3734">
        <f>VLOOKUP(Tabla4[[#This Row],[Cod Producto]],Tabla2[#All],3,0)</f>
        <v>3</v>
      </c>
      <c r="I3734" s="10">
        <f>Tabla4[[#This Row],[Kilos]]*Tabla4[[#This Row],[Precio_sin_IGV]]</f>
        <v>1222.221</v>
      </c>
      <c r="J3734" s="10">
        <f>Tabla4[[#This Row],[Ventas sin IGV]]*18%</f>
        <v>219.99977999999999</v>
      </c>
      <c r="K3734" s="10">
        <f>Tabla4[[#This Row],[Ventas sin IGV]]+Tabla4[[#This Row],[IGV]]</f>
        <v>1442.2207800000001</v>
      </c>
    </row>
    <row r="3735" spans="1:11" x14ac:dyDescent="0.3">
      <c r="A3735">
        <v>7</v>
      </c>
      <c r="B3735">
        <v>5</v>
      </c>
      <c r="C3735" s="2">
        <v>36825</v>
      </c>
      <c r="D3735">
        <v>427</v>
      </c>
      <c r="E3735" t="str">
        <f>VLOOKUP(Tabla4[[#This Row],[Cod Vendedor]],Tabla3[[IdVendedor]:[NombreVendedor]],2,0)</f>
        <v>Quima</v>
      </c>
      <c r="F3735" t="str">
        <f>VLOOKUP(Tabla4[[#This Row],[Cod Producto]],Tabla2[[IdProducto]:[NomProducto]],2,0)</f>
        <v>Berenjenas</v>
      </c>
      <c r="G3735" s="10">
        <f>VLOOKUP(Tabla4[[#This Row],[Nombre_Producto]],Tabla2[[NomProducto]:[PrecioSinIGV]],3,0)</f>
        <v>2.5409999999999999</v>
      </c>
      <c r="H3735">
        <f>VLOOKUP(Tabla4[[#This Row],[Cod Producto]],Tabla2[#All],3,0)</f>
        <v>3</v>
      </c>
      <c r="I3735" s="10">
        <f>Tabla4[[#This Row],[Kilos]]*Tabla4[[#This Row],[Precio_sin_IGV]]</f>
        <v>1085.0070000000001</v>
      </c>
      <c r="J3735" s="10">
        <f>Tabla4[[#This Row],[Ventas sin IGV]]*18%</f>
        <v>195.30126000000001</v>
      </c>
      <c r="K3735" s="10">
        <f>Tabla4[[#This Row],[Ventas sin IGV]]+Tabla4[[#This Row],[IGV]]</f>
        <v>1280.30826</v>
      </c>
    </row>
    <row r="3736" spans="1:11" x14ac:dyDescent="0.3">
      <c r="A3736">
        <v>7</v>
      </c>
      <c r="B3736">
        <v>11</v>
      </c>
      <c r="C3736" s="2">
        <v>36960</v>
      </c>
      <c r="D3736">
        <v>1862</v>
      </c>
      <c r="E3736" t="str">
        <f>VLOOKUP(Tabla4[[#This Row],[Cod Vendedor]],Tabla3[[IdVendedor]:[NombreVendedor]],2,0)</f>
        <v>Quima</v>
      </c>
      <c r="F3736" t="str">
        <f>VLOOKUP(Tabla4[[#This Row],[Cod Producto]],Tabla2[[IdProducto]:[NomProducto]],2,0)</f>
        <v>Naranjas</v>
      </c>
      <c r="G3736" s="10">
        <f>VLOOKUP(Tabla4[[#This Row],[Nombre_Producto]],Tabla2[[NomProducto]:[PrecioSinIGV]],3,0)</f>
        <v>1.21</v>
      </c>
      <c r="H3736">
        <f>VLOOKUP(Tabla4[[#This Row],[Cod Producto]],Tabla2[#All],3,0)</f>
        <v>1</v>
      </c>
      <c r="I3736" s="10">
        <f>Tabla4[[#This Row],[Kilos]]*Tabla4[[#This Row],[Precio_sin_IGV]]</f>
        <v>2253.02</v>
      </c>
      <c r="J3736" s="10">
        <f>Tabla4[[#This Row],[Ventas sin IGV]]*18%</f>
        <v>405.54359999999997</v>
      </c>
      <c r="K3736" s="10">
        <f>Tabla4[[#This Row],[Ventas sin IGV]]+Tabla4[[#This Row],[IGV]]</f>
        <v>2658.5636</v>
      </c>
    </row>
    <row r="3737" spans="1:11" x14ac:dyDescent="0.3">
      <c r="A3737">
        <v>7</v>
      </c>
      <c r="B3737">
        <v>11</v>
      </c>
      <c r="C3737" s="2">
        <v>37232</v>
      </c>
      <c r="D3737">
        <v>1447</v>
      </c>
      <c r="E3737" t="str">
        <f>VLOOKUP(Tabla4[[#This Row],[Cod Vendedor]],Tabla3[[IdVendedor]:[NombreVendedor]],2,0)</f>
        <v>Quima</v>
      </c>
      <c r="F3737" t="str">
        <f>VLOOKUP(Tabla4[[#This Row],[Cod Producto]],Tabla2[[IdProducto]:[NomProducto]],2,0)</f>
        <v>Naranjas</v>
      </c>
      <c r="G3737" s="10">
        <f>VLOOKUP(Tabla4[[#This Row],[Nombre_Producto]],Tabla2[[NomProducto]:[PrecioSinIGV]],3,0)</f>
        <v>1.21</v>
      </c>
      <c r="H3737">
        <f>VLOOKUP(Tabla4[[#This Row],[Cod Producto]],Tabla2[#All],3,0)</f>
        <v>1</v>
      </c>
      <c r="I3737" s="10">
        <f>Tabla4[[#This Row],[Kilos]]*Tabla4[[#This Row],[Precio_sin_IGV]]</f>
        <v>1750.87</v>
      </c>
      <c r="J3737" s="10">
        <f>Tabla4[[#This Row],[Ventas sin IGV]]*18%</f>
        <v>315.15659999999997</v>
      </c>
      <c r="K3737" s="10">
        <f>Tabla4[[#This Row],[Ventas sin IGV]]+Tabla4[[#This Row],[IGV]]</f>
        <v>2066.0265999999997</v>
      </c>
    </row>
    <row r="3738" spans="1:11" x14ac:dyDescent="0.3">
      <c r="A3738">
        <v>7</v>
      </c>
      <c r="B3738">
        <v>11</v>
      </c>
      <c r="C3738" s="2">
        <v>37025</v>
      </c>
      <c r="D3738">
        <v>618</v>
      </c>
      <c r="E3738" t="str">
        <f>VLOOKUP(Tabla4[[#This Row],[Cod Vendedor]],Tabla3[[IdVendedor]:[NombreVendedor]],2,0)</f>
        <v>Quima</v>
      </c>
      <c r="F3738" t="str">
        <f>VLOOKUP(Tabla4[[#This Row],[Cod Producto]],Tabla2[[IdProducto]:[NomProducto]],2,0)</f>
        <v>Naranjas</v>
      </c>
      <c r="G3738" s="10">
        <f>VLOOKUP(Tabla4[[#This Row],[Nombre_Producto]],Tabla2[[NomProducto]:[PrecioSinIGV]],3,0)</f>
        <v>1.21</v>
      </c>
      <c r="H3738">
        <f>VLOOKUP(Tabla4[[#This Row],[Cod Producto]],Tabla2[#All],3,0)</f>
        <v>1</v>
      </c>
      <c r="I3738" s="10">
        <f>Tabla4[[#This Row],[Kilos]]*Tabla4[[#This Row],[Precio_sin_IGV]]</f>
        <v>747.78</v>
      </c>
      <c r="J3738" s="10">
        <f>Tabla4[[#This Row],[Ventas sin IGV]]*18%</f>
        <v>134.60039999999998</v>
      </c>
      <c r="K3738" s="10">
        <f>Tabla4[[#This Row],[Ventas sin IGV]]+Tabla4[[#This Row],[IGV]]</f>
        <v>882.38040000000001</v>
      </c>
    </row>
    <row r="3739" spans="1:11" x14ac:dyDescent="0.3">
      <c r="A3739">
        <v>7</v>
      </c>
      <c r="B3739">
        <v>12</v>
      </c>
      <c r="C3739" s="2">
        <v>37116</v>
      </c>
      <c r="D3739">
        <v>2328</v>
      </c>
      <c r="E3739" t="str">
        <f>VLOOKUP(Tabla4[[#This Row],[Cod Vendedor]],Tabla3[[IdVendedor]:[NombreVendedor]],2,0)</f>
        <v>Quima</v>
      </c>
      <c r="F3739" t="str">
        <f>VLOOKUP(Tabla4[[#This Row],[Cod Producto]],Tabla2[[IdProducto]:[NomProducto]],2,0)</f>
        <v>Malocoton</v>
      </c>
      <c r="G3739" s="10">
        <f>VLOOKUP(Tabla4[[#This Row],[Nombre_Producto]],Tabla2[[NomProducto]:[PrecioSinIGV]],3,0)</f>
        <v>2.42</v>
      </c>
      <c r="H3739">
        <f>VLOOKUP(Tabla4[[#This Row],[Cod Producto]],Tabla2[#All],3,0)</f>
        <v>1</v>
      </c>
      <c r="I3739" s="10">
        <f>Tabla4[[#This Row],[Kilos]]*Tabla4[[#This Row],[Precio_sin_IGV]]</f>
        <v>5633.76</v>
      </c>
      <c r="J3739" s="10">
        <f>Tabla4[[#This Row],[Ventas sin IGV]]*18%</f>
        <v>1014.0768</v>
      </c>
      <c r="K3739" s="10">
        <f>Tabla4[[#This Row],[Ventas sin IGV]]+Tabla4[[#This Row],[IGV]]</f>
        <v>6647.8368</v>
      </c>
    </row>
    <row r="3740" spans="1:11" x14ac:dyDescent="0.3">
      <c r="A3740">
        <v>7</v>
      </c>
      <c r="B3740">
        <v>12</v>
      </c>
      <c r="C3740" s="2">
        <v>37134</v>
      </c>
      <c r="D3740">
        <v>1559</v>
      </c>
      <c r="E3740" t="str">
        <f>VLOOKUP(Tabla4[[#This Row],[Cod Vendedor]],Tabla3[[IdVendedor]:[NombreVendedor]],2,0)</f>
        <v>Quima</v>
      </c>
      <c r="F3740" t="str">
        <f>VLOOKUP(Tabla4[[#This Row],[Cod Producto]],Tabla2[[IdProducto]:[NomProducto]],2,0)</f>
        <v>Malocoton</v>
      </c>
      <c r="G3740" s="10">
        <f>VLOOKUP(Tabla4[[#This Row],[Nombre_Producto]],Tabla2[[NomProducto]:[PrecioSinIGV]],3,0)</f>
        <v>2.42</v>
      </c>
      <c r="H3740">
        <f>VLOOKUP(Tabla4[[#This Row],[Cod Producto]],Tabla2[#All],3,0)</f>
        <v>1</v>
      </c>
      <c r="I3740" s="10">
        <f>Tabla4[[#This Row],[Kilos]]*Tabla4[[#This Row],[Precio_sin_IGV]]</f>
        <v>3772.7799999999997</v>
      </c>
      <c r="J3740" s="10">
        <f>Tabla4[[#This Row],[Ventas sin IGV]]*18%</f>
        <v>679.10039999999992</v>
      </c>
      <c r="K3740" s="10">
        <f>Tabla4[[#This Row],[Ventas sin IGV]]+Tabla4[[#This Row],[IGV]]</f>
        <v>4451.8804</v>
      </c>
    </row>
    <row r="3741" spans="1:11" x14ac:dyDescent="0.3">
      <c r="A3741">
        <v>7</v>
      </c>
      <c r="B3741">
        <v>9</v>
      </c>
      <c r="C3741" s="2">
        <v>36952</v>
      </c>
      <c r="D3741">
        <v>1734</v>
      </c>
      <c r="E3741" t="str">
        <f>VLOOKUP(Tabla4[[#This Row],[Cod Vendedor]],Tabla3[[IdVendedor]:[NombreVendedor]],2,0)</f>
        <v>Quima</v>
      </c>
      <c r="F3741" t="str">
        <f>VLOOKUP(Tabla4[[#This Row],[Cod Producto]],Tabla2[[IdProducto]:[NomProducto]],2,0)</f>
        <v>Esparragos</v>
      </c>
      <c r="G3741" s="10">
        <f>VLOOKUP(Tabla4[[#This Row],[Nombre_Producto]],Tabla2[[NomProducto]:[PrecioSinIGV]],3,0)</f>
        <v>1.21</v>
      </c>
      <c r="H3741">
        <f>VLOOKUP(Tabla4[[#This Row],[Cod Producto]],Tabla2[#All],3,0)</f>
        <v>3</v>
      </c>
      <c r="I3741" s="10">
        <f>Tabla4[[#This Row],[Kilos]]*Tabla4[[#This Row],[Precio_sin_IGV]]</f>
        <v>2098.14</v>
      </c>
      <c r="J3741" s="10">
        <f>Tabla4[[#This Row],[Ventas sin IGV]]*18%</f>
        <v>377.66519999999997</v>
      </c>
      <c r="K3741" s="10">
        <f>Tabla4[[#This Row],[Ventas sin IGV]]+Tabla4[[#This Row],[IGV]]</f>
        <v>2475.8051999999998</v>
      </c>
    </row>
    <row r="3742" spans="1:11" x14ac:dyDescent="0.3">
      <c r="A3742">
        <v>7</v>
      </c>
      <c r="B3742">
        <v>9</v>
      </c>
      <c r="C3742" s="2">
        <v>37255</v>
      </c>
      <c r="D3742">
        <v>1020</v>
      </c>
      <c r="E3742" t="str">
        <f>VLOOKUP(Tabla4[[#This Row],[Cod Vendedor]],Tabla3[[IdVendedor]:[NombreVendedor]],2,0)</f>
        <v>Quima</v>
      </c>
      <c r="F3742" t="str">
        <f>VLOOKUP(Tabla4[[#This Row],[Cod Producto]],Tabla2[[IdProducto]:[NomProducto]],2,0)</f>
        <v>Esparragos</v>
      </c>
      <c r="G3742" s="10">
        <f>VLOOKUP(Tabla4[[#This Row],[Nombre_Producto]],Tabla2[[NomProducto]:[PrecioSinIGV]],3,0)</f>
        <v>1.21</v>
      </c>
      <c r="H3742">
        <f>VLOOKUP(Tabla4[[#This Row],[Cod Producto]],Tabla2[#All],3,0)</f>
        <v>3</v>
      </c>
      <c r="I3742" s="10">
        <f>Tabla4[[#This Row],[Kilos]]*Tabla4[[#This Row],[Precio_sin_IGV]]</f>
        <v>1234.2</v>
      </c>
      <c r="J3742" s="10">
        <f>Tabla4[[#This Row],[Ventas sin IGV]]*18%</f>
        <v>222.15600000000001</v>
      </c>
      <c r="K3742" s="10">
        <f>Tabla4[[#This Row],[Ventas sin IGV]]+Tabla4[[#This Row],[IGV]]</f>
        <v>1456.356</v>
      </c>
    </row>
    <row r="3743" spans="1:11" x14ac:dyDescent="0.3">
      <c r="A3743">
        <v>7</v>
      </c>
      <c r="B3743">
        <v>9</v>
      </c>
      <c r="C3743" s="2">
        <v>36905</v>
      </c>
      <c r="D3743">
        <v>592</v>
      </c>
      <c r="E3743" t="str">
        <f>VLOOKUP(Tabla4[[#This Row],[Cod Vendedor]],Tabla3[[IdVendedor]:[NombreVendedor]],2,0)</f>
        <v>Quima</v>
      </c>
      <c r="F3743" t="str">
        <f>VLOOKUP(Tabla4[[#This Row],[Cod Producto]],Tabla2[[IdProducto]:[NomProducto]],2,0)</f>
        <v>Esparragos</v>
      </c>
      <c r="G3743" s="10">
        <f>VLOOKUP(Tabla4[[#This Row],[Nombre_Producto]],Tabla2[[NomProducto]:[PrecioSinIGV]],3,0)</f>
        <v>1.21</v>
      </c>
      <c r="H3743">
        <f>VLOOKUP(Tabla4[[#This Row],[Cod Producto]],Tabla2[#All],3,0)</f>
        <v>3</v>
      </c>
      <c r="I3743" s="10">
        <f>Tabla4[[#This Row],[Kilos]]*Tabla4[[#This Row],[Precio_sin_IGV]]</f>
        <v>716.31999999999994</v>
      </c>
      <c r="J3743" s="10">
        <f>Tabla4[[#This Row],[Ventas sin IGV]]*18%</f>
        <v>128.93759999999997</v>
      </c>
      <c r="K3743" s="10">
        <f>Tabla4[[#This Row],[Ventas sin IGV]]+Tabla4[[#This Row],[IGV]]</f>
        <v>845.25759999999991</v>
      </c>
    </row>
    <row r="3744" spans="1:11" x14ac:dyDescent="0.3">
      <c r="A3744">
        <v>7</v>
      </c>
      <c r="B3744">
        <v>7</v>
      </c>
      <c r="C3744" s="2">
        <v>37002</v>
      </c>
      <c r="D3744">
        <v>1733</v>
      </c>
      <c r="E3744" t="str">
        <f>VLOOKUP(Tabla4[[#This Row],[Cod Vendedor]],Tabla3[[IdVendedor]:[NombreVendedor]],2,0)</f>
        <v>Quima</v>
      </c>
      <c r="F3744" t="str">
        <f>VLOOKUP(Tabla4[[#This Row],[Cod Producto]],Tabla2[[IdProducto]:[NomProducto]],2,0)</f>
        <v>Tomates</v>
      </c>
      <c r="G3744" s="10">
        <f>VLOOKUP(Tabla4[[#This Row],[Nombre_Producto]],Tabla2[[NomProducto]:[PrecioSinIGV]],3,0)</f>
        <v>0.96799999999999997</v>
      </c>
      <c r="H3744">
        <f>VLOOKUP(Tabla4[[#This Row],[Cod Producto]],Tabla2[#All],3,0)</f>
        <v>2</v>
      </c>
      <c r="I3744" s="10">
        <f>Tabla4[[#This Row],[Kilos]]*Tabla4[[#This Row],[Precio_sin_IGV]]</f>
        <v>1677.5439999999999</v>
      </c>
      <c r="J3744" s="10">
        <f>Tabla4[[#This Row],[Ventas sin IGV]]*18%</f>
        <v>301.95791999999994</v>
      </c>
      <c r="K3744" s="10">
        <f>Tabla4[[#This Row],[Ventas sin IGV]]+Tabla4[[#This Row],[IGV]]</f>
        <v>1979.5019199999997</v>
      </c>
    </row>
    <row r="3745" spans="1:11" x14ac:dyDescent="0.3">
      <c r="A3745">
        <v>7</v>
      </c>
      <c r="B3745">
        <v>7</v>
      </c>
      <c r="C3745" s="2">
        <v>37030</v>
      </c>
      <c r="D3745">
        <v>1537</v>
      </c>
      <c r="E3745" t="str">
        <f>VLOOKUP(Tabla4[[#This Row],[Cod Vendedor]],Tabla3[[IdVendedor]:[NombreVendedor]],2,0)</f>
        <v>Quima</v>
      </c>
      <c r="F3745" t="str">
        <f>VLOOKUP(Tabla4[[#This Row],[Cod Producto]],Tabla2[[IdProducto]:[NomProducto]],2,0)</f>
        <v>Tomates</v>
      </c>
      <c r="G3745" s="10">
        <f>VLOOKUP(Tabla4[[#This Row],[Nombre_Producto]],Tabla2[[NomProducto]:[PrecioSinIGV]],3,0)</f>
        <v>0.96799999999999997</v>
      </c>
      <c r="H3745">
        <f>VLOOKUP(Tabla4[[#This Row],[Cod Producto]],Tabla2[#All],3,0)</f>
        <v>2</v>
      </c>
      <c r="I3745" s="10">
        <f>Tabla4[[#This Row],[Kilos]]*Tabla4[[#This Row],[Precio_sin_IGV]]</f>
        <v>1487.816</v>
      </c>
      <c r="J3745" s="10">
        <f>Tabla4[[#This Row],[Ventas sin IGV]]*18%</f>
        <v>267.80687999999998</v>
      </c>
      <c r="K3745" s="10">
        <f>Tabla4[[#This Row],[Ventas sin IGV]]+Tabla4[[#This Row],[IGV]]</f>
        <v>1755.6228799999999</v>
      </c>
    </row>
    <row r="3746" spans="1:11" x14ac:dyDescent="0.3">
      <c r="A3746">
        <v>7</v>
      </c>
      <c r="B3746">
        <v>7</v>
      </c>
      <c r="C3746" s="2">
        <v>36943</v>
      </c>
      <c r="D3746">
        <v>1354</v>
      </c>
      <c r="E3746" t="str">
        <f>VLOOKUP(Tabla4[[#This Row],[Cod Vendedor]],Tabla3[[IdVendedor]:[NombreVendedor]],2,0)</f>
        <v>Quima</v>
      </c>
      <c r="F3746" t="str">
        <f>VLOOKUP(Tabla4[[#This Row],[Cod Producto]],Tabla2[[IdProducto]:[NomProducto]],2,0)</f>
        <v>Tomates</v>
      </c>
      <c r="G3746" s="10">
        <f>VLOOKUP(Tabla4[[#This Row],[Nombre_Producto]],Tabla2[[NomProducto]:[PrecioSinIGV]],3,0)</f>
        <v>0.96799999999999997</v>
      </c>
      <c r="H3746">
        <f>VLOOKUP(Tabla4[[#This Row],[Cod Producto]],Tabla2[#All],3,0)</f>
        <v>2</v>
      </c>
      <c r="I3746" s="10">
        <f>Tabla4[[#This Row],[Kilos]]*Tabla4[[#This Row],[Precio_sin_IGV]]</f>
        <v>1310.672</v>
      </c>
      <c r="J3746" s="10">
        <f>Tabla4[[#This Row],[Ventas sin IGV]]*18%</f>
        <v>235.92096000000001</v>
      </c>
      <c r="K3746" s="10">
        <f>Tabla4[[#This Row],[Ventas sin IGV]]+Tabla4[[#This Row],[IGV]]</f>
        <v>1546.5929599999999</v>
      </c>
    </row>
    <row r="3747" spans="1:11" x14ac:dyDescent="0.3">
      <c r="A3747">
        <v>7</v>
      </c>
      <c r="B3747">
        <v>7</v>
      </c>
      <c r="C3747" s="2">
        <v>36923</v>
      </c>
      <c r="D3747">
        <v>1115</v>
      </c>
      <c r="E3747" t="str">
        <f>VLOOKUP(Tabla4[[#This Row],[Cod Vendedor]],Tabla3[[IdVendedor]:[NombreVendedor]],2,0)</f>
        <v>Quima</v>
      </c>
      <c r="F3747" t="str">
        <f>VLOOKUP(Tabla4[[#This Row],[Cod Producto]],Tabla2[[IdProducto]:[NomProducto]],2,0)</f>
        <v>Tomates</v>
      </c>
      <c r="G3747" s="10">
        <f>VLOOKUP(Tabla4[[#This Row],[Nombre_Producto]],Tabla2[[NomProducto]:[PrecioSinIGV]],3,0)</f>
        <v>0.96799999999999997</v>
      </c>
      <c r="H3747">
        <f>VLOOKUP(Tabla4[[#This Row],[Cod Producto]],Tabla2[#All],3,0)</f>
        <v>2</v>
      </c>
      <c r="I3747" s="10">
        <f>Tabla4[[#This Row],[Kilos]]*Tabla4[[#This Row],[Precio_sin_IGV]]</f>
        <v>1079.32</v>
      </c>
      <c r="J3747" s="10">
        <f>Tabla4[[#This Row],[Ventas sin IGV]]*18%</f>
        <v>194.27759999999998</v>
      </c>
      <c r="K3747" s="10">
        <f>Tabla4[[#This Row],[Ventas sin IGV]]+Tabla4[[#This Row],[IGV]]</f>
        <v>1273.5975999999998</v>
      </c>
    </row>
    <row r="3748" spans="1:11" x14ac:dyDescent="0.3">
      <c r="A3748">
        <v>7</v>
      </c>
      <c r="B3748">
        <v>7</v>
      </c>
      <c r="C3748" s="2">
        <v>37050</v>
      </c>
      <c r="D3748">
        <v>573</v>
      </c>
      <c r="E3748" t="str">
        <f>VLOOKUP(Tabla4[[#This Row],[Cod Vendedor]],Tabla3[[IdVendedor]:[NombreVendedor]],2,0)</f>
        <v>Quima</v>
      </c>
      <c r="F3748" t="str">
        <f>VLOOKUP(Tabla4[[#This Row],[Cod Producto]],Tabla2[[IdProducto]:[NomProducto]],2,0)</f>
        <v>Tomates</v>
      </c>
      <c r="G3748" s="10">
        <f>VLOOKUP(Tabla4[[#This Row],[Nombre_Producto]],Tabla2[[NomProducto]:[PrecioSinIGV]],3,0)</f>
        <v>0.96799999999999997</v>
      </c>
      <c r="H3748">
        <f>VLOOKUP(Tabla4[[#This Row],[Cod Producto]],Tabla2[#All],3,0)</f>
        <v>2</v>
      </c>
      <c r="I3748" s="10">
        <f>Tabla4[[#This Row],[Kilos]]*Tabla4[[#This Row],[Precio_sin_IGV]]</f>
        <v>554.66399999999999</v>
      </c>
      <c r="J3748" s="10">
        <f>Tabla4[[#This Row],[Ventas sin IGV]]*18%</f>
        <v>99.839519999999993</v>
      </c>
      <c r="K3748" s="10">
        <f>Tabla4[[#This Row],[Ventas sin IGV]]+Tabla4[[#This Row],[IGV]]</f>
        <v>654.50351999999998</v>
      </c>
    </row>
    <row r="3749" spans="1:11" x14ac:dyDescent="0.3">
      <c r="A3749">
        <v>7</v>
      </c>
      <c r="B3749">
        <v>7</v>
      </c>
      <c r="C3749" s="2">
        <v>37003</v>
      </c>
      <c r="D3749">
        <v>254</v>
      </c>
      <c r="E3749" t="str">
        <f>VLOOKUP(Tabla4[[#This Row],[Cod Vendedor]],Tabla3[[IdVendedor]:[NombreVendedor]],2,0)</f>
        <v>Quima</v>
      </c>
      <c r="F3749" t="str">
        <f>VLOOKUP(Tabla4[[#This Row],[Cod Producto]],Tabla2[[IdProducto]:[NomProducto]],2,0)</f>
        <v>Tomates</v>
      </c>
      <c r="G3749" s="10">
        <f>VLOOKUP(Tabla4[[#This Row],[Nombre_Producto]],Tabla2[[NomProducto]:[PrecioSinIGV]],3,0)</f>
        <v>0.96799999999999997</v>
      </c>
      <c r="H3749">
        <f>VLOOKUP(Tabla4[[#This Row],[Cod Producto]],Tabla2[#All],3,0)</f>
        <v>2</v>
      </c>
      <c r="I3749" s="10">
        <f>Tabla4[[#This Row],[Kilos]]*Tabla4[[#This Row],[Precio_sin_IGV]]</f>
        <v>245.87199999999999</v>
      </c>
      <c r="J3749" s="10">
        <f>Tabla4[[#This Row],[Ventas sin IGV]]*18%</f>
        <v>44.256959999999992</v>
      </c>
      <c r="K3749" s="10">
        <f>Tabla4[[#This Row],[Ventas sin IGV]]+Tabla4[[#This Row],[IGV]]</f>
        <v>290.12896000000001</v>
      </c>
    </row>
    <row r="3750" spans="1:11" x14ac:dyDescent="0.3">
      <c r="A3750">
        <v>7</v>
      </c>
      <c r="B3750">
        <v>3</v>
      </c>
      <c r="C3750" s="2">
        <v>36996</v>
      </c>
      <c r="D3750">
        <v>2318</v>
      </c>
      <c r="E3750" t="str">
        <f>VLOOKUP(Tabla4[[#This Row],[Cod Vendedor]],Tabla3[[IdVendedor]:[NombreVendedor]],2,0)</f>
        <v>Quima</v>
      </c>
      <c r="F3750" t="str">
        <f>VLOOKUP(Tabla4[[#This Row],[Cod Producto]],Tabla2[[IdProducto]:[NomProducto]],2,0)</f>
        <v>Melones</v>
      </c>
      <c r="G3750" s="10">
        <f>VLOOKUP(Tabla4[[#This Row],[Nombre_Producto]],Tabla2[[NomProducto]:[PrecioSinIGV]],3,0)</f>
        <v>1.9359999999999999</v>
      </c>
      <c r="H3750">
        <f>VLOOKUP(Tabla4[[#This Row],[Cod Producto]],Tabla2[#All],3,0)</f>
        <v>1</v>
      </c>
      <c r="I3750" s="10">
        <f>Tabla4[[#This Row],[Kilos]]*Tabla4[[#This Row],[Precio_sin_IGV]]</f>
        <v>4487.6480000000001</v>
      </c>
      <c r="J3750" s="10">
        <f>Tabla4[[#This Row],[Ventas sin IGV]]*18%</f>
        <v>807.77664000000004</v>
      </c>
      <c r="K3750" s="10">
        <f>Tabla4[[#This Row],[Ventas sin IGV]]+Tabla4[[#This Row],[IGV]]</f>
        <v>5295.4246400000002</v>
      </c>
    </row>
    <row r="3751" spans="1:11" x14ac:dyDescent="0.3">
      <c r="A3751">
        <v>7</v>
      </c>
      <c r="B3751">
        <v>3</v>
      </c>
      <c r="C3751" s="2">
        <v>36963</v>
      </c>
      <c r="D3751">
        <v>1909</v>
      </c>
      <c r="E3751" t="str">
        <f>VLOOKUP(Tabla4[[#This Row],[Cod Vendedor]],Tabla3[[IdVendedor]:[NombreVendedor]],2,0)</f>
        <v>Quima</v>
      </c>
      <c r="F3751" t="str">
        <f>VLOOKUP(Tabla4[[#This Row],[Cod Producto]],Tabla2[[IdProducto]:[NomProducto]],2,0)</f>
        <v>Melones</v>
      </c>
      <c r="G3751" s="10">
        <f>VLOOKUP(Tabla4[[#This Row],[Nombre_Producto]],Tabla2[[NomProducto]:[PrecioSinIGV]],3,0)</f>
        <v>1.9359999999999999</v>
      </c>
      <c r="H3751">
        <f>VLOOKUP(Tabla4[[#This Row],[Cod Producto]],Tabla2[#All],3,0)</f>
        <v>1</v>
      </c>
      <c r="I3751" s="10">
        <f>Tabla4[[#This Row],[Kilos]]*Tabla4[[#This Row],[Precio_sin_IGV]]</f>
        <v>3695.8240000000001</v>
      </c>
      <c r="J3751" s="10">
        <f>Tabla4[[#This Row],[Ventas sin IGV]]*18%</f>
        <v>665.24832000000004</v>
      </c>
      <c r="K3751" s="10">
        <f>Tabla4[[#This Row],[Ventas sin IGV]]+Tabla4[[#This Row],[IGV]]</f>
        <v>4361.0723200000002</v>
      </c>
    </row>
    <row r="3752" spans="1:11" x14ac:dyDescent="0.3">
      <c r="A3752">
        <v>7</v>
      </c>
      <c r="B3752">
        <v>3</v>
      </c>
      <c r="C3752" s="2">
        <v>36903</v>
      </c>
      <c r="D3752">
        <v>1710</v>
      </c>
      <c r="E3752" t="str">
        <f>VLOOKUP(Tabla4[[#This Row],[Cod Vendedor]],Tabla3[[IdVendedor]:[NombreVendedor]],2,0)</f>
        <v>Quima</v>
      </c>
      <c r="F3752" t="str">
        <f>VLOOKUP(Tabla4[[#This Row],[Cod Producto]],Tabla2[[IdProducto]:[NomProducto]],2,0)</f>
        <v>Melones</v>
      </c>
      <c r="G3752" s="10">
        <f>VLOOKUP(Tabla4[[#This Row],[Nombre_Producto]],Tabla2[[NomProducto]:[PrecioSinIGV]],3,0)</f>
        <v>1.9359999999999999</v>
      </c>
      <c r="H3752">
        <f>VLOOKUP(Tabla4[[#This Row],[Cod Producto]],Tabla2[#All],3,0)</f>
        <v>1</v>
      </c>
      <c r="I3752" s="10">
        <f>Tabla4[[#This Row],[Kilos]]*Tabla4[[#This Row],[Precio_sin_IGV]]</f>
        <v>3310.56</v>
      </c>
      <c r="J3752" s="10">
        <f>Tabla4[[#This Row],[Ventas sin IGV]]*18%</f>
        <v>595.9008</v>
      </c>
      <c r="K3752" s="10">
        <f>Tabla4[[#This Row],[Ventas sin IGV]]+Tabla4[[#This Row],[IGV]]</f>
        <v>3906.4607999999998</v>
      </c>
    </row>
    <row r="3753" spans="1:11" x14ac:dyDescent="0.3">
      <c r="A3753">
        <v>7</v>
      </c>
      <c r="B3753">
        <v>3</v>
      </c>
      <c r="C3753" s="2">
        <v>37031</v>
      </c>
      <c r="D3753">
        <v>424</v>
      </c>
      <c r="E3753" t="str">
        <f>VLOOKUP(Tabla4[[#This Row],[Cod Vendedor]],Tabla3[[IdVendedor]:[NombreVendedor]],2,0)</f>
        <v>Quima</v>
      </c>
      <c r="F3753" t="str">
        <f>VLOOKUP(Tabla4[[#This Row],[Cod Producto]],Tabla2[[IdProducto]:[NomProducto]],2,0)</f>
        <v>Melones</v>
      </c>
      <c r="G3753" s="10">
        <f>VLOOKUP(Tabla4[[#This Row],[Nombre_Producto]],Tabla2[[NomProducto]:[PrecioSinIGV]],3,0)</f>
        <v>1.9359999999999999</v>
      </c>
      <c r="H3753">
        <f>VLOOKUP(Tabla4[[#This Row],[Cod Producto]],Tabla2[#All],3,0)</f>
        <v>1</v>
      </c>
      <c r="I3753" s="10">
        <f>Tabla4[[#This Row],[Kilos]]*Tabla4[[#This Row],[Precio_sin_IGV]]</f>
        <v>820.86400000000003</v>
      </c>
      <c r="J3753" s="10">
        <f>Tabla4[[#This Row],[Ventas sin IGV]]*18%</f>
        <v>147.75551999999999</v>
      </c>
      <c r="K3753" s="10">
        <f>Tabla4[[#This Row],[Ventas sin IGV]]+Tabla4[[#This Row],[IGV]]</f>
        <v>968.61951999999997</v>
      </c>
    </row>
    <row r="3754" spans="1:11" x14ac:dyDescent="0.3">
      <c r="A3754">
        <v>7</v>
      </c>
      <c r="B3754">
        <v>3</v>
      </c>
      <c r="C3754" s="2">
        <v>37046</v>
      </c>
      <c r="D3754">
        <v>343</v>
      </c>
      <c r="E3754" t="str">
        <f>VLOOKUP(Tabla4[[#This Row],[Cod Vendedor]],Tabla3[[IdVendedor]:[NombreVendedor]],2,0)</f>
        <v>Quima</v>
      </c>
      <c r="F3754" t="str">
        <f>VLOOKUP(Tabla4[[#This Row],[Cod Producto]],Tabla2[[IdProducto]:[NomProducto]],2,0)</f>
        <v>Melones</v>
      </c>
      <c r="G3754" s="10">
        <f>VLOOKUP(Tabla4[[#This Row],[Nombre_Producto]],Tabla2[[NomProducto]:[PrecioSinIGV]],3,0)</f>
        <v>1.9359999999999999</v>
      </c>
      <c r="H3754">
        <f>VLOOKUP(Tabla4[[#This Row],[Cod Producto]],Tabla2[#All],3,0)</f>
        <v>1</v>
      </c>
      <c r="I3754" s="10">
        <f>Tabla4[[#This Row],[Kilos]]*Tabla4[[#This Row],[Precio_sin_IGV]]</f>
        <v>664.048</v>
      </c>
      <c r="J3754" s="10">
        <f>Tabla4[[#This Row],[Ventas sin IGV]]*18%</f>
        <v>119.52864</v>
      </c>
      <c r="K3754" s="10">
        <f>Tabla4[[#This Row],[Ventas sin IGV]]+Tabla4[[#This Row],[IGV]]</f>
        <v>783.57664</v>
      </c>
    </row>
    <row r="3755" spans="1:11" x14ac:dyDescent="0.3">
      <c r="A3755">
        <v>7</v>
      </c>
      <c r="B3755">
        <v>1</v>
      </c>
      <c r="C3755" s="2">
        <v>37009</v>
      </c>
      <c r="D3755">
        <v>1838</v>
      </c>
      <c r="E3755" t="str">
        <f>VLOOKUP(Tabla4[[#This Row],[Cod Vendedor]],Tabla3[[IdVendedor]:[NombreVendedor]],2,0)</f>
        <v>Quima</v>
      </c>
      <c r="F3755" t="str">
        <f>VLOOKUP(Tabla4[[#This Row],[Cod Producto]],Tabla2[[IdProducto]:[NomProducto]],2,0)</f>
        <v>Mandarinas</v>
      </c>
      <c r="G3755" s="10">
        <f>VLOOKUP(Tabla4[[#This Row],[Nombre_Producto]],Tabla2[[NomProducto]:[PrecioSinIGV]],3,0)</f>
        <v>3.9325000000000001</v>
      </c>
      <c r="H3755">
        <f>VLOOKUP(Tabla4[[#This Row],[Cod Producto]],Tabla2[#All],3,0)</f>
        <v>1</v>
      </c>
      <c r="I3755" s="10">
        <f>Tabla4[[#This Row],[Kilos]]*Tabla4[[#This Row],[Precio_sin_IGV]]</f>
        <v>7227.9350000000004</v>
      </c>
      <c r="J3755" s="10">
        <f>Tabla4[[#This Row],[Ventas sin IGV]]*18%</f>
        <v>1301.0282999999999</v>
      </c>
      <c r="K3755" s="10">
        <f>Tabla4[[#This Row],[Ventas sin IGV]]+Tabla4[[#This Row],[IGV]]</f>
        <v>8528.9632999999994</v>
      </c>
    </row>
    <row r="3756" spans="1:11" x14ac:dyDescent="0.3">
      <c r="A3756">
        <v>7</v>
      </c>
      <c r="B3756">
        <v>1</v>
      </c>
      <c r="C3756" s="2">
        <v>37083</v>
      </c>
      <c r="D3756">
        <v>1811</v>
      </c>
      <c r="E3756" t="str">
        <f>VLOOKUP(Tabla4[[#This Row],[Cod Vendedor]],Tabla3[[IdVendedor]:[NombreVendedor]],2,0)</f>
        <v>Quima</v>
      </c>
      <c r="F3756" t="str">
        <f>VLOOKUP(Tabla4[[#This Row],[Cod Producto]],Tabla2[[IdProducto]:[NomProducto]],2,0)</f>
        <v>Mandarinas</v>
      </c>
      <c r="G3756" s="10">
        <f>VLOOKUP(Tabla4[[#This Row],[Nombre_Producto]],Tabla2[[NomProducto]:[PrecioSinIGV]],3,0)</f>
        <v>3.9325000000000001</v>
      </c>
      <c r="H3756">
        <f>VLOOKUP(Tabla4[[#This Row],[Cod Producto]],Tabla2[#All],3,0)</f>
        <v>1</v>
      </c>
      <c r="I3756" s="10">
        <f>Tabla4[[#This Row],[Kilos]]*Tabla4[[#This Row],[Precio_sin_IGV]]</f>
        <v>7121.7575000000006</v>
      </c>
      <c r="J3756" s="10">
        <f>Tabla4[[#This Row],[Ventas sin IGV]]*18%</f>
        <v>1281.91635</v>
      </c>
      <c r="K3756" s="10">
        <f>Tabla4[[#This Row],[Ventas sin IGV]]+Tabla4[[#This Row],[IGV]]</f>
        <v>8403.673850000001</v>
      </c>
    </row>
    <row r="3757" spans="1:11" x14ac:dyDescent="0.3">
      <c r="A3757">
        <v>7</v>
      </c>
      <c r="B3757">
        <v>1</v>
      </c>
      <c r="C3757" s="2">
        <v>36956</v>
      </c>
      <c r="D3757">
        <v>1415</v>
      </c>
      <c r="E3757" t="str">
        <f>VLOOKUP(Tabla4[[#This Row],[Cod Vendedor]],Tabla3[[IdVendedor]:[NombreVendedor]],2,0)</f>
        <v>Quima</v>
      </c>
      <c r="F3757" t="str">
        <f>VLOOKUP(Tabla4[[#This Row],[Cod Producto]],Tabla2[[IdProducto]:[NomProducto]],2,0)</f>
        <v>Mandarinas</v>
      </c>
      <c r="G3757" s="10">
        <f>VLOOKUP(Tabla4[[#This Row],[Nombre_Producto]],Tabla2[[NomProducto]:[PrecioSinIGV]],3,0)</f>
        <v>3.9325000000000001</v>
      </c>
      <c r="H3757">
        <f>VLOOKUP(Tabla4[[#This Row],[Cod Producto]],Tabla2[#All],3,0)</f>
        <v>1</v>
      </c>
      <c r="I3757" s="10">
        <f>Tabla4[[#This Row],[Kilos]]*Tabla4[[#This Row],[Precio_sin_IGV]]</f>
        <v>5564.4875000000002</v>
      </c>
      <c r="J3757" s="10">
        <f>Tabla4[[#This Row],[Ventas sin IGV]]*18%</f>
        <v>1001.60775</v>
      </c>
      <c r="K3757" s="10">
        <f>Tabla4[[#This Row],[Ventas sin IGV]]+Tabla4[[#This Row],[IGV]]</f>
        <v>6566.0952500000003</v>
      </c>
    </row>
    <row r="3758" spans="1:11" x14ac:dyDescent="0.3">
      <c r="A3758">
        <v>7</v>
      </c>
      <c r="B3758">
        <v>1</v>
      </c>
      <c r="C3758" s="2">
        <v>37186</v>
      </c>
      <c r="D3758">
        <v>393</v>
      </c>
      <c r="E3758" t="str">
        <f>VLOOKUP(Tabla4[[#This Row],[Cod Vendedor]],Tabla3[[IdVendedor]:[NombreVendedor]],2,0)</f>
        <v>Quima</v>
      </c>
      <c r="F3758" t="str">
        <f>VLOOKUP(Tabla4[[#This Row],[Cod Producto]],Tabla2[[IdProducto]:[NomProducto]],2,0)</f>
        <v>Mandarinas</v>
      </c>
      <c r="G3758" s="10">
        <f>VLOOKUP(Tabla4[[#This Row],[Nombre_Producto]],Tabla2[[NomProducto]:[PrecioSinIGV]],3,0)</f>
        <v>3.9325000000000001</v>
      </c>
      <c r="H3758">
        <f>VLOOKUP(Tabla4[[#This Row],[Cod Producto]],Tabla2[#All],3,0)</f>
        <v>1</v>
      </c>
      <c r="I3758" s="10">
        <f>Tabla4[[#This Row],[Kilos]]*Tabla4[[#This Row],[Precio_sin_IGV]]</f>
        <v>1545.4725000000001</v>
      </c>
      <c r="J3758" s="10">
        <f>Tabla4[[#This Row],[Ventas sin IGV]]*18%</f>
        <v>278.18504999999999</v>
      </c>
      <c r="K3758" s="10">
        <f>Tabla4[[#This Row],[Ventas sin IGV]]+Tabla4[[#This Row],[IGV]]</f>
        <v>1823.6575500000001</v>
      </c>
    </row>
    <row r="3759" spans="1:11" x14ac:dyDescent="0.3">
      <c r="A3759">
        <v>7</v>
      </c>
      <c r="B3759">
        <v>8</v>
      </c>
      <c r="C3759" s="2">
        <v>37073</v>
      </c>
      <c r="D3759">
        <v>2460</v>
      </c>
      <c r="E3759" t="str">
        <f>VLOOKUP(Tabla4[[#This Row],[Cod Vendedor]],Tabla3[[IdVendedor]:[NombreVendedor]],2,0)</f>
        <v>Quima</v>
      </c>
      <c r="F3759" t="str">
        <f>VLOOKUP(Tabla4[[#This Row],[Cod Producto]],Tabla2[[IdProducto]:[NomProducto]],2,0)</f>
        <v>Uvas</v>
      </c>
      <c r="G3759" s="10">
        <f>VLOOKUP(Tabla4[[#This Row],[Nombre_Producto]],Tabla2[[NomProducto]:[PrecioSinIGV]],3,0)</f>
        <v>3.63</v>
      </c>
      <c r="H3759">
        <f>VLOOKUP(Tabla4[[#This Row],[Cod Producto]],Tabla2[#All],3,0)</f>
        <v>1</v>
      </c>
      <c r="I3759" s="10">
        <f>Tabla4[[#This Row],[Kilos]]*Tabla4[[#This Row],[Precio_sin_IGV]]</f>
        <v>8929.7999999999993</v>
      </c>
      <c r="J3759" s="10">
        <f>Tabla4[[#This Row],[Ventas sin IGV]]*18%</f>
        <v>1607.3639999999998</v>
      </c>
      <c r="K3759" s="10">
        <f>Tabla4[[#This Row],[Ventas sin IGV]]+Tabla4[[#This Row],[IGV]]</f>
        <v>10537.163999999999</v>
      </c>
    </row>
    <row r="3760" spans="1:11" x14ac:dyDescent="0.3">
      <c r="A3760">
        <v>7</v>
      </c>
      <c r="B3760">
        <v>8</v>
      </c>
      <c r="C3760" s="2">
        <v>37104</v>
      </c>
      <c r="D3760">
        <v>1716</v>
      </c>
      <c r="E3760" t="str">
        <f>VLOOKUP(Tabla4[[#This Row],[Cod Vendedor]],Tabla3[[IdVendedor]:[NombreVendedor]],2,0)</f>
        <v>Quima</v>
      </c>
      <c r="F3760" t="str">
        <f>VLOOKUP(Tabla4[[#This Row],[Cod Producto]],Tabla2[[IdProducto]:[NomProducto]],2,0)</f>
        <v>Uvas</v>
      </c>
      <c r="G3760" s="10">
        <f>VLOOKUP(Tabla4[[#This Row],[Nombre_Producto]],Tabla2[[NomProducto]:[PrecioSinIGV]],3,0)</f>
        <v>3.63</v>
      </c>
      <c r="H3760">
        <f>VLOOKUP(Tabla4[[#This Row],[Cod Producto]],Tabla2[#All],3,0)</f>
        <v>1</v>
      </c>
      <c r="I3760" s="10">
        <f>Tabla4[[#This Row],[Kilos]]*Tabla4[[#This Row],[Precio_sin_IGV]]</f>
        <v>6229.08</v>
      </c>
      <c r="J3760" s="10">
        <f>Tabla4[[#This Row],[Ventas sin IGV]]*18%</f>
        <v>1121.2344000000001</v>
      </c>
      <c r="K3760" s="10">
        <f>Tabla4[[#This Row],[Ventas sin IGV]]+Tabla4[[#This Row],[IGV]]</f>
        <v>7350.3144000000002</v>
      </c>
    </row>
    <row r="3761" spans="1:11" x14ac:dyDescent="0.3">
      <c r="A3761">
        <v>7</v>
      </c>
      <c r="B3761">
        <v>6</v>
      </c>
      <c r="C3761" s="2">
        <v>37012</v>
      </c>
      <c r="D3761">
        <v>2339</v>
      </c>
      <c r="E3761" t="str">
        <f>VLOOKUP(Tabla4[[#This Row],[Cod Vendedor]],Tabla3[[IdVendedor]:[NombreVendedor]],2,0)</f>
        <v>Quima</v>
      </c>
      <c r="F3761" t="str">
        <f>VLOOKUP(Tabla4[[#This Row],[Cod Producto]],Tabla2[[IdProducto]:[NomProducto]],2,0)</f>
        <v>Platanos</v>
      </c>
      <c r="G3761" s="10">
        <f>VLOOKUP(Tabla4[[#This Row],[Nombre_Producto]],Tabla2[[NomProducto]:[PrecioSinIGV]],3,0)</f>
        <v>2.42</v>
      </c>
      <c r="H3761">
        <f>VLOOKUP(Tabla4[[#This Row],[Cod Producto]],Tabla2[#All],3,0)</f>
        <v>1</v>
      </c>
      <c r="I3761" s="10">
        <f>Tabla4[[#This Row],[Kilos]]*Tabla4[[#This Row],[Precio_sin_IGV]]</f>
        <v>5660.38</v>
      </c>
      <c r="J3761" s="10">
        <f>Tabla4[[#This Row],[Ventas sin IGV]]*18%</f>
        <v>1018.8684</v>
      </c>
      <c r="K3761" s="10">
        <f>Tabla4[[#This Row],[Ventas sin IGV]]+Tabla4[[#This Row],[IGV]]</f>
        <v>6679.2484000000004</v>
      </c>
    </row>
    <row r="3762" spans="1:11" x14ac:dyDescent="0.3">
      <c r="A3762">
        <v>7</v>
      </c>
      <c r="B3762">
        <v>6</v>
      </c>
      <c r="C3762" s="2">
        <v>36926</v>
      </c>
      <c r="D3762">
        <v>2314</v>
      </c>
      <c r="E3762" t="str">
        <f>VLOOKUP(Tabla4[[#This Row],[Cod Vendedor]],Tabla3[[IdVendedor]:[NombreVendedor]],2,0)</f>
        <v>Quima</v>
      </c>
      <c r="F3762" t="str">
        <f>VLOOKUP(Tabla4[[#This Row],[Cod Producto]],Tabla2[[IdProducto]:[NomProducto]],2,0)</f>
        <v>Platanos</v>
      </c>
      <c r="G3762" s="10">
        <f>VLOOKUP(Tabla4[[#This Row],[Nombre_Producto]],Tabla2[[NomProducto]:[PrecioSinIGV]],3,0)</f>
        <v>2.42</v>
      </c>
      <c r="H3762">
        <f>VLOOKUP(Tabla4[[#This Row],[Cod Producto]],Tabla2[#All],3,0)</f>
        <v>1</v>
      </c>
      <c r="I3762" s="10">
        <f>Tabla4[[#This Row],[Kilos]]*Tabla4[[#This Row],[Precio_sin_IGV]]</f>
        <v>5599.88</v>
      </c>
      <c r="J3762" s="10">
        <f>Tabla4[[#This Row],[Ventas sin IGV]]*18%</f>
        <v>1007.9784</v>
      </c>
      <c r="K3762" s="10">
        <f>Tabla4[[#This Row],[Ventas sin IGV]]+Tabla4[[#This Row],[IGV]]</f>
        <v>6607.8584000000001</v>
      </c>
    </row>
    <row r="3763" spans="1:11" x14ac:dyDescent="0.3">
      <c r="A3763">
        <v>7</v>
      </c>
      <c r="B3763">
        <v>6</v>
      </c>
      <c r="C3763" s="2">
        <v>37172</v>
      </c>
      <c r="D3763">
        <v>2267</v>
      </c>
      <c r="E3763" t="str">
        <f>VLOOKUP(Tabla4[[#This Row],[Cod Vendedor]],Tabla3[[IdVendedor]:[NombreVendedor]],2,0)</f>
        <v>Quima</v>
      </c>
      <c r="F3763" t="str">
        <f>VLOOKUP(Tabla4[[#This Row],[Cod Producto]],Tabla2[[IdProducto]:[NomProducto]],2,0)</f>
        <v>Platanos</v>
      </c>
      <c r="G3763" s="10">
        <f>VLOOKUP(Tabla4[[#This Row],[Nombre_Producto]],Tabla2[[NomProducto]:[PrecioSinIGV]],3,0)</f>
        <v>2.42</v>
      </c>
      <c r="H3763">
        <f>VLOOKUP(Tabla4[[#This Row],[Cod Producto]],Tabla2[#All],3,0)</f>
        <v>1</v>
      </c>
      <c r="I3763" s="10">
        <f>Tabla4[[#This Row],[Kilos]]*Tabla4[[#This Row],[Precio_sin_IGV]]</f>
        <v>5486.1399999999994</v>
      </c>
      <c r="J3763" s="10">
        <f>Tabla4[[#This Row],[Ventas sin IGV]]*18%</f>
        <v>987.50519999999983</v>
      </c>
      <c r="K3763" s="10">
        <f>Tabla4[[#This Row],[Ventas sin IGV]]+Tabla4[[#This Row],[IGV]]</f>
        <v>6473.645199999999</v>
      </c>
    </row>
    <row r="3764" spans="1:11" x14ac:dyDescent="0.3">
      <c r="A3764">
        <v>7</v>
      </c>
      <c r="B3764">
        <v>6</v>
      </c>
      <c r="C3764" s="2">
        <v>36894</v>
      </c>
      <c r="D3764">
        <v>575</v>
      </c>
      <c r="E3764" t="str">
        <f>VLOOKUP(Tabla4[[#This Row],[Cod Vendedor]],Tabla3[[IdVendedor]:[NombreVendedor]],2,0)</f>
        <v>Quima</v>
      </c>
      <c r="F3764" t="str">
        <f>VLOOKUP(Tabla4[[#This Row],[Cod Producto]],Tabla2[[IdProducto]:[NomProducto]],2,0)</f>
        <v>Platanos</v>
      </c>
      <c r="G3764" s="10">
        <f>VLOOKUP(Tabla4[[#This Row],[Nombre_Producto]],Tabla2[[NomProducto]:[PrecioSinIGV]],3,0)</f>
        <v>2.42</v>
      </c>
      <c r="H3764">
        <f>VLOOKUP(Tabla4[[#This Row],[Cod Producto]],Tabla2[#All],3,0)</f>
        <v>1</v>
      </c>
      <c r="I3764" s="10">
        <f>Tabla4[[#This Row],[Kilos]]*Tabla4[[#This Row],[Precio_sin_IGV]]</f>
        <v>1391.5</v>
      </c>
      <c r="J3764" s="10">
        <f>Tabla4[[#This Row],[Ventas sin IGV]]*18%</f>
        <v>250.47</v>
      </c>
      <c r="K3764" s="10">
        <f>Tabla4[[#This Row],[Ventas sin IGV]]+Tabla4[[#This Row],[IGV]]</f>
        <v>1641.97</v>
      </c>
    </row>
    <row r="3765" spans="1:11" x14ac:dyDescent="0.3">
      <c r="A3765">
        <v>7</v>
      </c>
      <c r="B3765">
        <v>6</v>
      </c>
      <c r="C3765" s="2">
        <v>37024</v>
      </c>
      <c r="D3765">
        <v>261</v>
      </c>
      <c r="E3765" t="str">
        <f>VLOOKUP(Tabla4[[#This Row],[Cod Vendedor]],Tabla3[[IdVendedor]:[NombreVendedor]],2,0)</f>
        <v>Quima</v>
      </c>
      <c r="F3765" t="str">
        <f>VLOOKUP(Tabla4[[#This Row],[Cod Producto]],Tabla2[[IdProducto]:[NomProducto]],2,0)</f>
        <v>Platanos</v>
      </c>
      <c r="G3765" s="10">
        <f>VLOOKUP(Tabla4[[#This Row],[Nombre_Producto]],Tabla2[[NomProducto]:[PrecioSinIGV]],3,0)</f>
        <v>2.42</v>
      </c>
      <c r="H3765">
        <f>VLOOKUP(Tabla4[[#This Row],[Cod Producto]],Tabla2[#All],3,0)</f>
        <v>1</v>
      </c>
      <c r="I3765" s="10">
        <f>Tabla4[[#This Row],[Kilos]]*Tabla4[[#This Row],[Precio_sin_IGV]]</f>
        <v>631.62</v>
      </c>
      <c r="J3765" s="10">
        <f>Tabla4[[#This Row],[Ventas sin IGV]]*18%</f>
        <v>113.69159999999999</v>
      </c>
      <c r="K3765" s="10">
        <f>Tabla4[[#This Row],[Ventas sin IGV]]+Tabla4[[#This Row],[IGV]]</f>
        <v>745.3116</v>
      </c>
    </row>
    <row r="3766" spans="1:11" x14ac:dyDescent="0.3">
      <c r="A3766">
        <v>7</v>
      </c>
      <c r="B3766">
        <v>13</v>
      </c>
      <c r="C3766" s="2">
        <v>36985</v>
      </c>
      <c r="D3766">
        <v>2186</v>
      </c>
      <c r="E3766" t="str">
        <f>VLOOKUP(Tabla4[[#This Row],[Cod Vendedor]],Tabla3[[IdVendedor]:[NombreVendedor]],2,0)</f>
        <v>Quima</v>
      </c>
      <c r="F3766" t="str">
        <f>VLOOKUP(Tabla4[[#This Row],[Cod Producto]],Tabla2[[IdProducto]:[NomProducto]],2,0)</f>
        <v>Pimientos</v>
      </c>
      <c r="G3766" s="10">
        <f>VLOOKUP(Tabla4[[#This Row],[Nombre_Producto]],Tabla2[[NomProducto]:[PrecioSinIGV]],3,0)</f>
        <v>0.24199999999999999</v>
      </c>
      <c r="H3766">
        <f>VLOOKUP(Tabla4[[#This Row],[Cod Producto]],Tabla2[#All],3,0)</f>
        <v>3</v>
      </c>
      <c r="I3766" s="10">
        <f>Tabla4[[#This Row],[Kilos]]*Tabla4[[#This Row],[Precio_sin_IGV]]</f>
        <v>529.01199999999994</v>
      </c>
      <c r="J3766" s="10">
        <f>Tabla4[[#This Row],[Ventas sin IGV]]*18%</f>
        <v>95.222159999999988</v>
      </c>
      <c r="K3766" s="10">
        <f>Tabla4[[#This Row],[Ventas sin IGV]]+Tabla4[[#This Row],[IGV]]</f>
        <v>624.23415999999997</v>
      </c>
    </row>
    <row r="3767" spans="1:11" x14ac:dyDescent="0.3">
      <c r="A3767">
        <v>7</v>
      </c>
      <c r="B3767">
        <v>13</v>
      </c>
      <c r="C3767" s="2">
        <v>37011</v>
      </c>
      <c r="D3767">
        <v>1559</v>
      </c>
      <c r="E3767" t="str">
        <f>VLOOKUP(Tabla4[[#This Row],[Cod Vendedor]],Tabla3[[IdVendedor]:[NombreVendedor]],2,0)</f>
        <v>Quima</v>
      </c>
      <c r="F3767" t="str">
        <f>VLOOKUP(Tabla4[[#This Row],[Cod Producto]],Tabla2[[IdProducto]:[NomProducto]],2,0)</f>
        <v>Pimientos</v>
      </c>
      <c r="G3767" s="10">
        <f>VLOOKUP(Tabla4[[#This Row],[Nombre_Producto]],Tabla2[[NomProducto]:[PrecioSinIGV]],3,0)</f>
        <v>0.24199999999999999</v>
      </c>
      <c r="H3767">
        <f>VLOOKUP(Tabla4[[#This Row],[Cod Producto]],Tabla2[#All],3,0)</f>
        <v>3</v>
      </c>
      <c r="I3767" s="10">
        <f>Tabla4[[#This Row],[Kilos]]*Tabla4[[#This Row],[Precio_sin_IGV]]</f>
        <v>377.27799999999996</v>
      </c>
      <c r="J3767" s="10">
        <f>Tabla4[[#This Row],[Ventas sin IGV]]*18%</f>
        <v>67.910039999999995</v>
      </c>
      <c r="K3767" s="10">
        <f>Tabla4[[#This Row],[Ventas sin IGV]]+Tabla4[[#This Row],[IGV]]</f>
        <v>445.18803999999994</v>
      </c>
    </row>
    <row r="3768" spans="1:11" x14ac:dyDescent="0.3">
      <c r="A3768">
        <v>7</v>
      </c>
      <c r="B3768">
        <v>13</v>
      </c>
      <c r="C3768" s="2">
        <v>36945</v>
      </c>
      <c r="D3768">
        <v>1340</v>
      </c>
      <c r="E3768" t="str">
        <f>VLOOKUP(Tabla4[[#This Row],[Cod Vendedor]],Tabla3[[IdVendedor]:[NombreVendedor]],2,0)</f>
        <v>Quima</v>
      </c>
      <c r="F3768" t="str">
        <f>VLOOKUP(Tabla4[[#This Row],[Cod Producto]],Tabla2[[IdProducto]:[NomProducto]],2,0)</f>
        <v>Pimientos</v>
      </c>
      <c r="G3768" s="10">
        <f>VLOOKUP(Tabla4[[#This Row],[Nombre_Producto]],Tabla2[[NomProducto]:[PrecioSinIGV]],3,0)</f>
        <v>0.24199999999999999</v>
      </c>
      <c r="H3768">
        <f>VLOOKUP(Tabla4[[#This Row],[Cod Producto]],Tabla2[#All],3,0)</f>
        <v>3</v>
      </c>
      <c r="I3768" s="10">
        <f>Tabla4[[#This Row],[Kilos]]*Tabla4[[#This Row],[Precio_sin_IGV]]</f>
        <v>324.27999999999997</v>
      </c>
      <c r="J3768" s="10">
        <f>Tabla4[[#This Row],[Ventas sin IGV]]*18%</f>
        <v>58.370399999999989</v>
      </c>
      <c r="K3768" s="10">
        <f>Tabla4[[#This Row],[Ventas sin IGV]]+Tabla4[[#This Row],[IGV]]</f>
        <v>382.65039999999999</v>
      </c>
    </row>
    <row r="3769" spans="1:11" x14ac:dyDescent="0.3">
      <c r="A3769">
        <v>7</v>
      </c>
      <c r="B3769">
        <v>13</v>
      </c>
      <c r="C3769" s="2">
        <v>37155</v>
      </c>
      <c r="D3769">
        <v>1296</v>
      </c>
      <c r="E3769" t="str">
        <f>VLOOKUP(Tabla4[[#This Row],[Cod Vendedor]],Tabla3[[IdVendedor]:[NombreVendedor]],2,0)</f>
        <v>Quima</v>
      </c>
      <c r="F3769" t="str">
        <f>VLOOKUP(Tabla4[[#This Row],[Cod Producto]],Tabla2[[IdProducto]:[NomProducto]],2,0)</f>
        <v>Pimientos</v>
      </c>
      <c r="G3769" s="10">
        <f>VLOOKUP(Tabla4[[#This Row],[Nombre_Producto]],Tabla2[[NomProducto]:[PrecioSinIGV]],3,0)</f>
        <v>0.24199999999999999</v>
      </c>
      <c r="H3769">
        <f>VLOOKUP(Tabla4[[#This Row],[Cod Producto]],Tabla2[#All],3,0)</f>
        <v>3</v>
      </c>
      <c r="I3769" s="10">
        <f>Tabla4[[#This Row],[Kilos]]*Tabla4[[#This Row],[Precio_sin_IGV]]</f>
        <v>313.63200000000001</v>
      </c>
      <c r="J3769" s="10">
        <f>Tabla4[[#This Row],[Ventas sin IGV]]*18%</f>
        <v>56.453759999999996</v>
      </c>
      <c r="K3769" s="10">
        <f>Tabla4[[#This Row],[Ventas sin IGV]]+Tabla4[[#This Row],[IGV]]</f>
        <v>370.08575999999999</v>
      </c>
    </row>
    <row r="3770" spans="1:11" x14ac:dyDescent="0.3">
      <c r="A3770">
        <v>7</v>
      </c>
      <c r="B3770">
        <v>13</v>
      </c>
      <c r="C3770" s="2">
        <v>36995</v>
      </c>
      <c r="D3770">
        <v>1037</v>
      </c>
      <c r="E3770" t="str">
        <f>VLOOKUP(Tabla4[[#This Row],[Cod Vendedor]],Tabla3[[IdVendedor]:[NombreVendedor]],2,0)</f>
        <v>Quima</v>
      </c>
      <c r="F3770" t="str">
        <f>VLOOKUP(Tabla4[[#This Row],[Cod Producto]],Tabla2[[IdProducto]:[NomProducto]],2,0)</f>
        <v>Pimientos</v>
      </c>
      <c r="G3770" s="10">
        <f>VLOOKUP(Tabla4[[#This Row],[Nombre_Producto]],Tabla2[[NomProducto]:[PrecioSinIGV]],3,0)</f>
        <v>0.24199999999999999</v>
      </c>
      <c r="H3770">
        <f>VLOOKUP(Tabla4[[#This Row],[Cod Producto]],Tabla2[#All],3,0)</f>
        <v>3</v>
      </c>
      <c r="I3770" s="10">
        <f>Tabla4[[#This Row],[Kilos]]*Tabla4[[#This Row],[Precio_sin_IGV]]</f>
        <v>250.95399999999998</v>
      </c>
      <c r="J3770" s="10">
        <f>Tabla4[[#This Row],[Ventas sin IGV]]*18%</f>
        <v>45.171719999999993</v>
      </c>
      <c r="K3770" s="10">
        <f>Tabla4[[#This Row],[Ventas sin IGV]]+Tabla4[[#This Row],[IGV]]</f>
        <v>296.12572</v>
      </c>
    </row>
    <row r="3771" spans="1:11" x14ac:dyDescent="0.3">
      <c r="A3771">
        <v>7</v>
      </c>
      <c r="B3771">
        <v>13</v>
      </c>
      <c r="C3771" s="2">
        <v>36969</v>
      </c>
      <c r="D3771">
        <v>302</v>
      </c>
      <c r="E3771" t="str">
        <f>VLOOKUP(Tabla4[[#This Row],[Cod Vendedor]],Tabla3[[IdVendedor]:[NombreVendedor]],2,0)</f>
        <v>Quima</v>
      </c>
      <c r="F3771" t="str">
        <f>VLOOKUP(Tabla4[[#This Row],[Cod Producto]],Tabla2[[IdProducto]:[NomProducto]],2,0)</f>
        <v>Pimientos</v>
      </c>
      <c r="G3771" s="10">
        <f>VLOOKUP(Tabla4[[#This Row],[Nombre_Producto]],Tabla2[[NomProducto]:[PrecioSinIGV]],3,0)</f>
        <v>0.24199999999999999</v>
      </c>
      <c r="H3771">
        <f>VLOOKUP(Tabla4[[#This Row],[Cod Producto]],Tabla2[#All],3,0)</f>
        <v>3</v>
      </c>
      <c r="I3771" s="10">
        <f>Tabla4[[#This Row],[Kilos]]*Tabla4[[#This Row],[Precio_sin_IGV]]</f>
        <v>73.084000000000003</v>
      </c>
      <c r="J3771" s="10">
        <f>Tabla4[[#This Row],[Ventas sin IGV]]*18%</f>
        <v>13.15512</v>
      </c>
      <c r="K3771" s="10">
        <f>Tabla4[[#This Row],[Ventas sin IGV]]+Tabla4[[#This Row],[IGV]]</f>
        <v>86.23912</v>
      </c>
    </row>
    <row r="3772" spans="1:11" x14ac:dyDescent="0.3">
      <c r="A3772">
        <v>7</v>
      </c>
      <c r="B3772">
        <v>10</v>
      </c>
      <c r="C3772" s="2">
        <v>36898</v>
      </c>
      <c r="D3772">
        <v>925</v>
      </c>
      <c r="E3772" t="str">
        <f>VLOOKUP(Tabla4[[#This Row],[Cod Vendedor]],Tabla3[[IdVendedor]:[NombreVendedor]],2,0)</f>
        <v>Quima</v>
      </c>
      <c r="F3772" t="str">
        <f>VLOOKUP(Tabla4[[#This Row],[Cod Producto]],Tabla2[[IdProducto]:[NomProducto]],2,0)</f>
        <v>Zanahorias</v>
      </c>
      <c r="G3772" s="10">
        <f>VLOOKUP(Tabla4[[#This Row],[Nombre_Producto]],Tabla2[[NomProducto]:[PrecioSinIGV]],3,0)</f>
        <v>0.60499999999999998</v>
      </c>
      <c r="H3772">
        <f>VLOOKUP(Tabla4[[#This Row],[Cod Producto]],Tabla2[#All],3,0)</f>
        <v>3</v>
      </c>
      <c r="I3772" s="10">
        <f>Tabla4[[#This Row],[Kilos]]*Tabla4[[#This Row],[Precio_sin_IGV]]</f>
        <v>559.625</v>
      </c>
      <c r="J3772" s="10">
        <f>Tabla4[[#This Row],[Ventas sin IGV]]*18%</f>
        <v>100.7325</v>
      </c>
      <c r="K3772" s="10">
        <f>Tabla4[[#This Row],[Ventas sin IGV]]+Tabla4[[#This Row],[IGV]]</f>
        <v>660.35749999999996</v>
      </c>
    </row>
    <row r="3773" spans="1:11" x14ac:dyDescent="0.3">
      <c r="A3773">
        <v>7</v>
      </c>
      <c r="B3773">
        <v>10</v>
      </c>
      <c r="C3773" s="2">
        <v>36961</v>
      </c>
      <c r="D3773">
        <v>434</v>
      </c>
      <c r="E3773" t="str">
        <f>VLOOKUP(Tabla4[[#This Row],[Cod Vendedor]],Tabla3[[IdVendedor]:[NombreVendedor]],2,0)</f>
        <v>Quima</v>
      </c>
      <c r="F3773" t="str">
        <f>VLOOKUP(Tabla4[[#This Row],[Cod Producto]],Tabla2[[IdProducto]:[NomProducto]],2,0)</f>
        <v>Zanahorias</v>
      </c>
      <c r="G3773" s="10">
        <f>VLOOKUP(Tabla4[[#This Row],[Nombre_Producto]],Tabla2[[NomProducto]:[PrecioSinIGV]],3,0)</f>
        <v>0.60499999999999998</v>
      </c>
      <c r="H3773">
        <f>VLOOKUP(Tabla4[[#This Row],[Cod Producto]],Tabla2[#All],3,0)</f>
        <v>3</v>
      </c>
      <c r="I3773" s="10">
        <f>Tabla4[[#This Row],[Kilos]]*Tabla4[[#This Row],[Precio_sin_IGV]]</f>
        <v>262.57</v>
      </c>
      <c r="J3773" s="10">
        <f>Tabla4[[#This Row],[Ventas sin IGV]]*18%</f>
        <v>47.262599999999999</v>
      </c>
      <c r="K3773" s="10">
        <f>Tabla4[[#This Row],[Ventas sin IGV]]+Tabla4[[#This Row],[IGV]]</f>
        <v>309.83260000000001</v>
      </c>
    </row>
    <row r="3774" spans="1:11" x14ac:dyDescent="0.3">
      <c r="A3774">
        <v>7</v>
      </c>
      <c r="B3774">
        <v>14</v>
      </c>
      <c r="C3774" s="2">
        <v>37023</v>
      </c>
      <c r="D3774">
        <v>2418</v>
      </c>
      <c r="E3774" t="str">
        <f>VLOOKUP(Tabla4[[#This Row],[Cod Vendedor]],Tabla3[[IdVendedor]:[NombreVendedor]],2,0)</f>
        <v>Quima</v>
      </c>
      <c r="F3774" t="str">
        <f>VLOOKUP(Tabla4[[#This Row],[Cod Producto]],Tabla2[[IdProducto]:[NomProducto]],2,0)</f>
        <v>Manzana</v>
      </c>
      <c r="G3774" s="10">
        <f>VLOOKUP(Tabla4[[#This Row],[Nombre_Producto]],Tabla2[[NomProducto]:[PrecioSinIGV]],3,0)</f>
        <v>3.63</v>
      </c>
      <c r="H3774">
        <f>VLOOKUP(Tabla4[[#This Row],[Cod Producto]],Tabla2[#All],3,0)</f>
        <v>1</v>
      </c>
      <c r="I3774" s="10">
        <f>Tabla4[[#This Row],[Kilos]]*Tabla4[[#This Row],[Precio_sin_IGV]]</f>
        <v>8777.34</v>
      </c>
      <c r="J3774" s="10">
        <f>Tabla4[[#This Row],[Ventas sin IGV]]*18%</f>
        <v>1579.9212</v>
      </c>
      <c r="K3774" s="10">
        <f>Tabla4[[#This Row],[Ventas sin IGV]]+Tabla4[[#This Row],[IGV]]</f>
        <v>10357.261200000001</v>
      </c>
    </row>
    <row r="3775" spans="1:11" x14ac:dyDescent="0.3">
      <c r="A3775">
        <v>7</v>
      </c>
      <c r="B3775">
        <v>14</v>
      </c>
      <c r="C3775" s="2">
        <v>36895</v>
      </c>
      <c r="D3775">
        <v>1933</v>
      </c>
      <c r="E3775" t="str">
        <f>VLOOKUP(Tabla4[[#This Row],[Cod Vendedor]],Tabla3[[IdVendedor]:[NombreVendedor]],2,0)</f>
        <v>Quima</v>
      </c>
      <c r="F3775" t="str">
        <f>VLOOKUP(Tabla4[[#This Row],[Cod Producto]],Tabla2[[IdProducto]:[NomProducto]],2,0)</f>
        <v>Manzana</v>
      </c>
      <c r="G3775" s="10">
        <f>VLOOKUP(Tabla4[[#This Row],[Nombre_Producto]],Tabla2[[NomProducto]:[PrecioSinIGV]],3,0)</f>
        <v>3.63</v>
      </c>
      <c r="H3775">
        <f>VLOOKUP(Tabla4[[#This Row],[Cod Producto]],Tabla2[#All],3,0)</f>
        <v>1</v>
      </c>
      <c r="I3775" s="10">
        <f>Tabla4[[#This Row],[Kilos]]*Tabla4[[#This Row],[Precio_sin_IGV]]</f>
        <v>7016.79</v>
      </c>
      <c r="J3775" s="10">
        <f>Tabla4[[#This Row],[Ventas sin IGV]]*18%</f>
        <v>1263.0221999999999</v>
      </c>
      <c r="K3775" s="10">
        <f>Tabla4[[#This Row],[Ventas sin IGV]]+Tabla4[[#This Row],[IGV]]</f>
        <v>8279.8122000000003</v>
      </c>
    </row>
    <row r="3776" spans="1:11" x14ac:dyDescent="0.3">
      <c r="A3776">
        <v>7</v>
      </c>
      <c r="B3776">
        <v>14</v>
      </c>
      <c r="C3776" s="2">
        <v>36973</v>
      </c>
      <c r="D3776">
        <v>1754</v>
      </c>
      <c r="E3776" t="str">
        <f>VLOOKUP(Tabla4[[#This Row],[Cod Vendedor]],Tabla3[[IdVendedor]:[NombreVendedor]],2,0)</f>
        <v>Quima</v>
      </c>
      <c r="F3776" t="str">
        <f>VLOOKUP(Tabla4[[#This Row],[Cod Producto]],Tabla2[[IdProducto]:[NomProducto]],2,0)</f>
        <v>Manzana</v>
      </c>
      <c r="G3776" s="10">
        <f>VLOOKUP(Tabla4[[#This Row],[Nombre_Producto]],Tabla2[[NomProducto]:[PrecioSinIGV]],3,0)</f>
        <v>3.63</v>
      </c>
      <c r="H3776">
        <f>VLOOKUP(Tabla4[[#This Row],[Cod Producto]],Tabla2[#All],3,0)</f>
        <v>1</v>
      </c>
      <c r="I3776" s="10">
        <f>Tabla4[[#This Row],[Kilos]]*Tabla4[[#This Row],[Precio_sin_IGV]]</f>
        <v>6367.0199999999995</v>
      </c>
      <c r="J3776" s="10">
        <f>Tabla4[[#This Row],[Ventas sin IGV]]*18%</f>
        <v>1146.0636</v>
      </c>
      <c r="K3776" s="10">
        <f>Tabla4[[#This Row],[Ventas sin IGV]]+Tabla4[[#This Row],[IGV]]</f>
        <v>7513.0835999999999</v>
      </c>
    </row>
    <row r="3777" spans="1:11" x14ac:dyDescent="0.3">
      <c r="A3777">
        <v>7</v>
      </c>
      <c r="B3777">
        <v>14</v>
      </c>
      <c r="C3777" s="2">
        <v>36945</v>
      </c>
      <c r="D3777">
        <v>1509</v>
      </c>
      <c r="E3777" t="str">
        <f>VLOOKUP(Tabla4[[#This Row],[Cod Vendedor]],Tabla3[[IdVendedor]:[NombreVendedor]],2,0)</f>
        <v>Quima</v>
      </c>
      <c r="F3777" t="str">
        <f>VLOOKUP(Tabla4[[#This Row],[Cod Producto]],Tabla2[[IdProducto]:[NomProducto]],2,0)</f>
        <v>Manzana</v>
      </c>
      <c r="G3777" s="10">
        <f>VLOOKUP(Tabla4[[#This Row],[Nombre_Producto]],Tabla2[[NomProducto]:[PrecioSinIGV]],3,0)</f>
        <v>3.63</v>
      </c>
      <c r="H3777">
        <f>VLOOKUP(Tabla4[[#This Row],[Cod Producto]],Tabla2[#All],3,0)</f>
        <v>1</v>
      </c>
      <c r="I3777" s="10">
        <f>Tabla4[[#This Row],[Kilos]]*Tabla4[[#This Row],[Precio_sin_IGV]]</f>
        <v>5477.67</v>
      </c>
      <c r="J3777" s="10">
        <f>Tabla4[[#This Row],[Ventas sin IGV]]*18%</f>
        <v>985.98059999999998</v>
      </c>
      <c r="K3777" s="10">
        <f>Tabla4[[#This Row],[Ventas sin IGV]]+Tabla4[[#This Row],[IGV]]</f>
        <v>6463.6505999999999</v>
      </c>
    </row>
    <row r="3778" spans="1:11" x14ac:dyDescent="0.3">
      <c r="A3778">
        <v>7</v>
      </c>
      <c r="B3778">
        <v>14</v>
      </c>
      <c r="C3778" s="2">
        <v>36990</v>
      </c>
      <c r="D3778">
        <v>910</v>
      </c>
      <c r="E3778" t="str">
        <f>VLOOKUP(Tabla4[[#This Row],[Cod Vendedor]],Tabla3[[IdVendedor]:[NombreVendedor]],2,0)</f>
        <v>Quima</v>
      </c>
      <c r="F3778" t="str">
        <f>VLOOKUP(Tabla4[[#This Row],[Cod Producto]],Tabla2[[IdProducto]:[NomProducto]],2,0)</f>
        <v>Manzana</v>
      </c>
      <c r="G3778" s="10">
        <f>VLOOKUP(Tabla4[[#This Row],[Nombre_Producto]],Tabla2[[NomProducto]:[PrecioSinIGV]],3,0)</f>
        <v>3.63</v>
      </c>
      <c r="H3778">
        <f>VLOOKUP(Tabla4[[#This Row],[Cod Producto]],Tabla2[#All],3,0)</f>
        <v>1</v>
      </c>
      <c r="I3778" s="10">
        <f>Tabla4[[#This Row],[Kilos]]*Tabla4[[#This Row],[Precio_sin_IGV]]</f>
        <v>3303.2999999999997</v>
      </c>
      <c r="J3778" s="10">
        <f>Tabla4[[#This Row],[Ventas sin IGV]]*18%</f>
        <v>594.59399999999994</v>
      </c>
      <c r="K3778" s="10">
        <f>Tabla4[[#This Row],[Ventas sin IGV]]+Tabla4[[#This Row],[IGV]]</f>
        <v>3897.8939999999998</v>
      </c>
    </row>
    <row r="3779" spans="1:11" x14ac:dyDescent="0.3">
      <c r="A3779">
        <v>7</v>
      </c>
      <c r="B3779">
        <v>14</v>
      </c>
      <c r="C3779" s="2">
        <v>37168</v>
      </c>
      <c r="D3779">
        <v>596</v>
      </c>
      <c r="E3779" t="str">
        <f>VLOOKUP(Tabla4[[#This Row],[Cod Vendedor]],Tabla3[[IdVendedor]:[NombreVendedor]],2,0)</f>
        <v>Quima</v>
      </c>
      <c r="F3779" t="str">
        <f>VLOOKUP(Tabla4[[#This Row],[Cod Producto]],Tabla2[[IdProducto]:[NomProducto]],2,0)</f>
        <v>Manzana</v>
      </c>
      <c r="G3779" s="10">
        <f>VLOOKUP(Tabla4[[#This Row],[Nombre_Producto]],Tabla2[[NomProducto]:[PrecioSinIGV]],3,0)</f>
        <v>3.63</v>
      </c>
      <c r="H3779">
        <f>VLOOKUP(Tabla4[[#This Row],[Cod Producto]],Tabla2[#All],3,0)</f>
        <v>1</v>
      </c>
      <c r="I3779" s="10">
        <f>Tabla4[[#This Row],[Kilos]]*Tabla4[[#This Row],[Precio_sin_IGV]]</f>
        <v>2163.48</v>
      </c>
      <c r="J3779" s="10">
        <f>Tabla4[[#This Row],[Ventas sin IGV]]*18%</f>
        <v>389.4264</v>
      </c>
      <c r="K3779" s="10">
        <f>Tabla4[[#This Row],[Ventas sin IGV]]+Tabla4[[#This Row],[IGV]]</f>
        <v>2552.9063999999998</v>
      </c>
    </row>
    <row r="3780" spans="1:11" x14ac:dyDescent="0.3">
      <c r="A3780">
        <v>7</v>
      </c>
      <c r="B3780">
        <v>4</v>
      </c>
      <c r="C3780" s="2">
        <v>36912</v>
      </c>
      <c r="D3780">
        <v>2201</v>
      </c>
      <c r="E3780" t="str">
        <f>VLOOKUP(Tabla4[[#This Row],[Cod Vendedor]],Tabla3[[IdVendedor]:[NombreVendedor]],2,0)</f>
        <v>Quima</v>
      </c>
      <c r="F3780" t="str">
        <f>VLOOKUP(Tabla4[[#This Row],[Cod Producto]],Tabla2[[IdProducto]:[NomProducto]],2,0)</f>
        <v>Coles</v>
      </c>
      <c r="G3780" s="10">
        <f>VLOOKUP(Tabla4[[#This Row],[Nombre_Producto]],Tabla2[[NomProducto]:[PrecioSinIGV]],3,0)</f>
        <v>0.60499999999999998</v>
      </c>
      <c r="H3780">
        <f>VLOOKUP(Tabla4[[#This Row],[Cod Producto]],Tabla2[#All],3,0)</f>
        <v>2</v>
      </c>
      <c r="I3780" s="10">
        <f>Tabla4[[#This Row],[Kilos]]*Tabla4[[#This Row],[Precio_sin_IGV]]</f>
        <v>1331.605</v>
      </c>
      <c r="J3780" s="10">
        <f>Tabla4[[#This Row],[Ventas sin IGV]]*18%</f>
        <v>239.68889999999999</v>
      </c>
      <c r="K3780" s="10">
        <f>Tabla4[[#This Row],[Ventas sin IGV]]+Tabla4[[#This Row],[IGV]]</f>
        <v>1571.2939000000001</v>
      </c>
    </row>
    <row r="3781" spans="1:11" x14ac:dyDescent="0.3">
      <c r="A3781">
        <v>7</v>
      </c>
      <c r="B3781">
        <v>4</v>
      </c>
      <c r="C3781" s="2">
        <v>37116</v>
      </c>
      <c r="D3781">
        <v>2087</v>
      </c>
      <c r="E3781" t="str">
        <f>VLOOKUP(Tabla4[[#This Row],[Cod Vendedor]],Tabla3[[IdVendedor]:[NombreVendedor]],2,0)</f>
        <v>Quima</v>
      </c>
      <c r="F3781" t="str">
        <f>VLOOKUP(Tabla4[[#This Row],[Cod Producto]],Tabla2[[IdProducto]:[NomProducto]],2,0)</f>
        <v>Coles</v>
      </c>
      <c r="G3781" s="10">
        <f>VLOOKUP(Tabla4[[#This Row],[Nombre_Producto]],Tabla2[[NomProducto]:[PrecioSinIGV]],3,0)</f>
        <v>0.60499999999999998</v>
      </c>
      <c r="H3781">
        <f>VLOOKUP(Tabla4[[#This Row],[Cod Producto]],Tabla2[#All],3,0)</f>
        <v>2</v>
      </c>
      <c r="I3781" s="10">
        <f>Tabla4[[#This Row],[Kilos]]*Tabla4[[#This Row],[Precio_sin_IGV]]</f>
        <v>1262.635</v>
      </c>
      <c r="J3781" s="10">
        <f>Tabla4[[#This Row],[Ventas sin IGV]]*18%</f>
        <v>227.27429999999998</v>
      </c>
      <c r="K3781" s="10">
        <f>Tabla4[[#This Row],[Ventas sin IGV]]+Tabla4[[#This Row],[IGV]]</f>
        <v>1489.9093</v>
      </c>
    </row>
    <row r="3782" spans="1:11" x14ac:dyDescent="0.3">
      <c r="A3782">
        <v>7</v>
      </c>
      <c r="B3782">
        <v>4</v>
      </c>
      <c r="C3782" s="2">
        <v>36996</v>
      </c>
      <c r="D3782">
        <v>1985</v>
      </c>
      <c r="E3782" t="str">
        <f>VLOOKUP(Tabla4[[#This Row],[Cod Vendedor]],Tabla3[[IdVendedor]:[NombreVendedor]],2,0)</f>
        <v>Quima</v>
      </c>
      <c r="F3782" t="str">
        <f>VLOOKUP(Tabla4[[#This Row],[Cod Producto]],Tabla2[[IdProducto]:[NomProducto]],2,0)</f>
        <v>Coles</v>
      </c>
      <c r="G3782" s="10">
        <f>VLOOKUP(Tabla4[[#This Row],[Nombre_Producto]],Tabla2[[NomProducto]:[PrecioSinIGV]],3,0)</f>
        <v>0.60499999999999998</v>
      </c>
      <c r="H3782">
        <f>VLOOKUP(Tabla4[[#This Row],[Cod Producto]],Tabla2[#All],3,0)</f>
        <v>2</v>
      </c>
      <c r="I3782" s="10">
        <f>Tabla4[[#This Row],[Kilos]]*Tabla4[[#This Row],[Precio_sin_IGV]]</f>
        <v>1200.925</v>
      </c>
      <c r="J3782" s="10">
        <f>Tabla4[[#This Row],[Ventas sin IGV]]*18%</f>
        <v>216.16649999999998</v>
      </c>
      <c r="K3782" s="10">
        <f>Tabla4[[#This Row],[Ventas sin IGV]]+Tabla4[[#This Row],[IGV]]</f>
        <v>1417.0915</v>
      </c>
    </row>
    <row r="3783" spans="1:11" x14ac:dyDescent="0.3">
      <c r="A3783">
        <v>7</v>
      </c>
      <c r="B3783">
        <v>4</v>
      </c>
      <c r="C3783" s="2">
        <v>37249</v>
      </c>
      <c r="D3783">
        <v>1693</v>
      </c>
      <c r="E3783" t="str">
        <f>VLOOKUP(Tabla4[[#This Row],[Cod Vendedor]],Tabla3[[IdVendedor]:[NombreVendedor]],2,0)</f>
        <v>Quima</v>
      </c>
      <c r="F3783" t="str">
        <f>VLOOKUP(Tabla4[[#This Row],[Cod Producto]],Tabla2[[IdProducto]:[NomProducto]],2,0)</f>
        <v>Coles</v>
      </c>
      <c r="G3783" s="10">
        <f>VLOOKUP(Tabla4[[#This Row],[Nombre_Producto]],Tabla2[[NomProducto]:[PrecioSinIGV]],3,0)</f>
        <v>0.60499999999999998</v>
      </c>
      <c r="H3783">
        <f>VLOOKUP(Tabla4[[#This Row],[Cod Producto]],Tabla2[#All],3,0)</f>
        <v>2</v>
      </c>
      <c r="I3783" s="10">
        <f>Tabla4[[#This Row],[Kilos]]*Tabla4[[#This Row],[Precio_sin_IGV]]</f>
        <v>1024.2649999999999</v>
      </c>
      <c r="J3783" s="10">
        <f>Tabla4[[#This Row],[Ventas sin IGV]]*18%</f>
        <v>184.36769999999996</v>
      </c>
      <c r="K3783" s="10">
        <f>Tabla4[[#This Row],[Ventas sin IGV]]+Tabla4[[#This Row],[IGV]]</f>
        <v>1208.6326999999999</v>
      </c>
    </row>
    <row r="3784" spans="1:11" x14ac:dyDescent="0.3">
      <c r="A3784">
        <v>7</v>
      </c>
      <c r="B3784">
        <v>4</v>
      </c>
      <c r="C3784" s="2">
        <v>37222</v>
      </c>
      <c r="D3784">
        <v>1536</v>
      </c>
      <c r="E3784" t="str">
        <f>VLOOKUP(Tabla4[[#This Row],[Cod Vendedor]],Tabla3[[IdVendedor]:[NombreVendedor]],2,0)</f>
        <v>Quima</v>
      </c>
      <c r="F3784" t="str">
        <f>VLOOKUP(Tabla4[[#This Row],[Cod Producto]],Tabla2[[IdProducto]:[NomProducto]],2,0)</f>
        <v>Coles</v>
      </c>
      <c r="G3784" s="10">
        <f>VLOOKUP(Tabla4[[#This Row],[Nombre_Producto]],Tabla2[[NomProducto]:[PrecioSinIGV]],3,0)</f>
        <v>0.60499999999999998</v>
      </c>
      <c r="H3784">
        <f>VLOOKUP(Tabla4[[#This Row],[Cod Producto]],Tabla2[#All],3,0)</f>
        <v>2</v>
      </c>
      <c r="I3784" s="10">
        <f>Tabla4[[#This Row],[Kilos]]*Tabla4[[#This Row],[Precio_sin_IGV]]</f>
        <v>929.28</v>
      </c>
      <c r="J3784" s="10">
        <f>Tabla4[[#This Row],[Ventas sin IGV]]*18%</f>
        <v>167.2704</v>
      </c>
      <c r="K3784" s="10">
        <f>Tabla4[[#This Row],[Ventas sin IGV]]+Tabla4[[#This Row],[IGV]]</f>
        <v>1096.5504000000001</v>
      </c>
    </row>
    <row r="3785" spans="1:11" x14ac:dyDescent="0.3">
      <c r="A3785">
        <v>7</v>
      </c>
      <c r="B3785">
        <v>4</v>
      </c>
      <c r="C3785" s="2">
        <v>37142</v>
      </c>
      <c r="D3785">
        <v>1189</v>
      </c>
      <c r="E3785" t="str">
        <f>VLOOKUP(Tabla4[[#This Row],[Cod Vendedor]],Tabla3[[IdVendedor]:[NombreVendedor]],2,0)</f>
        <v>Quima</v>
      </c>
      <c r="F3785" t="str">
        <f>VLOOKUP(Tabla4[[#This Row],[Cod Producto]],Tabla2[[IdProducto]:[NomProducto]],2,0)</f>
        <v>Coles</v>
      </c>
      <c r="G3785" s="10">
        <f>VLOOKUP(Tabla4[[#This Row],[Nombre_Producto]],Tabla2[[NomProducto]:[PrecioSinIGV]],3,0)</f>
        <v>0.60499999999999998</v>
      </c>
      <c r="H3785">
        <f>VLOOKUP(Tabla4[[#This Row],[Cod Producto]],Tabla2[#All],3,0)</f>
        <v>2</v>
      </c>
      <c r="I3785" s="10">
        <f>Tabla4[[#This Row],[Kilos]]*Tabla4[[#This Row],[Precio_sin_IGV]]</f>
        <v>719.34500000000003</v>
      </c>
      <c r="J3785" s="10">
        <f>Tabla4[[#This Row],[Ventas sin IGV]]*18%</f>
        <v>129.4821</v>
      </c>
      <c r="K3785" s="10">
        <f>Tabla4[[#This Row],[Ventas sin IGV]]+Tabla4[[#This Row],[IGV]]</f>
        <v>848.82709999999997</v>
      </c>
    </row>
    <row r="3786" spans="1:11" x14ac:dyDescent="0.3">
      <c r="A3786">
        <v>7</v>
      </c>
      <c r="B3786">
        <v>4</v>
      </c>
      <c r="C3786" s="2">
        <v>37101</v>
      </c>
      <c r="D3786">
        <v>970</v>
      </c>
      <c r="E3786" t="str">
        <f>VLOOKUP(Tabla4[[#This Row],[Cod Vendedor]],Tabla3[[IdVendedor]:[NombreVendedor]],2,0)</f>
        <v>Quima</v>
      </c>
      <c r="F3786" t="str">
        <f>VLOOKUP(Tabla4[[#This Row],[Cod Producto]],Tabla2[[IdProducto]:[NomProducto]],2,0)</f>
        <v>Coles</v>
      </c>
      <c r="G3786" s="10">
        <f>VLOOKUP(Tabla4[[#This Row],[Nombre_Producto]],Tabla2[[NomProducto]:[PrecioSinIGV]],3,0)</f>
        <v>0.60499999999999998</v>
      </c>
      <c r="H3786">
        <f>VLOOKUP(Tabla4[[#This Row],[Cod Producto]],Tabla2[#All],3,0)</f>
        <v>2</v>
      </c>
      <c r="I3786" s="10">
        <f>Tabla4[[#This Row],[Kilos]]*Tabla4[[#This Row],[Precio_sin_IGV]]</f>
        <v>586.85</v>
      </c>
      <c r="J3786" s="10">
        <f>Tabla4[[#This Row],[Ventas sin IGV]]*18%</f>
        <v>105.633</v>
      </c>
      <c r="K3786" s="10">
        <f>Tabla4[[#This Row],[Ventas sin IGV]]+Tabla4[[#This Row],[IGV]]</f>
        <v>692.48300000000006</v>
      </c>
    </row>
    <row r="3787" spans="1:11" x14ac:dyDescent="0.3">
      <c r="A3787">
        <v>7</v>
      </c>
      <c r="B3787">
        <v>4</v>
      </c>
      <c r="C3787" s="2">
        <v>37071</v>
      </c>
      <c r="D3787">
        <v>913</v>
      </c>
      <c r="E3787" t="str">
        <f>VLOOKUP(Tabla4[[#This Row],[Cod Vendedor]],Tabla3[[IdVendedor]:[NombreVendedor]],2,0)</f>
        <v>Quima</v>
      </c>
      <c r="F3787" t="str">
        <f>VLOOKUP(Tabla4[[#This Row],[Cod Producto]],Tabla2[[IdProducto]:[NomProducto]],2,0)</f>
        <v>Coles</v>
      </c>
      <c r="G3787" s="10">
        <f>VLOOKUP(Tabla4[[#This Row],[Nombre_Producto]],Tabla2[[NomProducto]:[PrecioSinIGV]],3,0)</f>
        <v>0.60499999999999998</v>
      </c>
      <c r="H3787">
        <f>VLOOKUP(Tabla4[[#This Row],[Cod Producto]],Tabla2[#All],3,0)</f>
        <v>2</v>
      </c>
      <c r="I3787" s="10">
        <f>Tabla4[[#This Row],[Kilos]]*Tabla4[[#This Row],[Precio_sin_IGV]]</f>
        <v>552.36500000000001</v>
      </c>
      <c r="J3787" s="10">
        <f>Tabla4[[#This Row],[Ventas sin IGV]]*18%</f>
        <v>99.425699999999992</v>
      </c>
      <c r="K3787" s="10">
        <f>Tabla4[[#This Row],[Ventas sin IGV]]+Tabla4[[#This Row],[IGV]]</f>
        <v>651.79070000000002</v>
      </c>
    </row>
    <row r="3788" spans="1:11" x14ac:dyDescent="0.3">
      <c r="A3788">
        <v>7</v>
      </c>
      <c r="B3788">
        <v>4</v>
      </c>
      <c r="C3788" s="2">
        <v>37125</v>
      </c>
      <c r="D3788">
        <v>496</v>
      </c>
      <c r="E3788" t="str">
        <f>VLOOKUP(Tabla4[[#This Row],[Cod Vendedor]],Tabla3[[IdVendedor]:[NombreVendedor]],2,0)</f>
        <v>Quima</v>
      </c>
      <c r="F3788" t="str">
        <f>VLOOKUP(Tabla4[[#This Row],[Cod Producto]],Tabla2[[IdProducto]:[NomProducto]],2,0)</f>
        <v>Coles</v>
      </c>
      <c r="G3788" s="10">
        <f>VLOOKUP(Tabla4[[#This Row],[Nombre_Producto]],Tabla2[[NomProducto]:[PrecioSinIGV]],3,0)</f>
        <v>0.60499999999999998</v>
      </c>
      <c r="H3788">
        <f>VLOOKUP(Tabla4[[#This Row],[Cod Producto]],Tabla2[#All],3,0)</f>
        <v>2</v>
      </c>
      <c r="I3788" s="10">
        <f>Tabla4[[#This Row],[Kilos]]*Tabla4[[#This Row],[Precio_sin_IGV]]</f>
        <v>300.08</v>
      </c>
      <c r="J3788" s="10">
        <f>Tabla4[[#This Row],[Ventas sin IGV]]*18%</f>
        <v>54.014399999999995</v>
      </c>
      <c r="K3788" s="10">
        <f>Tabla4[[#This Row],[Ventas sin IGV]]+Tabla4[[#This Row],[IGV]]</f>
        <v>354.09439999999995</v>
      </c>
    </row>
    <row r="3789" spans="1:11" x14ac:dyDescent="0.3">
      <c r="A3789">
        <v>7</v>
      </c>
      <c r="B3789">
        <v>5</v>
      </c>
      <c r="C3789" s="2">
        <v>37130</v>
      </c>
      <c r="D3789">
        <v>2062</v>
      </c>
      <c r="E3789" t="str">
        <f>VLOOKUP(Tabla4[[#This Row],[Cod Vendedor]],Tabla3[[IdVendedor]:[NombreVendedor]],2,0)</f>
        <v>Quima</v>
      </c>
      <c r="F3789" t="str">
        <f>VLOOKUP(Tabla4[[#This Row],[Cod Producto]],Tabla2[[IdProducto]:[NomProducto]],2,0)</f>
        <v>Berenjenas</v>
      </c>
      <c r="G3789" s="10">
        <f>VLOOKUP(Tabla4[[#This Row],[Nombre_Producto]],Tabla2[[NomProducto]:[PrecioSinIGV]],3,0)</f>
        <v>2.5409999999999999</v>
      </c>
      <c r="H3789">
        <f>VLOOKUP(Tabla4[[#This Row],[Cod Producto]],Tabla2[#All],3,0)</f>
        <v>3</v>
      </c>
      <c r="I3789" s="10">
        <f>Tabla4[[#This Row],[Kilos]]*Tabla4[[#This Row],[Precio_sin_IGV]]</f>
        <v>5239.5419999999995</v>
      </c>
      <c r="J3789" s="10">
        <f>Tabla4[[#This Row],[Ventas sin IGV]]*18%</f>
        <v>943.11755999999991</v>
      </c>
      <c r="K3789" s="10">
        <f>Tabla4[[#This Row],[Ventas sin IGV]]+Tabla4[[#This Row],[IGV]]</f>
        <v>6182.6595599999991</v>
      </c>
    </row>
    <row r="3790" spans="1:11" x14ac:dyDescent="0.3">
      <c r="A3790">
        <v>7</v>
      </c>
      <c r="B3790">
        <v>5</v>
      </c>
      <c r="C3790" s="2">
        <v>37204</v>
      </c>
      <c r="D3790">
        <v>1512</v>
      </c>
      <c r="E3790" t="str">
        <f>VLOOKUP(Tabla4[[#This Row],[Cod Vendedor]],Tabla3[[IdVendedor]:[NombreVendedor]],2,0)</f>
        <v>Quima</v>
      </c>
      <c r="F3790" t="str">
        <f>VLOOKUP(Tabla4[[#This Row],[Cod Producto]],Tabla2[[IdProducto]:[NomProducto]],2,0)</f>
        <v>Berenjenas</v>
      </c>
      <c r="G3790" s="10">
        <f>VLOOKUP(Tabla4[[#This Row],[Nombre_Producto]],Tabla2[[NomProducto]:[PrecioSinIGV]],3,0)</f>
        <v>2.5409999999999999</v>
      </c>
      <c r="H3790">
        <f>VLOOKUP(Tabla4[[#This Row],[Cod Producto]],Tabla2[#All],3,0)</f>
        <v>3</v>
      </c>
      <c r="I3790" s="10">
        <f>Tabla4[[#This Row],[Kilos]]*Tabla4[[#This Row],[Precio_sin_IGV]]</f>
        <v>3841.9919999999997</v>
      </c>
      <c r="J3790" s="10">
        <f>Tabla4[[#This Row],[Ventas sin IGV]]*18%</f>
        <v>691.55855999999994</v>
      </c>
      <c r="K3790" s="10">
        <f>Tabla4[[#This Row],[Ventas sin IGV]]+Tabla4[[#This Row],[IGV]]</f>
        <v>4533.5505599999997</v>
      </c>
    </row>
    <row r="3791" spans="1:11" x14ac:dyDescent="0.3">
      <c r="A3791">
        <v>7</v>
      </c>
      <c r="B3791">
        <v>5</v>
      </c>
      <c r="C3791" s="2">
        <v>37052</v>
      </c>
      <c r="D3791">
        <v>1164</v>
      </c>
      <c r="E3791" t="str">
        <f>VLOOKUP(Tabla4[[#This Row],[Cod Vendedor]],Tabla3[[IdVendedor]:[NombreVendedor]],2,0)</f>
        <v>Quima</v>
      </c>
      <c r="F3791" t="str">
        <f>VLOOKUP(Tabla4[[#This Row],[Cod Producto]],Tabla2[[IdProducto]:[NomProducto]],2,0)</f>
        <v>Berenjenas</v>
      </c>
      <c r="G3791" s="10">
        <f>VLOOKUP(Tabla4[[#This Row],[Nombre_Producto]],Tabla2[[NomProducto]:[PrecioSinIGV]],3,0)</f>
        <v>2.5409999999999999</v>
      </c>
      <c r="H3791">
        <f>VLOOKUP(Tabla4[[#This Row],[Cod Producto]],Tabla2[#All],3,0)</f>
        <v>3</v>
      </c>
      <c r="I3791" s="10">
        <f>Tabla4[[#This Row],[Kilos]]*Tabla4[[#This Row],[Precio_sin_IGV]]</f>
        <v>2957.7239999999997</v>
      </c>
      <c r="J3791" s="10">
        <f>Tabla4[[#This Row],[Ventas sin IGV]]*18%</f>
        <v>532.39031999999997</v>
      </c>
      <c r="K3791" s="10">
        <f>Tabla4[[#This Row],[Ventas sin IGV]]+Tabla4[[#This Row],[IGV]]</f>
        <v>3490.1143199999997</v>
      </c>
    </row>
    <row r="3792" spans="1:11" x14ac:dyDescent="0.3">
      <c r="A3792">
        <v>7</v>
      </c>
      <c r="B3792">
        <v>5</v>
      </c>
      <c r="C3792" s="2">
        <v>37110</v>
      </c>
      <c r="D3792">
        <v>628</v>
      </c>
      <c r="E3792" t="str">
        <f>VLOOKUP(Tabla4[[#This Row],[Cod Vendedor]],Tabla3[[IdVendedor]:[NombreVendedor]],2,0)</f>
        <v>Quima</v>
      </c>
      <c r="F3792" t="str">
        <f>VLOOKUP(Tabla4[[#This Row],[Cod Producto]],Tabla2[[IdProducto]:[NomProducto]],2,0)</f>
        <v>Berenjenas</v>
      </c>
      <c r="G3792" s="10">
        <f>VLOOKUP(Tabla4[[#This Row],[Nombre_Producto]],Tabla2[[NomProducto]:[PrecioSinIGV]],3,0)</f>
        <v>2.5409999999999999</v>
      </c>
      <c r="H3792">
        <f>VLOOKUP(Tabla4[[#This Row],[Cod Producto]],Tabla2[#All],3,0)</f>
        <v>3</v>
      </c>
      <c r="I3792" s="10">
        <f>Tabla4[[#This Row],[Kilos]]*Tabla4[[#This Row],[Precio_sin_IGV]]</f>
        <v>1595.748</v>
      </c>
      <c r="J3792" s="10">
        <f>Tabla4[[#This Row],[Ventas sin IGV]]*18%</f>
        <v>287.23464000000001</v>
      </c>
      <c r="K3792" s="10">
        <f>Tabla4[[#This Row],[Ventas sin IGV]]+Tabla4[[#This Row],[IGV]]</f>
        <v>1882.9826400000002</v>
      </c>
    </row>
    <row r="3793" spans="1:11" x14ac:dyDescent="0.3">
      <c r="A3793">
        <v>7</v>
      </c>
      <c r="B3793">
        <v>11</v>
      </c>
      <c r="C3793" s="2">
        <v>37563</v>
      </c>
      <c r="D3793">
        <v>1598</v>
      </c>
      <c r="E3793" t="str">
        <f>VLOOKUP(Tabla4[[#This Row],[Cod Vendedor]],Tabla3[[IdVendedor]:[NombreVendedor]],2,0)</f>
        <v>Quima</v>
      </c>
      <c r="F3793" t="str">
        <f>VLOOKUP(Tabla4[[#This Row],[Cod Producto]],Tabla2[[IdProducto]:[NomProducto]],2,0)</f>
        <v>Naranjas</v>
      </c>
      <c r="G3793" s="10">
        <f>VLOOKUP(Tabla4[[#This Row],[Nombre_Producto]],Tabla2[[NomProducto]:[PrecioSinIGV]],3,0)</f>
        <v>1.21</v>
      </c>
      <c r="H3793">
        <f>VLOOKUP(Tabla4[[#This Row],[Cod Producto]],Tabla2[#All],3,0)</f>
        <v>1</v>
      </c>
      <c r="I3793" s="10">
        <f>Tabla4[[#This Row],[Kilos]]*Tabla4[[#This Row],[Precio_sin_IGV]]</f>
        <v>1933.58</v>
      </c>
      <c r="J3793" s="10">
        <f>Tabla4[[#This Row],[Ventas sin IGV]]*18%</f>
        <v>348.0444</v>
      </c>
      <c r="K3793" s="10">
        <f>Tabla4[[#This Row],[Ventas sin IGV]]+Tabla4[[#This Row],[IGV]]</f>
        <v>2281.6243999999997</v>
      </c>
    </row>
    <row r="3794" spans="1:11" x14ac:dyDescent="0.3">
      <c r="A3794">
        <v>7</v>
      </c>
      <c r="B3794">
        <v>11</v>
      </c>
      <c r="C3794" s="2">
        <v>37343</v>
      </c>
      <c r="D3794">
        <v>1024</v>
      </c>
      <c r="E3794" t="str">
        <f>VLOOKUP(Tabla4[[#This Row],[Cod Vendedor]],Tabla3[[IdVendedor]:[NombreVendedor]],2,0)</f>
        <v>Quima</v>
      </c>
      <c r="F3794" t="str">
        <f>VLOOKUP(Tabla4[[#This Row],[Cod Producto]],Tabla2[[IdProducto]:[NomProducto]],2,0)</f>
        <v>Naranjas</v>
      </c>
      <c r="G3794" s="10">
        <f>VLOOKUP(Tabla4[[#This Row],[Nombre_Producto]],Tabla2[[NomProducto]:[PrecioSinIGV]],3,0)</f>
        <v>1.21</v>
      </c>
      <c r="H3794">
        <f>VLOOKUP(Tabla4[[#This Row],[Cod Producto]],Tabla2[#All],3,0)</f>
        <v>1</v>
      </c>
      <c r="I3794" s="10">
        <f>Tabla4[[#This Row],[Kilos]]*Tabla4[[#This Row],[Precio_sin_IGV]]</f>
        <v>1239.04</v>
      </c>
      <c r="J3794" s="10">
        <f>Tabla4[[#This Row],[Ventas sin IGV]]*18%</f>
        <v>223.02719999999999</v>
      </c>
      <c r="K3794" s="10">
        <f>Tabla4[[#This Row],[Ventas sin IGV]]+Tabla4[[#This Row],[IGV]]</f>
        <v>1462.0672</v>
      </c>
    </row>
    <row r="3795" spans="1:11" x14ac:dyDescent="0.3">
      <c r="A3795">
        <v>7</v>
      </c>
      <c r="B3795">
        <v>12</v>
      </c>
      <c r="C3795" s="2">
        <v>37370</v>
      </c>
      <c r="D3795">
        <v>1334</v>
      </c>
      <c r="E3795" t="str">
        <f>VLOOKUP(Tabla4[[#This Row],[Cod Vendedor]],Tabla3[[IdVendedor]:[NombreVendedor]],2,0)</f>
        <v>Quima</v>
      </c>
      <c r="F3795" t="str">
        <f>VLOOKUP(Tabla4[[#This Row],[Cod Producto]],Tabla2[[IdProducto]:[NomProducto]],2,0)</f>
        <v>Malocoton</v>
      </c>
      <c r="G3795" s="10">
        <f>VLOOKUP(Tabla4[[#This Row],[Nombre_Producto]],Tabla2[[NomProducto]:[PrecioSinIGV]],3,0)</f>
        <v>2.42</v>
      </c>
      <c r="H3795">
        <f>VLOOKUP(Tabla4[[#This Row],[Cod Producto]],Tabla2[#All],3,0)</f>
        <v>1</v>
      </c>
      <c r="I3795" s="10">
        <f>Tabla4[[#This Row],[Kilos]]*Tabla4[[#This Row],[Precio_sin_IGV]]</f>
        <v>3228.2799999999997</v>
      </c>
      <c r="J3795" s="10">
        <f>Tabla4[[#This Row],[Ventas sin IGV]]*18%</f>
        <v>581.09039999999993</v>
      </c>
      <c r="K3795" s="10">
        <f>Tabla4[[#This Row],[Ventas sin IGV]]+Tabla4[[#This Row],[IGV]]</f>
        <v>3809.3703999999998</v>
      </c>
    </row>
    <row r="3796" spans="1:11" x14ac:dyDescent="0.3">
      <c r="A3796">
        <v>7</v>
      </c>
      <c r="B3796">
        <v>12</v>
      </c>
      <c r="C3796" s="2">
        <v>37383</v>
      </c>
      <c r="D3796">
        <v>1049</v>
      </c>
      <c r="E3796" t="str">
        <f>VLOOKUP(Tabla4[[#This Row],[Cod Vendedor]],Tabla3[[IdVendedor]:[NombreVendedor]],2,0)</f>
        <v>Quima</v>
      </c>
      <c r="F3796" t="str">
        <f>VLOOKUP(Tabla4[[#This Row],[Cod Producto]],Tabla2[[IdProducto]:[NomProducto]],2,0)</f>
        <v>Malocoton</v>
      </c>
      <c r="G3796" s="10">
        <f>VLOOKUP(Tabla4[[#This Row],[Nombre_Producto]],Tabla2[[NomProducto]:[PrecioSinIGV]],3,0)</f>
        <v>2.42</v>
      </c>
      <c r="H3796">
        <f>VLOOKUP(Tabla4[[#This Row],[Cod Producto]],Tabla2[#All],3,0)</f>
        <v>1</v>
      </c>
      <c r="I3796" s="10">
        <f>Tabla4[[#This Row],[Kilos]]*Tabla4[[#This Row],[Precio_sin_IGV]]</f>
        <v>2538.58</v>
      </c>
      <c r="J3796" s="10">
        <f>Tabla4[[#This Row],[Ventas sin IGV]]*18%</f>
        <v>456.94439999999997</v>
      </c>
      <c r="K3796" s="10">
        <f>Tabla4[[#This Row],[Ventas sin IGV]]+Tabla4[[#This Row],[IGV]]</f>
        <v>2995.5243999999998</v>
      </c>
    </row>
    <row r="3797" spans="1:11" x14ac:dyDescent="0.3">
      <c r="A3797">
        <v>7</v>
      </c>
      <c r="B3797">
        <v>12</v>
      </c>
      <c r="C3797" s="2">
        <v>37401</v>
      </c>
      <c r="D3797">
        <v>708</v>
      </c>
      <c r="E3797" t="str">
        <f>VLOOKUP(Tabla4[[#This Row],[Cod Vendedor]],Tabla3[[IdVendedor]:[NombreVendedor]],2,0)</f>
        <v>Quima</v>
      </c>
      <c r="F3797" t="str">
        <f>VLOOKUP(Tabla4[[#This Row],[Cod Producto]],Tabla2[[IdProducto]:[NomProducto]],2,0)</f>
        <v>Malocoton</v>
      </c>
      <c r="G3797" s="10">
        <f>VLOOKUP(Tabla4[[#This Row],[Nombre_Producto]],Tabla2[[NomProducto]:[PrecioSinIGV]],3,0)</f>
        <v>2.42</v>
      </c>
      <c r="H3797">
        <f>VLOOKUP(Tabla4[[#This Row],[Cod Producto]],Tabla2[#All],3,0)</f>
        <v>1</v>
      </c>
      <c r="I3797" s="10">
        <f>Tabla4[[#This Row],[Kilos]]*Tabla4[[#This Row],[Precio_sin_IGV]]</f>
        <v>1713.36</v>
      </c>
      <c r="J3797" s="10">
        <f>Tabla4[[#This Row],[Ventas sin IGV]]*18%</f>
        <v>308.40479999999997</v>
      </c>
      <c r="K3797" s="10">
        <f>Tabla4[[#This Row],[Ventas sin IGV]]+Tabla4[[#This Row],[IGV]]</f>
        <v>2021.7647999999999</v>
      </c>
    </row>
    <row r="3798" spans="1:11" x14ac:dyDescent="0.3">
      <c r="A3798">
        <v>7</v>
      </c>
      <c r="B3798">
        <v>9</v>
      </c>
      <c r="C3798" s="2">
        <v>37480</v>
      </c>
      <c r="D3798">
        <v>745</v>
      </c>
      <c r="E3798" t="str">
        <f>VLOOKUP(Tabla4[[#This Row],[Cod Vendedor]],Tabla3[[IdVendedor]:[NombreVendedor]],2,0)</f>
        <v>Quima</v>
      </c>
      <c r="F3798" t="str">
        <f>VLOOKUP(Tabla4[[#This Row],[Cod Producto]],Tabla2[[IdProducto]:[NomProducto]],2,0)</f>
        <v>Esparragos</v>
      </c>
      <c r="G3798" s="10">
        <f>VLOOKUP(Tabla4[[#This Row],[Nombre_Producto]],Tabla2[[NomProducto]:[PrecioSinIGV]],3,0)</f>
        <v>1.21</v>
      </c>
      <c r="H3798">
        <f>VLOOKUP(Tabla4[[#This Row],[Cod Producto]],Tabla2[#All],3,0)</f>
        <v>3</v>
      </c>
      <c r="I3798" s="10">
        <f>Tabla4[[#This Row],[Kilos]]*Tabla4[[#This Row],[Precio_sin_IGV]]</f>
        <v>901.44999999999993</v>
      </c>
      <c r="J3798" s="10">
        <f>Tabla4[[#This Row],[Ventas sin IGV]]*18%</f>
        <v>162.261</v>
      </c>
      <c r="K3798" s="10">
        <f>Tabla4[[#This Row],[Ventas sin IGV]]+Tabla4[[#This Row],[IGV]]</f>
        <v>1063.711</v>
      </c>
    </row>
    <row r="3799" spans="1:11" x14ac:dyDescent="0.3">
      <c r="A3799">
        <v>7</v>
      </c>
      <c r="B3799">
        <v>9</v>
      </c>
      <c r="C3799" s="2">
        <v>37453</v>
      </c>
      <c r="D3799">
        <v>686</v>
      </c>
      <c r="E3799" t="str">
        <f>VLOOKUP(Tabla4[[#This Row],[Cod Vendedor]],Tabla3[[IdVendedor]:[NombreVendedor]],2,0)</f>
        <v>Quima</v>
      </c>
      <c r="F3799" t="str">
        <f>VLOOKUP(Tabla4[[#This Row],[Cod Producto]],Tabla2[[IdProducto]:[NomProducto]],2,0)</f>
        <v>Esparragos</v>
      </c>
      <c r="G3799" s="10">
        <f>VLOOKUP(Tabla4[[#This Row],[Nombre_Producto]],Tabla2[[NomProducto]:[PrecioSinIGV]],3,0)</f>
        <v>1.21</v>
      </c>
      <c r="H3799">
        <f>VLOOKUP(Tabla4[[#This Row],[Cod Producto]],Tabla2[#All],3,0)</f>
        <v>3</v>
      </c>
      <c r="I3799" s="10">
        <f>Tabla4[[#This Row],[Kilos]]*Tabla4[[#This Row],[Precio_sin_IGV]]</f>
        <v>830.06</v>
      </c>
      <c r="J3799" s="10">
        <f>Tabla4[[#This Row],[Ventas sin IGV]]*18%</f>
        <v>149.41079999999999</v>
      </c>
      <c r="K3799" s="10">
        <f>Tabla4[[#This Row],[Ventas sin IGV]]+Tabla4[[#This Row],[IGV]]</f>
        <v>979.47079999999994</v>
      </c>
    </row>
    <row r="3800" spans="1:11" x14ac:dyDescent="0.3">
      <c r="A3800">
        <v>7</v>
      </c>
      <c r="B3800">
        <v>9</v>
      </c>
      <c r="C3800" s="2">
        <v>37377</v>
      </c>
      <c r="D3800">
        <v>628</v>
      </c>
      <c r="E3800" t="str">
        <f>VLOOKUP(Tabla4[[#This Row],[Cod Vendedor]],Tabla3[[IdVendedor]:[NombreVendedor]],2,0)</f>
        <v>Quima</v>
      </c>
      <c r="F3800" t="str">
        <f>VLOOKUP(Tabla4[[#This Row],[Cod Producto]],Tabla2[[IdProducto]:[NomProducto]],2,0)</f>
        <v>Esparragos</v>
      </c>
      <c r="G3800" s="10">
        <f>VLOOKUP(Tabla4[[#This Row],[Nombre_Producto]],Tabla2[[NomProducto]:[PrecioSinIGV]],3,0)</f>
        <v>1.21</v>
      </c>
      <c r="H3800">
        <f>VLOOKUP(Tabla4[[#This Row],[Cod Producto]],Tabla2[#All],3,0)</f>
        <v>3</v>
      </c>
      <c r="I3800" s="10">
        <f>Tabla4[[#This Row],[Kilos]]*Tabla4[[#This Row],[Precio_sin_IGV]]</f>
        <v>759.88</v>
      </c>
      <c r="J3800" s="10">
        <f>Tabla4[[#This Row],[Ventas sin IGV]]*18%</f>
        <v>136.7784</v>
      </c>
      <c r="K3800" s="10">
        <f>Tabla4[[#This Row],[Ventas sin IGV]]+Tabla4[[#This Row],[IGV]]</f>
        <v>896.65840000000003</v>
      </c>
    </row>
    <row r="3801" spans="1:11" x14ac:dyDescent="0.3">
      <c r="A3801">
        <v>7</v>
      </c>
      <c r="B3801">
        <v>9</v>
      </c>
      <c r="C3801" s="2">
        <v>37445</v>
      </c>
      <c r="D3801">
        <v>620</v>
      </c>
      <c r="E3801" t="str">
        <f>VLOOKUP(Tabla4[[#This Row],[Cod Vendedor]],Tabla3[[IdVendedor]:[NombreVendedor]],2,0)</f>
        <v>Quima</v>
      </c>
      <c r="F3801" t="str">
        <f>VLOOKUP(Tabla4[[#This Row],[Cod Producto]],Tabla2[[IdProducto]:[NomProducto]],2,0)</f>
        <v>Esparragos</v>
      </c>
      <c r="G3801" s="10">
        <f>VLOOKUP(Tabla4[[#This Row],[Nombre_Producto]],Tabla2[[NomProducto]:[PrecioSinIGV]],3,0)</f>
        <v>1.21</v>
      </c>
      <c r="H3801">
        <f>VLOOKUP(Tabla4[[#This Row],[Cod Producto]],Tabla2[#All],3,0)</f>
        <v>3</v>
      </c>
      <c r="I3801" s="10">
        <f>Tabla4[[#This Row],[Kilos]]*Tabla4[[#This Row],[Precio_sin_IGV]]</f>
        <v>750.19999999999993</v>
      </c>
      <c r="J3801" s="10">
        <f>Tabla4[[#This Row],[Ventas sin IGV]]*18%</f>
        <v>135.03599999999997</v>
      </c>
      <c r="K3801" s="10">
        <f>Tabla4[[#This Row],[Ventas sin IGV]]+Tabla4[[#This Row],[IGV]]</f>
        <v>885.23599999999988</v>
      </c>
    </row>
    <row r="3802" spans="1:11" x14ac:dyDescent="0.3">
      <c r="A3802">
        <v>7</v>
      </c>
      <c r="B3802">
        <v>7</v>
      </c>
      <c r="C3802" s="2">
        <v>37452</v>
      </c>
      <c r="D3802">
        <v>2461</v>
      </c>
      <c r="E3802" t="str">
        <f>VLOOKUP(Tabla4[[#This Row],[Cod Vendedor]],Tabla3[[IdVendedor]:[NombreVendedor]],2,0)</f>
        <v>Quima</v>
      </c>
      <c r="F3802" t="str">
        <f>VLOOKUP(Tabla4[[#This Row],[Cod Producto]],Tabla2[[IdProducto]:[NomProducto]],2,0)</f>
        <v>Tomates</v>
      </c>
      <c r="G3802" s="10">
        <f>VLOOKUP(Tabla4[[#This Row],[Nombre_Producto]],Tabla2[[NomProducto]:[PrecioSinIGV]],3,0)</f>
        <v>0.96799999999999997</v>
      </c>
      <c r="H3802">
        <f>VLOOKUP(Tabla4[[#This Row],[Cod Producto]],Tabla2[#All],3,0)</f>
        <v>2</v>
      </c>
      <c r="I3802" s="10">
        <f>Tabla4[[#This Row],[Kilos]]*Tabla4[[#This Row],[Precio_sin_IGV]]</f>
        <v>2382.248</v>
      </c>
      <c r="J3802" s="10">
        <f>Tabla4[[#This Row],[Ventas sin IGV]]*18%</f>
        <v>428.80464000000001</v>
      </c>
      <c r="K3802" s="10">
        <f>Tabla4[[#This Row],[Ventas sin IGV]]+Tabla4[[#This Row],[IGV]]</f>
        <v>2811.0526399999999</v>
      </c>
    </row>
    <row r="3803" spans="1:11" x14ac:dyDescent="0.3">
      <c r="A3803">
        <v>7</v>
      </c>
      <c r="B3803">
        <v>7</v>
      </c>
      <c r="C3803" s="2">
        <v>37360</v>
      </c>
      <c r="D3803">
        <v>2328</v>
      </c>
      <c r="E3803" t="str">
        <f>VLOOKUP(Tabla4[[#This Row],[Cod Vendedor]],Tabla3[[IdVendedor]:[NombreVendedor]],2,0)</f>
        <v>Quima</v>
      </c>
      <c r="F3803" t="str">
        <f>VLOOKUP(Tabla4[[#This Row],[Cod Producto]],Tabla2[[IdProducto]:[NomProducto]],2,0)</f>
        <v>Tomates</v>
      </c>
      <c r="G3803" s="10">
        <f>VLOOKUP(Tabla4[[#This Row],[Nombre_Producto]],Tabla2[[NomProducto]:[PrecioSinIGV]],3,0)</f>
        <v>0.96799999999999997</v>
      </c>
      <c r="H3803">
        <f>VLOOKUP(Tabla4[[#This Row],[Cod Producto]],Tabla2[#All],3,0)</f>
        <v>2</v>
      </c>
      <c r="I3803" s="10">
        <f>Tabla4[[#This Row],[Kilos]]*Tabla4[[#This Row],[Precio_sin_IGV]]</f>
        <v>2253.5039999999999</v>
      </c>
      <c r="J3803" s="10">
        <f>Tabla4[[#This Row],[Ventas sin IGV]]*18%</f>
        <v>405.63071999999994</v>
      </c>
      <c r="K3803" s="10">
        <f>Tabla4[[#This Row],[Ventas sin IGV]]+Tabla4[[#This Row],[IGV]]</f>
        <v>2659.13472</v>
      </c>
    </row>
    <row r="3804" spans="1:11" x14ac:dyDescent="0.3">
      <c r="A3804">
        <v>7</v>
      </c>
      <c r="B3804">
        <v>7</v>
      </c>
      <c r="C3804" s="2">
        <v>37564</v>
      </c>
      <c r="D3804">
        <v>2045</v>
      </c>
      <c r="E3804" t="str">
        <f>VLOOKUP(Tabla4[[#This Row],[Cod Vendedor]],Tabla3[[IdVendedor]:[NombreVendedor]],2,0)</f>
        <v>Quima</v>
      </c>
      <c r="F3804" t="str">
        <f>VLOOKUP(Tabla4[[#This Row],[Cod Producto]],Tabla2[[IdProducto]:[NomProducto]],2,0)</f>
        <v>Tomates</v>
      </c>
      <c r="G3804" s="10">
        <f>VLOOKUP(Tabla4[[#This Row],[Nombre_Producto]],Tabla2[[NomProducto]:[PrecioSinIGV]],3,0)</f>
        <v>0.96799999999999997</v>
      </c>
      <c r="H3804">
        <f>VLOOKUP(Tabla4[[#This Row],[Cod Producto]],Tabla2[#All],3,0)</f>
        <v>2</v>
      </c>
      <c r="I3804" s="10">
        <f>Tabla4[[#This Row],[Kilos]]*Tabla4[[#This Row],[Precio_sin_IGV]]</f>
        <v>1979.56</v>
      </c>
      <c r="J3804" s="10">
        <f>Tabla4[[#This Row],[Ventas sin IGV]]*18%</f>
        <v>356.32079999999996</v>
      </c>
      <c r="K3804" s="10">
        <f>Tabla4[[#This Row],[Ventas sin IGV]]+Tabla4[[#This Row],[IGV]]</f>
        <v>2335.8807999999999</v>
      </c>
    </row>
    <row r="3805" spans="1:11" x14ac:dyDescent="0.3">
      <c r="A3805">
        <v>7</v>
      </c>
      <c r="B3805">
        <v>7</v>
      </c>
      <c r="C3805" s="2">
        <v>37455</v>
      </c>
      <c r="D3805">
        <v>1573</v>
      </c>
      <c r="E3805" t="str">
        <f>VLOOKUP(Tabla4[[#This Row],[Cod Vendedor]],Tabla3[[IdVendedor]:[NombreVendedor]],2,0)</f>
        <v>Quima</v>
      </c>
      <c r="F3805" t="str">
        <f>VLOOKUP(Tabla4[[#This Row],[Cod Producto]],Tabla2[[IdProducto]:[NomProducto]],2,0)</f>
        <v>Tomates</v>
      </c>
      <c r="G3805" s="10">
        <f>VLOOKUP(Tabla4[[#This Row],[Nombre_Producto]],Tabla2[[NomProducto]:[PrecioSinIGV]],3,0)</f>
        <v>0.96799999999999997</v>
      </c>
      <c r="H3805">
        <f>VLOOKUP(Tabla4[[#This Row],[Cod Producto]],Tabla2[#All],3,0)</f>
        <v>2</v>
      </c>
      <c r="I3805" s="10">
        <f>Tabla4[[#This Row],[Kilos]]*Tabla4[[#This Row],[Precio_sin_IGV]]</f>
        <v>1522.664</v>
      </c>
      <c r="J3805" s="10">
        <f>Tabla4[[#This Row],[Ventas sin IGV]]*18%</f>
        <v>274.07952</v>
      </c>
      <c r="K3805" s="10">
        <f>Tabla4[[#This Row],[Ventas sin IGV]]+Tabla4[[#This Row],[IGV]]</f>
        <v>1796.74352</v>
      </c>
    </row>
    <row r="3806" spans="1:11" x14ac:dyDescent="0.3">
      <c r="A3806">
        <v>7</v>
      </c>
      <c r="B3806">
        <v>7</v>
      </c>
      <c r="C3806" s="2">
        <v>37558</v>
      </c>
      <c r="D3806">
        <v>1552</v>
      </c>
      <c r="E3806" t="str">
        <f>VLOOKUP(Tabla4[[#This Row],[Cod Vendedor]],Tabla3[[IdVendedor]:[NombreVendedor]],2,0)</f>
        <v>Quima</v>
      </c>
      <c r="F3806" t="str">
        <f>VLOOKUP(Tabla4[[#This Row],[Cod Producto]],Tabla2[[IdProducto]:[NomProducto]],2,0)</f>
        <v>Tomates</v>
      </c>
      <c r="G3806" s="10">
        <f>VLOOKUP(Tabla4[[#This Row],[Nombre_Producto]],Tabla2[[NomProducto]:[PrecioSinIGV]],3,0)</f>
        <v>0.96799999999999997</v>
      </c>
      <c r="H3806">
        <f>VLOOKUP(Tabla4[[#This Row],[Cod Producto]],Tabla2[#All],3,0)</f>
        <v>2</v>
      </c>
      <c r="I3806" s="10">
        <f>Tabla4[[#This Row],[Kilos]]*Tabla4[[#This Row],[Precio_sin_IGV]]</f>
        <v>1502.336</v>
      </c>
      <c r="J3806" s="10">
        <f>Tabla4[[#This Row],[Ventas sin IGV]]*18%</f>
        <v>270.42048</v>
      </c>
      <c r="K3806" s="10">
        <f>Tabla4[[#This Row],[Ventas sin IGV]]+Tabla4[[#This Row],[IGV]]</f>
        <v>1772.75648</v>
      </c>
    </row>
    <row r="3807" spans="1:11" x14ac:dyDescent="0.3">
      <c r="A3807">
        <v>7</v>
      </c>
      <c r="B3807">
        <v>7</v>
      </c>
      <c r="C3807" s="2">
        <v>37569</v>
      </c>
      <c r="D3807">
        <v>1284</v>
      </c>
      <c r="E3807" t="str">
        <f>VLOOKUP(Tabla4[[#This Row],[Cod Vendedor]],Tabla3[[IdVendedor]:[NombreVendedor]],2,0)</f>
        <v>Quima</v>
      </c>
      <c r="F3807" t="str">
        <f>VLOOKUP(Tabla4[[#This Row],[Cod Producto]],Tabla2[[IdProducto]:[NomProducto]],2,0)</f>
        <v>Tomates</v>
      </c>
      <c r="G3807" s="10">
        <f>VLOOKUP(Tabla4[[#This Row],[Nombre_Producto]],Tabla2[[NomProducto]:[PrecioSinIGV]],3,0)</f>
        <v>0.96799999999999997</v>
      </c>
      <c r="H3807">
        <f>VLOOKUP(Tabla4[[#This Row],[Cod Producto]],Tabla2[#All],3,0)</f>
        <v>2</v>
      </c>
      <c r="I3807" s="10">
        <f>Tabla4[[#This Row],[Kilos]]*Tabla4[[#This Row],[Precio_sin_IGV]]</f>
        <v>1242.912</v>
      </c>
      <c r="J3807" s="10">
        <f>Tabla4[[#This Row],[Ventas sin IGV]]*18%</f>
        <v>223.72416000000001</v>
      </c>
      <c r="K3807" s="10">
        <f>Tabla4[[#This Row],[Ventas sin IGV]]+Tabla4[[#This Row],[IGV]]</f>
        <v>1466.63616</v>
      </c>
    </row>
    <row r="3808" spans="1:11" x14ac:dyDescent="0.3">
      <c r="A3808">
        <v>7</v>
      </c>
      <c r="B3808">
        <v>7</v>
      </c>
      <c r="C3808" s="2">
        <v>37554</v>
      </c>
      <c r="D3808">
        <v>1128</v>
      </c>
      <c r="E3808" t="str">
        <f>VLOOKUP(Tabla4[[#This Row],[Cod Vendedor]],Tabla3[[IdVendedor]:[NombreVendedor]],2,0)</f>
        <v>Quima</v>
      </c>
      <c r="F3808" t="str">
        <f>VLOOKUP(Tabla4[[#This Row],[Cod Producto]],Tabla2[[IdProducto]:[NomProducto]],2,0)</f>
        <v>Tomates</v>
      </c>
      <c r="G3808" s="10">
        <f>VLOOKUP(Tabla4[[#This Row],[Nombre_Producto]],Tabla2[[NomProducto]:[PrecioSinIGV]],3,0)</f>
        <v>0.96799999999999997</v>
      </c>
      <c r="H3808">
        <f>VLOOKUP(Tabla4[[#This Row],[Cod Producto]],Tabla2[#All],3,0)</f>
        <v>2</v>
      </c>
      <c r="I3808" s="10">
        <f>Tabla4[[#This Row],[Kilos]]*Tabla4[[#This Row],[Precio_sin_IGV]]</f>
        <v>1091.904</v>
      </c>
      <c r="J3808" s="10">
        <f>Tabla4[[#This Row],[Ventas sin IGV]]*18%</f>
        <v>196.54272</v>
      </c>
      <c r="K3808" s="10">
        <f>Tabla4[[#This Row],[Ventas sin IGV]]+Tabla4[[#This Row],[IGV]]</f>
        <v>1288.4467199999999</v>
      </c>
    </row>
    <row r="3809" spans="1:11" x14ac:dyDescent="0.3">
      <c r="A3809">
        <v>7</v>
      </c>
      <c r="B3809">
        <v>7</v>
      </c>
      <c r="C3809" s="2">
        <v>37408</v>
      </c>
      <c r="D3809">
        <v>921</v>
      </c>
      <c r="E3809" t="str">
        <f>VLOOKUP(Tabla4[[#This Row],[Cod Vendedor]],Tabla3[[IdVendedor]:[NombreVendedor]],2,0)</f>
        <v>Quima</v>
      </c>
      <c r="F3809" t="str">
        <f>VLOOKUP(Tabla4[[#This Row],[Cod Producto]],Tabla2[[IdProducto]:[NomProducto]],2,0)</f>
        <v>Tomates</v>
      </c>
      <c r="G3809" s="10">
        <f>VLOOKUP(Tabla4[[#This Row],[Nombre_Producto]],Tabla2[[NomProducto]:[PrecioSinIGV]],3,0)</f>
        <v>0.96799999999999997</v>
      </c>
      <c r="H3809">
        <f>VLOOKUP(Tabla4[[#This Row],[Cod Producto]],Tabla2[#All],3,0)</f>
        <v>2</v>
      </c>
      <c r="I3809" s="10">
        <f>Tabla4[[#This Row],[Kilos]]*Tabla4[[#This Row],[Precio_sin_IGV]]</f>
        <v>891.52800000000002</v>
      </c>
      <c r="J3809" s="10">
        <f>Tabla4[[#This Row],[Ventas sin IGV]]*18%</f>
        <v>160.47504000000001</v>
      </c>
      <c r="K3809" s="10">
        <f>Tabla4[[#This Row],[Ventas sin IGV]]+Tabla4[[#This Row],[IGV]]</f>
        <v>1052.0030400000001</v>
      </c>
    </row>
    <row r="3810" spans="1:11" x14ac:dyDescent="0.3">
      <c r="A3810">
        <v>7</v>
      </c>
      <c r="B3810">
        <v>3</v>
      </c>
      <c r="C3810" s="2">
        <v>37534</v>
      </c>
      <c r="D3810">
        <v>1419</v>
      </c>
      <c r="E3810" t="str">
        <f>VLOOKUP(Tabla4[[#This Row],[Cod Vendedor]],Tabla3[[IdVendedor]:[NombreVendedor]],2,0)</f>
        <v>Quima</v>
      </c>
      <c r="F3810" t="str">
        <f>VLOOKUP(Tabla4[[#This Row],[Cod Producto]],Tabla2[[IdProducto]:[NomProducto]],2,0)</f>
        <v>Melones</v>
      </c>
      <c r="G3810" s="10">
        <f>VLOOKUP(Tabla4[[#This Row],[Nombre_Producto]],Tabla2[[NomProducto]:[PrecioSinIGV]],3,0)</f>
        <v>1.9359999999999999</v>
      </c>
      <c r="H3810">
        <f>VLOOKUP(Tabla4[[#This Row],[Cod Producto]],Tabla2[#All],3,0)</f>
        <v>1</v>
      </c>
      <c r="I3810" s="10">
        <f>Tabla4[[#This Row],[Kilos]]*Tabla4[[#This Row],[Precio_sin_IGV]]</f>
        <v>2747.1839999999997</v>
      </c>
      <c r="J3810" s="10">
        <f>Tabla4[[#This Row],[Ventas sin IGV]]*18%</f>
        <v>494.49311999999992</v>
      </c>
      <c r="K3810" s="10">
        <f>Tabla4[[#This Row],[Ventas sin IGV]]+Tabla4[[#This Row],[IGV]]</f>
        <v>3241.6771199999998</v>
      </c>
    </row>
    <row r="3811" spans="1:11" x14ac:dyDescent="0.3">
      <c r="A3811">
        <v>7</v>
      </c>
      <c r="B3811">
        <v>3</v>
      </c>
      <c r="C3811" s="2">
        <v>37349</v>
      </c>
      <c r="D3811">
        <v>897</v>
      </c>
      <c r="E3811" t="str">
        <f>VLOOKUP(Tabla4[[#This Row],[Cod Vendedor]],Tabla3[[IdVendedor]:[NombreVendedor]],2,0)</f>
        <v>Quima</v>
      </c>
      <c r="F3811" t="str">
        <f>VLOOKUP(Tabla4[[#This Row],[Cod Producto]],Tabla2[[IdProducto]:[NomProducto]],2,0)</f>
        <v>Melones</v>
      </c>
      <c r="G3811" s="10">
        <f>VLOOKUP(Tabla4[[#This Row],[Nombre_Producto]],Tabla2[[NomProducto]:[PrecioSinIGV]],3,0)</f>
        <v>1.9359999999999999</v>
      </c>
      <c r="H3811">
        <f>VLOOKUP(Tabla4[[#This Row],[Cod Producto]],Tabla2[#All],3,0)</f>
        <v>1</v>
      </c>
      <c r="I3811" s="10">
        <f>Tabla4[[#This Row],[Kilos]]*Tabla4[[#This Row],[Precio_sin_IGV]]</f>
        <v>1736.5919999999999</v>
      </c>
      <c r="J3811" s="10">
        <f>Tabla4[[#This Row],[Ventas sin IGV]]*18%</f>
        <v>312.58655999999996</v>
      </c>
      <c r="K3811" s="10">
        <f>Tabla4[[#This Row],[Ventas sin IGV]]+Tabla4[[#This Row],[IGV]]</f>
        <v>2049.1785599999998</v>
      </c>
    </row>
    <row r="3812" spans="1:11" x14ac:dyDescent="0.3">
      <c r="A3812">
        <v>7</v>
      </c>
      <c r="B3812">
        <v>3</v>
      </c>
      <c r="C3812" s="2">
        <v>37447</v>
      </c>
      <c r="D3812">
        <v>759</v>
      </c>
      <c r="E3812" t="str">
        <f>VLOOKUP(Tabla4[[#This Row],[Cod Vendedor]],Tabla3[[IdVendedor]:[NombreVendedor]],2,0)</f>
        <v>Quima</v>
      </c>
      <c r="F3812" t="str">
        <f>VLOOKUP(Tabla4[[#This Row],[Cod Producto]],Tabla2[[IdProducto]:[NomProducto]],2,0)</f>
        <v>Melones</v>
      </c>
      <c r="G3812" s="10">
        <f>VLOOKUP(Tabla4[[#This Row],[Nombre_Producto]],Tabla2[[NomProducto]:[PrecioSinIGV]],3,0)</f>
        <v>1.9359999999999999</v>
      </c>
      <c r="H3812">
        <f>VLOOKUP(Tabla4[[#This Row],[Cod Producto]],Tabla2[#All],3,0)</f>
        <v>1</v>
      </c>
      <c r="I3812" s="10">
        <f>Tabla4[[#This Row],[Kilos]]*Tabla4[[#This Row],[Precio_sin_IGV]]</f>
        <v>1469.424</v>
      </c>
      <c r="J3812" s="10">
        <f>Tabla4[[#This Row],[Ventas sin IGV]]*18%</f>
        <v>264.49631999999997</v>
      </c>
      <c r="K3812" s="10">
        <f>Tabla4[[#This Row],[Ventas sin IGV]]+Tabla4[[#This Row],[IGV]]</f>
        <v>1733.9203199999999</v>
      </c>
    </row>
    <row r="3813" spans="1:11" x14ac:dyDescent="0.3">
      <c r="A3813">
        <v>7</v>
      </c>
      <c r="B3813">
        <v>1</v>
      </c>
      <c r="C3813" s="2">
        <v>37427</v>
      </c>
      <c r="D3813">
        <v>2359</v>
      </c>
      <c r="E3813" t="str">
        <f>VLOOKUP(Tabla4[[#This Row],[Cod Vendedor]],Tabla3[[IdVendedor]:[NombreVendedor]],2,0)</f>
        <v>Quima</v>
      </c>
      <c r="F3813" t="str">
        <f>VLOOKUP(Tabla4[[#This Row],[Cod Producto]],Tabla2[[IdProducto]:[NomProducto]],2,0)</f>
        <v>Mandarinas</v>
      </c>
      <c r="G3813" s="10">
        <f>VLOOKUP(Tabla4[[#This Row],[Nombre_Producto]],Tabla2[[NomProducto]:[PrecioSinIGV]],3,0)</f>
        <v>3.9325000000000001</v>
      </c>
      <c r="H3813">
        <f>VLOOKUP(Tabla4[[#This Row],[Cod Producto]],Tabla2[#All],3,0)</f>
        <v>1</v>
      </c>
      <c r="I3813" s="10">
        <f>Tabla4[[#This Row],[Kilos]]*Tabla4[[#This Row],[Precio_sin_IGV]]</f>
        <v>9276.7674999999999</v>
      </c>
      <c r="J3813" s="10">
        <f>Tabla4[[#This Row],[Ventas sin IGV]]*18%</f>
        <v>1669.8181499999998</v>
      </c>
      <c r="K3813" s="10">
        <f>Tabla4[[#This Row],[Ventas sin IGV]]+Tabla4[[#This Row],[IGV]]</f>
        <v>10946.585649999999</v>
      </c>
    </row>
    <row r="3814" spans="1:11" x14ac:dyDescent="0.3">
      <c r="A3814">
        <v>7</v>
      </c>
      <c r="B3814">
        <v>1</v>
      </c>
      <c r="C3814" s="2">
        <v>37344</v>
      </c>
      <c r="D3814">
        <v>1726</v>
      </c>
      <c r="E3814" t="str">
        <f>VLOOKUP(Tabla4[[#This Row],[Cod Vendedor]],Tabla3[[IdVendedor]:[NombreVendedor]],2,0)</f>
        <v>Quima</v>
      </c>
      <c r="F3814" t="str">
        <f>VLOOKUP(Tabla4[[#This Row],[Cod Producto]],Tabla2[[IdProducto]:[NomProducto]],2,0)</f>
        <v>Mandarinas</v>
      </c>
      <c r="G3814" s="10">
        <f>VLOOKUP(Tabla4[[#This Row],[Nombre_Producto]],Tabla2[[NomProducto]:[PrecioSinIGV]],3,0)</f>
        <v>3.9325000000000001</v>
      </c>
      <c r="H3814">
        <f>VLOOKUP(Tabla4[[#This Row],[Cod Producto]],Tabla2[#All],3,0)</f>
        <v>1</v>
      </c>
      <c r="I3814" s="10">
        <f>Tabla4[[#This Row],[Kilos]]*Tabla4[[#This Row],[Precio_sin_IGV]]</f>
        <v>6787.4949999999999</v>
      </c>
      <c r="J3814" s="10">
        <f>Tabla4[[#This Row],[Ventas sin IGV]]*18%</f>
        <v>1221.7491</v>
      </c>
      <c r="K3814" s="10">
        <f>Tabla4[[#This Row],[Ventas sin IGV]]+Tabla4[[#This Row],[IGV]]</f>
        <v>8009.2440999999999</v>
      </c>
    </row>
    <row r="3815" spans="1:11" x14ac:dyDescent="0.3">
      <c r="A3815">
        <v>7</v>
      </c>
      <c r="B3815">
        <v>1</v>
      </c>
      <c r="C3815" s="2">
        <v>37598</v>
      </c>
      <c r="D3815">
        <v>1384</v>
      </c>
      <c r="E3815" t="str">
        <f>VLOOKUP(Tabla4[[#This Row],[Cod Vendedor]],Tabla3[[IdVendedor]:[NombreVendedor]],2,0)</f>
        <v>Quima</v>
      </c>
      <c r="F3815" t="str">
        <f>VLOOKUP(Tabla4[[#This Row],[Cod Producto]],Tabla2[[IdProducto]:[NomProducto]],2,0)</f>
        <v>Mandarinas</v>
      </c>
      <c r="G3815" s="10">
        <f>VLOOKUP(Tabla4[[#This Row],[Nombre_Producto]],Tabla2[[NomProducto]:[PrecioSinIGV]],3,0)</f>
        <v>3.9325000000000001</v>
      </c>
      <c r="H3815">
        <f>VLOOKUP(Tabla4[[#This Row],[Cod Producto]],Tabla2[#All],3,0)</f>
        <v>1</v>
      </c>
      <c r="I3815" s="10">
        <f>Tabla4[[#This Row],[Kilos]]*Tabla4[[#This Row],[Precio_sin_IGV]]</f>
        <v>5442.58</v>
      </c>
      <c r="J3815" s="10">
        <f>Tabla4[[#This Row],[Ventas sin IGV]]*18%</f>
        <v>979.6644</v>
      </c>
      <c r="K3815" s="10">
        <f>Tabla4[[#This Row],[Ventas sin IGV]]+Tabla4[[#This Row],[IGV]]</f>
        <v>6422.2443999999996</v>
      </c>
    </row>
    <row r="3816" spans="1:11" x14ac:dyDescent="0.3">
      <c r="A3816">
        <v>7</v>
      </c>
      <c r="B3816">
        <v>1</v>
      </c>
      <c r="C3816" s="2">
        <v>37577</v>
      </c>
      <c r="D3816">
        <v>1274</v>
      </c>
      <c r="E3816" t="str">
        <f>VLOOKUP(Tabla4[[#This Row],[Cod Vendedor]],Tabla3[[IdVendedor]:[NombreVendedor]],2,0)</f>
        <v>Quima</v>
      </c>
      <c r="F3816" t="str">
        <f>VLOOKUP(Tabla4[[#This Row],[Cod Producto]],Tabla2[[IdProducto]:[NomProducto]],2,0)</f>
        <v>Mandarinas</v>
      </c>
      <c r="G3816" s="10">
        <f>VLOOKUP(Tabla4[[#This Row],[Nombre_Producto]],Tabla2[[NomProducto]:[PrecioSinIGV]],3,0)</f>
        <v>3.9325000000000001</v>
      </c>
      <c r="H3816">
        <f>VLOOKUP(Tabla4[[#This Row],[Cod Producto]],Tabla2[#All],3,0)</f>
        <v>1</v>
      </c>
      <c r="I3816" s="10">
        <f>Tabla4[[#This Row],[Kilos]]*Tabla4[[#This Row],[Precio_sin_IGV]]</f>
        <v>5010.0050000000001</v>
      </c>
      <c r="J3816" s="10">
        <f>Tabla4[[#This Row],[Ventas sin IGV]]*18%</f>
        <v>901.80089999999996</v>
      </c>
      <c r="K3816" s="10">
        <f>Tabla4[[#This Row],[Ventas sin IGV]]+Tabla4[[#This Row],[IGV]]</f>
        <v>5911.8059000000003</v>
      </c>
    </row>
    <row r="3817" spans="1:11" x14ac:dyDescent="0.3">
      <c r="A3817">
        <v>7</v>
      </c>
      <c r="B3817">
        <v>1</v>
      </c>
      <c r="C3817" s="2">
        <v>37563</v>
      </c>
      <c r="D3817">
        <v>877</v>
      </c>
      <c r="E3817" t="str">
        <f>VLOOKUP(Tabla4[[#This Row],[Cod Vendedor]],Tabla3[[IdVendedor]:[NombreVendedor]],2,0)</f>
        <v>Quima</v>
      </c>
      <c r="F3817" t="str">
        <f>VLOOKUP(Tabla4[[#This Row],[Cod Producto]],Tabla2[[IdProducto]:[NomProducto]],2,0)</f>
        <v>Mandarinas</v>
      </c>
      <c r="G3817" s="10">
        <f>VLOOKUP(Tabla4[[#This Row],[Nombre_Producto]],Tabla2[[NomProducto]:[PrecioSinIGV]],3,0)</f>
        <v>3.9325000000000001</v>
      </c>
      <c r="H3817">
        <f>VLOOKUP(Tabla4[[#This Row],[Cod Producto]],Tabla2[#All],3,0)</f>
        <v>1</v>
      </c>
      <c r="I3817" s="10">
        <f>Tabla4[[#This Row],[Kilos]]*Tabla4[[#This Row],[Precio_sin_IGV]]</f>
        <v>3448.8025000000002</v>
      </c>
      <c r="J3817" s="10">
        <f>Tabla4[[#This Row],[Ventas sin IGV]]*18%</f>
        <v>620.78444999999999</v>
      </c>
      <c r="K3817" s="10">
        <f>Tabla4[[#This Row],[Ventas sin IGV]]+Tabla4[[#This Row],[IGV]]</f>
        <v>4069.5869500000003</v>
      </c>
    </row>
    <row r="3818" spans="1:11" x14ac:dyDescent="0.3">
      <c r="A3818">
        <v>7</v>
      </c>
      <c r="B3818">
        <v>8</v>
      </c>
      <c r="C3818" s="2">
        <v>37584</v>
      </c>
      <c r="D3818">
        <v>2495</v>
      </c>
      <c r="E3818" t="str">
        <f>VLOOKUP(Tabla4[[#This Row],[Cod Vendedor]],Tabla3[[IdVendedor]:[NombreVendedor]],2,0)</f>
        <v>Quima</v>
      </c>
      <c r="F3818" t="str">
        <f>VLOOKUP(Tabla4[[#This Row],[Cod Producto]],Tabla2[[IdProducto]:[NomProducto]],2,0)</f>
        <v>Uvas</v>
      </c>
      <c r="G3818" s="10">
        <f>VLOOKUP(Tabla4[[#This Row],[Nombre_Producto]],Tabla2[[NomProducto]:[PrecioSinIGV]],3,0)</f>
        <v>3.63</v>
      </c>
      <c r="H3818">
        <f>VLOOKUP(Tabla4[[#This Row],[Cod Producto]],Tabla2[#All],3,0)</f>
        <v>1</v>
      </c>
      <c r="I3818" s="10">
        <f>Tabla4[[#This Row],[Kilos]]*Tabla4[[#This Row],[Precio_sin_IGV]]</f>
        <v>9056.85</v>
      </c>
      <c r="J3818" s="10">
        <f>Tabla4[[#This Row],[Ventas sin IGV]]*18%</f>
        <v>1630.2329999999999</v>
      </c>
      <c r="K3818" s="10">
        <f>Tabla4[[#This Row],[Ventas sin IGV]]+Tabla4[[#This Row],[IGV]]</f>
        <v>10687.083000000001</v>
      </c>
    </row>
    <row r="3819" spans="1:11" x14ac:dyDescent="0.3">
      <c r="A3819">
        <v>7</v>
      </c>
      <c r="B3819">
        <v>8</v>
      </c>
      <c r="C3819" s="2">
        <v>37303</v>
      </c>
      <c r="D3819">
        <v>2174</v>
      </c>
      <c r="E3819" t="str">
        <f>VLOOKUP(Tabla4[[#This Row],[Cod Vendedor]],Tabla3[[IdVendedor]:[NombreVendedor]],2,0)</f>
        <v>Quima</v>
      </c>
      <c r="F3819" t="str">
        <f>VLOOKUP(Tabla4[[#This Row],[Cod Producto]],Tabla2[[IdProducto]:[NomProducto]],2,0)</f>
        <v>Uvas</v>
      </c>
      <c r="G3819" s="10">
        <f>VLOOKUP(Tabla4[[#This Row],[Nombre_Producto]],Tabla2[[NomProducto]:[PrecioSinIGV]],3,0)</f>
        <v>3.63</v>
      </c>
      <c r="H3819">
        <f>VLOOKUP(Tabla4[[#This Row],[Cod Producto]],Tabla2[#All],3,0)</f>
        <v>1</v>
      </c>
      <c r="I3819" s="10">
        <f>Tabla4[[#This Row],[Kilos]]*Tabla4[[#This Row],[Precio_sin_IGV]]</f>
        <v>7891.62</v>
      </c>
      <c r="J3819" s="10">
        <f>Tabla4[[#This Row],[Ventas sin IGV]]*18%</f>
        <v>1420.4915999999998</v>
      </c>
      <c r="K3819" s="10">
        <f>Tabla4[[#This Row],[Ventas sin IGV]]+Tabla4[[#This Row],[IGV]]</f>
        <v>9312.1116000000002</v>
      </c>
    </row>
    <row r="3820" spans="1:11" x14ac:dyDescent="0.3">
      <c r="A3820">
        <v>7</v>
      </c>
      <c r="B3820">
        <v>8</v>
      </c>
      <c r="C3820" s="2">
        <v>37578</v>
      </c>
      <c r="D3820">
        <v>1618</v>
      </c>
      <c r="E3820" t="str">
        <f>VLOOKUP(Tabla4[[#This Row],[Cod Vendedor]],Tabla3[[IdVendedor]:[NombreVendedor]],2,0)</f>
        <v>Quima</v>
      </c>
      <c r="F3820" t="str">
        <f>VLOOKUP(Tabla4[[#This Row],[Cod Producto]],Tabla2[[IdProducto]:[NomProducto]],2,0)</f>
        <v>Uvas</v>
      </c>
      <c r="G3820" s="10">
        <f>VLOOKUP(Tabla4[[#This Row],[Nombre_Producto]],Tabla2[[NomProducto]:[PrecioSinIGV]],3,0)</f>
        <v>3.63</v>
      </c>
      <c r="H3820">
        <f>VLOOKUP(Tabla4[[#This Row],[Cod Producto]],Tabla2[#All],3,0)</f>
        <v>1</v>
      </c>
      <c r="I3820" s="10">
        <f>Tabla4[[#This Row],[Kilos]]*Tabla4[[#This Row],[Precio_sin_IGV]]</f>
        <v>5873.34</v>
      </c>
      <c r="J3820" s="10">
        <f>Tabla4[[#This Row],[Ventas sin IGV]]*18%</f>
        <v>1057.2012</v>
      </c>
      <c r="K3820" s="10">
        <f>Tabla4[[#This Row],[Ventas sin IGV]]+Tabla4[[#This Row],[IGV]]</f>
        <v>6930.5411999999997</v>
      </c>
    </row>
    <row r="3821" spans="1:11" x14ac:dyDescent="0.3">
      <c r="A3821">
        <v>7</v>
      </c>
      <c r="B3821">
        <v>8</v>
      </c>
      <c r="C3821" s="2">
        <v>37542</v>
      </c>
      <c r="D3821">
        <v>1230</v>
      </c>
      <c r="E3821" t="str">
        <f>VLOOKUP(Tabla4[[#This Row],[Cod Vendedor]],Tabla3[[IdVendedor]:[NombreVendedor]],2,0)</f>
        <v>Quima</v>
      </c>
      <c r="F3821" t="str">
        <f>VLOOKUP(Tabla4[[#This Row],[Cod Producto]],Tabla2[[IdProducto]:[NomProducto]],2,0)</f>
        <v>Uvas</v>
      </c>
      <c r="G3821" s="10">
        <f>VLOOKUP(Tabla4[[#This Row],[Nombre_Producto]],Tabla2[[NomProducto]:[PrecioSinIGV]],3,0)</f>
        <v>3.63</v>
      </c>
      <c r="H3821">
        <f>VLOOKUP(Tabla4[[#This Row],[Cod Producto]],Tabla2[#All],3,0)</f>
        <v>1</v>
      </c>
      <c r="I3821" s="10">
        <f>Tabla4[[#This Row],[Kilos]]*Tabla4[[#This Row],[Precio_sin_IGV]]</f>
        <v>4464.8999999999996</v>
      </c>
      <c r="J3821" s="10">
        <f>Tabla4[[#This Row],[Ventas sin IGV]]*18%</f>
        <v>803.6819999999999</v>
      </c>
      <c r="K3821" s="10">
        <f>Tabla4[[#This Row],[Ventas sin IGV]]+Tabla4[[#This Row],[IGV]]</f>
        <v>5268.5819999999994</v>
      </c>
    </row>
    <row r="3822" spans="1:11" x14ac:dyDescent="0.3">
      <c r="A3822">
        <v>7</v>
      </c>
      <c r="B3822">
        <v>8</v>
      </c>
      <c r="C3822" s="2">
        <v>37511</v>
      </c>
      <c r="D3822">
        <v>952</v>
      </c>
      <c r="E3822" t="str">
        <f>VLOOKUP(Tabla4[[#This Row],[Cod Vendedor]],Tabla3[[IdVendedor]:[NombreVendedor]],2,0)</f>
        <v>Quima</v>
      </c>
      <c r="F3822" t="str">
        <f>VLOOKUP(Tabla4[[#This Row],[Cod Producto]],Tabla2[[IdProducto]:[NomProducto]],2,0)</f>
        <v>Uvas</v>
      </c>
      <c r="G3822" s="10">
        <f>VLOOKUP(Tabla4[[#This Row],[Nombre_Producto]],Tabla2[[NomProducto]:[PrecioSinIGV]],3,0)</f>
        <v>3.63</v>
      </c>
      <c r="H3822">
        <f>VLOOKUP(Tabla4[[#This Row],[Cod Producto]],Tabla2[#All],3,0)</f>
        <v>1</v>
      </c>
      <c r="I3822" s="10">
        <f>Tabla4[[#This Row],[Kilos]]*Tabla4[[#This Row],[Precio_sin_IGV]]</f>
        <v>3455.7599999999998</v>
      </c>
      <c r="J3822" s="10">
        <f>Tabla4[[#This Row],[Ventas sin IGV]]*18%</f>
        <v>622.03679999999997</v>
      </c>
      <c r="K3822" s="10">
        <f>Tabla4[[#This Row],[Ventas sin IGV]]+Tabla4[[#This Row],[IGV]]</f>
        <v>4077.7967999999996</v>
      </c>
    </row>
    <row r="3823" spans="1:11" x14ac:dyDescent="0.3">
      <c r="A3823">
        <v>7</v>
      </c>
      <c r="B3823">
        <v>6</v>
      </c>
      <c r="C3823" s="2">
        <v>37520</v>
      </c>
      <c r="D3823">
        <v>1780</v>
      </c>
      <c r="E3823" t="str">
        <f>VLOOKUP(Tabla4[[#This Row],[Cod Vendedor]],Tabla3[[IdVendedor]:[NombreVendedor]],2,0)</f>
        <v>Quima</v>
      </c>
      <c r="F3823" t="str">
        <f>VLOOKUP(Tabla4[[#This Row],[Cod Producto]],Tabla2[[IdProducto]:[NomProducto]],2,0)</f>
        <v>Platanos</v>
      </c>
      <c r="G3823" s="10">
        <f>VLOOKUP(Tabla4[[#This Row],[Nombre_Producto]],Tabla2[[NomProducto]:[PrecioSinIGV]],3,0)</f>
        <v>2.42</v>
      </c>
      <c r="H3823">
        <f>VLOOKUP(Tabla4[[#This Row],[Cod Producto]],Tabla2[#All],3,0)</f>
        <v>1</v>
      </c>
      <c r="I3823" s="10">
        <f>Tabla4[[#This Row],[Kilos]]*Tabla4[[#This Row],[Precio_sin_IGV]]</f>
        <v>4307.5999999999995</v>
      </c>
      <c r="J3823" s="10">
        <f>Tabla4[[#This Row],[Ventas sin IGV]]*18%</f>
        <v>775.36799999999982</v>
      </c>
      <c r="K3823" s="10">
        <f>Tabla4[[#This Row],[Ventas sin IGV]]+Tabla4[[#This Row],[IGV]]</f>
        <v>5082.9679999999989</v>
      </c>
    </row>
    <row r="3824" spans="1:11" x14ac:dyDescent="0.3">
      <c r="A3824">
        <v>7</v>
      </c>
      <c r="B3824">
        <v>6</v>
      </c>
      <c r="C3824" s="2">
        <v>37353</v>
      </c>
      <c r="D3824">
        <v>699</v>
      </c>
      <c r="E3824" t="str">
        <f>VLOOKUP(Tabla4[[#This Row],[Cod Vendedor]],Tabla3[[IdVendedor]:[NombreVendedor]],2,0)</f>
        <v>Quima</v>
      </c>
      <c r="F3824" t="str">
        <f>VLOOKUP(Tabla4[[#This Row],[Cod Producto]],Tabla2[[IdProducto]:[NomProducto]],2,0)</f>
        <v>Platanos</v>
      </c>
      <c r="G3824" s="10">
        <f>VLOOKUP(Tabla4[[#This Row],[Nombre_Producto]],Tabla2[[NomProducto]:[PrecioSinIGV]],3,0)</f>
        <v>2.42</v>
      </c>
      <c r="H3824">
        <f>VLOOKUP(Tabla4[[#This Row],[Cod Producto]],Tabla2[#All],3,0)</f>
        <v>1</v>
      </c>
      <c r="I3824" s="10">
        <f>Tabla4[[#This Row],[Kilos]]*Tabla4[[#This Row],[Precio_sin_IGV]]</f>
        <v>1691.58</v>
      </c>
      <c r="J3824" s="10">
        <f>Tabla4[[#This Row],[Ventas sin IGV]]*18%</f>
        <v>304.48439999999999</v>
      </c>
      <c r="K3824" s="10">
        <f>Tabla4[[#This Row],[Ventas sin IGV]]+Tabla4[[#This Row],[IGV]]</f>
        <v>1996.0644</v>
      </c>
    </row>
    <row r="3825" spans="1:11" x14ac:dyDescent="0.3">
      <c r="A3825">
        <v>7</v>
      </c>
      <c r="B3825">
        <v>6</v>
      </c>
      <c r="C3825" s="2">
        <v>37450</v>
      </c>
      <c r="D3825">
        <v>672</v>
      </c>
      <c r="E3825" t="str">
        <f>VLOOKUP(Tabla4[[#This Row],[Cod Vendedor]],Tabla3[[IdVendedor]:[NombreVendedor]],2,0)</f>
        <v>Quima</v>
      </c>
      <c r="F3825" t="str">
        <f>VLOOKUP(Tabla4[[#This Row],[Cod Producto]],Tabla2[[IdProducto]:[NomProducto]],2,0)</f>
        <v>Platanos</v>
      </c>
      <c r="G3825" s="10">
        <f>VLOOKUP(Tabla4[[#This Row],[Nombre_Producto]],Tabla2[[NomProducto]:[PrecioSinIGV]],3,0)</f>
        <v>2.42</v>
      </c>
      <c r="H3825">
        <f>VLOOKUP(Tabla4[[#This Row],[Cod Producto]],Tabla2[#All],3,0)</f>
        <v>1</v>
      </c>
      <c r="I3825" s="10">
        <f>Tabla4[[#This Row],[Kilos]]*Tabla4[[#This Row],[Precio_sin_IGV]]</f>
        <v>1626.24</v>
      </c>
      <c r="J3825" s="10">
        <f>Tabla4[[#This Row],[Ventas sin IGV]]*18%</f>
        <v>292.72319999999996</v>
      </c>
      <c r="K3825" s="10">
        <f>Tabla4[[#This Row],[Ventas sin IGV]]+Tabla4[[#This Row],[IGV]]</f>
        <v>1918.9631999999999</v>
      </c>
    </row>
    <row r="3826" spans="1:11" x14ac:dyDescent="0.3">
      <c r="A3826">
        <v>7</v>
      </c>
      <c r="B3826">
        <v>6</v>
      </c>
      <c r="C3826" s="2">
        <v>37389</v>
      </c>
      <c r="D3826">
        <v>488</v>
      </c>
      <c r="E3826" t="str">
        <f>VLOOKUP(Tabla4[[#This Row],[Cod Vendedor]],Tabla3[[IdVendedor]:[NombreVendedor]],2,0)</f>
        <v>Quima</v>
      </c>
      <c r="F3826" t="str">
        <f>VLOOKUP(Tabla4[[#This Row],[Cod Producto]],Tabla2[[IdProducto]:[NomProducto]],2,0)</f>
        <v>Platanos</v>
      </c>
      <c r="G3826" s="10">
        <f>VLOOKUP(Tabla4[[#This Row],[Nombre_Producto]],Tabla2[[NomProducto]:[PrecioSinIGV]],3,0)</f>
        <v>2.42</v>
      </c>
      <c r="H3826">
        <f>VLOOKUP(Tabla4[[#This Row],[Cod Producto]],Tabla2[#All],3,0)</f>
        <v>1</v>
      </c>
      <c r="I3826" s="10">
        <f>Tabla4[[#This Row],[Kilos]]*Tabla4[[#This Row],[Precio_sin_IGV]]</f>
        <v>1180.96</v>
      </c>
      <c r="J3826" s="10">
        <f>Tabla4[[#This Row],[Ventas sin IGV]]*18%</f>
        <v>212.5728</v>
      </c>
      <c r="K3826" s="10">
        <f>Tabla4[[#This Row],[Ventas sin IGV]]+Tabla4[[#This Row],[IGV]]</f>
        <v>1393.5328</v>
      </c>
    </row>
    <row r="3827" spans="1:11" x14ac:dyDescent="0.3">
      <c r="A3827">
        <v>7</v>
      </c>
      <c r="B3827">
        <v>6</v>
      </c>
      <c r="C3827" s="2">
        <v>37506</v>
      </c>
      <c r="D3827">
        <v>327</v>
      </c>
      <c r="E3827" t="str">
        <f>VLOOKUP(Tabla4[[#This Row],[Cod Vendedor]],Tabla3[[IdVendedor]:[NombreVendedor]],2,0)</f>
        <v>Quima</v>
      </c>
      <c r="F3827" t="str">
        <f>VLOOKUP(Tabla4[[#This Row],[Cod Producto]],Tabla2[[IdProducto]:[NomProducto]],2,0)</f>
        <v>Platanos</v>
      </c>
      <c r="G3827" s="10">
        <f>VLOOKUP(Tabla4[[#This Row],[Nombre_Producto]],Tabla2[[NomProducto]:[PrecioSinIGV]],3,0)</f>
        <v>2.42</v>
      </c>
      <c r="H3827">
        <f>VLOOKUP(Tabla4[[#This Row],[Cod Producto]],Tabla2[#All],3,0)</f>
        <v>1</v>
      </c>
      <c r="I3827" s="10">
        <f>Tabla4[[#This Row],[Kilos]]*Tabla4[[#This Row],[Precio_sin_IGV]]</f>
        <v>791.34</v>
      </c>
      <c r="J3827" s="10">
        <f>Tabla4[[#This Row],[Ventas sin IGV]]*18%</f>
        <v>142.44120000000001</v>
      </c>
      <c r="K3827" s="10">
        <f>Tabla4[[#This Row],[Ventas sin IGV]]+Tabla4[[#This Row],[IGV]]</f>
        <v>933.78120000000001</v>
      </c>
    </row>
    <row r="3828" spans="1:11" x14ac:dyDescent="0.3">
      <c r="A3828">
        <v>7</v>
      </c>
      <c r="B3828">
        <v>13</v>
      </c>
      <c r="C3828" s="2">
        <v>37292</v>
      </c>
      <c r="D3828">
        <v>2191</v>
      </c>
      <c r="E3828" t="str">
        <f>VLOOKUP(Tabla4[[#This Row],[Cod Vendedor]],Tabla3[[IdVendedor]:[NombreVendedor]],2,0)</f>
        <v>Quima</v>
      </c>
      <c r="F3828" t="str">
        <f>VLOOKUP(Tabla4[[#This Row],[Cod Producto]],Tabla2[[IdProducto]:[NomProducto]],2,0)</f>
        <v>Pimientos</v>
      </c>
      <c r="G3828" s="10">
        <f>VLOOKUP(Tabla4[[#This Row],[Nombre_Producto]],Tabla2[[NomProducto]:[PrecioSinIGV]],3,0)</f>
        <v>0.24199999999999999</v>
      </c>
      <c r="H3828">
        <f>VLOOKUP(Tabla4[[#This Row],[Cod Producto]],Tabla2[#All],3,0)</f>
        <v>3</v>
      </c>
      <c r="I3828" s="10">
        <f>Tabla4[[#This Row],[Kilos]]*Tabla4[[#This Row],[Precio_sin_IGV]]</f>
        <v>530.22199999999998</v>
      </c>
      <c r="J3828" s="10">
        <f>Tabla4[[#This Row],[Ventas sin IGV]]*18%</f>
        <v>95.439959999999999</v>
      </c>
      <c r="K3828" s="10">
        <f>Tabla4[[#This Row],[Ventas sin IGV]]+Tabla4[[#This Row],[IGV]]</f>
        <v>625.66196000000002</v>
      </c>
    </row>
    <row r="3829" spans="1:11" x14ac:dyDescent="0.3">
      <c r="A3829">
        <v>7</v>
      </c>
      <c r="B3829">
        <v>13</v>
      </c>
      <c r="C3829" s="2">
        <v>37563</v>
      </c>
      <c r="D3829">
        <v>2020</v>
      </c>
      <c r="E3829" t="str">
        <f>VLOOKUP(Tabla4[[#This Row],[Cod Vendedor]],Tabla3[[IdVendedor]:[NombreVendedor]],2,0)</f>
        <v>Quima</v>
      </c>
      <c r="F3829" t="str">
        <f>VLOOKUP(Tabla4[[#This Row],[Cod Producto]],Tabla2[[IdProducto]:[NomProducto]],2,0)</f>
        <v>Pimientos</v>
      </c>
      <c r="G3829" s="10">
        <f>VLOOKUP(Tabla4[[#This Row],[Nombre_Producto]],Tabla2[[NomProducto]:[PrecioSinIGV]],3,0)</f>
        <v>0.24199999999999999</v>
      </c>
      <c r="H3829">
        <f>VLOOKUP(Tabla4[[#This Row],[Cod Producto]],Tabla2[#All],3,0)</f>
        <v>3</v>
      </c>
      <c r="I3829" s="10">
        <f>Tabla4[[#This Row],[Kilos]]*Tabla4[[#This Row],[Precio_sin_IGV]]</f>
        <v>488.84</v>
      </c>
      <c r="J3829" s="10">
        <f>Tabla4[[#This Row],[Ventas sin IGV]]*18%</f>
        <v>87.991199999999992</v>
      </c>
      <c r="K3829" s="10">
        <f>Tabla4[[#This Row],[Ventas sin IGV]]+Tabla4[[#This Row],[IGV]]</f>
        <v>576.83119999999997</v>
      </c>
    </row>
    <row r="3830" spans="1:11" x14ac:dyDescent="0.3">
      <c r="A3830">
        <v>7</v>
      </c>
      <c r="B3830">
        <v>13</v>
      </c>
      <c r="C3830" s="2">
        <v>37439</v>
      </c>
      <c r="D3830">
        <v>1857</v>
      </c>
      <c r="E3830" t="str">
        <f>VLOOKUP(Tabla4[[#This Row],[Cod Vendedor]],Tabla3[[IdVendedor]:[NombreVendedor]],2,0)</f>
        <v>Quima</v>
      </c>
      <c r="F3830" t="str">
        <f>VLOOKUP(Tabla4[[#This Row],[Cod Producto]],Tabla2[[IdProducto]:[NomProducto]],2,0)</f>
        <v>Pimientos</v>
      </c>
      <c r="G3830" s="10">
        <f>VLOOKUP(Tabla4[[#This Row],[Nombre_Producto]],Tabla2[[NomProducto]:[PrecioSinIGV]],3,0)</f>
        <v>0.24199999999999999</v>
      </c>
      <c r="H3830">
        <f>VLOOKUP(Tabla4[[#This Row],[Cod Producto]],Tabla2[#All],3,0)</f>
        <v>3</v>
      </c>
      <c r="I3830" s="10">
        <f>Tabla4[[#This Row],[Kilos]]*Tabla4[[#This Row],[Precio_sin_IGV]]</f>
        <v>449.39400000000001</v>
      </c>
      <c r="J3830" s="10">
        <f>Tabla4[[#This Row],[Ventas sin IGV]]*18%</f>
        <v>80.890919999999994</v>
      </c>
      <c r="K3830" s="10">
        <f>Tabla4[[#This Row],[Ventas sin IGV]]+Tabla4[[#This Row],[IGV]]</f>
        <v>530.28492000000006</v>
      </c>
    </row>
    <row r="3831" spans="1:11" x14ac:dyDescent="0.3">
      <c r="A3831">
        <v>7</v>
      </c>
      <c r="B3831">
        <v>13</v>
      </c>
      <c r="C3831" s="2">
        <v>37592</v>
      </c>
      <c r="D3831">
        <v>576</v>
      </c>
      <c r="E3831" t="str">
        <f>VLOOKUP(Tabla4[[#This Row],[Cod Vendedor]],Tabla3[[IdVendedor]:[NombreVendedor]],2,0)</f>
        <v>Quima</v>
      </c>
      <c r="F3831" t="str">
        <f>VLOOKUP(Tabla4[[#This Row],[Cod Producto]],Tabla2[[IdProducto]:[NomProducto]],2,0)</f>
        <v>Pimientos</v>
      </c>
      <c r="G3831" s="10">
        <f>VLOOKUP(Tabla4[[#This Row],[Nombre_Producto]],Tabla2[[NomProducto]:[PrecioSinIGV]],3,0)</f>
        <v>0.24199999999999999</v>
      </c>
      <c r="H3831">
        <f>VLOOKUP(Tabla4[[#This Row],[Cod Producto]],Tabla2[#All],3,0)</f>
        <v>3</v>
      </c>
      <c r="I3831" s="10">
        <f>Tabla4[[#This Row],[Kilos]]*Tabla4[[#This Row],[Precio_sin_IGV]]</f>
        <v>139.392</v>
      </c>
      <c r="J3831" s="10">
        <f>Tabla4[[#This Row],[Ventas sin IGV]]*18%</f>
        <v>25.09056</v>
      </c>
      <c r="K3831" s="10">
        <f>Tabla4[[#This Row],[Ventas sin IGV]]+Tabla4[[#This Row],[IGV]]</f>
        <v>164.48256000000001</v>
      </c>
    </row>
    <row r="3832" spans="1:11" x14ac:dyDescent="0.3">
      <c r="A3832">
        <v>7</v>
      </c>
      <c r="B3832">
        <v>2</v>
      </c>
      <c r="C3832" s="2">
        <v>37606</v>
      </c>
      <c r="D3832">
        <v>2422</v>
      </c>
      <c r="E3832" t="str">
        <f>VLOOKUP(Tabla4[[#This Row],[Cod Vendedor]],Tabla3[[IdVendedor]:[NombreVendedor]],2,0)</f>
        <v>Quima</v>
      </c>
      <c r="F3832" t="str">
        <f>VLOOKUP(Tabla4[[#This Row],[Cod Producto]],Tabla2[[IdProducto]:[NomProducto]],2,0)</f>
        <v>Lechugas</v>
      </c>
      <c r="G3832" s="10">
        <f>VLOOKUP(Tabla4[[#This Row],[Nombre_Producto]],Tabla2[[NomProducto]:[PrecioSinIGV]],3,0)</f>
        <v>1.6335</v>
      </c>
      <c r="H3832">
        <f>VLOOKUP(Tabla4[[#This Row],[Cod Producto]],Tabla2[#All],3,0)</f>
        <v>2</v>
      </c>
      <c r="I3832" s="10">
        <f>Tabla4[[#This Row],[Kilos]]*Tabla4[[#This Row],[Precio_sin_IGV]]</f>
        <v>3956.337</v>
      </c>
      <c r="J3832" s="10">
        <f>Tabla4[[#This Row],[Ventas sin IGV]]*18%</f>
        <v>712.14066000000003</v>
      </c>
      <c r="K3832" s="10">
        <f>Tabla4[[#This Row],[Ventas sin IGV]]+Tabla4[[#This Row],[IGV]]</f>
        <v>4668.4776600000005</v>
      </c>
    </row>
    <row r="3833" spans="1:11" x14ac:dyDescent="0.3">
      <c r="A3833">
        <v>7</v>
      </c>
      <c r="B3833">
        <v>2</v>
      </c>
      <c r="C3833" s="2">
        <v>37411</v>
      </c>
      <c r="D3833">
        <v>1848</v>
      </c>
      <c r="E3833" t="str">
        <f>VLOOKUP(Tabla4[[#This Row],[Cod Vendedor]],Tabla3[[IdVendedor]:[NombreVendedor]],2,0)</f>
        <v>Quima</v>
      </c>
      <c r="F3833" t="str">
        <f>VLOOKUP(Tabla4[[#This Row],[Cod Producto]],Tabla2[[IdProducto]:[NomProducto]],2,0)</f>
        <v>Lechugas</v>
      </c>
      <c r="G3833" s="10">
        <f>VLOOKUP(Tabla4[[#This Row],[Nombre_Producto]],Tabla2[[NomProducto]:[PrecioSinIGV]],3,0)</f>
        <v>1.6335</v>
      </c>
      <c r="H3833">
        <f>VLOOKUP(Tabla4[[#This Row],[Cod Producto]],Tabla2[#All],3,0)</f>
        <v>2</v>
      </c>
      <c r="I3833" s="10">
        <f>Tabla4[[#This Row],[Kilos]]*Tabla4[[#This Row],[Precio_sin_IGV]]</f>
        <v>3018.7080000000001</v>
      </c>
      <c r="J3833" s="10">
        <f>Tabla4[[#This Row],[Ventas sin IGV]]*18%</f>
        <v>543.36743999999999</v>
      </c>
      <c r="K3833" s="10">
        <f>Tabla4[[#This Row],[Ventas sin IGV]]+Tabla4[[#This Row],[IGV]]</f>
        <v>3562.0754400000001</v>
      </c>
    </row>
    <row r="3834" spans="1:11" x14ac:dyDescent="0.3">
      <c r="A3834">
        <v>7</v>
      </c>
      <c r="B3834">
        <v>2</v>
      </c>
      <c r="C3834" s="2">
        <v>37354</v>
      </c>
      <c r="D3834">
        <v>1834</v>
      </c>
      <c r="E3834" t="str">
        <f>VLOOKUP(Tabla4[[#This Row],[Cod Vendedor]],Tabla3[[IdVendedor]:[NombreVendedor]],2,0)</f>
        <v>Quima</v>
      </c>
      <c r="F3834" t="str">
        <f>VLOOKUP(Tabla4[[#This Row],[Cod Producto]],Tabla2[[IdProducto]:[NomProducto]],2,0)</f>
        <v>Lechugas</v>
      </c>
      <c r="G3834" s="10">
        <f>VLOOKUP(Tabla4[[#This Row],[Nombre_Producto]],Tabla2[[NomProducto]:[PrecioSinIGV]],3,0)</f>
        <v>1.6335</v>
      </c>
      <c r="H3834">
        <f>VLOOKUP(Tabla4[[#This Row],[Cod Producto]],Tabla2[#All],3,0)</f>
        <v>2</v>
      </c>
      <c r="I3834" s="10">
        <f>Tabla4[[#This Row],[Kilos]]*Tabla4[[#This Row],[Precio_sin_IGV]]</f>
        <v>2995.8389999999999</v>
      </c>
      <c r="J3834" s="10">
        <f>Tabla4[[#This Row],[Ventas sin IGV]]*18%</f>
        <v>539.25101999999993</v>
      </c>
      <c r="K3834" s="10">
        <f>Tabla4[[#This Row],[Ventas sin IGV]]+Tabla4[[#This Row],[IGV]]</f>
        <v>3535.0900199999996</v>
      </c>
    </row>
    <row r="3835" spans="1:11" x14ac:dyDescent="0.3">
      <c r="A3835">
        <v>7</v>
      </c>
      <c r="B3835">
        <v>2</v>
      </c>
      <c r="C3835" s="2">
        <v>37432</v>
      </c>
      <c r="D3835">
        <v>1576</v>
      </c>
      <c r="E3835" t="str">
        <f>VLOOKUP(Tabla4[[#This Row],[Cod Vendedor]],Tabla3[[IdVendedor]:[NombreVendedor]],2,0)</f>
        <v>Quima</v>
      </c>
      <c r="F3835" t="str">
        <f>VLOOKUP(Tabla4[[#This Row],[Cod Producto]],Tabla2[[IdProducto]:[NomProducto]],2,0)</f>
        <v>Lechugas</v>
      </c>
      <c r="G3835" s="10">
        <f>VLOOKUP(Tabla4[[#This Row],[Nombre_Producto]],Tabla2[[NomProducto]:[PrecioSinIGV]],3,0)</f>
        <v>1.6335</v>
      </c>
      <c r="H3835">
        <f>VLOOKUP(Tabla4[[#This Row],[Cod Producto]],Tabla2[#All],3,0)</f>
        <v>2</v>
      </c>
      <c r="I3835" s="10">
        <f>Tabla4[[#This Row],[Kilos]]*Tabla4[[#This Row],[Precio_sin_IGV]]</f>
        <v>2574.3959999999997</v>
      </c>
      <c r="J3835" s="10">
        <f>Tabla4[[#This Row],[Ventas sin IGV]]*18%</f>
        <v>463.39127999999994</v>
      </c>
      <c r="K3835" s="10">
        <f>Tabla4[[#This Row],[Ventas sin IGV]]+Tabla4[[#This Row],[IGV]]</f>
        <v>3037.7872799999996</v>
      </c>
    </row>
    <row r="3836" spans="1:11" x14ac:dyDescent="0.3">
      <c r="A3836">
        <v>7</v>
      </c>
      <c r="B3836">
        <v>2</v>
      </c>
      <c r="C3836" s="2">
        <v>37507</v>
      </c>
      <c r="D3836">
        <v>1470</v>
      </c>
      <c r="E3836" t="str">
        <f>VLOOKUP(Tabla4[[#This Row],[Cod Vendedor]],Tabla3[[IdVendedor]:[NombreVendedor]],2,0)</f>
        <v>Quima</v>
      </c>
      <c r="F3836" t="str">
        <f>VLOOKUP(Tabla4[[#This Row],[Cod Producto]],Tabla2[[IdProducto]:[NomProducto]],2,0)</f>
        <v>Lechugas</v>
      </c>
      <c r="G3836" s="10">
        <f>VLOOKUP(Tabla4[[#This Row],[Nombre_Producto]],Tabla2[[NomProducto]:[PrecioSinIGV]],3,0)</f>
        <v>1.6335</v>
      </c>
      <c r="H3836">
        <f>VLOOKUP(Tabla4[[#This Row],[Cod Producto]],Tabla2[#All],3,0)</f>
        <v>2</v>
      </c>
      <c r="I3836" s="10">
        <f>Tabla4[[#This Row],[Kilos]]*Tabla4[[#This Row],[Precio_sin_IGV]]</f>
        <v>2401.2449999999999</v>
      </c>
      <c r="J3836" s="10">
        <f>Tabla4[[#This Row],[Ventas sin IGV]]*18%</f>
        <v>432.22409999999996</v>
      </c>
      <c r="K3836" s="10">
        <f>Tabla4[[#This Row],[Ventas sin IGV]]+Tabla4[[#This Row],[IGV]]</f>
        <v>2833.4690999999998</v>
      </c>
    </row>
    <row r="3837" spans="1:11" x14ac:dyDescent="0.3">
      <c r="A3837">
        <v>7</v>
      </c>
      <c r="B3837">
        <v>10</v>
      </c>
      <c r="C3837" s="2">
        <v>37506</v>
      </c>
      <c r="D3837">
        <v>1054</v>
      </c>
      <c r="E3837" t="str">
        <f>VLOOKUP(Tabla4[[#This Row],[Cod Vendedor]],Tabla3[[IdVendedor]:[NombreVendedor]],2,0)</f>
        <v>Quima</v>
      </c>
      <c r="F3837" t="str">
        <f>VLOOKUP(Tabla4[[#This Row],[Cod Producto]],Tabla2[[IdProducto]:[NomProducto]],2,0)</f>
        <v>Zanahorias</v>
      </c>
      <c r="G3837" s="10">
        <f>VLOOKUP(Tabla4[[#This Row],[Nombre_Producto]],Tabla2[[NomProducto]:[PrecioSinIGV]],3,0)</f>
        <v>0.60499999999999998</v>
      </c>
      <c r="H3837">
        <f>VLOOKUP(Tabla4[[#This Row],[Cod Producto]],Tabla2[#All],3,0)</f>
        <v>3</v>
      </c>
      <c r="I3837" s="10">
        <f>Tabla4[[#This Row],[Kilos]]*Tabla4[[#This Row],[Precio_sin_IGV]]</f>
        <v>637.66999999999996</v>
      </c>
      <c r="J3837" s="10">
        <f>Tabla4[[#This Row],[Ventas sin IGV]]*18%</f>
        <v>114.78059999999999</v>
      </c>
      <c r="K3837" s="10">
        <f>Tabla4[[#This Row],[Ventas sin IGV]]+Tabla4[[#This Row],[IGV]]</f>
        <v>752.45059999999989</v>
      </c>
    </row>
    <row r="3838" spans="1:11" x14ac:dyDescent="0.3">
      <c r="A3838">
        <v>7</v>
      </c>
      <c r="B3838">
        <v>10</v>
      </c>
      <c r="C3838" s="2">
        <v>37265</v>
      </c>
      <c r="D3838">
        <v>920</v>
      </c>
      <c r="E3838" t="str">
        <f>VLOOKUP(Tabla4[[#This Row],[Cod Vendedor]],Tabla3[[IdVendedor]:[NombreVendedor]],2,0)</f>
        <v>Quima</v>
      </c>
      <c r="F3838" t="str">
        <f>VLOOKUP(Tabla4[[#This Row],[Cod Producto]],Tabla2[[IdProducto]:[NomProducto]],2,0)</f>
        <v>Zanahorias</v>
      </c>
      <c r="G3838" s="10">
        <f>VLOOKUP(Tabla4[[#This Row],[Nombre_Producto]],Tabla2[[NomProducto]:[PrecioSinIGV]],3,0)</f>
        <v>0.60499999999999998</v>
      </c>
      <c r="H3838">
        <f>VLOOKUP(Tabla4[[#This Row],[Cod Producto]],Tabla2[#All],3,0)</f>
        <v>3</v>
      </c>
      <c r="I3838" s="10">
        <f>Tabla4[[#This Row],[Kilos]]*Tabla4[[#This Row],[Precio_sin_IGV]]</f>
        <v>556.6</v>
      </c>
      <c r="J3838" s="10">
        <f>Tabla4[[#This Row],[Ventas sin IGV]]*18%</f>
        <v>100.188</v>
      </c>
      <c r="K3838" s="10">
        <f>Tabla4[[#This Row],[Ventas sin IGV]]+Tabla4[[#This Row],[IGV]]</f>
        <v>656.78800000000001</v>
      </c>
    </row>
    <row r="3839" spans="1:11" x14ac:dyDescent="0.3">
      <c r="A3839">
        <v>7</v>
      </c>
      <c r="B3839">
        <v>14</v>
      </c>
      <c r="C3839" s="2">
        <v>37447</v>
      </c>
      <c r="D3839">
        <v>1819</v>
      </c>
      <c r="E3839" t="str">
        <f>VLOOKUP(Tabla4[[#This Row],[Cod Vendedor]],Tabla3[[IdVendedor]:[NombreVendedor]],2,0)</f>
        <v>Quima</v>
      </c>
      <c r="F3839" t="str">
        <f>VLOOKUP(Tabla4[[#This Row],[Cod Producto]],Tabla2[[IdProducto]:[NomProducto]],2,0)</f>
        <v>Manzana</v>
      </c>
      <c r="G3839" s="10">
        <f>VLOOKUP(Tabla4[[#This Row],[Nombre_Producto]],Tabla2[[NomProducto]:[PrecioSinIGV]],3,0)</f>
        <v>3.63</v>
      </c>
      <c r="H3839">
        <f>VLOOKUP(Tabla4[[#This Row],[Cod Producto]],Tabla2[#All],3,0)</f>
        <v>1</v>
      </c>
      <c r="I3839" s="10">
        <f>Tabla4[[#This Row],[Kilos]]*Tabla4[[#This Row],[Precio_sin_IGV]]</f>
        <v>6602.97</v>
      </c>
      <c r="J3839" s="10">
        <f>Tabla4[[#This Row],[Ventas sin IGV]]*18%</f>
        <v>1188.5346</v>
      </c>
      <c r="K3839" s="10">
        <f>Tabla4[[#This Row],[Ventas sin IGV]]+Tabla4[[#This Row],[IGV]]</f>
        <v>7791.5046000000002</v>
      </c>
    </row>
    <row r="3840" spans="1:11" x14ac:dyDescent="0.3">
      <c r="A3840">
        <v>7</v>
      </c>
      <c r="B3840">
        <v>14</v>
      </c>
      <c r="C3840" s="2">
        <v>37402</v>
      </c>
      <c r="D3840">
        <v>1742</v>
      </c>
      <c r="E3840" t="str">
        <f>VLOOKUP(Tabla4[[#This Row],[Cod Vendedor]],Tabla3[[IdVendedor]:[NombreVendedor]],2,0)</f>
        <v>Quima</v>
      </c>
      <c r="F3840" t="str">
        <f>VLOOKUP(Tabla4[[#This Row],[Cod Producto]],Tabla2[[IdProducto]:[NomProducto]],2,0)</f>
        <v>Manzana</v>
      </c>
      <c r="G3840" s="10">
        <f>VLOOKUP(Tabla4[[#This Row],[Nombre_Producto]],Tabla2[[NomProducto]:[PrecioSinIGV]],3,0)</f>
        <v>3.63</v>
      </c>
      <c r="H3840">
        <f>VLOOKUP(Tabla4[[#This Row],[Cod Producto]],Tabla2[#All],3,0)</f>
        <v>1</v>
      </c>
      <c r="I3840" s="10">
        <f>Tabla4[[#This Row],[Kilos]]*Tabla4[[#This Row],[Precio_sin_IGV]]</f>
        <v>6323.46</v>
      </c>
      <c r="J3840" s="10">
        <f>Tabla4[[#This Row],[Ventas sin IGV]]*18%</f>
        <v>1138.2228</v>
      </c>
      <c r="K3840" s="10">
        <f>Tabla4[[#This Row],[Ventas sin IGV]]+Tabla4[[#This Row],[IGV]]</f>
        <v>7461.6828000000005</v>
      </c>
    </row>
    <row r="3841" spans="1:11" x14ac:dyDescent="0.3">
      <c r="A3841">
        <v>7</v>
      </c>
      <c r="B3841">
        <v>14</v>
      </c>
      <c r="C3841" s="2">
        <v>37520</v>
      </c>
      <c r="D3841">
        <v>1199</v>
      </c>
      <c r="E3841" t="str">
        <f>VLOOKUP(Tabla4[[#This Row],[Cod Vendedor]],Tabla3[[IdVendedor]:[NombreVendedor]],2,0)</f>
        <v>Quima</v>
      </c>
      <c r="F3841" t="str">
        <f>VLOOKUP(Tabla4[[#This Row],[Cod Producto]],Tabla2[[IdProducto]:[NomProducto]],2,0)</f>
        <v>Manzana</v>
      </c>
      <c r="G3841" s="10">
        <f>VLOOKUP(Tabla4[[#This Row],[Nombre_Producto]],Tabla2[[NomProducto]:[PrecioSinIGV]],3,0)</f>
        <v>3.63</v>
      </c>
      <c r="H3841">
        <f>VLOOKUP(Tabla4[[#This Row],[Cod Producto]],Tabla2[#All],3,0)</f>
        <v>1</v>
      </c>
      <c r="I3841" s="10">
        <f>Tabla4[[#This Row],[Kilos]]*Tabla4[[#This Row],[Precio_sin_IGV]]</f>
        <v>4352.37</v>
      </c>
      <c r="J3841" s="10">
        <f>Tabla4[[#This Row],[Ventas sin IGV]]*18%</f>
        <v>783.42660000000001</v>
      </c>
      <c r="K3841" s="10">
        <f>Tabla4[[#This Row],[Ventas sin IGV]]+Tabla4[[#This Row],[IGV]]</f>
        <v>5135.7965999999997</v>
      </c>
    </row>
    <row r="3842" spans="1:11" x14ac:dyDescent="0.3">
      <c r="A3842">
        <v>7</v>
      </c>
      <c r="B3842">
        <v>14</v>
      </c>
      <c r="C3842" s="2">
        <v>37576</v>
      </c>
      <c r="D3842">
        <v>816</v>
      </c>
      <c r="E3842" t="str">
        <f>VLOOKUP(Tabla4[[#This Row],[Cod Vendedor]],Tabla3[[IdVendedor]:[NombreVendedor]],2,0)</f>
        <v>Quima</v>
      </c>
      <c r="F3842" t="str">
        <f>VLOOKUP(Tabla4[[#This Row],[Cod Producto]],Tabla2[[IdProducto]:[NomProducto]],2,0)</f>
        <v>Manzana</v>
      </c>
      <c r="G3842" s="10">
        <f>VLOOKUP(Tabla4[[#This Row],[Nombre_Producto]],Tabla2[[NomProducto]:[PrecioSinIGV]],3,0)</f>
        <v>3.63</v>
      </c>
      <c r="H3842">
        <f>VLOOKUP(Tabla4[[#This Row],[Cod Producto]],Tabla2[#All],3,0)</f>
        <v>1</v>
      </c>
      <c r="I3842" s="10">
        <f>Tabla4[[#This Row],[Kilos]]*Tabla4[[#This Row],[Precio_sin_IGV]]</f>
        <v>2962.08</v>
      </c>
      <c r="J3842" s="10">
        <f>Tabla4[[#This Row],[Ventas sin IGV]]*18%</f>
        <v>533.17439999999999</v>
      </c>
      <c r="K3842" s="10">
        <f>Tabla4[[#This Row],[Ventas sin IGV]]+Tabla4[[#This Row],[IGV]]</f>
        <v>3495.2543999999998</v>
      </c>
    </row>
    <row r="3843" spans="1:11" x14ac:dyDescent="0.3">
      <c r="A3843">
        <v>7</v>
      </c>
      <c r="B3843">
        <v>4</v>
      </c>
      <c r="C3843" s="2">
        <v>37311</v>
      </c>
      <c r="D3843">
        <v>2236</v>
      </c>
      <c r="E3843" t="str">
        <f>VLOOKUP(Tabla4[[#This Row],[Cod Vendedor]],Tabla3[[IdVendedor]:[NombreVendedor]],2,0)</f>
        <v>Quima</v>
      </c>
      <c r="F3843" t="str">
        <f>VLOOKUP(Tabla4[[#This Row],[Cod Producto]],Tabla2[[IdProducto]:[NomProducto]],2,0)</f>
        <v>Coles</v>
      </c>
      <c r="G3843" s="10">
        <f>VLOOKUP(Tabla4[[#This Row],[Nombre_Producto]],Tabla2[[NomProducto]:[PrecioSinIGV]],3,0)</f>
        <v>0.60499999999999998</v>
      </c>
      <c r="H3843">
        <f>VLOOKUP(Tabla4[[#This Row],[Cod Producto]],Tabla2[#All],3,0)</f>
        <v>2</v>
      </c>
      <c r="I3843" s="10">
        <f>Tabla4[[#This Row],[Kilos]]*Tabla4[[#This Row],[Precio_sin_IGV]]</f>
        <v>1352.78</v>
      </c>
      <c r="J3843" s="10">
        <f>Tabla4[[#This Row],[Ventas sin IGV]]*18%</f>
        <v>243.50039999999998</v>
      </c>
      <c r="K3843" s="10">
        <f>Tabla4[[#This Row],[Ventas sin IGV]]+Tabla4[[#This Row],[IGV]]</f>
        <v>1596.2803999999999</v>
      </c>
    </row>
    <row r="3844" spans="1:11" x14ac:dyDescent="0.3">
      <c r="A3844">
        <v>7</v>
      </c>
      <c r="B3844">
        <v>4</v>
      </c>
      <c r="C3844" s="2">
        <v>37448</v>
      </c>
      <c r="D3844">
        <v>2135</v>
      </c>
      <c r="E3844" t="str">
        <f>VLOOKUP(Tabla4[[#This Row],[Cod Vendedor]],Tabla3[[IdVendedor]:[NombreVendedor]],2,0)</f>
        <v>Quima</v>
      </c>
      <c r="F3844" t="str">
        <f>VLOOKUP(Tabla4[[#This Row],[Cod Producto]],Tabla2[[IdProducto]:[NomProducto]],2,0)</f>
        <v>Coles</v>
      </c>
      <c r="G3844" s="10">
        <f>VLOOKUP(Tabla4[[#This Row],[Nombre_Producto]],Tabla2[[NomProducto]:[PrecioSinIGV]],3,0)</f>
        <v>0.60499999999999998</v>
      </c>
      <c r="H3844">
        <f>VLOOKUP(Tabla4[[#This Row],[Cod Producto]],Tabla2[#All],3,0)</f>
        <v>2</v>
      </c>
      <c r="I3844" s="10">
        <f>Tabla4[[#This Row],[Kilos]]*Tabla4[[#This Row],[Precio_sin_IGV]]</f>
        <v>1291.675</v>
      </c>
      <c r="J3844" s="10">
        <f>Tabla4[[#This Row],[Ventas sin IGV]]*18%</f>
        <v>232.50149999999999</v>
      </c>
      <c r="K3844" s="10">
        <f>Tabla4[[#This Row],[Ventas sin IGV]]+Tabla4[[#This Row],[IGV]]</f>
        <v>1524.1765</v>
      </c>
    </row>
    <row r="3845" spans="1:11" x14ac:dyDescent="0.3">
      <c r="A3845">
        <v>7</v>
      </c>
      <c r="B3845">
        <v>4</v>
      </c>
      <c r="C3845" s="2">
        <v>37498</v>
      </c>
      <c r="D3845">
        <v>2051</v>
      </c>
      <c r="E3845" t="str">
        <f>VLOOKUP(Tabla4[[#This Row],[Cod Vendedor]],Tabla3[[IdVendedor]:[NombreVendedor]],2,0)</f>
        <v>Quima</v>
      </c>
      <c r="F3845" t="str">
        <f>VLOOKUP(Tabla4[[#This Row],[Cod Producto]],Tabla2[[IdProducto]:[NomProducto]],2,0)</f>
        <v>Coles</v>
      </c>
      <c r="G3845" s="10">
        <f>VLOOKUP(Tabla4[[#This Row],[Nombre_Producto]],Tabla2[[NomProducto]:[PrecioSinIGV]],3,0)</f>
        <v>0.60499999999999998</v>
      </c>
      <c r="H3845">
        <f>VLOOKUP(Tabla4[[#This Row],[Cod Producto]],Tabla2[#All],3,0)</f>
        <v>2</v>
      </c>
      <c r="I3845" s="10">
        <f>Tabla4[[#This Row],[Kilos]]*Tabla4[[#This Row],[Precio_sin_IGV]]</f>
        <v>1240.855</v>
      </c>
      <c r="J3845" s="10">
        <f>Tabla4[[#This Row],[Ventas sin IGV]]*18%</f>
        <v>223.35389999999998</v>
      </c>
      <c r="K3845" s="10">
        <f>Tabla4[[#This Row],[Ventas sin IGV]]+Tabla4[[#This Row],[IGV]]</f>
        <v>1464.2089000000001</v>
      </c>
    </row>
    <row r="3846" spans="1:11" x14ac:dyDescent="0.3">
      <c r="A3846">
        <v>7</v>
      </c>
      <c r="B3846">
        <v>4</v>
      </c>
      <c r="C3846" s="2">
        <v>37347</v>
      </c>
      <c r="D3846">
        <v>727</v>
      </c>
      <c r="E3846" t="str">
        <f>VLOOKUP(Tabla4[[#This Row],[Cod Vendedor]],Tabla3[[IdVendedor]:[NombreVendedor]],2,0)</f>
        <v>Quima</v>
      </c>
      <c r="F3846" t="str">
        <f>VLOOKUP(Tabla4[[#This Row],[Cod Producto]],Tabla2[[IdProducto]:[NomProducto]],2,0)</f>
        <v>Coles</v>
      </c>
      <c r="G3846" s="10">
        <f>VLOOKUP(Tabla4[[#This Row],[Nombre_Producto]],Tabla2[[NomProducto]:[PrecioSinIGV]],3,0)</f>
        <v>0.60499999999999998</v>
      </c>
      <c r="H3846">
        <f>VLOOKUP(Tabla4[[#This Row],[Cod Producto]],Tabla2[#All],3,0)</f>
        <v>2</v>
      </c>
      <c r="I3846" s="10">
        <f>Tabla4[[#This Row],[Kilos]]*Tabla4[[#This Row],[Precio_sin_IGV]]</f>
        <v>439.83499999999998</v>
      </c>
      <c r="J3846" s="10">
        <f>Tabla4[[#This Row],[Ventas sin IGV]]*18%</f>
        <v>79.170299999999997</v>
      </c>
      <c r="K3846" s="10">
        <f>Tabla4[[#This Row],[Ventas sin IGV]]+Tabla4[[#This Row],[IGV]]</f>
        <v>519.00530000000003</v>
      </c>
    </row>
    <row r="3847" spans="1:11" x14ac:dyDescent="0.3">
      <c r="A3847">
        <v>7</v>
      </c>
      <c r="B3847">
        <v>4</v>
      </c>
      <c r="C3847" s="2">
        <v>37413</v>
      </c>
      <c r="D3847">
        <v>465</v>
      </c>
      <c r="E3847" t="str">
        <f>VLOOKUP(Tabla4[[#This Row],[Cod Vendedor]],Tabla3[[IdVendedor]:[NombreVendedor]],2,0)</f>
        <v>Quima</v>
      </c>
      <c r="F3847" t="str">
        <f>VLOOKUP(Tabla4[[#This Row],[Cod Producto]],Tabla2[[IdProducto]:[NomProducto]],2,0)</f>
        <v>Coles</v>
      </c>
      <c r="G3847" s="10">
        <f>VLOOKUP(Tabla4[[#This Row],[Nombre_Producto]],Tabla2[[NomProducto]:[PrecioSinIGV]],3,0)</f>
        <v>0.60499999999999998</v>
      </c>
      <c r="H3847">
        <f>VLOOKUP(Tabla4[[#This Row],[Cod Producto]],Tabla2[#All],3,0)</f>
        <v>2</v>
      </c>
      <c r="I3847" s="10">
        <f>Tabla4[[#This Row],[Kilos]]*Tabla4[[#This Row],[Precio_sin_IGV]]</f>
        <v>281.32499999999999</v>
      </c>
      <c r="J3847" s="10">
        <f>Tabla4[[#This Row],[Ventas sin IGV]]*18%</f>
        <v>50.638499999999993</v>
      </c>
      <c r="K3847" s="10">
        <f>Tabla4[[#This Row],[Ventas sin IGV]]+Tabla4[[#This Row],[IGV]]</f>
        <v>331.96349999999995</v>
      </c>
    </row>
    <row r="3848" spans="1:11" x14ac:dyDescent="0.3">
      <c r="A3848">
        <v>7</v>
      </c>
      <c r="B3848">
        <v>5</v>
      </c>
      <c r="C3848" s="2">
        <v>37258</v>
      </c>
      <c r="D3848">
        <v>2039</v>
      </c>
      <c r="E3848" t="str">
        <f>VLOOKUP(Tabla4[[#This Row],[Cod Vendedor]],Tabla3[[IdVendedor]:[NombreVendedor]],2,0)</f>
        <v>Quima</v>
      </c>
      <c r="F3848" t="str">
        <f>VLOOKUP(Tabla4[[#This Row],[Cod Producto]],Tabla2[[IdProducto]:[NomProducto]],2,0)</f>
        <v>Berenjenas</v>
      </c>
      <c r="G3848" s="10">
        <f>VLOOKUP(Tabla4[[#This Row],[Nombre_Producto]],Tabla2[[NomProducto]:[PrecioSinIGV]],3,0)</f>
        <v>2.5409999999999999</v>
      </c>
      <c r="H3848">
        <f>VLOOKUP(Tabla4[[#This Row],[Cod Producto]],Tabla2[#All],3,0)</f>
        <v>3</v>
      </c>
      <c r="I3848" s="10">
        <f>Tabla4[[#This Row],[Kilos]]*Tabla4[[#This Row],[Precio_sin_IGV]]</f>
        <v>5181.0990000000002</v>
      </c>
      <c r="J3848" s="10">
        <f>Tabla4[[#This Row],[Ventas sin IGV]]*18%</f>
        <v>932.59781999999996</v>
      </c>
      <c r="K3848" s="10">
        <f>Tabla4[[#This Row],[Ventas sin IGV]]+Tabla4[[#This Row],[IGV]]</f>
        <v>6113.6968200000001</v>
      </c>
    </row>
    <row r="3849" spans="1:11" x14ac:dyDescent="0.3">
      <c r="A3849">
        <v>7</v>
      </c>
      <c r="B3849">
        <v>5</v>
      </c>
      <c r="C3849" s="2">
        <v>37491</v>
      </c>
      <c r="D3849">
        <v>1885</v>
      </c>
      <c r="E3849" t="str">
        <f>VLOOKUP(Tabla4[[#This Row],[Cod Vendedor]],Tabla3[[IdVendedor]:[NombreVendedor]],2,0)</f>
        <v>Quima</v>
      </c>
      <c r="F3849" t="str">
        <f>VLOOKUP(Tabla4[[#This Row],[Cod Producto]],Tabla2[[IdProducto]:[NomProducto]],2,0)</f>
        <v>Berenjenas</v>
      </c>
      <c r="G3849" s="10">
        <f>VLOOKUP(Tabla4[[#This Row],[Nombre_Producto]],Tabla2[[NomProducto]:[PrecioSinIGV]],3,0)</f>
        <v>2.5409999999999999</v>
      </c>
      <c r="H3849">
        <f>VLOOKUP(Tabla4[[#This Row],[Cod Producto]],Tabla2[#All],3,0)</f>
        <v>3</v>
      </c>
      <c r="I3849" s="10">
        <f>Tabla4[[#This Row],[Kilos]]*Tabla4[[#This Row],[Precio_sin_IGV]]</f>
        <v>4789.7849999999999</v>
      </c>
      <c r="J3849" s="10">
        <f>Tabla4[[#This Row],[Ventas sin IGV]]*18%</f>
        <v>862.16129999999998</v>
      </c>
      <c r="K3849" s="10">
        <f>Tabla4[[#This Row],[Ventas sin IGV]]+Tabla4[[#This Row],[IGV]]</f>
        <v>5651.9462999999996</v>
      </c>
    </row>
    <row r="3850" spans="1:11" x14ac:dyDescent="0.3">
      <c r="A3850">
        <v>7</v>
      </c>
      <c r="B3850">
        <v>5</v>
      </c>
      <c r="C3850" s="2">
        <v>37412</v>
      </c>
      <c r="D3850">
        <v>1563</v>
      </c>
      <c r="E3850" t="str">
        <f>VLOOKUP(Tabla4[[#This Row],[Cod Vendedor]],Tabla3[[IdVendedor]:[NombreVendedor]],2,0)</f>
        <v>Quima</v>
      </c>
      <c r="F3850" t="str">
        <f>VLOOKUP(Tabla4[[#This Row],[Cod Producto]],Tabla2[[IdProducto]:[NomProducto]],2,0)</f>
        <v>Berenjenas</v>
      </c>
      <c r="G3850" s="10">
        <f>VLOOKUP(Tabla4[[#This Row],[Nombre_Producto]],Tabla2[[NomProducto]:[PrecioSinIGV]],3,0)</f>
        <v>2.5409999999999999</v>
      </c>
      <c r="H3850">
        <f>VLOOKUP(Tabla4[[#This Row],[Cod Producto]],Tabla2[#All],3,0)</f>
        <v>3</v>
      </c>
      <c r="I3850" s="10">
        <f>Tabla4[[#This Row],[Kilos]]*Tabla4[[#This Row],[Precio_sin_IGV]]</f>
        <v>3971.5830000000001</v>
      </c>
      <c r="J3850" s="10">
        <f>Tabla4[[#This Row],[Ventas sin IGV]]*18%</f>
        <v>714.88494000000003</v>
      </c>
      <c r="K3850" s="10">
        <f>Tabla4[[#This Row],[Ventas sin IGV]]+Tabla4[[#This Row],[IGV]]</f>
        <v>4686.4679400000005</v>
      </c>
    </row>
    <row r="3851" spans="1:11" x14ac:dyDescent="0.3">
      <c r="A3851">
        <v>7</v>
      </c>
      <c r="B3851">
        <v>11</v>
      </c>
      <c r="C3851" s="2">
        <v>37948</v>
      </c>
      <c r="D3851">
        <v>2357</v>
      </c>
      <c r="E3851" t="str">
        <f>VLOOKUP(Tabla4[[#This Row],[Cod Vendedor]],Tabla3[[IdVendedor]:[NombreVendedor]],2,0)</f>
        <v>Quima</v>
      </c>
      <c r="F3851" t="str">
        <f>VLOOKUP(Tabla4[[#This Row],[Cod Producto]],Tabla2[[IdProducto]:[NomProducto]],2,0)</f>
        <v>Naranjas</v>
      </c>
      <c r="G3851" s="10">
        <f>VLOOKUP(Tabla4[[#This Row],[Nombre_Producto]],Tabla2[[NomProducto]:[PrecioSinIGV]],3,0)</f>
        <v>1.21</v>
      </c>
      <c r="H3851">
        <f>VLOOKUP(Tabla4[[#This Row],[Cod Producto]],Tabla2[#All],3,0)</f>
        <v>1</v>
      </c>
      <c r="I3851" s="10">
        <f>Tabla4[[#This Row],[Kilos]]*Tabla4[[#This Row],[Precio_sin_IGV]]</f>
        <v>2851.97</v>
      </c>
      <c r="J3851" s="10">
        <f>Tabla4[[#This Row],[Ventas sin IGV]]*18%</f>
        <v>513.35459999999989</v>
      </c>
      <c r="K3851" s="10">
        <f>Tabla4[[#This Row],[Ventas sin IGV]]+Tabla4[[#This Row],[IGV]]</f>
        <v>3365.3245999999999</v>
      </c>
    </row>
    <row r="3852" spans="1:11" x14ac:dyDescent="0.3">
      <c r="A3852">
        <v>7</v>
      </c>
      <c r="B3852">
        <v>11</v>
      </c>
      <c r="C3852" s="2">
        <v>37927</v>
      </c>
      <c r="D3852">
        <v>712</v>
      </c>
      <c r="E3852" t="str">
        <f>VLOOKUP(Tabla4[[#This Row],[Cod Vendedor]],Tabla3[[IdVendedor]:[NombreVendedor]],2,0)</f>
        <v>Quima</v>
      </c>
      <c r="F3852" t="str">
        <f>VLOOKUP(Tabla4[[#This Row],[Cod Producto]],Tabla2[[IdProducto]:[NomProducto]],2,0)</f>
        <v>Naranjas</v>
      </c>
      <c r="G3852" s="10">
        <f>VLOOKUP(Tabla4[[#This Row],[Nombre_Producto]],Tabla2[[NomProducto]:[PrecioSinIGV]],3,0)</f>
        <v>1.21</v>
      </c>
      <c r="H3852">
        <f>VLOOKUP(Tabla4[[#This Row],[Cod Producto]],Tabla2[#All],3,0)</f>
        <v>1</v>
      </c>
      <c r="I3852" s="10">
        <f>Tabla4[[#This Row],[Kilos]]*Tabla4[[#This Row],[Precio_sin_IGV]]</f>
        <v>861.52</v>
      </c>
      <c r="J3852" s="10">
        <f>Tabla4[[#This Row],[Ventas sin IGV]]*18%</f>
        <v>155.0736</v>
      </c>
      <c r="K3852" s="10">
        <f>Tabla4[[#This Row],[Ventas sin IGV]]+Tabla4[[#This Row],[IGV]]</f>
        <v>1016.5935999999999</v>
      </c>
    </row>
    <row r="3853" spans="1:11" x14ac:dyDescent="0.3">
      <c r="A3853">
        <v>7</v>
      </c>
      <c r="B3853">
        <v>12</v>
      </c>
      <c r="C3853" s="2">
        <v>37899</v>
      </c>
      <c r="D3853">
        <v>659</v>
      </c>
      <c r="E3853" t="str">
        <f>VLOOKUP(Tabla4[[#This Row],[Cod Vendedor]],Tabla3[[IdVendedor]:[NombreVendedor]],2,0)</f>
        <v>Quima</v>
      </c>
      <c r="F3853" t="str">
        <f>VLOOKUP(Tabla4[[#This Row],[Cod Producto]],Tabla2[[IdProducto]:[NomProducto]],2,0)</f>
        <v>Malocoton</v>
      </c>
      <c r="G3853" s="10">
        <f>VLOOKUP(Tabla4[[#This Row],[Nombre_Producto]],Tabla2[[NomProducto]:[PrecioSinIGV]],3,0)</f>
        <v>2.42</v>
      </c>
      <c r="H3853">
        <f>VLOOKUP(Tabla4[[#This Row],[Cod Producto]],Tabla2[#All],3,0)</f>
        <v>1</v>
      </c>
      <c r="I3853" s="10">
        <f>Tabla4[[#This Row],[Kilos]]*Tabla4[[#This Row],[Precio_sin_IGV]]</f>
        <v>1594.78</v>
      </c>
      <c r="J3853" s="10">
        <f>Tabla4[[#This Row],[Ventas sin IGV]]*18%</f>
        <v>287.06039999999996</v>
      </c>
      <c r="K3853" s="10">
        <f>Tabla4[[#This Row],[Ventas sin IGV]]+Tabla4[[#This Row],[IGV]]</f>
        <v>1881.8404</v>
      </c>
    </row>
    <row r="3854" spans="1:11" x14ac:dyDescent="0.3">
      <c r="A3854">
        <v>7</v>
      </c>
      <c r="B3854">
        <v>9</v>
      </c>
      <c r="C3854" s="2">
        <v>37901</v>
      </c>
      <c r="D3854">
        <v>2291</v>
      </c>
      <c r="E3854" t="str">
        <f>VLOOKUP(Tabla4[[#This Row],[Cod Vendedor]],Tabla3[[IdVendedor]:[NombreVendedor]],2,0)</f>
        <v>Quima</v>
      </c>
      <c r="F3854" t="str">
        <f>VLOOKUP(Tabla4[[#This Row],[Cod Producto]],Tabla2[[IdProducto]:[NomProducto]],2,0)</f>
        <v>Esparragos</v>
      </c>
      <c r="G3854" s="10">
        <f>VLOOKUP(Tabla4[[#This Row],[Nombre_Producto]],Tabla2[[NomProducto]:[PrecioSinIGV]],3,0)</f>
        <v>1.21</v>
      </c>
      <c r="H3854">
        <f>VLOOKUP(Tabla4[[#This Row],[Cod Producto]],Tabla2[#All],3,0)</f>
        <v>3</v>
      </c>
      <c r="I3854" s="10">
        <f>Tabla4[[#This Row],[Kilos]]*Tabla4[[#This Row],[Precio_sin_IGV]]</f>
        <v>2772.11</v>
      </c>
      <c r="J3854" s="10">
        <f>Tabla4[[#This Row],[Ventas sin IGV]]*18%</f>
        <v>498.97980000000001</v>
      </c>
      <c r="K3854" s="10">
        <f>Tabla4[[#This Row],[Ventas sin IGV]]+Tabla4[[#This Row],[IGV]]</f>
        <v>3271.0898000000002</v>
      </c>
    </row>
    <row r="3855" spans="1:11" x14ac:dyDescent="0.3">
      <c r="A3855">
        <v>7</v>
      </c>
      <c r="B3855">
        <v>9</v>
      </c>
      <c r="C3855" s="2">
        <v>37928</v>
      </c>
      <c r="D3855">
        <v>1987</v>
      </c>
      <c r="E3855" t="str">
        <f>VLOOKUP(Tabla4[[#This Row],[Cod Vendedor]],Tabla3[[IdVendedor]:[NombreVendedor]],2,0)</f>
        <v>Quima</v>
      </c>
      <c r="F3855" t="str">
        <f>VLOOKUP(Tabla4[[#This Row],[Cod Producto]],Tabla2[[IdProducto]:[NomProducto]],2,0)</f>
        <v>Esparragos</v>
      </c>
      <c r="G3855" s="10">
        <f>VLOOKUP(Tabla4[[#This Row],[Nombre_Producto]],Tabla2[[NomProducto]:[PrecioSinIGV]],3,0)</f>
        <v>1.21</v>
      </c>
      <c r="H3855">
        <f>VLOOKUP(Tabla4[[#This Row],[Cod Producto]],Tabla2[#All],3,0)</f>
        <v>3</v>
      </c>
      <c r="I3855" s="10">
        <f>Tabla4[[#This Row],[Kilos]]*Tabla4[[#This Row],[Precio_sin_IGV]]</f>
        <v>2404.27</v>
      </c>
      <c r="J3855" s="10">
        <f>Tabla4[[#This Row],[Ventas sin IGV]]*18%</f>
        <v>432.76859999999999</v>
      </c>
      <c r="K3855" s="10">
        <f>Tabla4[[#This Row],[Ventas sin IGV]]+Tabla4[[#This Row],[IGV]]</f>
        <v>2837.0385999999999</v>
      </c>
    </row>
    <row r="3856" spans="1:11" x14ac:dyDescent="0.3">
      <c r="A3856">
        <v>7</v>
      </c>
      <c r="B3856">
        <v>9</v>
      </c>
      <c r="C3856" s="2">
        <v>37735</v>
      </c>
      <c r="D3856">
        <v>715</v>
      </c>
      <c r="E3856" t="str">
        <f>VLOOKUP(Tabla4[[#This Row],[Cod Vendedor]],Tabla3[[IdVendedor]:[NombreVendedor]],2,0)</f>
        <v>Quima</v>
      </c>
      <c r="F3856" t="str">
        <f>VLOOKUP(Tabla4[[#This Row],[Cod Producto]],Tabla2[[IdProducto]:[NomProducto]],2,0)</f>
        <v>Esparragos</v>
      </c>
      <c r="G3856" s="10">
        <f>VLOOKUP(Tabla4[[#This Row],[Nombre_Producto]],Tabla2[[NomProducto]:[PrecioSinIGV]],3,0)</f>
        <v>1.21</v>
      </c>
      <c r="H3856">
        <f>VLOOKUP(Tabla4[[#This Row],[Cod Producto]],Tabla2[#All],3,0)</f>
        <v>3</v>
      </c>
      <c r="I3856" s="10">
        <f>Tabla4[[#This Row],[Kilos]]*Tabla4[[#This Row],[Precio_sin_IGV]]</f>
        <v>865.15</v>
      </c>
      <c r="J3856" s="10">
        <f>Tabla4[[#This Row],[Ventas sin IGV]]*18%</f>
        <v>155.727</v>
      </c>
      <c r="K3856" s="10">
        <f>Tabla4[[#This Row],[Ventas sin IGV]]+Tabla4[[#This Row],[IGV]]</f>
        <v>1020.877</v>
      </c>
    </row>
    <row r="3857" spans="1:11" x14ac:dyDescent="0.3">
      <c r="A3857">
        <v>7</v>
      </c>
      <c r="B3857">
        <v>9</v>
      </c>
      <c r="C3857" s="2">
        <v>37907</v>
      </c>
      <c r="D3857">
        <v>435</v>
      </c>
      <c r="E3857" t="str">
        <f>VLOOKUP(Tabla4[[#This Row],[Cod Vendedor]],Tabla3[[IdVendedor]:[NombreVendedor]],2,0)</f>
        <v>Quima</v>
      </c>
      <c r="F3857" t="str">
        <f>VLOOKUP(Tabla4[[#This Row],[Cod Producto]],Tabla2[[IdProducto]:[NomProducto]],2,0)</f>
        <v>Esparragos</v>
      </c>
      <c r="G3857" s="10">
        <f>VLOOKUP(Tabla4[[#This Row],[Nombre_Producto]],Tabla2[[NomProducto]:[PrecioSinIGV]],3,0)</f>
        <v>1.21</v>
      </c>
      <c r="H3857">
        <f>VLOOKUP(Tabla4[[#This Row],[Cod Producto]],Tabla2[#All],3,0)</f>
        <v>3</v>
      </c>
      <c r="I3857" s="10">
        <f>Tabla4[[#This Row],[Kilos]]*Tabla4[[#This Row],[Precio_sin_IGV]]</f>
        <v>526.35</v>
      </c>
      <c r="J3857" s="10">
        <f>Tabla4[[#This Row],[Ventas sin IGV]]*18%</f>
        <v>94.742999999999995</v>
      </c>
      <c r="K3857" s="10">
        <f>Tabla4[[#This Row],[Ventas sin IGV]]+Tabla4[[#This Row],[IGV]]</f>
        <v>621.09300000000007</v>
      </c>
    </row>
    <row r="3858" spans="1:11" x14ac:dyDescent="0.3">
      <c r="A3858">
        <v>7</v>
      </c>
      <c r="B3858">
        <v>7</v>
      </c>
      <c r="C3858" s="2">
        <v>37828</v>
      </c>
      <c r="D3858">
        <v>2392</v>
      </c>
      <c r="E3858" t="str">
        <f>VLOOKUP(Tabla4[[#This Row],[Cod Vendedor]],Tabla3[[IdVendedor]:[NombreVendedor]],2,0)</f>
        <v>Quima</v>
      </c>
      <c r="F3858" t="str">
        <f>VLOOKUP(Tabla4[[#This Row],[Cod Producto]],Tabla2[[IdProducto]:[NomProducto]],2,0)</f>
        <v>Tomates</v>
      </c>
      <c r="G3858" s="10">
        <f>VLOOKUP(Tabla4[[#This Row],[Nombre_Producto]],Tabla2[[NomProducto]:[PrecioSinIGV]],3,0)</f>
        <v>0.96799999999999997</v>
      </c>
      <c r="H3858">
        <f>VLOOKUP(Tabla4[[#This Row],[Cod Producto]],Tabla2[#All],3,0)</f>
        <v>2</v>
      </c>
      <c r="I3858" s="10">
        <f>Tabla4[[#This Row],[Kilos]]*Tabla4[[#This Row],[Precio_sin_IGV]]</f>
        <v>2315.4560000000001</v>
      </c>
      <c r="J3858" s="10">
        <f>Tabla4[[#This Row],[Ventas sin IGV]]*18%</f>
        <v>416.78208000000001</v>
      </c>
      <c r="K3858" s="10">
        <f>Tabla4[[#This Row],[Ventas sin IGV]]+Tabla4[[#This Row],[IGV]]</f>
        <v>2732.2380800000001</v>
      </c>
    </row>
    <row r="3859" spans="1:11" x14ac:dyDescent="0.3">
      <c r="A3859">
        <v>7</v>
      </c>
      <c r="B3859">
        <v>7</v>
      </c>
      <c r="C3859" s="2">
        <v>37970</v>
      </c>
      <c r="D3859">
        <v>2150</v>
      </c>
      <c r="E3859" t="str">
        <f>VLOOKUP(Tabla4[[#This Row],[Cod Vendedor]],Tabla3[[IdVendedor]:[NombreVendedor]],2,0)</f>
        <v>Quima</v>
      </c>
      <c r="F3859" t="str">
        <f>VLOOKUP(Tabla4[[#This Row],[Cod Producto]],Tabla2[[IdProducto]:[NomProducto]],2,0)</f>
        <v>Tomates</v>
      </c>
      <c r="G3859" s="10">
        <f>VLOOKUP(Tabla4[[#This Row],[Nombre_Producto]],Tabla2[[NomProducto]:[PrecioSinIGV]],3,0)</f>
        <v>0.96799999999999997</v>
      </c>
      <c r="H3859">
        <f>VLOOKUP(Tabla4[[#This Row],[Cod Producto]],Tabla2[#All],3,0)</f>
        <v>2</v>
      </c>
      <c r="I3859" s="10">
        <f>Tabla4[[#This Row],[Kilos]]*Tabla4[[#This Row],[Precio_sin_IGV]]</f>
        <v>2081.1999999999998</v>
      </c>
      <c r="J3859" s="10">
        <f>Tabla4[[#This Row],[Ventas sin IGV]]*18%</f>
        <v>374.61599999999993</v>
      </c>
      <c r="K3859" s="10">
        <f>Tabla4[[#This Row],[Ventas sin IGV]]+Tabla4[[#This Row],[IGV]]</f>
        <v>2455.8159999999998</v>
      </c>
    </row>
    <row r="3860" spans="1:11" x14ac:dyDescent="0.3">
      <c r="A3860">
        <v>7</v>
      </c>
      <c r="B3860">
        <v>7</v>
      </c>
      <c r="C3860" s="2">
        <v>37739</v>
      </c>
      <c r="D3860">
        <v>1012</v>
      </c>
      <c r="E3860" t="str">
        <f>VLOOKUP(Tabla4[[#This Row],[Cod Vendedor]],Tabla3[[IdVendedor]:[NombreVendedor]],2,0)</f>
        <v>Quima</v>
      </c>
      <c r="F3860" t="str">
        <f>VLOOKUP(Tabla4[[#This Row],[Cod Producto]],Tabla2[[IdProducto]:[NomProducto]],2,0)</f>
        <v>Tomates</v>
      </c>
      <c r="G3860" s="10">
        <f>VLOOKUP(Tabla4[[#This Row],[Nombre_Producto]],Tabla2[[NomProducto]:[PrecioSinIGV]],3,0)</f>
        <v>0.96799999999999997</v>
      </c>
      <c r="H3860">
        <f>VLOOKUP(Tabla4[[#This Row],[Cod Producto]],Tabla2[#All],3,0)</f>
        <v>2</v>
      </c>
      <c r="I3860" s="10">
        <f>Tabla4[[#This Row],[Kilos]]*Tabla4[[#This Row],[Precio_sin_IGV]]</f>
        <v>979.61599999999999</v>
      </c>
      <c r="J3860" s="10">
        <f>Tabla4[[#This Row],[Ventas sin IGV]]*18%</f>
        <v>176.33087999999998</v>
      </c>
      <c r="K3860" s="10">
        <f>Tabla4[[#This Row],[Ventas sin IGV]]+Tabla4[[#This Row],[IGV]]</f>
        <v>1155.94688</v>
      </c>
    </row>
    <row r="3861" spans="1:11" x14ac:dyDescent="0.3">
      <c r="A3861">
        <v>7</v>
      </c>
      <c r="B3861">
        <v>7</v>
      </c>
      <c r="C3861" s="2">
        <v>37935</v>
      </c>
      <c r="D3861">
        <v>916</v>
      </c>
      <c r="E3861" t="str">
        <f>VLOOKUP(Tabla4[[#This Row],[Cod Vendedor]],Tabla3[[IdVendedor]:[NombreVendedor]],2,0)</f>
        <v>Quima</v>
      </c>
      <c r="F3861" t="str">
        <f>VLOOKUP(Tabla4[[#This Row],[Cod Producto]],Tabla2[[IdProducto]:[NomProducto]],2,0)</f>
        <v>Tomates</v>
      </c>
      <c r="G3861" s="10">
        <f>VLOOKUP(Tabla4[[#This Row],[Nombre_Producto]],Tabla2[[NomProducto]:[PrecioSinIGV]],3,0)</f>
        <v>0.96799999999999997</v>
      </c>
      <c r="H3861">
        <f>VLOOKUP(Tabla4[[#This Row],[Cod Producto]],Tabla2[#All],3,0)</f>
        <v>2</v>
      </c>
      <c r="I3861" s="10">
        <f>Tabla4[[#This Row],[Kilos]]*Tabla4[[#This Row],[Precio_sin_IGV]]</f>
        <v>886.68799999999999</v>
      </c>
      <c r="J3861" s="10">
        <f>Tabla4[[#This Row],[Ventas sin IGV]]*18%</f>
        <v>159.60383999999999</v>
      </c>
      <c r="K3861" s="10">
        <f>Tabla4[[#This Row],[Ventas sin IGV]]+Tabla4[[#This Row],[IGV]]</f>
        <v>1046.2918399999999</v>
      </c>
    </row>
    <row r="3862" spans="1:11" x14ac:dyDescent="0.3">
      <c r="A3862">
        <v>7</v>
      </c>
      <c r="B3862">
        <v>3</v>
      </c>
      <c r="C3862" s="2">
        <v>37847</v>
      </c>
      <c r="D3862">
        <v>2494</v>
      </c>
      <c r="E3862" t="str">
        <f>VLOOKUP(Tabla4[[#This Row],[Cod Vendedor]],Tabla3[[IdVendedor]:[NombreVendedor]],2,0)</f>
        <v>Quima</v>
      </c>
      <c r="F3862" t="str">
        <f>VLOOKUP(Tabla4[[#This Row],[Cod Producto]],Tabla2[[IdProducto]:[NomProducto]],2,0)</f>
        <v>Melones</v>
      </c>
      <c r="G3862" s="10">
        <f>VLOOKUP(Tabla4[[#This Row],[Nombre_Producto]],Tabla2[[NomProducto]:[PrecioSinIGV]],3,0)</f>
        <v>1.9359999999999999</v>
      </c>
      <c r="H3862">
        <f>VLOOKUP(Tabla4[[#This Row],[Cod Producto]],Tabla2[#All],3,0)</f>
        <v>1</v>
      </c>
      <c r="I3862" s="10">
        <f>Tabla4[[#This Row],[Kilos]]*Tabla4[[#This Row],[Precio_sin_IGV]]</f>
        <v>4828.384</v>
      </c>
      <c r="J3862" s="10">
        <f>Tabla4[[#This Row],[Ventas sin IGV]]*18%</f>
        <v>869.10911999999996</v>
      </c>
      <c r="K3862" s="10">
        <f>Tabla4[[#This Row],[Ventas sin IGV]]+Tabla4[[#This Row],[IGV]]</f>
        <v>5697.4931200000001</v>
      </c>
    </row>
    <row r="3863" spans="1:11" x14ac:dyDescent="0.3">
      <c r="A3863">
        <v>7</v>
      </c>
      <c r="B3863">
        <v>3</v>
      </c>
      <c r="C3863" s="2">
        <v>37771</v>
      </c>
      <c r="D3863">
        <v>2002</v>
      </c>
      <c r="E3863" t="str">
        <f>VLOOKUP(Tabla4[[#This Row],[Cod Vendedor]],Tabla3[[IdVendedor]:[NombreVendedor]],2,0)</f>
        <v>Quima</v>
      </c>
      <c r="F3863" t="str">
        <f>VLOOKUP(Tabla4[[#This Row],[Cod Producto]],Tabla2[[IdProducto]:[NomProducto]],2,0)</f>
        <v>Melones</v>
      </c>
      <c r="G3863" s="10">
        <f>VLOOKUP(Tabla4[[#This Row],[Nombre_Producto]],Tabla2[[NomProducto]:[PrecioSinIGV]],3,0)</f>
        <v>1.9359999999999999</v>
      </c>
      <c r="H3863">
        <f>VLOOKUP(Tabla4[[#This Row],[Cod Producto]],Tabla2[#All],3,0)</f>
        <v>1</v>
      </c>
      <c r="I3863" s="10">
        <f>Tabla4[[#This Row],[Kilos]]*Tabla4[[#This Row],[Precio_sin_IGV]]</f>
        <v>3875.8719999999998</v>
      </c>
      <c r="J3863" s="10">
        <f>Tabla4[[#This Row],[Ventas sin IGV]]*18%</f>
        <v>697.65695999999991</v>
      </c>
      <c r="K3863" s="10">
        <f>Tabla4[[#This Row],[Ventas sin IGV]]+Tabla4[[#This Row],[IGV]]</f>
        <v>4573.5289599999996</v>
      </c>
    </row>
    <row r="3864" spans="1:11" x14ac:dyDescent="0.3">
      <c r="A3864">
        <v>7</v>
      </c>
      <c r="B3864">
        <v>3</v>
      </c>
      <c r="C3864" s="2">
        <v>37697</v>
      </c>
      <c r="D3864">
        <v>1987</v>
      </c>
      <c r="E3864" t="str">
        <f>VLOOKUP(Tabla4[[#This Row],[Cod Vendedor]],Tabla3[[IdVendedor]:[NombreVendedor]],2,0)</f>
        <v>Quima</v>
      </c>
      <c r="F3864" t="str">
        <f>VLOOKUP(Tabla4[[#This Row],[Cod Producto]],Tabla2[[IdProducto]:[NomProducto]],2,0)</f>
        <v>Melones</v>
      </c>
      <c r="G3864" s="10">
        <f>VLOOKUP(Tabla4[[#This Row],[Nombre_Producto]],Tabla2[[NomProducto]:[PrecioSinIGV]],3,0)</f>
        <v>1.9359999999999999</v>
      </c>
      <c r="H3864">
        <f>VLOOKUP(Tabla4[[#This Row],[Cod Producto]],Tabla2[#All],3,0)</f>
        <v>1</v>
      </c>
      <c r="I3864" s="10">
        <f>Tabla4[[#This Row],[Kilos]]*Tabla4[[#This Row],[Precio_sin_IGV]]</f>
        <v>3846.8319999999999</v>
      </c>
      <c r="J3864" s="10">
        <f>Tabla4[[#This Row],[Ventas sin IGV]]*18%</f>
        <v>692.42975999999999</v>
      </c>
      <c r="K3864" s="10">
        <f>Tabla4[[#This Row],[Ventas sin IGV]]+Tabla4[[#This Row],[IGV]]</f>
        <v>4539.2617599999994</v>
      </c>
    </row>
    <row r="3865" spans="1:11" x14ac:dyDescent="0.3">
      <c r="A3865">
        <v>7</v>
      </c>
      <c r="B3865">
        <v>3</v>
      </c>
      <c r="C3865" s="2">
        <v>37755</v>
      </c>
      <c r="D3865">
        <v>1307</v>
      </c>
      <c r="E3865" t="str">
        <f>VLOOKUP(Tabla4[[#This Row],[Cod Vendedor]],Tabla3[[IdVendedor]:[NombreVendedor]],2,0)</f>
        <v>Quima</v>
      </c>
      <c r="F3865" t="str">
        <f>VLOOKUP(Tabla4[[#This Row],[Cod Producto]],Tabla2[[IdProducto]:[NomProducto]],2,0)</f>
        <v>Melones</v>
      </c>
      <c r="G3865" s="10">
        <f>VLOOKUP(Tabla4[[#This Row],[Nombre_Producto]],Tabla2[[NomProducto]:[PrecioSinIGV]],3,0)</f>
        <v>1.9359999999999999</v>
      </c>
      <c r="H3865">
        <f>VLOOKUP(Tabla4[[#This Row],[Cod Producto]],Tabla2[#All],3,0)</f>
        <v>1</v>
      </c>
      <c r="I3865" s="10">
        <f>Tabla4[[#This Row],[Kilos]]*Tabla4[[#This Row],[Precio_sin_IGV]]</f>
        <v>2530.3519999999999</v>
      </c>
      <c r="J3865" s="10">
        <f>Tabla4[[#This Row],[Ventas sin IGV]]*18%</f>
        <v>455.46335999999997</v>
      </c>
      <c r="K3865" s="10">
        <f>Tabla4[[#This Row],[Ventas sin IGV]]+Tabla4[[#This Row],[IGV]]</f>
        <v>2985.8153599999996</v>
      </c>
    </row>
    <row r="3866" spans="1:11" x14ac:dyDescent="0.3">
      <c r="A3866">
        <v>7</v>
      </c>
      <c r="B3866">
        <v>3</v>
      </c>
      <c r="C3866" s="2">
        <v>37734</v>
      </c>
      <c r="D3866">
        <v>1256</v>
      </c>
      <c r="E3866" t="str">
        <f>VLOOKUP(Tabla4[[#This Row],[Cod Vendedor]],Tabla3[[IdVendedor]:[NombreVendedor]],2,0)</f>
        <v>Quima</v>
      </c>
      <c r="F3866" t="str">
        <f>VLOOKUP(Tabla4[[#This Row],[Cod Producto]],Tabla2[[IdProducto]:[NomProducto]],2,0)</f>
        <v>Melones</v>
      </c>
      <c r="G3866" s="10">
        <f>VLOOKUP(Tabla4[[#This Row],[Nombre_Producto]],Tabla2[[NomProducto]:[PrecioSinIGV]],3,0)</f>
        <v>1.9359999999999999</v>
      </c>
      <c r="H3866">
        <f>VLOOKUP(Tabla4[[#This Row],[Cod Producto]],Tabla2[#All],3,0)</f>
        <v>1</v>
      </c>
      <c r="I3866" s="10">
        <f>Tabla4[[#This Row],[Kilos]]*Tabla4[[#This Row],[Precio_sin_IGV]]</f>
        <v>2431.616</v>
      </c>
      <c r="J3866" s="10">
        <f>Tabla4[[#This Row],[Ventas sin IGV]]*18%</f>
        <v>437.69087999999999</v>
      </c>
      <c r="K3866" s="10">
        <f>Tabla4[[#This Row],[Ventas sin IGV]]+Tabla4[[#This Row],[IGV]]</f>
        <v>2869.3068800000001</v>
      </c>
    </row>
    <row r="3867" spans="1:11" x14ac:dyDescent="0.3">
      <c r="A3867">
        <v>7</v>
      </c>
      <c r="B3867">
        <v>3</v>
      </c>
      <c r="C3867" s="2">
        <v>37883</v>
      </c>
      <c r="D3867">
        <v>1127</v>
      </c>
      <c r="E3867" t="str">
        <f>VLOOKUP(Tabla4[[#This Row],[Cod Vendedor]],Tabla3[[IdVendedor]:[NombreVendedor]],2,0)</f>
        <v>Quima</v>
      </c>
      <c r="F3867" t="str">
        <f>VLOOKUP(Tabla4[[#This Row],[Cod Producto]],Tabla2[[IdProducto]:[NomProducto]],2,0)</f>
        <v>Melones</v>
      </c>
      <c r="G3867" s="10">
        <f>VLOOKUP(Tabla4[[#This Row],[Nombre_Producto]],Tabla2[[NomProducto]:[PrecioSinIGV]],3,0)</f>
        <v>1.9359999999999999</v>
      </c>
      <c r="H3867">
        <f>VLOOKUP(Tabla4[[#This Row],[Cod Producto]],Tabla2[#All],3,0)</f>
        <v>1</v>
      </c>
      <c r="I3867" s="10">
        <f>Tabla4[[#This Row],[Kilos]]*Tabla4[[#This Row],[Precio_sin_IGV]]</f>
        <v>2181.8719999999998</v>
      </c>
      <c r="J3867" s="10">
        <f>Tabla4[[#This Row],[Ventas sin IGV]]*18%</f>
        <v>392.73695999999995</v>
      </c>
      <c r="K3867" s="10">
        <f>Tabla4[[#This Row],[Ventas sin IGV]]+Tabla4[[#This Row],[IGV]]</f>
        <v>2574.6089599999996</v>
      </c>
    </row>
    <row r="3868" spans="1:11" x14ac:dyDescent="0.3">
      <c r="A3868">
        <v>7</v>
      </c>
      <c r="B3868">
        <v>1</v>
      </c>
      <c r="C3868" s="2">
        <v>37799</v>
      </c>
      <c r="D3868">
        <v>1179</v>
      </c>
      <c r="E3868" t="str">
        <f>VLOOKUP(Tabla4[[#This Row],[Cod Vendedor]],Tabla3[[IdVendedor]:[NombreVendedor]],2,0)</f>
        <v>Quima</v>
      </c>
      <c r="F3868" t="str">
        <f>VLOOKUP(Tabla4[[#This Row],[Cod Producto]],Tabla2[[IdProducto]:[NomProducto]],2,0)</f>
        <v>Mandarinas</v>
      </c>
      <c r="G3868" s="10">
        <f>VLOOKUP(Tabla4[[#This Row],[Nombre_Producto]],Tabla2[[NomProducto]:[PrecioSinIGV]],3,0)</f>
        <v>3.9325000000000001</v>
      </c>
      <c r="H3868">
        <f>VLOOKUP(Tabla4[[#This Row],[Cod Producto]],Tabla2[#All],3,0)</f>
        <v>1</v>
      </c>
      <c r="I3868" s="10">
        <f>Tabla4[[#This Row],[Kilos]]*Tabla4[[#This Row],[Precio_sin_IGV]]</f>
        <v>4636.4175000000005</v>
      </c>
      <c r="J3868" s="10">
        <f>Tabla4[[#This Row],[Ventas sin IGV]]*18%</f>
        <v>834.55515000000003</v>
      </c>
      <c r="K3868" s="10">
        <f>Tabla4[[#This Row],[Ventas sin IGV]]+Tabla4[[#This Row],[IGV]]</f>
        <v>5470.9726500000006</v>
      </c>
    </row>
    <row r="3869" spans="1:11" x14ac:dyDescent="0.3">
      <c r="A3869">
        <v>7</v>
      </c>
      <c r="B3869">
        <v>1</v>
      </c>
      <c r="C3869" s="2">
        <v>37906</v>
      </c>
      <c r="D3869">
        <v>1059</v>
      </c>
      <c r="E3869" t="str">
        <f>VLOOKUP(Tabla4[[#This Row],[Cod Vendedor]],Tabla3[[IdVendedor]:[NombreVendedor]],2,0)</f>
        <v>Quima</v>
      </c>
      <c r="F3869" t="str">
        <f>VLOOKUP(Tabla4[[#This Row],[Cod Producto]],Tabla2[[IdProducto]:[NomProducto]],2,0)</f>
        <v>Mandarinas</v>
      </c>
      <c r="G3869" s="10">
        <f>VLOOKUP(Tabla4[[#This Row],[Nombre_Producto]],Tabla2[[NomProducto]:[PrecioSinIGV]],3,0)</f>
        <v>3.9325000000000001</v>
      </c>
      <c r="H3869">
        <f>VLOOKUP(Tabla4[[#This Row],[Cod Producto]],Tabla2[#All],3,0)</f>
        <v>1</v>
      </c>
      <c r="I3869" s="10">
        <f>Tabla4[[#This Row],[Kilos]]*Tabla4[[#This Row],[Precio_sin_IGV]]</f>
        <v>4164.5174999999999</v>
      </c>
      <c r="J3869" s="10">
        <f>Tabla4[[#This Row],[Ventas sin IGV]]*18%</f>
        <v>749.61314999999991</v>
      </c>
      <c r="K3869" s="10">
        <f>Tabla4[[#This Row],[Ventas sin IGV]]+Tabla4[[#This Row],[IGV]]</f>
        <v>4914.1306500000001</v>
      </c>
    </row>
    <row r="3870" spans="1:11" x14ac:dyDescent="0.3">
      <c r="A3870">
        <v>7</v>
      </c>
      <c r="B3870">
        <v>1</v>
      </c>
      <c r="C3870" s="2">
        <v>37879</v>
      </c>
      <c r="D3870">
        <v>744</v>
      </c>
      <c r="E3870" t="str">
        <f>VLOOKUP(Tabla4[[#This Row],[Cod Vendedor]],Tabla3[[IdVendedor]:[NombreVendedor]],2,0)</f>
        <v>Quima</v>
      </c>
      <c r="F3870" t="str">
        <f>VLOOKUP(Tabla4[[#This Row],[Cod Producto]],Tabla2[[IdProducto]:[NomProducto]],2,0)</f>
        <v>Mandarinas</v>
      </c>
      <c r="G3870" s="10">
        <f>VLOOKUP(Tabla4[[#This Row],[Nombre_Producto]],Tabla2[[NomProducto]:[PrecioSinIGV]],3,0)</f>
        <v>3.9325000000000001</v>
      </c>
      <c r="H3870">
        <f>VLOOKUP(Tabla4[[#This Row],[Cod Producto]],Tabla2[#All],3,0)</f>
        <v>1</v>
      </c>
      <c r="I3870" s="10">
        <f>Tabla4[[#This Row],[Kilos]]*Tabla4[[#This Row],[Precio_sin_IGV]]</f>
        <v>2925.78</v>
      </c>
      <c r="J3870" s="10">
        <f>Tabla4[[#This Row],[Ventas sin IGV]]*18%</f>
        <v>526.6404</v>
      </c>
      <c r="K3870" s="10">
        <f>Tabla4[[#This Row],[Ventas sin IGV]]+Tabla4[[#This Row],[IGV]]</f>
        <v>3452.4204</v>
      </c>
    </row>
    <row r="3871" spans="1:11" x14ac:dyDescent="0.3">
      <c r="A3871">
        <v>7</v>
      </c>
      <c r="B3871">
        <v>8</v>
      </c>
      <c r="C3871" s="2">
        <v>37939</v>
      </c>
      <c r="D3871">
        <v>2260</v>
      </c>
      <c r="E3871" t="str">
        <f>VLOOKUP(Tabla4[[#This Row],[Cod Vendedor]],Tabla3[[IdVendedor]:[NombreVendedor]],2,0)</f>
        <v>Quima</v>
      </c>
      <c r="F3871" t="str">
        <f>VLOOKUP(Tabla4[[#This Row],[Cod Producto]],Tabla2[[IdProducto]:[NomProducto]],2,0)</f>
        <v>Uvas</v>
      </c>
      <c r="G3871" s="10">
        <f>VLOOKUP(Tabla4[[#This Row],[Nombre_Producto]],Tabla2[[NomProducto]:[PrecioSinIGV]],3,0)</f>
        <v>3.63</v>
      </c>
      <c r="H3871">
        <f>VLOOKUP(Tabla4[[#This Row],[Cod Producto]],Tabla2[#All],3,0)</f>
        <v>1</v>
      </c>
      <c r="I3871" s="10">
        <f>Tabla4[[#This Row],[Kilos]]*Tabla4[[#This Row],[Precio_sin_IGV]]</f>
        <v>8203.7999999999993</v>
      </c>
      <c r="J3871" s="10">
        <f>Tabla4[[#This Row],[Ventas sin IGV]]*18%</f>
        <v>1476.6839999999997</v>
      </c>
      <c r="K3871" s="10">
        <f>Tabla4[[#This Row],[Ventas sin IGV]]+Tabla4[[#This Row],[IGV]]</f>
        <v>9680.4839999999986</v>
      </c>
    </row>
    <row r="3872" spans="1:11" x14ac:dyDescent="0.3">
      <c r="A3872">
        <v>7</v>
      </c>
      <c r="B3872">
        <v>8</v>
      </c>
      <c r="C3872" s="2">
        <v>37649</v>
      </c>
      <c r="D3872">
        <v>1923</v>
      </c>
      <c r="E3872" t="str">
        <f>VLOOKUP(Tabla4[[#This Row],[Cod Vendedor]],Tabla3[[IdVendedor]:[NombreVendedor]],2,0)</f>
        <v>Quima</v>
      </c>
      <c r="F3872" t="str">
        <f>VLOOKUP(Tabla4[[#This Row],[Cod Producto]],Tabla2[[IdProducto]:[NomProducto]],2,0)</f>
        <v>Uvas</v>
      </c>
      <c r="G3872" s="10">
        <f>VLOOKUP(Tabla4[[#This Row],[Nombre_Producto]],Tabla2[[NomProducto]:[PrecioSinIGV]],3,0)</f>
        <v>3.63</v>
      </c>
      <c r="H3872">
        <f>VLOOKUP(Tabla4[[#This Row],[Cod Producto]],Tabla2[#All],3,0)</f>
        <v>1</v>
      </c>
      <c r="I3872" s="10">
        <f>Tabla4[[#This Row],[Kilos]]*Tabla4[[#This Row],[Precio_sin_IGV]]</f>
        <v>6980.49</v>
      </c>
      <c r="J3872" s="10">
        <f>Tabla4[[#This Row],[Ventas sin IGV]]*18%</f>
        <v>1256.4882</v>
      </c>
      <c r="K3872" s="10">
        <f>Tabla4[[#This Row],[Ventas sin IGV]]+Tabla4[[#This Row],[IGV]]</f>
        <v>8236.9781999999996</v>
      </c>
    </row>
    <row r="3873" spans="1:11" x14ac:dyDescent="0.3">
      <c r="A3873">
        <v>7</v>
      </c>
      <c r="B3873">
        <v>8</v>
      </c>
      <c r="C3873" s="2">
        <v>37952</v>
      </c>
      <c r="D3873">
        <v>1866</v>
      </c>
      <c r="E3873" t="str">
        <f>VLOOKUP(Tabla4[[#This Row],[Cod Vendedor]],Tabla3[[IdVendedor]:[NombreVendedor]],2,0)</f>
        <v>Quima</v>
      </c>
      <c r="F3873" t="str">
        <f>VLOOKUP(Tabla4[[#This Row],[Cod Producto]],Tabla2[[IdProducto]:[NomProducto]],2,0)</f>
        <v>Uvas</v>
      </c>
      <c r="G3873" s="10">
        <f>VLOOKUP(Tabla4[[#This Row],[Nombre_Producto]],Tabla2[[NomProducto]:[PrecioSinIGV]],3,0)</f>
        <v>3.63</v>
      </c>
      <c r="H3873">
        <f>VLOOKUP(Tabla4[[#This Row],[Cod Producto]],Tabla2[#All],3,0)</f>
        <v>1</v>
      </c>
      <c r="I3873" s="10">
        <f>Tabla4[[#This Row],[Kilos]]*Tabla4[[#This Row],[Precio_sin_IGV]]</f>
        <v>6773.58</v>
      </c>
      <c r="J3873" s="10">
        <f>Tabla4[[#This Row],[Ventas sin IGV]]*18%</f>
        <v>1219.2444</v>
      </c>
      <c r="K3873" s="10">
        <f>Tabla4[[#This Row],[Ventas sin IGV]]+Tabla4[[#This Row],[IGV]]</f>
        <v>7992.8243999999995</v>
      </c>
    </row>
    <row r="3874" spans="1:11" x14ac:dyDescent="0.3">
      <c r="A3874">
        <v>7</v>
      </c>
      <c r="B3874">
        <v>8</v>
      </c>
      <c r="C3874" s="2">
        <v>37691</v>
      </c>
      <c r="D3874">
        <v>1746</v>
      </c>
      <c r="E3874" t="str">
        <f>VLOOKUP(Tabla4[[#This Row],[Cod Vendedor]],Tabla3[[IdVendedor]:[NombreVendedor]],2,0)</f>
        <v>Quima</v>
      </c>
      <c r="F3874" t="str">
        <f>VLOOKUP(Tabla4[[#This Row],[Cod Producto]],Tabla2[[IdProducto]:[NomProducto]],2,0)</f>
        <v>Uvas</v>
      </c>
      <c r="G3874" s="10">
        <f>VLOOKUP(Tabla4[[#This Row],[Nombre_Producto]],Tabla2[[NomProducto]:[PrecioSinIGV]],3,0)</f>
        <v>3.63</v>
      </c>
      <c r="H3874">
        <f>VLOOKUP(Tabla4[[#This Row],[Cod Producto]],Tabla2[#All],3,0)</f>
        <v>1</v>
      </c>
      <c r="I3874" s="10">
        <f>Tabla4[[#This Row],[Kilos]]*Tabla4[[#This Row],[Precio_sin_IGV]]</f>
        <v>6337.98</v>
      </c>
      <c r="J3874" s="10">
        <f>Tabla4[[#This Row],[Ventas sin IGV]]*18%</f>
        <v>1140.8363999999999</v>
      </c>
      <c r="K3874" s="10">
        <f>Tabla4[[#This Row],[Ventas sin IGV]]+Tabla4[[#This Row],[IGV]]</f>
        <v>7478.8163999999997</v>
      </c>
    </row>
    <row r="3875" spans="1:11" x14ac:dyDescent="0.3">
      <c r="A3875">
        <v>7</v>
      </c>
      <c r="B3875">
        <v>8</v>
      </c>
      <c r="C3875" s="2">
        <v>37807</v>
      </c>
      <c r="D3875">
        <v>1092</v>
      </c>
      <c r="E3875" t="str">
        <f>VLOOKUP(Tabla4[[#This Row],[Cod Vendedor]],Tabla3[[IdVendedor]:[NombreVendedor]],2,0)</f>
        <v>Quima</v>
      </c>
      <c r="F3875" t="str">
        <f>VLOOKUP(Tabla4[[#This Row],[Cod Producto]],Tabla2[[IdProducto]:[NomProducto]],2,0)</f>
        <v>Uvas</v>
      </c>
      <c r="G3875" s="10">
        <f>VLOOKUP(Tabla4[[#This Row],[Nombre_Producto]],Tabla2[[NomProducto]:[PrecioSinIGV]],3,0)</f>
        <v>3.63</v>
      </c>
      <c r="H3875">
        <f>VLOOKUP(Tabla4[[#This Row],[Cod Producto]],Tabla2[#All],3,0)</f>
        <v>1</v>
      </c>
      <c r="I3875" s="10">
        <f>Tabla4[[#This Row],[Kilos]]*Tabla4[[#This Row],[Precio_sin_IGV]]</f>
        <v>3963.96</v>
      </c>
      <c r="J3875" s="10">
        <f>Tabla4[[#This Row],[Ventas sin IGV]]*18%</f>
        <v>713.51279999999997</v>
      </c>
      <c r="K3875" s="10">
        <f>Tabla4[[#This Row],[Ventas sin IGV]]+Tabla4[[#This Row],[IGV]]</f>
        <v>4677.4727999999996</v>
      </c>
    </row>
    <row r="3876" spans="1:11" x14ac:dyDescent="0.3">
      <c r="A3876">
        <v>7</v>
      </c>
      <c r="B3876">
        <v>8</v>
      </c>
      <c r="C3876" s="2">
        <v>37859</v>
      </c>
      <c r="D3876">
        <v>1035</v>
      </c>
      <c r="E3876" t="str">
        <f>VLOOKUP(Tabla4[[#This Row],[Cod Vendedor]],Tabla3[[IdVendedor]:[NombreVendedor]],2,0)</f>
        <v>Quima</v>
      </c>
      <c r="F3876" t="str">
        <f>VLOOKUP(Tabla4[[#This Row],[Cod Producto]],Tabla2[[IdProducto]:[NomProducto]],2,0)</f>
        <v>Uvas</v>
      </c>
      <c r="G3876" s="10">
        <f>VLOOKUP(Tabla4[[#This Row],[Nombre_Producto]],Tabla2[[NomProducto]:[PrecioSinIGV]],3,0)</f>
        <v>3.63</v>
      </c>
      <c r="H3876">
        <f>VLOOKUP(Tabla4[[#This Row],[Cod Producto]],Tabla2[#All],3,0)</f>
        <v>1</v>
      </c>
      <c r="I3876" s="10">
        <f>Tabla4[[#This Row],[Kilos]]*Tabla4[[#This Row],[Precio_sin_IGV]]</f>
        <v>3757.0499999999997</v>
      </c>
      <c r="J3876" s="10">
        <f>Tabla4[[#This Row],[Ventas sin IGV]]*18%</f>
        <v>676.26899999999989</v>
      </c>
      <c r="K3876" s="10">
        <f>Tabla4[[#This Row],[Ventas sin IGV]]+Tabla4[[#This Row],[IGV]]</f>
        <v>4433.3189999999995</v>
      </c>
    </row>
    <row r="3877" spans="1:11" x14ac:dyDescent="0.3">
      <c r="A3877">
        <v>7</v>
      </c>
      <c r="B3877">
        <v>8</v>
      </c>
      <c r="C3877" s="2">
        <v>37686</v>
      </c>
      <c r="D3877">
        <v>509</v>
      </c>
      <c r="E3877" t="str">
        <f>VLOOKUP(Tabla4[[#This Row],[Cod Vendedor]],Tabla3[[IdVendedor]:[NombreVendedor]],2,0)</f>
        <v>Quima</v>
      </c>
      <c r="F3877" t="str">
        <f>VLOOKUP(Tabla4[[#This Row],[Cod Producto]],Tabla2[[IdProducto]:[NomProducto]],2,0)</f>
        <v>Uvas</v>
      </c>
      <c r="G3877" s="10">
        <f>VLOOKUP(Tabla4[[#This Row],[Nombre_Producto]],Tabla2[[NomProducto]:[PrecioSinIGV]],3,0)</f>
        <v>3.63</v>
      </c>
      <c r="H3877">
        <f>VLOOKUP(Tabla4[[#This Row],[Cod Producto]],Tabla2[#All],3,0)</f>
        <v>1</v>
      </c>
      <c r="I3877" s="10">
        <f>Tabla4[[#This Row],[Kilos]]*Tabla4[[#This Row],[Precio_sin_IGV]]</f>
        <v>1847.6699999999998</v>
      </c>
      <c r="J3877" s="10">
        <f>Tabla4[[#This Row],[Ventas sin IGV]]*18%</f>
        <v>332.58059999999995</v>
      </c>
      <c r="K3877" s="10">
        <f>Tabla4[[#This Row],[Ventas sin IGV]]+Tabla4[[#This Row],[IGV]]</f>
        <v>2180.2505999999998</v>
      </c>
    </row>
    <row r="3878" spans="1:11" x14ac:dyDescent="0.3">
      <c r="A3878">
        <v>7</v>
      </c>
      <c r="B3878">
        <v>8</v>
      </c>
      <c r="C3878" s="2">
        <v>37647</v>
      </c>
      <c r="D3878">
        <v>298</v>
      </c>
      <c r="E3878" t="str">
        <f>VLOOKUP(Tabla4[[#This Row],[Cod Vendedor]],Tabla3[[IdVendedor]:[NombreVendedor]],2,0)</f>
        <v>Quima</v>
      </c>
      <c r="F3878" t="str">
        <f>VLOOKUP(Tabla4[[#This Row],[Cod Producto]],Tabla2[[IdProducto]:[NomProducto]],2,0)</f>
        <v>Uvas</v>
      </c>
      <c r="G3878" s="10">
        <f>VLOOKUP(Tabla4[[#This Row],[Nombre_Producto]],Tabla2[[NomProducto]:[PrecioSinIGV]],3,0)</f>
        <v>3.63</v>
      </c>
      <c r="H3878">
        <f>VLOOKUP(Tabla4[[#This Row],[Cod Producto]],Tabla2[#All],3,0)</f>
        <v>1</v>
      </c>
      <c r="I3878" s="10">
        <f>Tabla4[[#This Row],[Kilos]]*Tabla4[[#This Row],[Precio_sin_IGV]]</f>
        <v>1081.74</v>
      </c>
      <c r="J3878" s="10">
        <f>Tabla4[[#This Row],[Ventas sin IGV]]*18%</f>
        <v>194.7132</v>
      </c>
      <c r="K3878" s="10">
        <f>Tabla4[[#This Row],[Ventas sin IGV]]+Tabla4[[#This Row],[IGV]]</f>
        <v>1276.4531999999999</v>
      </c>
    </row>
    <row r="3879" spans="1:11" x14ac:dyDescent="0.3">
      <c r="A3879">
        <v>7</v>
      </c>
      <c r="B3879">
        <v>6</v>
      </c>
      <c r="C3879" s="2">
        <v>37708</v>
      </c>
      <c r="D3879">
        <v>2041</v>
      </c>
      <c r="E3879" t="str">
        <f>VLOOKUP(Tabla4[[#This Row],[Cod Vendedor]],Tabla3[[IdVendedor]:[NombreVendedor]],2,0)</f>
        <v>Quima</v>
      </c>
      <c r="F3879" t="str">
        <f>VLOOKUP(Tabla4[[#This Row],[Cod Producto]],Tabla2[[IdProducto]:[NomProducto]],2,0)</f>
        <v>Platanos</v>
      </c>
      <c r="G3879" s="10">
        <f>VLOOKUP(Tabla4[[#This Row],[Nombre_Producto]],Tabla2[[NomProducto]:[PrecioSinIGV]],3,0)</f>
        <v>2.42</v>
      </c>
      <c r="H3879">
        <f>VLOOKUP(Tabla4[[#This Row],[Cod Producto]],Tabla2[#All],3,0)</f>
        <v>1</v>
      </c>
      <c r="I3879" s="10">
        <f>Tabla4[[#This Row],[Kilos]]*Tabla4[[#This Row],[Precio_sin_IGV]]</f>
        <v>4939.22</v>
      </c>
      <c r="J3879" s="10">
        <f>Tabla4[[#This Row],[Ventas sin IGV]]*18%</f>
        <v>889.05960000000005</v>
      </c>
      <c r="K3879" s="10">
        <f>Tabla4[[#This Row],[Ventas sin IGV]]+Tabla4[[#This Row],[IGV]]</f>
        <v>5828.2795999999998</v>
      </c>
    </row>
    <row r="3880" spans="1:11" x14ac:dyDescent="0.3">
      <c r="A3880">
        <v>7</v>
      </c>
      <c r="B3880">
        <v>6</v>
      </c>
      <c r="C3880" s="2">
        <v>37960</v>
      </c>
      <c r="D3880">
        <v>1125</v>
      </c>
      <c r="E3880" t="str">
        <f>VLOOKUP(Tabla4[[#This Row],[Cod Vendedor]],Tabla3[[IdVendedor]:[NombreVendedor]],2,0)</f>
        <v>Quima</v>
      </c>
      <c r="F3880" t="str">
        <f>VLOOKUP(Tabla4[[#This Row],[Cod Producto]],Tabla2[[IdProducto]:[NomProducto]],2,0)</f>
        <v>Platanos</v>
      </c>
      <c r="G3880" s="10">
        <f>VLOOKUP(Tabla4[[#This Row],[Nombre_Producto]],Tabla2[[NomProducto]:[PrecioSinIGV]],3,0)</f>
        <v>2.42</v>
      </c>
      <c r="H3880">
        <f>VLOOKUP(Tabla4[[#This Row],[Cod Producto]],Tabla2[#All],3,0)</f>
        <v>1</v>
      </c>
      <c r="I3880" s="10">
        <f>Tabla4[[#This Row],[Kilos]]*Tabla4[[#This Row],[Precio_sin_IGV]]</f>
        <v>2722.5</v>
      </c>
      <c r="J3880" s="10">
        <f>Tabla4[[#This Row],[Ventas sin IGV]]*18%</f>
        <v>490.04999999999995</v>
      </c>
      <c r="K3880" s="10">
        <f>Tabla4[[#This Row],[Ventas sin IGV]]+Tabla4[[#This Row],[IGV]]</f>
        <v>3212.55</v>
      </c>
    </row>
    <row r="3881" spans="1:11" x14ac:dyDescent="0.3">
      <c r="A3881">
        <v>7</v>
      </c>
      <c r="B3881">
        <v>6</v>
      </c>
      <c r="C3881" s="2">
        <v>37821</v>
      </c>
      <c r="D3881">
        <v>776</v>
      </c>
      <c r="E3881" t="str">
        <f>VLOOKUP(Tabla4[[#This Row],[Cod Vendedor]],Tabla3[[IdVendedor]:[NombreVendedor]],2,0)</f>
        <v>Quima</v>
      </c>
      <c r="F3881" t="str">
        <f>VLOOKUP(Tabla4[[#This Row],[Cod Producto]],Tabla2[[IdProducto]:[NomProducto]],2,0)</f>
        <v>Platanos</v>
      </c>
      <c r="G3881" s="10">
        <f>VLOOKUP(Tabla4[[#This Row],[Nombre_Producto]],Tabla2[[NomProducto]:[PrecioSinIGV]],3,0)</f>
        <v>2.42</v>
      </c>
      <c r="H3881">
        <f>VLOOKUP(Tabla4[[#This Row],[Cod Producto]],Tabla2[#All],3,0)</f>
        <v>1</v>
      </c>
      <c r="I3881" s="10">
        <f>Tabla4[[#This Row],[Kilos]]*Tabla4[[#This Row],[Precio_sin_IGV]]</f>
        <v>1877.9199999999998</v>
      </c>
      <c r="J3881" s="10">
        <f>Tabla4[[#This Row],[Ventas sin IGV]]*18%</f>
        <v>338.02559999999994</v>
      </c>
      <c r="K3881" s="10">
        <f>Tabla4[[#This Row],[Ventas sin IGV]]+Tabla4[[#This Row],[IGV]]</f>
        <v>2215.9456</v>
      </c>
    </row>
    <row r="3882" spans="1:11" x14ac:dyDescent="0.3">
      <c r="A3882">
        <v>7</v>
      </c>
      <c r="B3882">
        <v>6</v>
      </c>
      <c r="C3882" s="2">
        <v>37782</v>
      </c>
      <c r="D3882">
        <v>442</v>
      </c>
      <c r="E3882" t="str">
        <f>VLOOKUP(Tabla4[[#This Row],[Cod Vendedor]],Tabla3[[IdVendedor]:[NombreVendedor]],2,0)</f>
        <v>Quima</v>
      </c>
      <c r="F3882" t="str">
        <f>VLOOKUP(Tabla4[[#This Row],[Cod Producto]],Tabla2[[IdProducto]:[NomProducto]],2,0)</f>
        <v>Platanos</v>
      </c>
      <c r="G3882" s="10">
        <f>VLOOKUP(Tabla4[[#This Row],[Nombre_Producto]],Tabla2[[NomProducto]:[PrecioSinIGV]],3,0)</f>
        <v>2.42</v>
      </c>
      <c r="H3882">
        <f>VLOOKUP(Tabla4[[#This Row],[Cod Producto]],Tabla2[#All],3,0)</f>
        <v>1</v>
      </c>
      <c r="I3882" s="10">
        <f>Tabla4[[#This Row],[Kilos]]*Tabla4[[#This Row],[Precio_sin_IGV]]</f>
        <v>1069.6399999999999</v>
      </c>
      <c r="J3882" s="10">
        <f>Tabla4[[#This Row],[Ventas sin IGV]]*18%</f>
        <v>192.53519999999997</v>
      </c>
      <c r="K3882" s="10">
        <f>Tabla4[[#This Row],[Ventas sin IGV]]+Tabla4[[#This Row],[IGV]]</f>
        <v>1262.1751999999999</v>
      </c>
    </row>
    <row r="3883" spans="1:11" x14ac:dyDescent="0.3">
      <c r="A3883">
        <v>7</v>
      </c>
      <c r="B3883">
        <v>6</v>
      </c>
      <c r="C3883" s="2">
        <v>37979</v>
      </c>
      <c r="D3883">
        <v>354</v>
      </c>
      <c r="E3883" t="str">
        <f>VLOOKUP(Tabla4[[#This Row],[Cod Vendedor]],Tabla3[[IdVendedor]:[NombreVendedor]],2,0)</f>
        <v>Quima</v>
      </c>
      <c r="F3883" t="str">
        <f>VLOOKUP(Tabla4[[#This Row],[Cod Producto]],Tabla2[[IdProducto]:[NomProducto]],2,0)</f>
        <v>Platanos</v>
      </c>
      <c r="G3883" s="10">
        <f>VLOOKUP(Tabla4[[#This Row],[Nombre_Producto]],Tabla2[[NomProducto]:[PrecioSinIGV]],3,0)</f>
        <v>2.42</v>
      </c>
      <c r="H3883">
        <f>VLOOKUP(Tabla4[[#This Row],[Cod Producto]],Tabla2[#All],3,0)</f>
        <v>1</v>
      </c>
      <c r="I3883" s="10">
        <f>Tabla4[[#This Row],[Kilos]]*Tabla4[[#This Row],[Precio_sin_IGV]]</f>
        <v>856.68</v>
      </c>
      <c r="J3883" s="10">
        <f>Tabla4[[#This Row],[Ventas sin IGV]]*18%</f>
        <v>154.20239999999998</v>
      </c>
      <c r="K3883" s="10">
        <f>Tabla4[[#This Row],[Ventas sin IGV]]+Tabla4[[#This Row],[IGV]]</f>
        <v>1010.8824</v>
      </c>
    </row>
    <row r="3884" spans="1:11" x14ac:dyDescent="0.3">
      <c r="A3884">
        <v>7</v>
      </c>
      <c r="B3884">
        <v>13</v>
      </c>
      <c r="C3884" s="2">
        <v>37630</v>
      </c>
      <c r="D3884">
        <v>2474</v>
      </c>
      <c r="E3884" t="str">
        <f>VLOOKUP(Tabla4[[#This Row],[Cod Vendedor]],Tabla3[[IdVendedor]:[NombreVendedor]],2,0)</f>
        <v>Quima</v>
      </c>
      <c r="F3884" t="str">
        <f>VLOOKUP(Tabla4[[#This Row],[Cod Producto]],Tabla2[[IdProducto]:[NomProducto]],2,0)</f>
        <v>Pimientos</v>
      </c>
      <c r="G3884" s="10">
        <f>VLOOKUP(Tabla4[[#This Row],[Nombre_Producto]],Tabla2[[NomProducto]:[PrecioSinIGV]],3,0)</f>
        <v>0.24199999999999999</v>
      </c>
      <c r="H3884">
        <f>VLOOKUP(Tabla4[[#This Row],[Cod Producto]],Tabla2[#All],3,0)</f>
        <v>3</v>
      </c>
      <c r="I3884" s="10">
        <f>Tabla4[[#This Row],[Kilos]]*Tabla4[[#This Row],[Precio_sin_IGV]]</f>
        <v>598.70799999999997</v>
      </c>
      <c r="J3884" s="10">
        <f>Tabla4[[#This Row],[Ventas sin IGV]]*18%</f>
        <v>107.76743999999999</v>
      </c>
      <c r="K3884" s="10">
        <f>Tabla4[[#This Row],[Ventas sin IGV]]+Tabla4[[#This Row],[IGV]]</f>
        <v>706.47543999999994</v>
      </c>
    </row>
    <row r="3885" spans="1:11" x14ac:dyDescent="0.3">
      <c r="A3885">
        <v>7</v>
      </c>
      <c r="B3885">
        <v>13</v>
      </c>
      <c r="C3885" s="2">
        <v>37746</v>
      </c>
      <c r="D3885">
        <v>2427</v>
      </c>
      <c r="E3885" t="str">
        <f>VLOOKUP(Tabla4[[#This Row],[Cod Vendedor]],Tabla3[[IdVendedor]:[NombreVendedor]],2,0)</f>
        <v>Quima</v>
      </c>
      <c r="F3885" t="str">
        <f>VLOOKUP(Tabla4[[#This Row],[Cod Producto]],Tabla2[[IdProducto]:[NomProducto]],2,0)</f>
        <v>Pimientos</v>
      </c>
      <c r="G3885" s="10">
        <f>VLOOKUP(Tabla4[[#This Row],[Nombre_Producto]],Tabla2[[NomProducto]:[PrecioSinIGV]],3,0)</f>
        <v>0.24199999999999999</v>
      </c>
      <c r="H3885">
        <f>VLOOKUP(Tabla4[[#This Row],[Cod Producto]],Tabla2[#All],3,0)</f>
        <v>3</v>
      </c>
      <c r="I3885" s="10">
        <f>Tabla4[[#This Row],[Kilos]]*Tabla4[[#This Row],[Precio_sin_IGV]]</f>
        <v>587.33399999999995</v>
      </c>
      <c r="J3885" s="10">
        <f>Tabla4[[#This Row],[Ventas sin IGV]]*18%</f>
        <v>105.72011999999998</v>
      </c>
      <c r="K3885" s="10">
        <f>Tabla4[[#This Row],[Ventas sin IGV]]+Tabla4[[#This Row],[IGV]]</f>
        <v>693.0541199999999</v>
      </c>
    </row>
    <row r="3886" spans="1:11" x14ac:dyDescent="0.3">
      <c r="A3886">
        <v>7</v>
      </c>
      <c r="B3886">
        <v>13</v>
      </c>
      <c r="C3886" s="2">
        <v>37770</v>
      </c>
      <c r="D3886">
        <v>2331</v>
      </c>
      <c r="E3886" t="str">
        <f>VLOOKUP(Tabla4[[#This Row],[Cod Vendedor]],Tabla3[[IdVendedor]:[NombreVendedor]],2,0)</f>
        <v>Quima</v>
      </c>
      <c r="F3886" t="str">
        <f>VLOOKUP(Tabla4[[#This Row],[Cod Producto]],Tabla2[[IdProducto]:[NomProducto]],2,0)</f>
        <v>Pimientos</v>
      </c>
      <c r="G3886" s="10">
        <f>VLOOKUP(Tabla4[[#This Row],[Nombre_Producto]],Tabla2[[NomProducto]:[PrecioSinIGV]],3,0)</f>
        <v>0.24199999999999999</v>
      </c>
      <c r="H3886">
        <f>VLOOKUP(Tabla4[[#This Row],[Cod Producto]],Tabla2[#All],3,0)</f>
        <v>3</v>
      </c>
      <c r="I3886" s="10">
        <f>Tabla4[[#This Row],[Kilos]]*Tabla4[[#This Row],[Precio_sin_IGV]]</f>
        <v>564.10199999999998</v>
      </c>
      <c r="J3886" s="10">
        <f>Tabla4[[#This Row],[Ventas sin IGV]]*18%</f>
        <v>101.53836</v>
      </c>
      <c r="K3886" s="10">
        <f>Tabla4[[#This Row],[Ventas sin IGV]]+Tabla4[[#This Row],[IGV]]</f>
        <v>665.64035999999999</v>
      </c>
    </row>
    <row r="3887" spans="1:11" x14ac:dyDescent="0.3">
      <c r="A3887">
        <v>7</v>
      </c>
      <c r="B3887">
        <v>13</v>
      </c>
      <c r="C3887" s="2">
        <v>37834</v>
      </c>
      <c r="D3887">
        <v>1994</v>
      </c>
      <c r="E3887" t="str">
        <f>VLOOKUP(Tabla4[[#This Row],[Cod Vendedor]],Tabla3[[IdVendedor]:[NombreVendedor]],2,0)</f>
        <v>Quima</v>
      </c>
      <c r="F3887" t="str">
        <f>VLOOKUP(Tabla4[[#This Row],[Cod Producto]],Tabla2[[IdProducto]:[NomProducto]],2,0)</f>
        <v>Pimientos</v>
      </c>
      <c r="G3887" s="10">
        <f>VLOOKUP(Tabla4[[#This Row],[Nombre_Producto]],Tabla2[[NomProducto]:[PrecioSinIGV]],3,0)</f>
        <v>0.24199999999999999</v>
      </c>
      <c r="H3887">
        <f>VLOOKUP(Tabla4[[#This Row],[Cod Producto]],Tabla2[#All],3,0)</f>
        <v>3</v>
      </c>
      <c r="I3887" s="10">
        <f>Tabla4[[#This Row],[Kilos]]*Tabla4[[#This Row],[Precio_sin_IGV]]</f>
        <v>482.548</v>
      </c>
      <c r="J3887" s="10">
        <f>Tabla4[[#This Row],[Ventas sin IGV]]*18%</f>
        <v>86.858639999999994</v>
      </c>
      <c r="K3887" s="10">
        <f>Tabla4[[#This Row],[Ventas sin IGV]]+Tabla4[[#This Row],[IGV]]</f>
        <v>569.40664000000004</v>
      </c>
    </row>
    <row r="3888" spans="1:11" x14ac:dyDescent="0.3">
      <c r="A3888">
        <v>7</v>
      </c>
      <c r="B3888">
        <v>13</v>
      </c>
      <c r="C3888" s="2">
        <v>37700</v>
      </c>
      <c r="D3888">
        <v>674</v>
      </c>
      <c r="E3888" t="str">
        <f>VLOOKUP(Tabla4[[#This Row],[Cod Vendedor]],Tabla3[[IdVendedor]:[NombreVendedor]],2,0)</f>
        <v>Quima</v>
      </c>
      <c r="F3888" t="str">
        <f>VLOOKUP(Tabla4[[#This Row],[Cod Producto]],Tabla2[[IdProducto]:[NomProducto]],2,0)</f>
        <v>Pimientos</v>
      </c>
      <c r="G3888" s="10">
        <f>VLOOKUP(Tabla4[[#This Row],[Nombre_Producto]],Tabla2[[NomProducto]:[PrecioSinIGV]],3,0)</f>
        <v>0.24199999999999999</v>
      </c>
      <c r="H3888">
        <f>VLOOKUP(Tabla4[[#This Row],[Cod Producto]],Tabla2[#All],3,0)</f>
        <v>3</v>
      </c>
      <c r="I3888" s="10">
        <f>Tabla4[[#This Row],[Kilos]]*Tabla4[[#This Row],[Precio_sin_IGV]]</f>
        <v>163.108</v>
      </c>
      <c r="J3888" s="10">
        <f>Tabla4[[#This Row],[Ventas sin IGV]]*18%</f>
        <v>29.359439999999999</v>
      </c>
      <c r="K3888" s="10">
        <f>Tabla4[[#This Row],[Ventas sin IGV]]+Tabla4[[#This Row],[IGV]]</f>
        <v>192.46744000000001</v>
      </c>
    </row>
    <row r="3889" spans="1:11" x14ac:dyDescent="0.3">
      <c r="A3889">
        <v>7</v>
      </c>
      <c r="B3889">
        <v>2</v>
      </c>
      <c r="C3889" s="2">
        <v>37913</v>
      </c>
      <c r="D3889">
        <v>2157</v>
      </c>
      <c r="E3889" t="str">
        <f>VLOOKUP(Tabla4[[#This Row],[Cod Vendedor]],Tabla3[[IdVendedor]:[NombreVendedor]],2,0)</f>
        <v>Quima</v>
      </c>
      <c r="F3889" t="str">
        <f>VLOOKUP(Tabla4[[#This Row],[Cod Producto]],Tabla2[[IdProducto]:[NomProducto]],2,0)</f>
        <v>Lechugas</v>
      </c>
      <c r="G3889" s="10">
        <f>VLOOKUP(Tabla4[[#This Row],[Nombre_Producto]],Tabla2[[NomProducto]:[PrecioSinIGV]],3,0)</f>
        <v>1.6335</v>
      </c>
      <c r="H3889">
        <f>VLOOKUP(Tabla4[[#This Row],[Cod Producto]],Tabla2[#All],3,0)</f>
        <v>2</v>
      </c>
      <c r="I3889" s="10">
        <f>Tabla4[[#This Row],[Kilos]]*Tabla4[[#This Row],[Precio_sin_IGV]]</f>
        <v>3523.4594999999999</v>
      </c>
      <c r="J3889" s="10">
        <f>Tabla4[[#This Row],[Ventas sin IGV]]*18%</f>
        <v>634.22271000000001</v>
      </c>
      <c r="K3889" s="10">
        <f>Tabla4[[#This Row],[Ventas sin IGV]]+Tabla4[[#This Row],[IGV]]</f>
        <v>4157.6822099999999</v>
      </c>
    </row>
    <row r="3890" spans="1:11" x14ac:dyDescent="0.3">
      <c r="A3890">
        <v>7</v>
      </c>
      <c r="B3890">
        <v>2</v>
      </c>
      <c r="C3890" s="2">
        <v>37977</v>
      </c>
      <c r="D3890">
        <v>2114</v>
      </c>
      <c r="E3890" t="str">
        <f>VLOOKUP(Tabla4[[#This Row],[Cod Vendedor]],Tabla3[[IdVendedor]:[NombreVendedor]],2,0)</f>
        <v>Quima</v>
      </c>
      <c r="F3890" t="str">
        <f>VLOOKUP(Tabla4[[#This Row],[Cod Producto]],Tabla2[[IdProducto]:[NomProducto]],2,0)</f>
        <v>Lechugas</v>
      </c>
      <c r="G3890" s="10">
        <f>VLOOKUP(Tabla4[[#This Row],[Nombre_Producto]],Tabla2[[NomProducto]:[PrecioSinIGV]],3,0)</f>
        <v>1.6335</v>
      </c>
      <c r="H3890">
        <f>VLOOKUP(Tabla4[[#This Row],[Cod Producto]],Tabla2[#All],3,0)</f>
        <v>2</v>
      </c>
      <c r="I3890" s="10">
        <f>Tabla4[[#This Row],[Kilos]]*Tabla4[[#This Row],[Precio_sin_IGV]]</f>
        <v>3453.2190000000001</v>
      </c>
      <c r="J3890" s="10">
        <f>Tabla4[[#This Row],[Ventas sin IGV]]*18%</f>
        <v>621.57942000000003</v>
      </c>
      <c r="K3890" s="10">
        <f>Tabla4[[#This Row],[Ventas sin IGV]]+Tabla4[[#This Row],[IGV]]</f>
        <v>4074.7984200000001</v>
      </c>
    </row>
    <row r="3891" spans="1:11" x14ac:dyDescent="0.3">
      <c r="A3891">
        <v>7</v>
      </c>
      <c r="B3891">
        <v>2</v>
      </c>
      <c r="C3891" s="2">
        <v>37859</v>
      </c>
      <c r="D3891">
        <v>1885</v>
      </c>
      <c r="E3891" t="str">
        <f>VLOOKUP(Tabla4[[#This Row],[Cod Vendedor]],Tabla3[[IdVendedor]:[NombreVendedor]],2,0)</f>
        <v>Quima</v>
      </c>
      <c r="F3891" t="str">
        <f>VLOOKUP(Tabla4[[#This Row],[Cod Producto]],Tabla2[[IdProducto]:[NomProducto]],2,0)</f>
        <v>Lechugas</v>
      </c>
      <c r="G3891" s="10">
        <f>VLOOKUP(Tabla4[[#This Row],[Nombre_Producto]],Tabla2[[NomProducto]:[PrecioSinIGV]],3,0)</f>
        <v>1.6335</v>
      </c>
      <c r="H3891">
        <f>VLOOKUP(Tabla4[[#This Row],[Cod Producto]],Tabla2[#All],3,0)</f>
        <v>2</v>
      </c>
      <c r="I3891" s="10">
        <f>Tabla4[[#This Row],[Kilos]]*Tabla4[[#This Row],[Precio_sin_IGV]]</f>
        <v>3079.1475</v>
      </c>
      <c r="J3891" s="10">
        <f>Tabla4[[#This Row],[Ventas sin IGV]]*18%</f>
        <v>554.24654999999996</v>
      </c>
      <c r="K3891" s="10">
        <f>Tabla4[[#This Row],[Ventas sin IGV]]+Tabla4[[#This Row],[IGV]]</f>
        <v>3633.3940499999999</v>
      </c>
    </row>
    <row r="3892" spans="1:11" x14ac:dyDescent="0.3">
      <c r="A3892">
        <v>7</v>
      </c>
      <c r="B3892">
        <v>2</v>
      </c>
      <c r="C3892" s="2">
        <v>37953</v>
      </c>
      <c r="D3892">
        <v>1794</v>
      </c>
      <c r="E3892" t="str">
        <f>VLOOKUP(Tabla4[[#This Row],[Cod Vendedor]],Tabla3[[IdVendedor]:[NombreVendedor]],2,0)</f>
        <v>Quima</v>
      </c>
      <c r="F3892" t="str">
        <f>VLOOKUP(Tabla4[[#This Row],[Cod Producto]],Tabla2[[IdProducto]:[NomProducto]],2,0)</f>
        <v>Lechugas</v>
      </c>
      <c r="G3892" s="10">
        <f>VLOOKUP(Tabla4[[#This Row],[Nombre_Producto]],Tabla2[[NomProducto]:[PrecioSinIGV]],3,0)</f>
        <v>1.6335</v>
      </c>
      <c r="H3892">
        <f>VLOOKUP(Tabla4[[#This Row],[Cod Producto]],Tabla2[#All],3,0)</f>
        <v>2</v>
      </c>
      <c r="I3892" s="10">
        <f>Tabla4[[#This Row],[Kilos]]*Tabla4[[#This Row],[Precio_sin_IGV]]</f>
        <v>2930.4989999999998</v>
      </c>
      <c r="J3892" s="10">
        <f>Tabla4[[#This Row],[Ventas sin IGV]]*18%</f>
        <v>527.4898199999999</v>
      </c>
      <c r="K3892" s="10">
        <f>Tabla4[[#This Row],[Ventas sin IGV]]+Tabla4[[#This Row],[IGV]]</f>
        <v>3457.9888199999996</v>
      </c>
    </row>
    <row r="3893" spans="1:11" x14ac:dyDescent="0.3">
      <c r="A3893">
        <v>7</v>
      </c>
      <c r="B3893">
        <v>2</v>
      </c>
      <c r="C3893" s="2">
        <v>37822</v>
      </c>
      <c r="D3893">
        <v>1469</v>
      </c>
      <c r="E3893" t="str">
        <f>VLOOKUP(Tabla4[[#This Row],[Cod Vendedor]],Tabla3[[IdVendedor]:[NombreVendedor]],2,0)</f>
        <v>Quima</v>
      </c>
      <c r="F3893" t="str">
        <f>VLOOKUP(Tabla4[[#This Row],[Cod Producto]],Tabla2[[IdProducto]:[NomProducto]],2,0)</f>
        <v>Lechugas</v>
      </c>
      <c r="G3893" s="10">
        <f>VLOOKUP(Tabla4[[#This Row],[Nombre_Producto]],Tabla2[[NomProducto]:[PrecioSinIGV]],3,0)</f>
        <v>1.6335</v>
      </c>
      <c r="H3893">
        <f>VLOOKUP(Tabla4[[#This Row],[Cod Producto]],Tabla2[#All],3,0)</f>
        <v>2</v>
      </c>
      <c r="I3893" s="10">
        <f>Tabla4[[#This Row],[Kilos]]*Tabla4[[#This Row],[Precio_sin_IGV]]</f>
        <v>2399.6115</v>
      </c>
      <c r="J3893" s="10">
        <f>Tabla4[[#This Row],[Ventas sin IGV]]*18%</f>
        <v>431.93007</v>
      </c>
      <c r="K3893" s="10">
        <f>Tabla4[[#This Row],[Ventas sin IGV]]+Tabla4[[#This Row],[IGV]]</f>
        <v>2831.5415699999999</v>
      </c>
    </row>
    <row r="3894" spans="1:11" x14ac:dyDescent="0.3">
      <c r="A3894">
        <v>7</v>
      </c>
      <c r="B3894">
        <v>2</v>
      </c>
      <c r="C3894" s="2">
        <v>37673</v>
      </c>
      <c r="D3894">
        <v>1148</v>
      </c>
      <c r="E3894" t="str">
        <f>VLOOKUP(Tabla4[[#This Row],[Cod Vendedor]],Tabla3[[IdVendedor]:[NombreVendedor]],2,0)</f>
        <v>Quima</v>
      </c>
      <c r="F3894" t="str">
        <f>VLOOKUP(Tabla4[[#This Row],[Cod Producto]],Tabla2[[IdProducto]:[NomProducto]],2,0)</f>
        <v>Lechugas</v>
      </c>
      <c r="G3894" s="10">
        <f>VLOOKUP(Tabla4[[#This Row],[Nombre_Producto]],Tabla2[[NomProducto]:[PrecioSinIGV]],3,0)</f>
        <v>1.6335</v>
      </c>
      <c r="H3894">
        <f>VLOOKUP(Tabla4[[#This Row],[Cod Producto]],Tabla2[#All],3,0)</f>
        <v>2</v>
      </c>
      <c r="I3894" s="10">
        <f>Tabla4[[#This Row],[Kilos]]*Tabla4[[#This Row],[Precio_sin_IGV]]</f>
        <v>1875.258</v>
      </c>
      <c r="J3894" s="10">
        <f>Tabla4[[#This Row],[Ventas sin IGV]]*18%</f>
        <v>337.54644000000002</v>
      </c>
      <c r="K3894" s="10">
        <f>Tabla4[[#This Row],[Ventas sin IGV]]+Tabla4[[#This Row],[IGV]]</f>
        <v>2212.8044399999999</v>
      </c>
    </row>
    <row r="3895" spans="1:11" x14ac:dyDescent="0.3">
      <c r="A3895">
        <v>7</v>
      </c>
      <c r="B3895">
        <v>2</v>
      </c>
      <c r="C3895" s="2">
        <v>37910</v>
      </c>
      <c r="D3895">
        <v>1108</v>
      </c>
      <c r="E3895" t="str">
        <f>VLOOKUP(Tabla4[[#This Row],[Cod Vendedor]],Tabla3[[IdVendedor]:[NombreVendedor]],2,0)</f>
        <v>Quima</v>
      </c>
      <c r="F3895" t="str">
        <f>VLOOKUP(Tabla4[[#This Row],[Cod Producto]],Tabla2[[IdProducto]:[NomProducto]],2,0)</f>
        <v>Lechugas</v>
      </c>
      <c r="G3895" s="10">
        <f>VLOOKUP(Tabla4[[#This Row],[Nombre_Producto]],Tabla2[[NomProducto]:[PrecioSinIGV]],3,0)</f>
        <v>1.6335</v>
      </c>
      <c r="H3895">
        <f>VLOOKUP(Tabla4[[#This Row],[Cod Producto]],Tabla2[#All],3,0)</f>
        <v>2</v>
      </c>
      <c r="I3895" s="10">
        <f>Tabla4[[#This Row],[Kilos]]*Tabla4[[#This Row],[Precio_sin_IGV]]</f>
        <v>1809.9179999999999</v>
      </c>
      <c r="J3895" s="10">
        <f>Tabla4[[#This Row],[Ventas sin IGV]]*18%</f>
        <v>325.78523999999999</v>
      </c>
      <c r="K3895" s="10">
        <f>Tabla4[[#This Row],[Ventas sin IGV]]+Tabla4[[#This Row],[IGV]]</f>
        <v>2135.7032399999998</v>
      </c>
    </row>
    <row r="3896" spans="1:11" x14ac:dyDescent="0.3">
      <c r="A3896">
        <v>7</v>
      </c>
      <c r="B3896">
        <v>2</v>
      </c>
      <c r="C3896" s="2">
        <v>37775</v>
      </c>
      <c r="D3896">
        <v>1102</v>
      </c>
      <c r="E3896" t="str">
        <f>VLOOKUP(Tabla4[[#This Row],[Cod Vendedor]],Tabla3[[IdVendedor]:[NombreVendedor]],2,0)</f>
        <v>Quima</v>
      </c>
      <c r="F3896" t="str">
        <f>VLOOKUP(Tabla4[[#This Row],[Cod Producto]],Tabla2[[IdProducto]:[NomProducto]],2,0)</f>
        <v>Lechugas</v>
      </c>
      <c r="G3896" s="10">
        <f>VLOOKUP(Tabla4[[#This Row],[Nombre_Producto]],Tabla2[[NomProducto]:[PrecioSinIGV]],3,0)</f>
        <v>1.6335</v>
      </c>
      <c r="H3896">
        <f>VLOOKUP(Tabla4[[#This Row],[Cod Producto]],Tabla2[#All],3,0)</f>
        <v>2</v>
      </c>
      <c r="I3896" s="10">
        <f>Tabla4[[#This Row],[Kilos]]*Tabla4[[#This Row],[Precio_sin_IGV]]</f>
        <v>1800.117</v>
      </c>
      <c r="J3896" s="10">
        <f>Tabla4[[#This Row],[Ventas sin IGV]]*18%</f>
        <v>324.02105999999998</v>
      </c>
      <c r="K3896" s="10">
        <f>Tabla4[[#This Row],[Ventas sin IGV]]+Tabla4[[#This Row],[IGV]]</f>
        <v>2124.1380599999998</v>
      </c>
    </row>
    <row r="3897" spans="1:11" x14ac:dyDescent="0.3">
      <c r="A3897">
        <v>7</v>
      </c>
      <c r="B3897">
        <v>2</v>
      </c>
      <c r="C3897" s="2">
        <v>37753</v>
      </c>
      <c r="D3897">
        <v>749</v>
      </c>
      <c r="E3897" t="str">
        <f>VLOOKUP(Tabla4[[#This Row],[Cod Vendedor]],Tabla3[[IdVendedor]:[NombreVendedor]],2,0)</f>
        <v>Quima</v>
      </c>
      <c r="F3897" t="str">
        <f>VLOOKUP(Tabla4[[#This Row],[Cod Producto]],Tabla2[[IdProducto]:[NomProducto]],2,0)</f>
        <v>Lechugas</v>
      </c>
      <c r="G3897" s="10">
        <f>VLOOKUP(Tabla4[[#This Row],[Nombre_Producto]],Tabla2[[NomProducto]:[PrecioSinIGV]],3,0)</f>
        <v>1.6335</v>
      </c>
      <c r="H3897">
        <f>VLOOKUP(Tabla4[[#This Row],[Cod Producto]],Tabla2[#All],3,0)</f>
        <v>2</v>
      </c>
      <c r="I3897" s="10">
        <f>Tabla4[[#This Row],[Kilos]]*Tabla4[[#This Row],[Precio_sin_IGV]]</f>
        <v>1223.4914999999999</v>
      </c>
      <c r="J3897" s="10">
        <f>Tabla4[[#This Row],[Ventas sin IGV]]*18%</f>
        <v>220.22846999999996</v>
      </c>
      <c r="K3897" s="10">
        <f>Tabla4[[#This Row],[Ventas sin IGV]]+Tabla4[[#This Row],[IGV]]</f>
        <v>1443.7199699999999</v>
      </c>
    </row>
    <row r="3898" spans="1:11" x14ac:dyDescent="0.3">
      <c r="A3898">
        <v>7</v>
      </c>
      <c r="B3898">
        <v>2</v>
      </c>
      <c r="C3898" s="2">
        <v>37807</v>
      </c>
      <c r="D3898">
        <v>521</v>
      </c>
      <c r="E3898" t="str">
        <f>VLOOKUP(Tabla4[[#This Row],[Cod Vendedor]],Tabla3[[IdVendedor]:[NombreVendedor]],2,0)</f>
        <v>Quima</v>
      </c>
      <c r="F3898" t="str">
        <f>VLOOKUP(Tabla4[[#This Row],[Cod Producto]],Tabla2[[IdProducto]:[NomProducto]],2,0)</f>
        <v>Lechugas</v>
      </c>
      <c r="G3898" s="10">
        <f>VLOOKUP(Tabla4[[#This Row],[Nombre_Producto]],Tabla2[[NomProducto]:[PrecioSinIGV]],3,0)</f>
        <v>1.6335</v>
      </c>
      <c r="H3898">
        <f>VLOOKUP(Tabla4[[#This Row],[Cod Producto]],Tabla2[#All],3,0)</f>
        <v>2</v>
      </c>
      <c r="I3898" s="10">
        <f>Tabla4[[#This Row],[Kilos]]*Tabla4[[#This Row],[Precio_sin_IGV]]</f>
        <v>851.05349999999999</v>
      </c>
      <c r="J3898" s="10">
        <f>Tabla4[[#This Row],[Ventas sin IGV]]*18%</f>
        <v>153.18962999999999</v>
      </c>
      <c r="K3898" s="10">
        <f>Tabla4[[#This Row],[Ventas sin IGV]]+Tabla4[[#This Row],[IGV]]</f>
        <v>1004.24313</v>
      </c>
    </row>
    <row r="3899" spans="1:11" x14ac:dyDescent="0.3">
      <c r="A3899">
        <v>7</v>
      </c>
      <c r="B3899">
        <v>10</v>
      </c>
      <c r="C3899" s="2">
        <v>37672</v>
      </c>
      <c r="D3899">
        <v>2070</v>
      </c>
      <c r="E3899" t="str">
        <f>VLOOKUP(Tabla4[[#This Row],[Cod Vendedor]],Tabla3[[IdVendedor]:[NombreVendedor]],2,0)</f>
        <v>Quima</v>
      </c>
      <c r="F3899" t="str">
        <f>VLOOKUP(Tabla4[[#This Row],[Cod Producto]],Tabla2[[IdProducto]:[NomProducto]],2,0)</f>
        <v>Zanahorias</v>
      </c>
      <c r="G3899" s="10">
        <f>VLOOKUP(Tabla4[[#This Row],[Nombre_Producto]],Tabla2[[NomProducto]:[PrecioSinIGV]],3,0)</f>
        <v>0.60499999999999998</v>
      </c>
      <c r="H3899">
        <f>VLOOKUP(Tabla4[[#This Row],[Cod Producto]],Tabla2[#All],3,0)</f>
        <v>3</v>
      </c>
      <c r="I3899" s="10">
        <f>Tabla4[[#This Row],[Kilos]]*Tabla4[[#This Row],[Precio_sin_IGV]]</f>
        <v>1252.3499999999999</v>
      </c>
      <c r="J3899" s="10">
        <f>Tabla4[[#This Row],[Ventas sin IGV]]*18%</f>
        <v>225.42299999999997</v>
      </c>
      <c r="K3899" s="10">
        <f>Tabla4[[#This Row],[Ventas sin IGV]]+Tabla4[[#This Row],[IGV]]</f>
        <v>1477.7729999999999</v>
      </c>
    </row>
    <row r="3900" spans="1:11" x14ac:dyDescent="0.3">
      <c r="A3900">
        <v>7</v>
      </c>
      <c r="B3900">
        <v>10</v>
      </c>
      <c r="C3900" s="2">
        <v>37978</v>
      </c>
      <c r="D3900">
        <v>1889</v>
      </c>
      <c r="E3900" t="str">
        <f>VLOOKUP(Tabla4[[#This Row],[Cod Vendedor]],Tabla3[[IdVendedor]:[NombreVendedor]],2,0)</f>
        <v>Quima</v>
      </c>
      <c r="F3900" t="str">
        <f>VLOOKUP(Tabla4[[#This Row],[Cod Producto]],Tabla2[[IdProducto]:[NomProducto]],2,0)</f>
        <v>Zanahorias</v>
      </c>
      <c r="G3900" s="10">
        <f>VLOOKUP(Tabla4[[#This Row],[Nombre_Producto]],Tabla2[[NomProducto]:[PrecioSinIGV]],3,0)</f>
        <v>0.60499999999999998</v>
      </c>
      <c r="H3900">
        <f>VLOOKUP(Tabla4[[#This Row],[Cod Producto]],Tabla2[#All],3,0)</f>
        <v>3</v>
      </c>
      <c r="I3900" s="10">
        <f>Tabla4[[#This Row],[Kilos]]*Tabla4[[#This Row],[Precio_sin_IGV]]</f>
        <v>1142.845</v>
      </c>
      <c r="J3900" s="10">
        <f>Tabla4[[#This Row],[Ventas sin IGV]]*18%</f>
        <v>205.71209999999999</v>
      </c>
      <c r="K3900" s="10">
        <f>Tabla4[[#This Row],[Ventas sin IGV]]+Tabla4[[#This Row],[IGV]]</f>
        <v>1348.5571</v>
      </c>
    </row>
    <row r="3901" spans="1:11" x14ac:dyDescent="0.3">
      <c r="A3901">
        <v>7</v>
      </c>
      <c r="B3901">
        <v>10</v>
      </c>
      <c r="C3901" s="2">
        <v>37985</v>
      </c>
      <c r="D3901">
        <v>1682</v>
      </c>
      <c r="E3901" t="str">
        <f>VLOOKUP(Tabla4[[#This Row],[Cod Vendedor]],Tabla3[[IdVendedor]:[NombreVendedor]],2,0)</f>
        <v>Quima</v>
      </c>
      <c r="F3901" t="str">
        <f>VLOOKUP(Tabla4[[#This Row],[Cod Producto]],Tabla2[[IdProducto]:[NomProducto]],2,0)</f>
        <v>Zanahorias</v>
      </c>
      <c r="G3901" s="10">
        <f>VLOOKUP(Tabla4[[#This Row],[Nombre_Producto]],Tabla2[[NomProducto]:[PrecioSinIGV]],3,0)</f>
        <v>0.60499999999999998</v>
      </c>
      <c r="H3901">
        <f>VLOOKUP(Tabla4[[#This Row],[Cod Producto]],Tabla2[#All],3,0)</f>
        <v>3</v>
      </c>
      <c r="I3901" s="10">
        <f>Tabla4[[#This Row],[Kilos]]*Tabla4[[#This Row],[Precio_sin_IGV]]</f>
        <v>1017.61</v>
      </c>
      <c r="J3901" s="10">
        <f>Tabla4[[#This Row],[Ventas sin IGV]]*18%</f>
        <v>183.16980000000001</v>
      </c>
      <c r="K3901" s="10">
        <f>Tabla4[[#This Row],[Ventas sin IGV]]+Tabla4[[#This Row],[IGV]]</f>
        <v>1200.7798</v>
      </c>
    </row>
    <row r="3902" spans="1:11" x14ac:dyDescent="0.3">
      <c r="A3902">
        <v>7</v>
      </c>
      <c r="B3902">
        <v>10</v>
      </c>
      <c r="C3902" s="2">
        <v>37653</v>
      </c>
      <c r="D3902">
        <v>880</v>
      </c>
      <c r="E3902" t="str">
        <f>VLOOKUP(Tabla4[[#This Row],[Cod Vendedor]],Tabla3[[IdVendedor]:[NombreVendedor]],2,0)</f>
        <v>Quima</v>
      </c>
      <c r="F3902" t="str">
        <f>VLOOKUP(Tabla4[[#This Row],[Cod Producto]],Tabla2[[IdProducto]:[NomProducto]],2,0)</f>
        <v>Zanahorias</v>
      </c>
      <c r="G3902" s="10">
        <f>VLOOKUP(Tabla4[[#This Row],[Nombre_Producto]],Tabla2[[NomProducto]:[PrecioSinIGV]],3,0)</f>
        <v>0.60499999999999998</v>
      </c>
      <c r="H3902">
        <f>VLOOKUP(Tabla4[[#This Row],[Cod Producto]],Tabla2[#All],3,0)</f>
        <v>3</v>
      </c>
      <c r="I3902" s="10">
        <f>Tabla4[[#This Row],[Kilos]]*Tabla4[[#This Row],[Precio_sin_IGV]]</f>
        <v>532.4</v>
      </c>
      <c r="J3902" s="10">
        <f>Tabla4[[#This Row],[Ventas sin IGV]]*18%</f>
        <v>95.831999999999994</v>
      </c>
      <c r="K3902" s="10">
        <f>Tabla4[[#This Row],[Ventas sin IGV]]+Tabla4[[#This Row],[IGV]]</f>
        <v>628.23199999999997</v>
      </c>
    </row>
    <row r="3903" spans="1:11" x14ac:dyDescent="0.3">
      <c r="A3903">
        <v>7</v>
      </c>
      <c r="B3903">
        <v>10</v>
      </c>
      <c r="C3903" s="2">
        <v>37820</v>
      </c>
      <c r="D3903">
        <v>865</v>
      </c>
      <c r="E3903" t="str">
        <f>VLOOKUP(Tabla4[[#This Row],[Cod Vendedor]],Tabla3[[IdVendedor]:[NombreVendedor]],2,0)</f>
        <v>Quima</v>
      </c>
      <c r="F3903" t="str">
        <f>VLOOKUP(Tabla4[[#This Row],[Cod Producto]],Tabla2[[IdProducto]:[NomProducto]],2,0)</f>
        <v>Zanahorias</v>
      </c>
      <c r="G3903" s="10">
        <f>VLOOKUP(Tabla4[[#This Row],[Nombre_Producto]],Tabla2[[NomProducto]:[PrecioSinIGV]],3,0)</f>
        <v>0.60499999999999998</v>
      </c>
      <c r="H3903">
        <f>VLOOKUP(Tabla4[[#This Row],[Cod Producto]],Tabla2[#All],3,0)</f>
        <v>3</v>
      </c>
      <c r="I3903" s="10">
        <f>Tabla4[[#This Row],[Kilos]]*Tabla4[[#This Row],[Precio_sin_IGV]]</f>
        <v>523.32499999999993</v>
      </c>
      <c r="J3903" s="10">
        <f>Tabla4[[#This Row],[Ventas sin IGV]]*18%</f>
        <v>94.198499999999981</v>
      </c>
      <c r="K3903" s="10">
        <f>Tabla4[[#This Row],[Ventas sin IGV]]+Tabla4[[#This Row],[IGV]]</f>
        <v>617.5234999999999</v>
      </c>
    </row>
    <row r="3904" spans="1:11" x14ac:dyDescent="0.3">
      <c r="A3904">
        <v>7</v>
      </c>
      <c r="B3904">
        <v>10</v>
      </c>
      <c r="C3904" s="2">
        <v>37903</v>
      </c>
      <c r="D3904">
        <v>843</v>
      </c>
      <c r="E3904" t="str">
        <f>VLOOKUP(Tabla4[[#This Row],[Cod Vendedor]],Tabla3[[IdVendedor]:[NombreVendedor]],2,0)</f>
        <v>Quima</v>
      </c>
      <c r="F3904" t="str">
        <f>VLOOKUP(Tabla4[[#This Row],[Cod Producto]],Tabla2[[IdProducto]:[NomProducto]],2,0)</f>
        <v>Zanahorias</v>
      </c>
      <c r="G3904" s="10">
        <f>VLOOKUP(Tabla4[[#This Row],[Nombre_Producto]],Tabla2[[NomProducto]:[PrecioSinIGV]],3,0)</f>
        <v>0.60499999999999998</v>
      </c>
      <c r="H3904">
        <f>VLOOKUP(Tabla4[[#This Row],[Cod Producto]],Tabla2[#All],3,0)</f>
        <v>3</v>
      </c>
      <c r="I3904" s="10">
        <f>Tabla4[[#This Row],[Kilos]]*Tabla4[[#This Row],[Precio_sin_IGV]]</f>
        <v>510.01499999999999</v>
      </c>
      <c r="J3904" s="10">
        <f>Tabla4[[#This Row],[Ventas sin IGV]]*18%</f>
        <v>91.802699999999987</v>
      </c>
      <c r="K3904" s="10">
        <f>Tabla4[[#This Row],[Ventas sin IGV]]+Tabla4[[#This Row],[IGV]]</f>
        <v>601.81769999999995</v>
      </c>
    </row>
    <row r="3905" spans="1:11" x14ac:dyDescent="0.3">
      <c r="A3905">
        <v>7</v>
      </c>
      <c r="B3905">
        <v>14</v>
      </c>
      <c r="C3905" s="2">
        <v>37683</v>
      </c>
      <c r="D3905">
        <v>1912</v>
      </c>
      <c r="E3905" t="str">
        <f>VLOOKUP(Tabla4[[#This Row],[Cod Vendedor]],Tabla3[[IdVendedor]:[NombreVendedor]],2,0)</f>
        <v>Quima</v>
      </c>
      <c r="F3905" t="str">
        <f>VLOOKUP(Tabla4[[#This Row],[Cod Producto]],Tabla2[[IdProducto]:[NomProducto]],2,0)</f>
        <v>Manzana</v>
      </c>
      <c r="G3905" s="10">
        <f>VLOOKUP(Tabla4[[#This Row],[Nombre_Producto]],Tabla2[[NomProducto]:[PrecioSinIGV]],3,0)</f>
        <v>3.63</v>
      </c>
      <c r="H3905">
        <f>VLOOKUP(Tabla4[[#This Row],[Cod Producto]],Tabla2[#All],3,0)</f>
        <v>1</v>
      </c>
      <c r="I3905" s="10">
        <f>Tabla4[[#This Row],[Kilos]]*Tabla4[[#This Row],[Precio_sin_IGV]]</f>
        <v>6940.5599999999995</v>
      </c>
      <c r="J3905" s="10">
        <f>Tabla4[[#This Row],[Ventas sin IGV]]*18%</f>
        <v>1249.3007999999998</v>
      </c>
      <c r="K3905" s="10">
        <f>Tabla4[[#This Row],[Ventas sin IGV]]+Tabla4[[#This Row],[IGV]]</f>
        <v>8189.8607999999995</v>
      </c>
    </row>
    <row r="3906" spans="1:11" x14ac:dyDescent="0.3">
      <c r="A3906">
        <v>7</v>
      </c>
      <c r="B3906">
        <v>14</v>
      </c>
      <c r="C3906" s="2">
        <v>37797</v>
      </c>
      <c r="D3906">
        <v>686</v>
      </c>
      <c r="E3906" t="str">
        <f>VLOOKUP(Tabla4[[#This Row],[Cod Vendedor]],Tabla3[[IdVendedor]:[NombreVendedor]],2,0)</f>
        <v>Quima</v>
      </c>
      <c r="F3906" t="str">
        <f>VLOOKUP(Tabla4[[#This Row],[Cod Producto]],Tabla2[[IdProducto]:[NomProducto]],2,0)</f>
        <v>Manzana</v>
      </c>
      <c r="G3906" s="10">
        <f>VLOOKUP(Tabla4[[#This Row],[Nombre_Producto]],Tabla2[[NomProducto]:[PrecioSinIGV]],3,0)</f>
        <v>3.63</v>
      </c>
      <c r="H3906">
        <f>VLOOKUP(Tabla4[[#This Row],[Cod Producto]],Tabla2[#All],3,0)</f>
        <v>1</v>
      </c>
      <c r="I3906" s="10">
        <f>Tabla4[[#This Row],[Kilos]]*Tabla4[[#This Row],[Precio_sin_IGV]]</f>
        <v>2490.1799999999998</v>
      </c>
      <c r="J3906" s="10">
        <f>Tabla4[[#This Row],[Ventas sin IGV]]*18%</f>
        <v>448.23239999999993</v>
      </c>
      <c r="K3906" s="10">
        <f>Tabla4[[#This Row],[Ventas sin IGV]]+Tabla4[[#This Row],[IGV]]</f>
        <v>2938.4123999999997</v>
      </c>
    </row>
    <row r="3907" spans="1:11" x14ac:dyDescent="0.3">
      <c r="A3907">
        <v>7</v>
      </c>
      <c r="B3907">
        <v>4</v>
      </c>
      <c r="C3907" s="2">
        <v>37623</v>
      </c>
      <c r="D3907">
        <v>2495</v>
      </c>
      <c r="E3907" t="str">
        <f>VLOOKUP(Tabla4[[#This Row],[Cod Vendedor]],Tabla3[[IdVendedor]:[NombreVendedor]],2,0)</f>
        <v>Quima</v>
      </c>
      <c r="F3907" t="str">
        <f>VLOOKUP(Tabla4[[#This Row],[Cod Producto]],Tabla2[[IdProducto]:[NomProducto]],2,0)</f>
        <v>Coles</v>
      </c>
      <c r="G3907" s="10">
        <f>VLOOKUP(Tabla4[[#This Row],[Nombre_Producto]],Tabla2[[NomProducto]:[PrecioSinIGV]],3,0)</f>
        <v>0.60499999999999998</v>
      </c>
      <c r="H3907">
        <f>VLOOKUP(Tabla4[[#This Row],[Cod Producto]],Tabla2[#All],3,0)</f>
        <v>2</v>
      </c>
      <c r="I3907" s="10">
        <f>Tabla4[[#This Row],[Kilos]]*Tabla4[[#This Row],[Precio_sin_IGV]]</f>
        <v>1509.4749999999999</v>
      </c>
      <c r="J3907" s="10">
        <f>Tabla4[[#This Row],[Ventas sin IGV]]*18%</f>
        <v>271.70549999999997</v>
      </c>
      <c r="K3907" s="10">
        <f>Tabla4[[#This Row],[Ventas sin IGV]]+Tabla4[[#This Row],[IGV]]</f>
        <v>1781.1804999999999</v>
      </c>
    </row>
    <row r="3908" spans="1:11" x14ac:dyDescent="0.3">
      <c r="A3908">
        <v>7</v>
      </c>
      <c r="B3908">
        <v>4</v>
      </c>
      <c r="C3908" s="2">
        <v>37887</v>
      </c>
      <c r="D3908">
        <v>1948</v>
      </c>
      <c r="E3908" t="str">
        <f>VLOOKUP(Tabla4[[#This Row],[Cod Vendedor]],Tabla3[[IdVendedor]:[NombreVendedor]],2,0)</f>
        <v>Quima</v>
      </c>
      <c r="F3908" t="str">
        <f>VLOOKUP(Tabla4[[#This Row],[Cod Producto]],Tabla2[[IdProducto]:[NomProducto]],2,0)</f>
        <v>Coles</v>
      </c>
      <c r="G3908" s="10">
        <f>VLOOKUP(Tabla4[[#This Row],[Nombre_Producto]],Tabla2[[NomProducto]:[PrecioSinIGV]],3,0)</f>
        <v>0.60499999999999998</v>
      </c>
      <c r="H3908">
        <f>VLOOKUP(Tabla4[[#This Row],[Cod Producto]],Tabla2[#All],3,0)</f>
        <v>2</v>
      </c>
      <c r="I3908" s="10">
        <f>Tabla4[[#This Row],[Kilos]]*Tabla4[[#This Row],[Precio_sin_IGV]]</f>
        <v>1178.54</v>
      </c>
      <c r="J3908" s="10">
        <f>Tabla4[[#This Row],[Ventas sin IGV]]*18%</f>
        <v>212.13719999999998</v>
      </c>
      <c r="K3908" s="10">
        <f>Tabla4[[#This Row],[Ventas sin IGV]]+Tabla4[[#This Row],[IGV]]</f>
        <v>1390.6771999999999</v>
      </c>
    </row>
    <row r="3909" spans="1:11" x14ac:dyDescent="0.3">
      <c r="A3909">
        <v>7</v>
      </c>
      <c r="B3909">
        <v>4</v>
      </c>
      <c r="C3909" s="2">
        <v>37789</v>
      </c>
      <c r="D3909">
        <v>1897</v>
      </c>
      <c r="E3909" t="str">
        <f>VLOOKUP(Tabla4[[#This Row],[Cod Vendedor]],Tabla3[[IdVendedor]:[NombreVendedor]],2,0)</f>
        <v>Quima</v>
      </c>
      <c r="F3909" t="str">
        <f>VLOOKUP(Tabla4[[#This Row],[Cod Producto]],Tabla2[[IdProducto]:[NomProducto]],2,0)</f>
        <v>Coles</v>
      </c>
      <c r="G3909" s="10">
        <f>VLOOKUP(Tabla4[[#This Row],[Nombre_Producto]],Tabla2[[NomProducto]:[PrecioSinIGV]],3,0)</f>
        <v>0.60499999999999998</v>
      </c>
      <c r="H3909">
        <f>VLOOKUP(Tabla4[[#This Row],[Cod Producto]],Tabla2[#All],3,0)</f>
        <v>2</v>
      </c>
      <c r="I3909" s="10">
        <f>Tabla4[[#This Row],[Kilos]]*Tabla4[[#This Row],[Precio_sin_IGV]]</f>
        <v>1147.6849999999999</v>
      </c>
      <c r="J3909" s="10">
        <f>Tabla4[[#This Row],[Ventas sin IGV]]*18%</f>
        <v>206.58329999999998</v>
      </c>
      <c r="K3909" s="10">
        <f>Tabla4[[#This Row],[Ventas sin IGV]]+Tabla4[[#This Row],[IGV]]</f>
        <v>1354.2683</v>
      </c>
    </row>
    <row r="3910" spans="1:11" x14ac:dyDescent="0.3">
      <c r="A3910">
        <v>7</v>
      </c>
      <c r="B3910">
        <v>4</v>
      </c>
      <c r="C3910" s="2">
        <v>37706</v>
      </c>
      <c r="D3910">
        <v>1789</v>
      </c>
      <c r="E3910" t="str">
        <f>VLOOKUP(Tabla4[[#This Row],[Cod Vendedor]],Tabla3[[IdVendedor]:[NombreVendedor]],2,0)</f>
        <v>Quima</v>
      </c>
      <c r="F3910" t="str">
        <f>VLOOKUP(Tabla4[[#This Row],[Cod Producto]],Tabla2[[IdProducto]:[NomProducto]],2,0)</f>
        <v>Coles</v>
      </c>
      <c r="G3910" s="10">
        <f>VLOOKUP(Tabla4[[#This Row],[Nombre_Producto]],Tabla2[[NomProducto]:[PrecioSinIGV]],3,0)</f>
        <v>0.60499999999999998</v>
      </c>
      <c r="H3910">
        <f>VLOOKUP(Tabla4[[#This Row],[Cod Producto]],Tabla2[#All],3,0)</f>
        <v>2</v>
      </c>
      <c r="I3910" s="10">
        <f>Tabla4[[#This Row],[Kilos]]*Tabla4[[#This Row],[Precio_sin_IGV]]</f>
        <v>1082.345</v>
      </c>
      <c r="J3910" s="10">
        <f>Tabla4[[#This Row],[Ventas sin IGV]]*18%</f>
        <v>194.82210000000001</v>
      </c>
      <c r="K3910" s="10">
        <f>Tabla4[[#This Row],[Ventas sin IGV]]+Tabla4[[#This Row],[IGV]]</f>
        <v>1277.1671000000001</v>
      </c>
    </row>
    <row r="3911" spans="1:11" x14ac:dyDescent="0.3">
      <c r="A3911">
        <v>7</v>
      </c>
      <c r="B3911">
        <v>4</v>
      </c>
      <c r="C3911" s="2">
        <v>37750</v>
      </c>
      <c r="D3911">
        <v>1413</v>
      </c>
      <c r="E3911" t="str">
        <f>VLOOKUP(Tabla4[[#This Row],[Cod Vendedor]],Tabla3[[IdVendedor]:[NombreVendedor]],2,0)</f>
        <v>Quima</v>
      </c>
      <c r="F3911" t="str">
        <f>VLOOKUP(Tabla4[[#This Row],[Cod Producto]],Tabla2[[IdProducto]:[NomProducto]],2,0)</f>
        <v>Coles</v>
      </c>
      <c r="G3911" s="10">
        <f>VLOOKUP(Tabla4[[#This Row],[Nombre_Producto]],Tabla2[[NomProducto]:[PrecioSinIGV]],3,0)</f>
        <v>0.60499999999999998</v>
      </c>
      <c r="H3911">
        <f>VLOOKUP(Tabla4[[#This Row],[Cod Producto]],Tabla2[#All],3,0)</f>
        <v>2</v>
      </c>
      <c r="I3911" s="10">
        <f>Tabla4[[#This Row],[Kilos]]*Tabla4[[#This Row],[Precio_sin_IGV]]</f>
        <v>854.86500000000001</v>
      </c>
      <c r="J3911" s="10">
        <f>Tabla4[[#This Row],[Ventas sin IGV]]*18%</f>
        <v>153.87569999999999</v>
      </c>
      <c r="K3911" s="10">
        <f>Tabla4[[#This Row],[Ventas sin IGV]]+Tabla4[[#This Row],[IGV]]</f>
        <v>1008.7407000000001</v>
      </c>
    </row>
    <row r="3912" spans="1:11" x14ac:dyDescent="0.3">
      <c r="A3912">
        <v>7</v>
      </c>
      <c r="B3912">
        <v>4</v>
      </c>
      <c r="C3912" s="2">
        <v>37783</v>
      </c>
      <c r="D3912">
        <v>465</v>
      </c>
      <c r="E3912" t="str">
        <f>VLOOKUP(Tabla4[[#This Row],[Cod Vendedor]],Tabla3[[IdVendedor]:[NombreVendedor]],2,0)</f>
        <v>Quima</v>
      </c>
      <c r="F3912" t="str">
        <f>VLOOKUP(Tabla4[[#This Row],[Cod Producto]],Tabla2[[IdProducto]:[NomProducto]],2,0)</f>
        <v>Coles</v>
      </c>
      <c r="G3912" s="10">
        <f>VLOOKUP(Tabla4[[#This Row],[Nombre_Producto]],Tabla2[[NomProducto]:[PrecioSinIGV]],3,0)</f>
        <v>0.60499999999999998</v>
      </c>
      <c r="H3912">
        <f>VLOOKUP(Tabla4[[#This Row],[Cod Producto]],Tabla2[#All],3,0)</f>
        <v>2</v>
      </c>
      <c r="I3912" s="10">
        <f>Tabla4[[#This Row],[Kilos]]*Tabla4[[#This Row],[Precio_sin_IGV]]</f>
        <v>281.32499999999999</v>
      </c>
      <c r="J3912" s="10">
        <f>Tabla4[[#This Row],[Ventas sin IGV]]*18%</f>
        <v>50.638499999999993</v>
      </c>
      <c r="K3912" s="10">
        <f>Tabla4[[#This Row],[Ventas sin IGV]]+Tabla4[[#This Row],[IGV]]</f>
        <v>331.96349999999995</v>
      </c>
    </row>
    <row r="3913" spans="1:11" x14ac:dyDescent="0.3">
      <c r="A3913">
        <v>7</v>
      </c>
      <c r="B3913">
        <v>5</v>
      </c>
      <c r="C3913" s="2">
        <v>37675</v>
      </c>
      <c r="D3913">
        <v>985</v>
      </c>
      <c r="E3913" t="str">
        <f>VLOOKUP(Tabla4[[#This Row],[Cod Vendedor]],Tabla3[[IdVendedor]:[NombreVendedor]],2,0)</f>
        <v>Quima</v>
      </c>
      <c r="F3913" t="str">
        <f>VLOOKUP(Tabla4[[#This Row],[Cod Producto]],Tabla2[[IdProducto]:[NomProducto]],2,0)</f>
        <v>Berenjenas</v>
      </c>
      <c r="G3913" s="10">
        <f>VLOOKUP(Tabla4[[#This Row],[Nombre_Producto]],Tabla2[[NomProducto]:[PrecioSinIGV]],3,0)</f>
        <v>2.5409999999999999</v>
      </c>
      <c r="H3913">
        <f>VLOOKUP(Tabla4[[#This Row],[Cod Producto]],Tabla2[#All],3,0)</f>
        <v>3</v>
      </c>
      <c r="I3913" s="10">
        <f>Tabla4[[#This Row],[Kilos]]*Tabla4[[#This Row],[Precio_sin_IGV]]</f>
        <v>2502.8849999999998</v>
      </c>
      <c r="J3913" s="10">
        <f>Tabla4[[#This Row],[Ventas sin IGV]]*18%</f>
        <v>450.51929999999993</v>
      </c>
      <c r="K3913" s="10">
        <f>Tabla4[[#This Row],[Ventas sin IGV]]+Tabla4[[#This Row],[IGV]]</f>
        <v>2953.4042999999997</v>
      </c>
    </row>
    <row r="3914" spans="1:11" x14ac:dyDescent="0.3">
      <c r="A3914">
        <v>7</v>
      </c>
      <c r="B3914">
        <v>5</v>
      </c>
      <c r="C3914" s="2">
        <v>37847</v>
      </c>
      <c r="D3914">
        <v>711</v>
      </c>
      <c r="E3914" t="str">
        <f>VLOOKUP(Tabla4[[#This Row],[Cod Vendedor]],Tabla3[[IdVendedor]:[NombreVendedor]],2,0)</f>
        <v>Quima</v>
      </c>
      <c r="F3914" t="str">
        <f>VLOOKUP(Tabla4[[#This Row],[Cod Producto]],Tabla2[[IdProducto]:[NomProducto]],2,0)</f>
        <v>Berenjenas</v>
      </c>
      <c r="G3914" s="10">
        <f>VLOOKUP(Tabla4[[#This Row],[Nombre_Producto]],Tabla2[[NomProducto]:[PrecioSinIGV]],3,0)</f>
        <v>2.5409999999999999</v>
      </c>
      <c r="H3914">
        <f>VLOOKUP(Tabla4[[#This Row],[Cod Producto]],Tabla2[#All],3,0)</f>
        <v>3</v>
      </c>
      <c r="I3914" s="10">
        <f>Tabla4[[#This Row],[Kilos]]*Tabla4[[#This Row],[Precio_sin_IGV]]</f>
        <v>1806.6509999999998</v>
      </c>
      <c r="J3914" s="10">
        <f>Tabla4[[#This Row],[Ventas sin IGV]]*18%</f>
        <v>325.19717999999995</v>
      </c>
      <c r="K3914" s="10">
        <f>Tabla4[[#This Row],[Ventas sin IGV]]+Tabla4[[#This Row],[IGV]]</f>
        <v>2131.84818</v>
      </c>
    </row>
    <row r="3915" spans="1:11" x14ac:dyDescent="0.3">
      <c r="A3915">
        <v>7</v>
      </c>
      <c r="B3915">
        <v>5</v>
      </c>
      <c r="C3915" s="2">
        <v>37934</v>
      </c>
      <c r="D3915">
        <v>344</v>
      </c>
      <c r="E3915" t="str">
        <f>VLOOKUP(Tabla4[[#This Row],[Cod Vendedor]],Tabla3[[IdVendedor]:[NombreVendedor]],2,0)</f>
        <v>Quima</v>
      </c>
      <c r="F3915" t="str">
        <f>VLOOKUP(Tabla4[[#This Row],[Cod Producto]],Tabla2[[IdProducto]:[NomProducto]],2,0)</f>
        <v>Berenjenas</v>
      </c>
      <c r="G3915" s="10">
        <f>VLOOKUP(Tabla4[[#This Row],[Nombre_Producto]],Tabla2[[NomProducto]:[PrecioSinIGV]],3,0)</f>
        <v>2.5409999999999999</v>
      </c>
      <c r="H3915">
        <f>VLOOKUP(Tabla4[[#This Row],[Cod Producto]],Tabla2[#All],3,0)</f>
        <v>3</v>
      </c>
      <c r="I3915" s="10">
        <f>Tabla4[[#This Row],[Kilos]]*Tabla4[[#This Row],[Precio_sin_IGV]]</f>
        <v>874.10399999999993</v>
      </c>
      <c r="J3915" s="10">
        <f>Tabla4[[#This Row],[Ventas sin IGV]]*18%</f>
        <v>157.33872</v>
      </c>
      <c r="K3915" s="10">
        <f>Tabla4[[#This Row],[Ventas sin IGV]]+Tabla4[[#This Row],[IGV]]</f>
        <v>1031.44272</v>
      </c>
    </row>
    <row r="3916" spans="1:11" x14ac:dyDescent="0.3">
      <c r="A3916">
        <v>8</v>
      </c>
      <c r="B3916">
        <v>11</v>
      </c>
      <c r="C3916" s="2">
        <v>36131</v>
      </c>
      <c r="D3916">
        <v>2373</v>
      </c>
      <c r="E3916" t="str">
        <f>VLOOKUP(Tabla4[[#This Row],[Cod Vendedor]],Tabla3[[IdVendedor]:[NombreVendedor]],2,0)</f>
        <v>Ramon</v>
      </c>
      <c r="F3916" t="str">
        <f>VLOOKUP(Tabla4[[#This Row],[Cod Producto]],Tabla2[[IdProducto]:[NomProducto]],2,0)</f>
        <v>Naranjas</v>
      </c>
      <c r="G3916" s="10">
        <f>VLOOKUP(Tabla4[[#This Row],[Nombre_Producto]],Tabla2[[NomProducto]:[PrecioSinIGV]],3,0)</f>
        <v>1.21</v>
      </c>
      <c r="H3916">
        <f>VLOOKUP(Tabla4[[#This Row],[Cod Producto]],Tabla2[#All],3,0)</f>
        <v>1</v>
      </c>
      <c r="I3916" s="10">
        <f>Tabla4[[#This Row],[Kilos]]*Tabla4[[#This Row],[Precio_sin_IGV]]</f>
        <v>2871.33</v>
      </c>
      <c r="J3916" s="10">
        <f>Tabla4[[#This Row],[Ventas sin IGV]]*18%</f>
        <v>516.83939999999996</v>
      </c>
      <c r="K3916" s="10">
        <f>Tabla4[[#This Row],[Ventas sin IGV]]+Tabla4[[#This Row],[IGV]]</f>
        <v>3388.1693999999998</v>
      </c>
    </row>
    <row r="3917" spans="1:11" x14ac:dyDescent="0.3">
      <c r="A3917">
        <v>8</v>
      </c>
      <c r="B3917">
        <v>11</v>
      </c>
      <c r="C3917" s="2">
        <v>36061</v>
      </c>
      <c r="D3917">
        <v>699</v>
      </c>
      <c r="E3917" t="str">
        <f>VLOOKUP(Tabla4[[#This Row],[Cod Vendedor]],Tabla3[[IdVendedor]:[NombreVendedor]],2,0)</f>
        <v>Ramon</v>
      </c>
      <c r="F3917" t="str">
        <f>VLOOKUP(Tabla4[[#This Row],[Cod Producto]],Tabla2[[IdProducto]:[NomProducto]],2,0)</f>
        <v>Naranjas</v>
      </c>
      <c r="G3917" s="10">
        <f>VLOOKUP(Tabla4[[#This Row],[Nombre_Producto]],Tabla2[[NomProducto]:[PrecioSinIGV]],3,0)</f>
        <v>1.21</v>
      </c>
      <c r="H3917">
        <f>VLOOKUP(Tabla4[[#This Row],[Cod Producto]],Tabla2[#All],3,0)</f>
        <v>1</v>
      </c>
      <c r="I3917" s="10">
        <f>Tabla4[[#This Row],[Kilos]]*Tabla4[[#This Row],[Precio_sin_IGV]]</f>
        <v>845.79</v>
      </c>
      <c r="J3917" s="10">
        <f>Tabla4[[#This Row],[Ventas sin IGV]]*18%</f>
        <v>152.2422</v>
      </c>
      <c r="K3917" s="10">
        <f>Tabla4[[#This Row],[Ventas sin IGV]]+Tabla4[[#This Row],[IGV]]</f>
        <v>998.03219999999999</v>
      </c>
    </row>
    <row r="3918" spans="1:11" x14ac:dyDescent="0.3">
      <c r="A3918">
        <v>8</v>
      </c>
      <c r="B3918">
        <v>11</v>
      </c>
      <c r="C3918" s="2">
        <v>35874</v>
      </c>
      <c r="D3918">
        <v>423</v>
      </c>
      <c r="E3918" t="str">
        <f>VLOOKUP(Tabla4[[#This Row],[Cod Vendedor]],Tabla3[[IdVendedor]:[NombreVendedor]],2,0)</f>
        <v>Ramon</v>
      </c>
      <c r="F3918" t="str">
        <f>VLOOKUP(Tabla4[[#This Row],[Cod Producto]],Tabla2[[IdProducto]:[NomProducto]],2,0)</f>
        <v>Naranjas</v>
      </c>
      <c r="G3918" s="10">
        <f>VLOOKUP(Tabla4[[#This Row],[Nombre_Producto]],Tabla2[[NomProducto]:[PrecioSinIGV]],3,0)</f>
        <v>1.21</v>
      </c>
      <c r="H3918">
        <f>VLOOKUP(Tabla4[[#This Row],[Cod Producto]],Tabla2[#All],3,0)</f>
        <v>1</v>
      </c>
      <c r="I3918" s="10">
        <f>Tabla4[[#This Row],[Kilos]]*Tabla4[[#This Row],[Precio_sin_IGV]]</f>
        <v>511.83</v>
      </c>
      <c r="J3918" s="10">
        <f>Tabla4[[#This Row],[Ventas sin IGV]]*18%</f>
        <v>92.12939999999999</v>
      </c>
      <c r="K3918" s="10">
        <f>Tabla4[[#This Row],[Ventas sin IGV]]+Tabla4[[#This Row],[IGV]]</f>
        <v>603.95939999999996</v>
      </c>
    </row>
    <row r="3919" spans="1:11" x14ac:dyDescent="0.3">
      <c r="A3919">
        <v>8</v>
      </c>
      <c r="B3919">
        <v>12</v>
      </c>
      <c r="C3919" s="2">
        <v>35909</v>
      </c>
      <c r="D3919">
        <v>2301</v>
      </c>
      <c r="E3919" t="str">
        <f>VLOOKUP(Tabla4[[#This Row],[Cod Vendedor]],Tabla3[[IdVendedor]:[NombreVendedor]],2,0)</f>
        <v>Ramon</v>
      </c>
      <c r="F3919" t="str">
        <f>VLOOKUP(Tabla4[[#This Row],[Cod Producto]],Tabla2[[IdProducto]:[NomProducto]],2,0)</f>
        <v>Malocoton</v>
      </c>
      <c r="G3919" s="10">
        <f>VLOOKUP(Tabla4[[#This Row],[Nombre_Producto]],Tabla2[[NomProducto]:[PrecioSinIGV]],3,0)</f>
        <v>2.42</v>
      </c>
      <c r="H3919">
        <f>VLOOKUP(Tabla4[[#This Row],[Cod Producto]],Tabla2[#All],3,0)</f>
        <v>1</v>
      </c>
      <c r="I3919" s="10">
        <f>Tabla4[[#This Row],[Kilos]]*Tabla4[[#This Row],[Precio_sin_IGV]]</f>
        <v>5568.42</v>
      </c>
      <c r="J3919" s="10">
        <f>Tabla4[[#This Row],[Ventas sin IGV]]*18%</f>
        <v>1002.3156</v>
      </c>
      <c r="K3919" s="10">
        <f>Tabla4[[#This Row],[Ventas sin IGV]]+Tabla4[[#This Row],[IGV]]</f>
        <v>6570.7356</v>
      </c>
    </row>
    <row r="3920" spans="1:11" x14ac:dyDescent="0.3">
      <c r="A3920">
        <v>8</v>
      </c>
      <c r="B3920">
        <v>12</v>
      </c>
      <c r="C3920" s="2">
        <v>35833</v>
      </c>
      <c r="D3920">
        <v>1482</v>
      </c>
      <c r="E3920" t="str">
        <f>VLOOKUP(Tabla4[[#This Row],[Cod Vendedor]],Tabla3[[IdVendedor]:[NombreVendedor]],2,0)</f>
        <v>Ramon</v>
      </c>
      <c r="F3920" t="str">
        <f>VLOOKUP(Tabla4[[#This Row],[Cod Producto]],Tabla2[[IdProducto]:[NomProducto]],2,0)</f>
        <v>Malocoton</v>
      </c>
      <c r="G3920" s="10">
        <f>VLOOKUP(Tabla4[[#This Row],[Nombre_Producto]],Tabla2[[NomProducto]:[PrecioSinIGV]],3,0)</f>
        <v>2.42</v>
      </c>
      <c r="H3920">
        <f>VLOOKUP(Tabla4[[#This Row],[Cod Producto]],Tabla2[#All],3,0)</f>
        <v>1</v>
      </c>
      <c r="I3920" s="10">
        <f>Tabla4[[#This Row],[Kilos]]*Tabla4[[#This Row],[Precio_sin_IGV]]</f>
        <v>3586.44</v>
      </c>
      <c r="J3920" s="10">
        <f>Tabla4[[#This Row],[Ventas sin IGV]]*18%</f>
        <v>645.55920000000003</v>
      </c>
      <c r="K3920" s="10">
        <f>Tabla4[[#This Row],[Ventas sin IGV]]+Tabla4[[#This Row],[IGV]]</f>
        <v>4231.9992000000002</v>
      </c>
    </row>
    <row r="3921" spans="1:11" x14ac:dyDescent="0.3">
      <c r="A3921">
        <v>8</v>
      </c>
      <c r="B3921">
        <v>12</v>
      </c>
      <c r="C3921" s="2">
        <v>36015</v>
      </c>
      <c r="D3921">
        <v>1308</v>
      </c>
      <c r="E3921" t="str">
        <f>VLOOKUP(Tabla4[[#This Row],[Cod Vendedor]],Tabla3[[IdVendedor]:[NombreVendedor]],2,0)</f>
        <v>Ramon</v>
      </c>
      <c r="F3921" t="str">
        <f>VLOOKUP(Tabla4[[#This Row],[Cod Producto]],Tabla2[[IdProducto]:[NomProducto]],2,0)</f>
        <v>Malocoton</v>
      </c>
      <c r="G3921" s="10">
        <f>VLOOKUP(Tabla4[[#This Row],[Nombre_Producto]],Tabla2[[NomProducto]:[PrecioSinIGV]],3,0)</f>
        <v>2.42</v>
      </c>
      <c r="H3921">
        <f>VLOOKUP(Tabla4[[#This Row],[Cod Producto]],Tabla2[#All],3,0)</f>
        <v>1</v>
      </c>
      <c r="I3921" s="10">
        <f>Tabla4[[#This Row],[Kilos]]*Tabla4[[#This Row],[Precio_sin_IGV]]</f>
        <v>3165.36</v>
      </c>
      <c r="J3921" s="10">
        <f>Tabla4[[#This Row],[Ventas sin IGV]]*18%</f>
        <v>569.76480000000004</v>
      </c>
      <c r="K3921" s="10">
        <f>Tabla4[[#This Row],[Ventas sin IGV]]+Tabla4[[#This Row],[IGV]]</f>
        <v>3735.1248000000001</v>
      </c>
    </row>
    <row r="3922" spans="1:11" x14ac:dyDescent="0.3">
      <c r="A3922">
        <v>8</v>
      </c>
      <c r="B3922">
        <v>9</v>
      </c>
      <c r="C3922" s="2">
        <v>35797</v>
      </c>
      <c r="D3922">
        <v>2296</v>
      </c>
      <c r="E3922" t="str">
        <f>VLOOKUP(Tabla4[[#This Row],[Cod Vendedor]],Tabla3[[IdVendedor]:[NombreVendedor]],2,0)</f>
        <v>Ramon</v>
      </c>
      <c r="F3922" t="str">
        <f>VLOOKUP(Tabla4[[#This Row],[Cod Producto]],Tabla2[[IdProducto]:[NomProducto]],2,0)</f>
        <v>Esparragos</v>
      </c>
      <c r="G3922" s="10">
        <f>VLOOKUP(Tabla4[[#This Row],[Nombre_Producto]],Tabla2[[NomProducto]:[PrecioSinIGV]],3,0)</f>
        <v>1.21</v>
      </c>
      <c r="H3922">
        <f>VLOOKUP(Tabla4[[#This Row],[Cod Producto]],Tabla2[#All],3,0)</f>
        <v>3</v>
      </c>
      <c r="I3922" s="10">
        <f>Tabla4[[#This Row],[Kilos]]*Tabla4[[#This Row],[Precio_sin_IGV]]</f>
        <v>2778.16</v>
      </c>
      <c r="J3922" s="10">
        <f>Tabla4[[#This Row],[Ventas sin IGV]]*18%</f>
        <v>500.06879999999995</v>
      </c>
      <c r="K3922" s="10">
        <f>Tabla4[[#This Row],[Ventas sin IGV]]+Tabla4[[#This Row],[IGV]]</f>
        <v>3278.2287999999999</v>
      </c>
    </row>
    <row r="3923" spans="1:11" x14ac:dyDescent="0.3">
      <c r="A3923">
        <v>8</v>
      </c>
      <c r="B3923">
        <v>9</v>
      </c>
      <c r="C3923" s="2">
        <v>35811</v>
      </c>
      <c r="D3923">
        <v>1915</v>
      </c>
      <c r="E3923" t="str">
        <f>VLOOKUP(Tabla4[[#This Row],[Cod Vendedor]],Tabla3[[IdVendedor]:[NombreVendedor]],2,0)</f>
        <v>Ramon</v>
      </c>
      <c r="F3923" t="str">
        <f>VLOOKUP(Tabla4[[#This Row],[Cod Producto]],Tabla2[[IdProducto]:[NomProducto]],2,0)</f>
        <v>Esparragos</v>
      </c>
      <c r="G3923" s="10">
        <f>VLOOKUP(Tabla4[[#This Row],[Nombre_Producto]],Tabla2[[NomProducto]:[PrecioSinIGV]],3,0)</f>
        <v>1.21</v>
      </c>
      <c r="H3923">
        <f>VLOOKUP(Tabla4[[#This Row],[Cod Producto]],Tabla2[#All],3,0)</f>
        <v>3</v>
      </c>
      <c r="I3923" s="10">
        <f>Tabla4[[#This Row],[Kilos]]*Tabla4[[#This Row],[Precio_sin_IGV]]</f>
        <v>2317.15</v>
      </c>
      <c r="J3923" s="10">
        <f>Tabla4[[#This Row],[Ventas sin IGV]]*18%</f>
        <v>417.08699999999999</v>
      </c>
      <c r="K3923" s="10">
        <f>Tabla4[[#This Row],[Ventas sin IGV]]+Tabla4[[#This Row],[IGV]]</f>
        <v>2734.2370000000001</v>
      </c>
    </row>
    <row r="3924" spans="1:11" x14ac:dyDescent="0.3">
      <c r="A3924">
        <v>8</v>
      </c>
      <c r="B3924">
        <v>9</v>
      </c>
      <c r="C3924" s="2">
        <v>36010</v>
      </c>
      <c r="D3924">
        <v>1762</v>
      </c>
      <c r="E3924" t="str">
        <f>VLOOKUP(Tabla4[[#This Row],[Cod Vendedor]],Tabla3[[IdVendedor]:[NombreVendedor]],2,0)</f>
        <v>Ramon</v>
      </c>
      <c r="F3924" t="str">
        <f>VLOOKUP(Tabla4[[#This Row],[Cod Producto]],Tabla2[[IdProducto]:[NomProducto]],2,0)</f>
        <v>Esparragos</v>
      </c>
      <c r="G3924" s="10">
        <f>VLOOKUP(Tabla4[[#This Row],[Nombre_Producto]],Tabla2[[NomProducto]:[PrecioSinIGV]],3,0)</f>
        <v>1.21</v>
      </c>
      <c r="H3924">
        <f>VLOOKUP(Tabla4[[#This Row],[Cod Producto]],Tabla2[#All],3,0)</f>
        <v>3</v>
      </c>
      <c r="I3924" s="10">
        <f>Tabla4[[#This Row],[Kilos]]*Tabla4[[#This Row],[Precio_sin_IGV]]</f>
        <v>2132.02</v>
      </c>
      <c r="J3924" s="10">
        <f>Tabla4[[#This Row],[Ventas sin IGV]]*18%</f>
        <v>383.7636</v>
      </c>
      <c r="K3924" s="10">
        <f>Tabla4[[#This Row],[Ventas sin IGV]]+Tabla4[[#This Row],[IGV]]</f>
        <v>2515.7835999999998</v>
      </c>
    </row>
    <row r="3925" spans="1:11" x14ac:dyDescent="0.3">
      <c r="A3925">
        <v>8</v>
      </c>
      <c r="B3925">
        <v>9</v>
      </c>
      <c r="C3925" s="2">
        <v>36149</v>
      </c>
      <c r="D3925">
        <v>1397</v>
      </c>
      <c r="E3925" t="str">
        <f>VLOOKUP(Tabla4[[#This Row],[Cod Vendedor]],Tabla3[[IdVendedor]:[NombreVendedor]],2,0)</f>
        <v>Ramon</v>
      </c>
      <c r="F3925" t="str">
        <f>VLOOKUP(Tabla4[[#This Row],[Cod Producto]],Tabla2[[IdProducto]:[NomProducto]],2,0)</f>
        <v>Esparragos</v>
      </c>
      <c r="G3925" s="10">
        <f>VLOOKUP(Tabla4[[#This Row],[Nombre_Producto]],Tabla2[[NomProducto]:[PrecioSinIGV]],3,0)</f>
        <v>1.21</v>
      </c>
      <c r="H3925">
        <f>VLOOKUP(Tabla4[[#This Row],[Cod Producto]],Tabla2[#All],3,0)</f>
        <v>3</v>
      </c>
      <c r="I3925" s="10">
        <f>Tabla4[[#This Row],[Kilos]]*Tabla4[[#This Row],[Precio_sin_IGV]]</f>
        <v>1690.37</v>
      </c>
      <c r="J3925" s="10">
        <f>Tabla4[[#This Row],[Ventas sin IGV]]*18%</f>
        <v>304.26659999999998</v>
      </c>
      <c r="K3925" s="10">
        <f>Tabla4[[#This Row],[Ventas sin IGV]]+Tabla4[[#This Row],[IGV]]</f>
        <v>1994.6365999999998</v>
      </c>
    </row>
    <row r="3926" spans="1:11" x14ac:dyDescent="0.3">
      <c r="A3926">
        <v>8</v>
      </c>
      <c r="B3926">
        <v>9</v>
      </c>
      <c r="C3926" s="2">
        <v>35957</v>
      </c>
      <c r="D3926">
        <v>1307</v>
      </c>
      <c r="E3926" t="str">
        <f>VLOOKUP(Tabla4[[#This Row],[Cod Vendedor]],Tabla3[[IdVendedor]:[NombreVendedor]],2,0)</f>
        <v>Ramon</v>
      </c>
      <c r="F3926" t="str">
        <f>VLOOKUP(Tabla4[[#This Row],[Cod Producto]],Tabla2[[IdProducto]:[NomProducto]],2,0)</f>
        <v>Esparragos</v>
      </c>
      <c r="G3926" s="10">
        <f>VLOOKUP(Tabla4[[#This Row],[Nombre_Producto]],Tabla2[[NomProducto]:[PrecioSinIGV]],3,0)</f>
        <v>1.21</v>
      </c>
      <c r="H3926">
        <f>VLOOKUP(Tabla4[[#This Row],[Cod Producto]],Tabla2[#All],3,0)</f>
        <v>3</v>
      </c>
      <c r="I3926" s="10">
        <f>Tabla4[[#This Row],[Kilos]]*Tabla4[[#This Row],[Precio_sin_IGV]]</f>
        <v>1581.47</v>
      </c>
      <c r="J3926" s="10">
        <f>Tabla4[[#This Row],[Ventas sin IGV]]*18%</f>
        <v>284.66460000000001</v>
      </c>
      <c r="K3926" s="10">
        <f>Tabla4[[#This Row],[Ventas sin IGV]]+Tabla4[[#This Row],[IGV]]</f>
        <v>1866.1346000000001</v>
      </c>
    </row>
    <row r="3927" spans="1:11" x14ac:dyDescent="0.3">
      <c r="A3927">
        <v>8</v>
      </c>
      <c r="B3927">
        <v>9</v>
      </c>
      <c r="C3927" s="2">
        <v>36028</v>
      </c>
      <c r="D3927">
        <v>643</v>
      </c>
      <c r="E3927" t="str">
        <f>VLOOKUP(Tabla4[[#This Row],[Cod Vendedor]],Tabla3[[IdVendedor]:[NombreVendedor]],2,0)</f>
        <v>Ramon</v>
      </c>
      <c r="F3927" t="str">
        <f>VLOOKUP(Tabla4[[#This Row],[Cod Producto]],Tabla2[[IdProducto]:[NomProducto]],2,0)</f>
        <v>Esparragos</v>
      </c>
      <c r="G3927" s="10">
        <f>VLOOKUP(Tabla4[[#This Row],[Nombre_Producto]],Tabla2[[NomProducto]:[PrecioSinIGV]],3,0)</f>
        <v>1.21</v>
      </c>
      <c r="H3927">
        <f>VLOOKUP(Tabla4[[#This Row],[Cod Producto]],Tabla2[#All],3,0)</f>
        <v>3</v>
      </c>
      <c r="I3927" s="10">
        <f>Tabla4[[#This Row],[Kilos]]*Tabla4[[#This Row],[Precio_sin_IGV]]</f>
        <v>778.03</v>
      </c>
      <c r="J3927" s="10">
        <f>Tabla4[[#This Row],[Ventas sin IGV]]*18%</f>
        <v>140.0454</v>
      </c>
      <c r="K3927" s="10">
        <f>Tabla4[[#This Row],[Ventas sin IGV]]+Tabla4[[#This Row],[IGV]]</f>
        <v>918.07539999999995</v>
      </c>
    </row>
    <row r="3928" spans="1:11" x14ac:dyDescent="0.3">
      <c r="A3928">
        <v>8</v>
      </c>
      <c r="B3928">
        <v>7</v>
      </c>
      <c r="C3928" s="2">
        <v>35903</v>
      </c>
      <c r="D3928">
        <v>1729</v>
      </c>
      <c r="E3928" t="str">
        <f>VLOOKUP(Tabla4[[#This Row],[Cod Vendedor]],Tabla3[[IdVendedor]:[NombreVendedor]],2,0)</f>
        <v>Ramon</v>
      </c>
      <c r="F3928" t="str">
        <f>VLOOKUP(Tabla4[[#This Row],[Cod Producto]],Tabla2[[IdProducto]:[NomProducto]],2,0)</f>
        <v>Tomates</v>
      </c>
      <c r="G3928" s="10">
        <f>VLOOKUP(Tabla4[[#This Row],[Nombre_Producto]],Tabla2[[NomProducto]:[PrecioSinIGV]],3,0)</f>
        <v>0.96799999999999997</v>
      </c>
      <c r="H3928">
        <f>VLOOKUP(Tabla4[[#This Row],[Cod Producto]],Tabla2[#All],3,0)</f>
        <v>2</v>
      </c>
      <c r="I3928" s="10">
        <f>Tabla4[[#This Row],[Kilos]]*Tabla4[[#This Row],[Precio_sin_IGV]]</f>
        <v>1673.672</v>
      </c>
      <c r="J3928" s="10">
        <f>Tabla4[[#This Row],[Ventas sin IGV]]*18%</f>
        <v>301.26096000000001</v>
      </c>
      <c r="K3928" s="10">
        <f>Tabla4[[#This Row],[Ventas sin IGV]]+Tabla4[[#This Row],[IGV]]</f>
        <v>1974.9329600000001</v>
      </c>
    </row>
    <row r="3929" spans="1:11" x14ac:dyDescent="0.3">
      <c r="A3929">
        <v>8</v>
      </c>
      <c r="B3929">
        <v>3</v>
      </c>
      <c r="C3929" s="2">
        <v>35901</v>
      </c>
      <c r="D3929">
        <v>2082</v>
      </c>
      <c r="E3929" t="str">
        <f>VLOOKUP(Tabla4[[#This Row],[Cod Vendedor]],Tabla3[[IdVendedor]:[NombreVendedor]],2,0)</f>
        <v>Ramon</v>
      </c>
      <c r="F3929" t="str">
        <f>VLOOKUP(Tabla4[[#This Row],[Cod Producto]],Tabla2[[IdProducto]:[NomProducto]],2,0)</f>
        <v>Melones</v>
      </c>
      <c r="G3929" s="10">
        <f>VLOOKUP(Tabla4[[#This Row],[Nombre_Producto]],Tabla2[[NomProducto]:[PrecioSinIGV]],3,0)</f>
        <v>1.9359999999999999</v>
      </c>
      <c r="H3929">
        <f>VLOOKUP(Tabla4[[#This Row],[Cod Producto]],Tabla2[#All],3,0)</f>
        <v>1</v>
      </c>
      <c r="I3929" s="10">
        <f>Tabla4[[#This Row],[Kilos]]*Tabla4[[#This Row],[Precio_sin_IGV]]</f>
        <v>4030.752</v>
      </c>
      <c r="J3929" s="10">
        <f>Tabla4[[#This Row],[Ventas sin IGV]]*18%</f>
        <v>725.53535999999997</v>
      </c>
      <c r="K3929" s="10">
        <f>Tabla4[[#This Row],[Ventas sin IGV]]+Tabla4[[#This Row],[IGV]]</f>
        <v>4756.2873600000003</v>
      </c>
    </row>
    <row r="3930" spans="1:11" x14ac:dyDescent="0.3">
      <c r="A3930">
        <v>8</v>
      </c>
      <c r="B3930">
        <v>3</v>
      </c>
      <c r="C3930" s="2">
        <v>36020</v>
      </c>
      <c r="D3930">
        <v>1934</v>
      </c>
      <c r="E3930" t="str">
        <f>VLOOKUP(Tabla4[[#This Row],[Cod Vendedor]],Tabla3[[IdVendedor]:[NombreVendedor]],2,0)</f>
        <v>Ramon</v>
      </c>
      <c r="F3930" t="str">
        <f>VLOOKUP(Tabla4[[#This Row],[Cod Producto]],Tabla2[[IdProducto]:[NomProducto]],2,0)</f>
        <v>Melones</v>
      </c>
      <c r="G3930" s="10">
        <f>VLOOKUP(Tabla4[[#This Row],[Nombre_Producto]],Tabla2[[NomProducto]:[PrecioSinIGV]],3,0)</f>
        <v>1.9359999999999999</v>
      </c>
      <c r="H3930">
        <f>VLOOKUP(Tabla4[[#This Row],[Cod Producto]],Tabla2[#All],3,0)</f>
        <v>1</v>
      </c>
      <c r="I3930" s="10">
        <f>Tabla4[[#This Row],[Kilos]]*Tabla4[[#This Row],[Precio_sin_IGV]]</f>
        <v>3744.2239999999997</v>
      </c>
      <c r="J3930" s="10">
        <f>Tabla4[[#This Row],[Ventas sin IGV]]*18%</f>
        <v>673.96031999999991</v>
      </c>
      <c r="K3930" s="10">
        <f>Tabla4[[#This Row],[Ventas sin IGV]]+Tabla4[[#This Row],[IGV]]</f>
        <v>4418.1843199999994</v>
      </c>
    </row>
    <row r="3931" spans="1:11" x14ac:dyDescent="0.3">
      <c r="A3931">
        <v>8</v>
      </c>
      <c r="B3931">
        <v>3</v>
      </c>
      <c r="C3931" s="2">
        <v>36156</v>
      </c>
      <c r="D3931">
        <v>751</v>
      </c>
      <c r="E3931" t="str">
        <f>VLOOKUP(Tabla4[[#This Row],[Cod Vendedor]],Tabla3[[IdVendedor]:[NombreVendedor]],2,0)</f>
        <v>Ramon</v>
      </c>
      <c r="F3931" t="str">
        <f>VLOOKUP(Tabla4[[#This Row],[Cod Producto]],Tabla2[[IdProducto]:[NomProducto]],2,0)</f>
        <v>Melones</v>
      </c>
      <c r="G3931" s="10">
        <f>VLOOKUP(Tabla4[[#This Row],[Nombre_Producto]],Tabla2[[NomProducto]:[PrecioSinIGV]],3,0)</f>
        <v>1.9359999999999999</v>
      </c>
      <c r="H3931">
        <f>VLOOKUP(Tabla4[[#This Row],[Cod Producto]],Tabla2[#All],3,0)</f>
        <v>1</v>
      </c>
      <c r="I3931" s="10">
        <f>Tabla4[[#This Row],[Kilos]]*Tabla4[[#This Row],[Precio_sin_IGV]]</f>
        <v>1453.9359999999999</v>
      </c>
      <c r="J3931" s="10">
        <f>Tabla4[[#This Row],[Ventas sin IGV]]*18%</f>
        <v>261.70847999999995</v>
      </c>
      <c r="K3931" s="10">
        <f>Tabla4[[#This Row],[Ventas sin IGV]]+Tabla4[[#This Row],[IGV]]</f>
        <v>1715.6444799999999</v>
      </c>
    </row>
    <row r="3932" spans="1:11" x14ac:dyDescent="0.3">
      <c r="A3932">
        <v>8</v>
      </c>
      <c r="B3932">
        <v>3</v>
      </c>
      <c r="C3932" s="2">
        <v>35961</v>
      </c>
      <c r="D3932">
        <v>556</v>
      </c>
      <c r="E3932" t="str">
        <f>VLOOKUP(Tabla4[[#This Row],[Cod Vendedor]],Tabla3[[IdVendedor]:[NombreVendedor]],2,0)</f>
        <v>Ramon</v>
      </c>
      <c r="F3932" t="str">
        <f>VLOOKUP(Tabla4[[#This Row],[Cod Producto]],Tabla2[[IdProducto]:[NomProducto]],2,0)</f>
        <v>Melones</v>
      </c>
      <c r="G3932" s="10">
        <f>VLOOKUP(Tabla4[[#This Row],[Nombre_Producto]],Tabla2[[NomProducto]:[PrecioSinIGV]],3,0)</f>
        <v>1.9359999999999999</v>
      </c>
      <c r="H3932">
        <f>VLOOKUP(Tabla4[[#This Row],[Cod Producto]],Tabla2[#All],3,0)</f>
        <v>1</v>
      </c>
      <c r="I3932" s="10">
        <f>Tabla4[[#This Row],[Kilos]]*Tabla4[[#This Row],[Precio_sin_IGV]]</f>
        <v>1076.4159999999999</v>
      </c>
      <c r="J3932" s="10">
        <f>Tabla4[[#This Row],[Ventas sin IGV]]*18%</f>
        <v>193.75487999999999</v>
      </c>
      <c r="K3932" s="10">
        <f>Tabla4[[#This Row],[Ventas sin IGV]]+Tabla4[[#This Row],[IGV]]</f>
        <v>1270.1708799999999</v>
      </c>
    </row>
    <row r="3933" spans="1:11" x14ac:dyDescent="0.3">
      <c r="A3933">
        <v>8</v>
      </c>
      <c r="B3933">
        <v>1</v>
      </c>
      <c r="C3933" s="2">
        <v>35994</v>
      </c>
      <c r="D3933">
        <v>1594</v>
      </c>
      <c r="E3933" t="str">
        <f>VLOOKUP(Tabla4[[#This Row],[Cod Vendedor]],Tabla3[[IdVendedor]:[NombreVendedor]],2,0)</f>
        <v>Ramon</v>
      </c>
      <c r="F3933" t="str">
        <f>VLOOKUP(Tabla4[[#This Row],[Cod Producto]],Tabla2[[IdProducto]:[NomProducto]],2,0)</f>
        <v>Mandarinas</v>
      </c>
      <c r="G3933" s="10">
        <f>VLOOKUP(Tabla4[[#This Row],[Nombre_Producto]],Tabla2[[NomProducto]:[PrecioSinIGV]],3,0)</f>
        <v>3.9325000000000001</v>
      </c>
      <c r="H3933">
        <f>VLOOKUP(Tabla4[[#This Row],[Cod Producto]],Tabla2[#All],3,0)</f>
        <v>1</v>
      </c>
      <c r="I3933" s="10">
        <f>Tabla4[[#This Row],[Kilos]]*Tabla4[[#This Row],[Precio_sin_IGV]]</f>
        <v>6268.4049999999997</v>
      </c>
      <c r="J3933" s="10">
        <f>Tabla4[[#This Row],[Ventas sin IGV]]*18%</f>
        <v>1128.3128999999999</v>
      </c>
      <c r="K3933" s="10">
        <f>Tabla4[[#This Row],[Ventas sin IGV]]+Tabla4[[#This Row],[IGV]]</f>
        <v>7396.7178999999996</v>
      </c>
    </row>
    <row r="3934" spans="1:11" x14ac:dyDescent="0.3">
      <c r="A3934">
        <v>8</v>
      </c>
      <c r="B3934">
        <v>1</v>
      </c>
      <c r="C3934" s="2">
        <v>35923</v>
      </c>
      <c r="D3934">
        <v>1564</v>
      </c>
      <c r="E3934" t="str">
        <f>VLOOKUP(Tabla4[[#This Row],[Cod Vendedor]],Tabla3[[IdVendedor]:[NombreVendedor]],2,0)</f>
        <v>Ramon</v>
      </c>
      <c r="F3934" t="str">
        <f>VLOOKUP(Tabla4[[#This Row],[Cod Producto]],Tabla2[[IdProducto]:[NomProducto]],2,0)</f>
        <v>Mandarinas</v>
      </c>
      <c r="G3934" s="10">
        <f>VLOOKUP(Tabla4[[#This Row],[Nombre_Producto]],Tabla2[[NomProducto]:[PrecioSinIGV]],3,0)</f>
        <v>3.9325000000000001</v>
      </c>
      <c r="H3934">
        <f>VLOOKUP(Tabla4[[#This Row],[Cod Producto]],Tabla2[#All],3,0)</f>
        <v>1</v>
      </c>
      <c r="I3934" s="10">
        <f>Tabla4[[#This Row],[Kilos]]*Tabla4[[#This Row],[Precio_sin_IGV]]</f>
        <v>6150.43</v>
      </c>
      <c r="J3934" s="10">
        <f>Tabla4[[#This Row],[Ventas sin IGV]]*18%</f>
        <v>1107.0774000000001</v>
      </c>
      <c r="K3934" s="10">
        <f>Tabla4[[#This Row],[Ventas sin IGV]]+Tabla4[[#This Row],[IGV]]</f>
        <v>7257.5074000000004</v>
      </c>
    </row>
    <row r="3935" spans="1:11" x14ac:dyDescent="0.3">
      <c r="A3935">
        <v>8</v>
      </c>
      <c r="B3935">
        <v>1</v>
      </c>
      <c r="C3935" s="2">
        <v>36032</v>
      </c>
      <c r="D3935">
        <v>1491</v>
      </c>
      <c r="E3935" t="str">
        <f>VLOOKUP(Tabla4[[#This Row],[Cod Vendedor]],Tabla3[[IdVendedor]:[NombreVendedor]],2,0)</f>
        <v>Ramon</v>
      </c>
      <c r="F3935" t="str">
        <f>VLOOKUP(Tabla4[[#This Row],[Cod Producto]],Tabla2[[IdProducto]:[NomProducto]],2,0)</f>
        <v>Mandarinas</v>
      </c>
      <c r="G3935" s="10">
        <f>VLOOKUP(Tabla4[[#This Row],[Nombre_Producto]],Tabla2[[NomProducto]:[PrecioSinIGV]],3,0)</f>
        <v>3.9325000000000001</v>
      </c>
      <c r="H3935">
        <f>VLOOKUP(Tabla4[[#This Row],[Cod Producto]],Tabla2[#All],3,0)</f>
        <v>1</v>
      </c>
      <c r="I3935" s="10">
        <f>Tabla4[[#This Row],[Kilos]]*Tabla4[[#This Row],[Precio_sin_IGV]]</f>
        <v>5863.3575000000001</v>
      </c>
      <c r="J3935" s="10">
        <f>Tabla4[[#This Row],[Ventas sin IGV]]*18%</f>
        <v>1055.40435</v>
      </c>
      <c r="K3935" s="10">
        <f>Tabla4[[#This Row],[Ventas sin IGV]]+Tabla4[[#This Row],[IGV]]</f>
        <v>6918.7618499999999</v>
      </c>
    </row>
    <row r="3936" spans="1:11" x14ac:dyDescent="0.3">
      <c r="A3936">
        <v>8</v>
      </c>
      <c r="B3936">
        <v>1</v>
      </c>
      <c r="C3936" s="2">
        <v>36082</v>
      </c>
      <c r="D3936">
        <v>1344</v>
      </c>
      <c r="E3936" t="str">
        <f>VLOOKUP(Tabla4[[#This Row],[Cod Vendedor]],Tabla3[[IdVendedor]:[NombreVendedor]],2,0)</f>
        <v>Ramon</v>
      </c>
      <c r="F3936" t="str">
        <f>VLOOKUP(Tabla4[[#This Row],[Cod Producto]],Tabla2[[IdProducto]:[NomProducto]],2,0)</f>
        <v>Mandarinas</v>
      </c>
      <c r="G3936" s="10">
        <f>VLOOKUP(Tabla4[[#This Row],[Nombre_Producto]],Tabla2[[NomProducto]:[PrecioSinIGV]],3,0)</f>
        <v>3.9325000000000001</v>
      </c>
      <c r="H3936">
        <f>VLOOKUP(Tabla4[[#This Row],[Cod Producto]],Tabla2[#All],3,0)</f>
        <v>1</v>
      </c>
      <c r="I3936" s="10">
        <f>Tabla4[[#This Row],[Kilos]]*Tabla4[[#This Row],[Precio_sin_IGV]]</f>
        <v>5285.28</v>
      </c>
      <c r="J3936" s="10">
        <f>Tabla4[[#This Row],[Ventas sin IGV]]*18%</f>
        <v>951.35039999999992</v>
      </c>
      <c r="K3936" s="10">
        <f>Tabla4[[#This Row],[Ventas sin IGV]]+Tabla4[[#This Row],[IGV]]</f>
        <v>6236.6304</v>
      </c>
    </row>
    <row r="3937" spans="1:11" x14ac:dyDescent="0.3">
      <c r="A3937">
        <v>8</v>
      </c>
      <c r="B3937">
        <v>1</v>
      </c>
      <c r="C3937" s="2">
        <v>36092</v>
      </c>
      <c r="D3937">
        <v>1005</v>
      </c>
      <c r="E3937" t="str">
        <f>VLOOKUP(Tabla4[[#This Row],[Cod Vendedor]],Tabla3[[IdVendedor]:[NombreVendedor]],2,0)</f>
        <v>Ramon</v>
      </c>
      <c r="F3937" t="str">
        <f>VLOOKUP(Tabla4[[#This Row],[Cod Producto]],Tabla2[[IdProducto]:[NomProducto]],2,0)</f>
        <v>Mandarinas</v>
      </c>
      <c r="G3937" s="10">
        <f>VLOOKUP(Tabla4[[#This Row],[Nombre_Producto]],Tabla2[[NomProducto]:[PrecioSinIGV]],3,0)</f>
        <v>3.9325000000000001</v>
      </c>
      <c r="H3937">
        <f>VLOOKUP(Tabla4[[#This Row],[Cod Producto]],Tabla2[#All],3,0)</f>
        <v>1</v>
      </c>
      <c r="I3937" s="10">
        <f>Tabla4[[#This Row],[Kilos]]*Tabla4[[#This Row],[Precio_sin_IGV]]</f>
        <v>3952.1624999999999</v>
      </c>
      <c r="J3937" s="10">
        <f>Tabla4[[#This Row],[Ventas sin IGV]]*18%</f>
        <v>711.38924999999995</v>
      </c>
      <c r="K3937" s="10">
        <f>Tabla4[[#This Row],[Ventas sin IGV]]+Tabla4[[#This Row],[IGV]]</f>
        <v>4663.5517499999996</v>
      </c>
    </row>
    <row r="3938" spans="1:11" x14ac:dyDescent="0.3">
      <c r="A3938">
        <v>8</v>
      </c>
      <c r="B3938">
        <v>1</v>
      </c>
      <c r="C3938" s="2">
        <v>36091</v>
      </c>
      <c r="D3938">
        <v>836</v>
      </c>
      <c r="E3938" t="str">
        <f>VLOOKUP(Tabla4[[#This Row],[Cod Vendedor]],Tabla3[[IdVendedor]:[NombreVendedor]],2,0)</f>
        <v>Ramon</v>
      </c>
      <c r="F3938" t="str">
        <f>VLOOKUP(Tabla4[[#This Row],[Cod Producto]],Tabla2[[IdProducto]:[NomProducto]],2,0)</f>
        <v>Mandarinas</v>
      </c>
      <c r="G3938" s="10">
        <f>VLOOKUP(Tabla4[[#This Row],[Nombre_Producto]],Tabla2[[NomProducto]:[PrecioSinIGV]],3,0)</f>
        <v>3.9325000000000001</v>
      </c>
      <c r="H3938">
        <f>VLOOKUP(Tabla4[[#This Row],[Cod Producto]],Tabla2[#All],3,0)</f>
        <v>1</v>
      </c>
      <c r="I3938" s="10">
        <f>Tabla4[[#This Row],[Kilos]]*Tabla4[[#This Row],[Precio_sin_IGV]]</f>
        <v>3287.57</v>
      </c>
      <c r="J3938" s="10">
        <f>Tabla4[[#This Row],[Ventas sin IGV]]*18%</f>
        <v>591.76260000000002</v>
      </c>
      <c r="K3938" s="10">
        <f>Tabla4[[#This Row],[Ventas sin IGV]]+Tabla4[[#This Row],[IGV]]</f>
        <v>3879.3326000000002</v>
      </c>
    </row>
    <row r="3939" spans="1:11" x14ac:dyDescent="0.3">
      <c r="A3939">
        <v>8</v>
      </c>
      <c r="B3939">
        <v>1</v>
      </c>
      <c r="C3939" s="2">
        <v>36027</v>
      </c>
      <c r="D3939">
        <v>525</v>
      </c>
      <c r="E3939" t="str">
        <f>VLOOKUP(Tabla4[[#This Row],[Cod Vendedor]],Tabla3[[IdVendedor]:[NombreVendedor]],2,0)</f>
        <v>Ramon</v>
      </c>
      <c r="F3939" t="str">
        <f>VLOOKUP(Tabla4[[#This Row],[Cod Producto]],Tabla2[[IdProducto]:[NomProducto]],2,0)</f>
        <v>Mandarinas</v>
      </c>
      <c r="G3939" s="10">
        <f>VLOOKUP(Tabla4[[#This Row],[Nombre_Producto]],Tabla2[[NomProducto]:[PrecioSinIGV]],3,0)</f>
        <v>3.9325000000000001</v>
      </c>
      <c r="H3939">
        <f>VLOOKUP(Tabla4[[#This Row],[Cod Producto]],Tabla2[#All],3,0)</f>
        <v>1</v>
      </c>
      <c r="I3939" s="10">
        <f>Tabla4[[#This Row],[Kilos]]*Tabla4[[#This Row],[Precio_sin_IGV]]</f>
        <v>2064.5625</v>
      </c>
      <c r="J3939" s="10">
        <f>Tabla4[[#This Row],[Ventas sin IGV]]*18%</f>
        <v>371.62124999999997</v>
      </c>
      <c r="K3939" s="10">
        <f>Tabla4[[#This Row],[Ventas sin IGV]]+Tabla4[[#This Row],[IGV]]</f>
        <v>2436.1837500000001</v>
      </c>
    </row>
    <row r="3940" spans="1:11" x14ac:dyDescent="0.3">
      <c r="A3940">
        <v>8</v>
      </c>
      <c r="B3940">
        <v>8</v>
      </c>
      <c r="C3940" s="2">
        <v>36006</v>
      </c>
      <c r="D3940">
        <v>2272</v>
      </c>
      <c r="E3940" t="str">
        <f>VLOOKUP(Tabla4[[#This Row],[Cod Vendedor]],Tabla3[[IdVendedor]:[NombreVendedor]],2,0)</f>
        <v>Ramon</v>
      </c>
      <c r="F3940" t="str">
        <f>VLOOKUP(Tabla4[[#This Row],[Cod Producto]],Tabla2[[IdProducto]:[NomProducto]],2,0)</f>
        <v>Uvas</v>
      </c>
      <c r="G3940" s="10">
        <f>VLOOKUP(Tabla4[[#This Row],[Nombre_Producto]],Tabla2[[NomProducto]:[PrecioSinIGV]],3,0)</f>
        <v>3.63</v>
      </c>
      <c r="H3940">
        <f>VLOOKUP(Tabla4[[#This Row],[Cod Producto]],Tabla2[#All],3,0)</f>
        <v>1</v>
      </c>
      <c r="I3940" s="10">
        <f>Tabla4[[#This Row],[Kilos]]*Tabla4[[#This Row],[Precio_sin_IGV]]</f>
        <v>8247.36</v>
      </c>
      <c r="J3940" s="10">
        <f>Tabla4[[#This Row],[Ventas sin IGV]]*18%</f>
        <v>1484.5248000000001</v>
      </c>
      <c r="K3940" s="10">
        <f>Tabla4[[#This Row],[Ventas sin IGV]]+Tabla4[[#This Row],[IGV]]</f>
        <v>9731.8847999999998</v>
      </c>
    </row>
    <row r="3941" spans="1:11" x14ac:dyDescent="0.3">
      <c r="A3941">
        <v>8</v>
      </c>
      <c r="B3941">
        <v>8</v>
      </c>
      <c r="C3941" s="2">
        <v>36097</v>
      </c>
      <c r="D3941">
        <v>1810</v>
      </c>
      <c r="E3941" t="str">
        <f>VLOOKUP(Tabla4[[#This Row],[Cod Vendedor]],Tabla3[[IdVendedor]:[NombreVendedor]],2,0)</f>
        <v>Ramon</v>
      </c>
      <c r="F3941" t="str">
        <f>VLOOKUP(Tabla4[[#This Row],[Cod Producto]],Tabla2[[IdProducto]:[NomProducto]],2,0)</f>
        <v>Uvas</v>
      </c>
      <c r="G3941" s="10">
        <f>VLOOKUP(Tabla4[[#This Row],[Nombre_Producto]],Tabla2[[NomProducto]:[PrecioSinIGV]],3,0)</f>
        <v>3.63</v>
      </c>
      <c r="H3941">
        <f>VLOOKUP(Tabla4[[#This Row],[Cod Producto]],Tabla2[#All],3,0)</f>
        <v>1</v>
      </c>
      <c r="I3941" s="10">
        <f>Tabla4[[#This Row],[Kilos]]*Tabla4[[#This Row],[Precio_sin_IGV]]</f>
        <v>6570.3</v>
      </c>
      <c r="J3941" s="10">
        <f>Tabla4[[#This Row],[Ventas sin IGV]]*18%</f>
        <v>1182.654</v>
      </c>
      <c r="K3941" s="10">
        <f>Tabla4[[#This Row],[Ventas sin IGV]]+Tabla4[[#This Row],[IGV]]</f>
        <v>7752.9539999999997</v>
      </c>
    </row>
    <row r="3942" spans="1:11" x14ac:dyDescent="0.3">
      <c r="A3942">
        <v>8</v>
      </c>
      <c r="B3942">
        <v>8</v>
      </c>
      <c r="C3942" s="2">
        <v>35950</v>
      </c>
      <c r="D3942">
        <v>1594</v>
      </c>
      <c r="E3942" t="str">
        <f>VLOOKUP(Tabla4[[#This Row],[Cod Vendedor]],Tabla3[[IdVendedor]:[NombreVendedor]],2,0)</f>
        <v>Ramon</v>
      </c>
      <c r="F3942" t="str">
        <f>VLOOKUP(Tabla4[[#This Row],[Cod Producto]],Tabla2[[IdProducto]:[NomProducto]],2,0)</f>
        <v>Uvas</v>
      </c>
      <c r="G3942" s="10">
        <f>VLOOKUP(Tabla4[[#This Row],[Nombre_Producto]],Tabla2[[NomProducto]:[PrecioSinIGV]],3,0)</f>
        <v>3.63</v>
      </c>
      <c r="H3942">
        <f>VLOOKUP(Tabla4[[#This Row],[Cod Producto]],Tabla2[#All],3,0)</f>
        <v>1</v>
      </c>
      <c r="I3942" s="10">
        <f>Tabla4[[#This Row],[Kilos]]*Tabla4[[#This Row],[Precio_sin_IGV]]</f>
        <v>5786.22</v>
      </c>
      <c r="J3942" s="10">
        <f>Tabla4[[#This Row],[Ventas sin IGV]]*18%</f>
        <v>1041.5196000000001</v>
      </c>
      <c r="K3942" s="10">
        <f>Tabla4[[#This Row],[Ventas sin IGV]]+Tabla4[[#This Row],[IGV]]</f>
        <v>6827.7396000000008</v>
      </c>
    </row>
    <row r="3943" spans="1:11" x14ac:dyDescent="0.3">
      <c r="A3943">
        <v>8</v>
      </c>
      <c r="B3943">
        <v>8</v>
      </c>
      <c r="C3943" s="2">
        <v>35856</v>
      </c>
      <c r="D3943">
        <v>506</v>
      </c>
      <c r="E3943" t="str">
        <f>VLOOKUP(Tabla4[[#This Row],[Cod Vendedor]],Tabla3[[IdVendedor]:[NombreVendedor]],2,0)</f>
        <v>Ramon</v>
      </c>
      <c r="F3943" t="str">
        <f>VLOOKUP(Tabla4[[#This Row],[Cod Producto]],Tabla2[[IdProducto]:[NomProducto]],2,0)</f>
        <v>Uvas</v>
      </c>
      <c r="G3943" s="10">
        <f>VLOOKUP(Tabla4[[#This Row],[Nombre_Producto]],Tabla2[[NomProducto]:[PrecioSinIGV]],3,0)</f>
        <v>3.63</v>
      </c>
      <c r="H3943">
        <f>VLOOKUP(Tabla4[[#This Row],[Cod Producto]],Tabla2[#All],3,0)</f>
        <v>1</v>
      </c>
      <c r="I3943" s="10">
        <f>Tabla4[[#This Row],[Kilos]]*Tabla4[[#This Row],[Precio_sin_IGV]]</f>
        <v>1836.78</v>
      </c>
      <c r="J3943" s="10">
        <f>Tabla4[[#This Row],[Ventas sin IGV]]*18%</f>
        <v>330.62039999999996</v>
      </c>
      <c r="K3943" s="10">
        <f>Tabla4[[#This Row],[Ventas sin IGV]]+Tabla4[[#This Row],[IGV]]</f>
        <v>2167.4004</v>
      </c>
    </row>
    <row r="3944" spans="1:11" x14ac:dyDescent="0.3">
      <c r="A3944">
        <v>8</v>
      </c>
      <c r="B3944">
        <v>6</v>
      </c>
      <c r="C3944" s="2">
        <v>35955</v>
      </c>
      <c r="D3944">
        <v>2252</v>
      </c>
      <c r="E3944" t="str">
        <f>VLOOKUP(Tabla4[[#This Row],[Cod Vendedor]],Tabla3[[IdVendedor]:[NombreVendedor]],2,0)</f>
        <v>Ramon</v>
      </c>
      <c r="F3944" t="str">
        <f>VLOOKUP(Tabla4[[#This Row],[Cod Producto]],Tabla2[[IdProducto]:[NomProducto]],2,0)</f>
        <v>Platanos</v>
      </c>
      <c r="G3944" s="10">
        <f>VLOOKUP(Tabla4[[#This Row],[Nombre_Producto]],Tabla2[[NomProducto]:[PrecioSinIGV]],3,0)</f>
        <v>2.42</v>
      </c>
      <c r="H3944">
        <f>VLOOKUP(Tabla4[[#This Row],[Cod Producto]],Tabla2[#All],3,0)</f>
        <v>1</v>
      </c>
      <c r="I3944" s="10">
        <f>Tabla4[[#This Row],[Kilos]]*Tabla4[[#This Row],[Precio_sin_IGV]]</f>
        <v>5449.84</v>
      </c>
      <c r="J3944" s="10">
        <f>Tabla4[[#This Row],[Ventas sin IGV]]*18%</f>
        <v>980.97119999999995</v>
      </c>
      <c r="K3944" s="10">
        <f>Tabla4[[#This Row],[Ventas sin IGV]]+Tabla4[[#This Row],[IGV]]</f>
        <v>6430.8112000000001</v>
      </c>
    </row>
    <row r="3945" spans="1:11" x14ac:dyDescent="0.3">
      <c r="A3945">
        <v>8</v>
      </c>
      <c r="B3945">
        <v>6</v>
      </c>
      <c r="C3945" s="2">
        <v>35882</v>
      </c>
      <c r="D3945">
        <v>1469</v>
      </c>
      <c r="E3945" t="str">
        <f>VLOOKUP(Tabla4[[#This Row],[Cod Vendedor]],Tabla3[[IdVendedor]:[NombreVendedor]],2,0)</f>
        <v>Ramon</v>
      </c>
      <c r="F3945" t="str">
        <f>VLOOKUP(Tabla4[[#This Row],[Cod Producto]],Tabla2[[IdProducto]:[NomProducto]],2,0)</f>
        <v>Platanos</v>
      </c>
      <c r="G3945" s="10">
        <f>VLOOKUP(Tabla4[[#This Row],[Nombre_Producto]],Tabla2[[NomProducto]:[PrecioSinIGV]],3,0)</f>
        <v>2.42</v>
      </c>
      <c r="H3945">
        <f>VLOOKUP(Tabla4[[#This Row],[Cod Producto]],Tabla2[#All],3,0)</f>
        <v>1</v>
      </c>
      <c r="I3945" s="10">
        <f>Tabla4[[#This Row],[Kilos]]*Tabla4[[#This Row],[Precio_sin_IGV]]</f>
        <v>3554.98</v>
      </c>
      <c r="J3945" s="10">
        <f>Tabla4[[#This Row],[Ventas sin IGV]]*18%</f>
        <v>639.89639999999997</v>
      </c>
      <c r="K3945" s="10">
        <f>Tabla4[[#This Row],[Ventas sin IGV]]+Tabla4[[#This Row],[IGV]]</f>
        <v>4194.8764000000001</v>
      </c>
    </row>
    <row r="3946" spans="1:11" x14ac:dyDescent="0.3">
      <c r="A3946">
        <v>8</v>
      </c>
      <c r="B3946">
        <v>6</v>
      </c>
      <c r="C3946" s="2">
        <v>36143</v>
      </c>
      <c r="D3946">
        <v>832</v>
      </c>
      <c r="E3946" t="str">
        <f>VLOOKUP(Tabla4[[#This Row],[Cod Vendedor]],Tabla3[[IdVendedor]:[NombreVendedor]],2,0)</f>
        <v>Ramon</v>
      </c>
      <c r="F3946" t="str">
        <f>VLOOKUP(Tabla4[[#This Row],[Cod Producto]],Tabla2[[IdProducto]:[NomProducto]],2,0)</f>
        <v>Platanos</v>
      </c>
      <c r="G3946" s="10">
        <f>VLOOKUP(Tabla4[[#This Row],[Nombre_Producto]],Tabla2[[NomProducto]:[PrecioSinIGV]],3,0)</f>
        <v>2.42</v>
      </c>
      <c r="H3946">
        <f>VLOOKUP(Tabla4[[#This Row],[Cod Producto]],Tabla2[#All],3,0)</f>
        <v>1</v>
      </c>
      <c r="I3946" s="10">
        <f>Tabla4[[#This Row],[Kilos]]*Tabla4[[#This Row],[Precio_sin_IGV]]</f>
        <v>2013.44</v>
      </c>
      <c r="J3946" s="10">
        <f>Tabla4[[#This Row],[Ventas sin IGV]]*18%</f>
        <v>362.41919999999999</v>
      </c>
      <c r="K3946" s="10">
        <f>Tabla4[[#This Row],[Ventas sin IGV]]+Tabla4[[#This Row],[IGV]]</f>
        <v>2375.8591999999999</v>
      </c>
    </row>
    <row r="3947" spans="1:11" x14ac:dyDescent="0.3">
      <c r="A3947">
        <v>8</v>
      </c>
      <c r="B3947">
        <v>6</v>
      </c>
      <c r="C3947" s="2">
        <v>36041</v>
      </c>
      <c r="D3947">
        <v>659</v>
      </c>
      <c r="E3947" t="str">
        <f>VLOOKUP(Tabla4[[#This Row],[Cod Vendedor]],Tabla3[[IdVendedor]:[NombreVendedor]],2,0)</f>
        <v>Ramon</v>
      </c>
      <c r="F3947" t="str">
        <f>VLOOKUP(Tabla4[[#This Row],[Cod Producto]],Tabla2[[IdProducto]:[NomProducto]],2,0)</f>
        <v>Platanos</v>
      </c>
      <c r="G3947" s="10">
        <f>VLOOKUP(Tabla4[[#This Row],[Nombre_Producto]],Tabla2[[NomProducto]:[PrecioSinIGV]],3,0)</f>
        <v>2.42</v>
      </c>
      <c r="H3947">
        <f>VLOOKUP(Tabla4[[#This Row],[Cod Producto]],Tabla2[#All],3,0)</f>
        <v>1</v>
      </c>
      <c r="I3947" s="10">
        <f>Tabla4[[#This Row],[Kilos]]*Tabla4[[#This Row],[Precio_sin_IGV]]</f>
        <v>1594.78</v>
      </c>
      <c r="J3947" s="10">
        <f>Tabla4[[#This Row],[Ventas sin IGV]]*18%</f>
        <v>287.06039999999996</v>
      </c>
      <c r="K3947" s="10">
        <f>Tabla4[[#This Row],[Ventas sin IGV]]+Tabla4[[#This Row],[IGV]]</f>
        <v>1881.8404</v>
      </c>
    </row>
    <row r="3948" spans="1:11" x14ac:dyDescent="0.3">
      <c r="A3948">
        <v>8</v>
      </c>
      <c r="B3948">
        <v>13</v>
      </c>
      <c r="C3948" s="2">
        <v>35902</v>
      </c>
      <c r="D3948">
        <v>1697</v>
      </c>
      <c r="E3948" t="str">
        <f>VLOOKUP(Tabla4[[#This Row],[Cod Vendedor]],Tabla3[[IdVendedor]:[NombreVendedor]],2,0)</f>
        <v>Ramon</v>
      </c>
      <c r="F3948" t="str">
        <f>VLOOKUP(Tabla4[[#This Row],[Cod Producto]],Tabla2[[IdProducto]:[NomProducto]],2,0)</f>
        <v>Pimientos</v>
      </c>
      <c r="G3948" s="10">
        <f>VLOOKUP(Tabla4[[#This Row],[Nombre_Producto]],Tabla2[[NomProducto]:[PrecioSinIGV]],3,0)</f>
        <v>0.24199999999999999</v>
      </c>
      <c r="H3948">
        <f>VLOOKUP(Tabla4[[#This Row],[Cod Producto]],Tabla2[#All],3,0)</f>
        <v>3</v>
      </c>
      <c r="I3948" s="10">
        <f>Tabla4[[#This Row],[Kilos]]*Tabla4[[#This Row],[Precio_sin_IGV]]</f>
        <v>410.67399999999998</v>
      </c>
      <c r="J3948" s="10">
        <f>Tabla4[[#This Row],[Ventas sin IGV]]*18%</f>
        <v>73.921319999999994</v>
      </c>
      <c r="K3948" s="10">
        <f>Tabla4[[#This Row],[Ventas sin IGV]]+Tabla4[[#This Row],[IGV]]</f>
        <v>484.59531999999996</v>
      </c>
    </row>
    <row r="3949" spans="1:11" x14ac:dyDescent="0.3">
      <c r="A3949">
        <v>8</v>
      </c>
      <c r="B3949">
        <v>13</v>
      </c>
      <c r="C3949" s="2">
        <v>35983</v>
      </c>
      <c r="D3949">
        <v>1454</v>
      </c>
      <c r="E3949" t="str">
        <f>VLOOKUP(Tabla4[[#This Row],[Cod Vendedor]],Tabla3[[IdVendedor]:[NombreVendedor]],2,0)</f>
        <v>Ramon</v>
      </c>
      <c r="F3949" t="str">
        <f>VLOOKUP(Tabla4[[#This Row],[Cod Producto]],Tabla2[[IdProducto]:[NomProducto]],2,0)</f>
        <v>Pimientos</v>
      </c>
      <c r="G3949" s="10">
        <f>VLOOKUP(Tabla4[[#This Row],[Nombre_Producto]],Tabla2[[NomProducto]:[PrecioSinIGV]],3,0)</f>
        <v>0.24199999999999999</v>
      </c>
      <c r="H3949">
        <f>VLOOKUP(Tabla4[[#This Row],[Cod Producto]],Tabla2[#All],3,0)</f>
        <v>3</v>
      </c>
      <c r="I3949" s="10">
        <f>Tabla4[[#This Row],[Kilos]]*Tabla4[[#This Row],[Precio_sin_IGV]]</f>
        <v>351.86799999999999</v>
      </c>
      <c r="J3949" s="10">
        <f>Tabla4[[#This Row],[Ventas sin IGV]]*18%</f>
        <v>63.336239999999997</v>
      </c>
      <c r="K3949" s="10">
        <f>Tabla4[[#This Row],[Ventas sin IGV]]+Tabla4[[#This Row],[IGV]]</f>
        <v>415.20423999999997</v>
      </c>
    </row>
    <row r="3950" spans="1:11" x14ac:dyDescent="0.3">
      <c r="A3950">
        <v>8</v>
      </c>
      <c r="B3950">
        <v>13</v>
      </c>
      <c r="C3950" s="2">
        <v>35850</v>
      </c>
      <c r="D3950">
        <v>1316</v>
      </c>
      <c r="E3950" t="str">
        <f>VLOOKUP(Tabla4[[#This Row],[Cod Vendedor]],Tabla3[[IdVendedor]:[NombreVendedor]],2,0)</f>
        <v>Ramon</v>
      </c>
      <c r="F3950" t="str">
        <f>VLOOKUP(Tabla4[[#This Row],[Cod Producto]],Tabla2[[IdProducto]:[NomProducto]],2,0)</f>
        <v>Pimientos</v>
      </c>
      <c r="G3950" s="10">
        <f>VLOOKUP(Tabla4[[#This Row],[Nombre_Producto]],Tabla2[[NomProducto]:[PrecioSinIGV]],3,0)</f>
        <v>0.24199999999999999</v>
      </c>
      <c r="H3950">
        <f>VLOOKUP(Tabla4[[#This Row],[Cod Producto]],Tabla2[#All],3,0)</f>
        <v>3</v>
      </c>
      <c r="I3950" s="10">
        <f>Tabla4[[#This Row],[Kilos]]*Tabla4[[#This Row],[Precio_sin_IGV]]</f>
        <v>318.47199999999998</v>
      </c>
      <c r="J3950" s="10">
        <f>Tabla4[[#This Row],[Ventas sin IGV]]*18%</f>
        <v>57.324959999999997</v>
      </c>
      <c r="K3950" s="10">
        <f>Tabla4[[#This Row],[Ventas sin IGV]]+Tabla4[[#This Row],[IGV]]</f>
        <v>375.79695999999996</v>
      </c>
    </row>
    <row r="3951" spans="1:11" x14ac:dyDescent="0.3">
      <c r="A3951">
        <v>8</v>
      </c>
      <c r="B3951">
        <v>2</v>
      </c>
      <c r="C3951" s="2">
        <v>35842</v>
      </c>
      <c r="D3951">
        <v>1694</v>
      </c>
      <c r="E3951" t="str">
        <f>VLOOKUP(Tabla4[[#This Row],[Cod Vendedor]],Tabla3[[IdVendedor]:[NombreVendedor]],2,0)</f>
        <v>Ramon</v>
      </c>
      <c r="F3951" t="str">
        <f>VLOOKUP(Tabla4[[#This Row],[Cod Producto]],Tabla2[[IdProducto]:[NomProducto]],2,0)</f>
        <v>Lechugas</v>
      </c>
      <c r="G3951" s="10">
        <f>VLOOKUP(Tabla4[[#This Row],[Nombre_Producto]],Tabla2[[NomProducto]:[PrecioSinIGV]],3,0)</f>
        <v>1.6335</v>
      </c>
      <c r="H3951">
        <f>VLOOKUP(Tabla4[[#This Row],[Cod Producto]],Tabla2[#All],3,0)</f>
        <v>2</v>
      </c>
      <c r="I3951" s="10">
        <f>Tabla4[[#This Row],[Kilos]]*Tabla4[[#This Row],[Precio_sin_IGV]]</f>
        <v>2767.1489999999999</v>
      </c>
      <c r="J3951" s="10">
        <f>Tabla4[[#This Row],[Ventas sin IGV]]*18%</f>
        <v>498.08681999999999</v>
      </c>
      <c r="K3951" s="10">
        <f>Tabla4[[#This Row],[Ventas sin IGV]]+Tabla4[[#This Row],[IGV]]</f>
        <v>3265.2358199999999</v>
      </c>
    </row>
    <row r="3952" spans="1:11" x14ac:dyDescent="0.3">
      <c r="A3952">
        <v>8</v>
      </c>
      <c r="B3952">
        <v>2</v>
      </c>
      <c r="C3952" s="2">
        <v>35962</v>
      </c>
      <c r="D3952">
        <v>1011</v>
      </c>
      <c r="E3952" t="str">
        <f>VLOOKUP(Tabla4[[#This Row],[Cod Vendedor]],Tabla3[[IdVendedor]:[NombreVendedor]],2,0)</f>
        <v>Ramon</v>
      </c>
      <c r="F3952" t="str">
        <f>VLOOKUP(Tabla4[[#This Row],[Cod Producto]],Tabla2[[IdProducto]:[NomProducto]],2,0)</f>
        <v>Lechugas</v>
      </c>
      <c r="G3952" s="10">
        <f>VLOOKUP(Tabla4[[#This Row],[Nombre_Producto]],Tabla2[[NomProducto]:[PrecioSinIGV]],3,0)</f>
        <v>1.6335</v>
      </c>
      <c r="H3952">
        <f>VLOOKUP(Tabla4[[#This Row],[Cod Producto]],Tabla2[#All],3,0)</f>
        <v>2</v>
      </c>
      <c r="I3952" s="10">
        <f>Tabla4[[#This Row],[Kilos]]*Tabla4[[#This Row],[Precio_sin_IGV]]</f>
        <v>1651.4684999999999</v>
      </c>
      <c r="J3952" s="10">
        <f>Tabla4[[#This Row],[Ventas sin IGV]]*18%</f>
        <v>297.26432999999997</v>
      </c>
      <c r="K3952" s="10">
        <f>Tabla4[[#This Row],[Ventas sin IGV]]+Tabla4[[#This Row],[IGV]]</f>
        <v>1948.7328299999999</v>
      </c>
    </row>
    <row r="3953" spans="1:11" x14ac:dyDescent="0.3">
      <c r="A3953">
        <v>8</v>
      </c>
      <c r="B3953">
        <v>2</v>
      </c>
      <c r="C3953" s="2">
        <v>35919</v>
      </c>
      <c r="D3953">
        <v>398</v>
      </c>
      <c r="E3953" t="str">
        <f>VLOOKUP(Tabla4[[#This Row],[Cod Vendedor]],Tabla3[[IdVendedor]:[NombreVendedor]],2,0)</f>
        <v>Ramon</v>
      </c>
      <c r="F3953" t="str">
        <f>VLOOKUP(Tabla4[[#This Row],[Cod Producto]],Tabla2[[IdProducto]:[NomProducto]],2,0)</f>
        <v>Lechugas</v>
      </c>
      <c r="G3953" s="10">
        <f>VLOOKUP(Tabla4[[#This Row],[Nombre_Producto]],Tabla2[[NomProducto]:[PrecioSinIGV]],3,0)</f>
        <v>1.6335</v>
      </c>
      <c r="H3953">
        <f>VLOOKUP(Tabla4[[#This Row],[Cod Producto]],Tabla2[#All],3,0)</f>
        <v>2</v>
      </c>
      <c r="I3953" s="10">
        <f>Tabla4[[#This Row],[Kilos]]*Tabla4[[#This Row],[Precio_sin_IGV]]</f>
        <v>650.13299999999992</v>
      </c>
      <c r="J3953" s="10">
        <f>Tabla4[[#This Row],[Ventas sin IGV]]*18%</f>
        <v>117.02393999999998</v>
      </c>
      <c r="K3953" s="10">
        <f>Tabla4[[#This Row],[Ventas sin IGV]]+Tabla4[[#This Row],[IGV]]</f>
        <v>767.15693999999985</v>
      </c>
    </row>
    <row r="3954" spans="1:11" x14ac:dyDescent="0.3">
      <c r="A3954">
        <v>8</v>
      </c>
      <c r="B3954">
        <v>10</v>
      </c>
      <c r="C3954" s="2">
        <v>36091</v>
      </c>
      <c r="D3954">
        <v>2048</v>
      </c>
      <c r="E3954" t="str">
        <f>VLOOKUP(Tabla4[[#This Row],[Cod Vendedor]],Tabla3[[IdVendedor]:[NombreVendedor]],2,0)</f>
        <v>Ramon</v>
      </c>
      <c r="F3954" t="str">
        <f>VLOOKUP(Tabla4[[#This Row],[Cod Producto]],Tabla2[[IdProducto]:[NomProducto]],2,0)</f>
        <v>Zanahorias</v>
      </c>
      <c r="G3954" s="10">
        <f>VLOOKUP(Tabla4[[#This Row],[Nombre_Producto]],Tabla2[[NomProducto]:[PrecioSinIGV]],3,0)</f>
        <v>0.60499999999999998</v>
      </c>
      <c r="H3954">
        <f>VLOOKUP(Tabla4[[#This Row],[Cod Producto]],Tabla2[#All],3,0)</f>
        <v>3</v>
      </c>
      <c r="I3954" s="10">
        <f>Tabla4[[#This Row],[Kilos]]*Tabla4[[#This Row],[Precio_sin_IGV]]</f>
        <v>1239.04</v>
      </c>
      <c r="J3954" s="10">
        <f>Tabla4[[#This Row],[Ventas sin IGV]]*18%</f>
        <v>223.02719999999999</v>
      </c>
      <c r="K3954" s="10">
        <f>Tabla4[[#This Row],[Ventas sin IGV]]+Tabla4[[#This Row],[IGV]]</f>
        <v>1462.0672</v>
      </c>
    </row>
    <row r="3955" spans="1:11" x14ac:dyDescent="0.3">
      <c r="A3955">
        <v>8</v>
      </c>
      <c r="B3955">
        <v>10</v>
      </c>
      <c r="C3955" s="2">
        <v>35803</v>
      </c>
      <c r="D3955">
        <v>1784</v>
      </c>
      <c r="E3955" t="str">
        <f>VLOOKUP(Tabla4[[#This Row],[Cod Vendedor]],Tabla3[[IdVendedor]:[NombreVendedor]],2,0)</f>
        <v>Ramon</v>
      </c>
      <c r="F3955" t="str">
        <f>VLOOKUP(Tabla4[[#This Row],[Cod Producto]],Tabla2[[IdProducto]:[NomProducto]],2,0)</f>
        <v>Zanahorias</v>
      </c>
      <c r="G3955" s="10">
        <f>VLOOKUP(Tabla4[[#This Row],[Nombre_Producto]],Tabla2[[NomProducto]:[PrecioSinIGV]],3,0)</f>
        <v>0.60499999999999998</v>
      </c>
      <c r="H3955">
        <f>VLOOKUP(Tabla4[[#This Row],[Cod Producto]],Tabla2[#All],3,0)</f>
        <v>3</v>
      </c>
      <c r="I3955" s="10">
        <f>Tabla4[[#This Row],[Kilos]]*Tabla4[[#This Row],[Precio_sin_IGV]]</f>
        <v>1079.32</v>
      </c>
      <c r="J3955" s="10">
        <f>Tabla4[[#This Row],[Ventas sin IGV]]*18%</f>
        <v>194.27759999999998</v>
      </c>
      <c r="K3955" s="10">
        <f>Tabla4[[#This Row],[Ventas sin IGV]]+Tabla4[[#This Row],[IGV]]</f>
        <v>1273.5975999999998</v>
      </c>
    </row>
    <row r="3956" spans="1:11" x14ac:dyDescent="0.3">
      <c r="A3956">
        <v>8</v>
      </c>
      <c r="B3956">
        <v>10</v>
      </c>
      <c r="C3956" s="2">
        <v>35949</v>
      </c>
      <c r="D3956">
        <v>1439</v>
      </c>
      <c r="E3956" t="str">
        <f>VLOOKUP(Tabla4[[#This Row],[Cod Vendedor]],Tabla3[[IdVendedor]:[NombreVendedor]],2,0)</f>
        <v>Ramon</v>
      </c>
      <c r="F3956" t="str">
        <f>VLOOKUP(Tabla4[[#This Row],[Cod Producto]],Tabla2[[IdProducto]:[NomProducto]],2,0)</f>
        <v>Zanahorias</v>
      </c>
      <c r="G3956" s="10">
        <f>VLOOKUP(Tabla4[[#This Row],[Nombre_Producto]],Tabla2[[NomProducto]:[PrecioSinIGV]],3,0)</f>
        <v>0.60499999999999998</v>
      </c>
      <c r="H3956">
        <f>VLOOKUP(Tabla4[[#This Row],[Cod Producto]],Tabla2[#All],3,0)</f>
        <v>3</v>
      </c>
      <c r="I3956" s="10">
        <f>Tabla4[[#This Row],[Kilos]]*Tabla4[[#This Row],[Precio_sin_IGV]]</f>
        <v>870.59500000000003</v>
      </c>
      <c r="J3956" s="10">
        <f>Tabla4[[#This Row],[Ventas sin IGV]]*18%</f>
        <v>156.7071</v>
      </c>
      <c r="K3956" s="10">
        <f>Tabla4[[#This Row],[Ventas sin IGV]]+Tabla4[[#This Row],[IGV]]</f>
        <v>1027.3021000000001</v>
      </c>
    </row>
    <row r="3957" spans="1:11" x14ac:dyDescent="0.3">
      <c r="A3957">
        <v>8</v>
      </c>
      <c r="B3957">
        <v>10</v>
      </c>
      <c r="C3957" s="2">
        <v>35981</v>
      </c>
      <c r="D3957">
        <v>697</v>
      </c>
      <c r="E3957" t="str">
        <f>VLOOKUP(Tabla4[[#This Row],[Cod Vendedor]],Tabla3[[IdVendedor]:[NombreVendedor]],2,0)</f>
        <v>Ramon</v>
      </c>
      <c r="F3957" t="str">
        <f>VLOOKUP(Tabla4[[#This Row],[Cod Producto]],Tabla2[[IdProducto]:[NomProducto]],2,0)</f>
        <v>Zanahorias</v>
      </c>
      <c r="G3957" s="10">
        <f>VLOOKUP(Tabla4[[#This Row],[Nombre_Producto]],Tabla2[[NomProducto]:[PrecioSinIGV]],3,0)</f>
        <v>0.60499999999999998</v>
      </c>
      <c r="H3957">
        <f>VLOOKUP(Tabla4[[#This Row],[Cod Producto]],Tabla2[#All],3,0)</f>
        <v>3</v>
      </c>
      <c r="I3957" s="10">
        <f>Tabla4[[#This Row],[Kilos]]*Tabla4[[#This Row],[Precio_sin_IGV]]</f>
        <v>421.685</v>
      </c>
      <c r="J3957" s="10">
        <f>Tabla4[[#This Row],[Ventas sin IGV]]*18%</f>
        <v>75.903300000000002</v>
      </c>
      <c r="K3957" s="10">
        <f>Tabla4[[#This Row],[Ventas sin IGV]]+Tabla4[[#This Row],[IGV]]</f>
        <v>497.5883</v>
      </c>
    </row>
    <row r="3958" spans="1:11" x14ac:dyDescent="0.3">
      <c r="A3958">
        <v>8</v>
      </c>
      <c r="B3958">
        <v>10</v>
      </c>
      <c r="C3958" s="2">
        <v>35823</v>
      </c>
      <c r="D3958">
        <v>512</v>
      </c>
      <c r="E3958" t="str">
        <f>VLOOKUP(Tabla4[[#This Row],[Cod Vendedor]],Tabla3[[IdVendedor]:[NombreVendedor]],2,0)</f>
        <v>Ramon</v>
      </c>
      <c r="F3958" t="str">
        <f>VLOOKUP(Tabla4[[#This Row],[Cod Producto]],Tabla2[[IdProducto]:[NomProducto]],2,0)</f>
        <v>Zanahorias</v>
      </c>
      <c r="G3958" s="10">
        <f>VLOOKUP(Tabla4[[#This Row],[Nombre_Producto]],Tabla2[[NomProducto]:[PrecioSinIGV]],3,0)</f>
        <v>0.60499999999999998</v>
      </c>
      <c r="H3958">
        <f>VLOOKUP(Tabla4[[#This Row],[Cod Producto]],Tabla2[#All],3,0)</f>
        <v>3</v>
      </c>
      <c r="I3958" s="10">
        <f>Tabla4[[#This Row],[Kilos]]*Tabla4[[#This Row],[Precio_sin_IGV]]</f>
        <v>309.76</v>
      </c>
      <c r="J3958" s="10">
        <f>Tabla4[[#This Row],[Ventas sin IGV]]*18%</f>
        <v>55.756799999999998</v>
      </c>
      <c r="K3958" s="10">
        <f>Tabla4[[#This Row],[Ventas sin IGV]]+Tabla4[[#This Row],[IGV]]</f>
        <v>365.51679999999999</v>
      </c>
    </row>
    <row r="3959" spans="1:11" x14ac:dyDescent="0.3">
      <c r="A3959">
        <v>8</v>
      </c>
      <c r="B3959">
        <v>14</v>
      </c>
      <c r="C3959" s="2">
        <v>36073</v>
      </c>
      <c r="D3959">
        <v>2477</v>
      </c>
      <c r="E3959" t="str">
        <f>VLOOKUP(Tabla4[[#This Row],[Cod Vendedor]],Tabla3[[IdVendedor]:[NombreVendedor]],2,0)</f>
        <v>Ramon</v>
      </c>
      <c r="F3959" t="str">
        <f>VLOOKUP(Tabla4[[#This Row],[Cod Producto]],Tabla2[[IdProducto]:[NomProducto]],2,0)</f>
        <v>Manzana</v>
      </c>
      <c r="G3959" s="10">
        <f>VLOOKUP(Tabla4[[#This Row],[Nombre_Producto]],Tabla2[[NomProducto]:[PrecioSinIGV]],3,0)</f>
        <v>3.63</v>
      </c>
      <c r="H3959">
        <f>VLOOKUP(Tabla4[[#This Row],[Cod Producto]],Tabla2[#All],3,0)</f>
        <v>1</v>
      </c>
      <c r="I3959" s="10">
        <f>Tabla4[[#This Row],[Kilos]]*Tabla4[[#This Row],[Precio_sin_IGV]]</f>
        <v>8991.51</v>
      </c>
      <c r="J3959" s="10">
        <f>Tabla4[[#This Row],[Ventas sin IGV]]*18%</f>
        <v>1618.4718</v>
      </c>
      <c r="K3959" s="10">
        <f>Tabla4[[#This Row],[Ventas sin IGV]]+Tabla4[[#This Row],[IGV]]</f>
        <v>10609.9818</v>
      </c>
    </row>
    <row r="3960" spans="1:11" x14ac:dyDescent="0.3">
      <c r="A3960">
        <v>8</v>
      </c>
      <c r="B3960">
        <v>14</v>
      </c>
      <c r="C3960" s="2">
        <v>35899</v>
      </c>
      <c r="D3960">
        <v>1912</v>
      </c>
      <c r="E3960" t="str">
        <f>VLOOKUP(Tabla4[[#This Row],[Cod Vendedor]],Tabla3[[IdVendedor]:[NombreVendedor]],2,0)</f>
        <v>Ramon</v>
      </c>
      <c r="F3960" t="str">
        <f>VLOOKUP(Tabla4[[#This Row],[Cod Producto]],Tabla2[[IdProducto]:[NomProducto]],2,0)</f>
        <v>Manzana</v>
      </c>
      <c r="G3960" s="10">
        <f>VLOOKUP(Tabla4[[#This Row],[Nombre_Producto]],Tabla2[[NomProducto]:[PrecioSinIGV]],3,0)</f>
        <v>3.63</v>
      </c>
      <c r="H3960">
        <f>VLOOKUP(Tabla4[[#This Row],[Cod Producto]],Tabla2[#All],3,0)</f>
        <v>1</v>
      </c>
      <c r="I3960" s="10">
        <f>Tabla4[[#This Row],[Kilos]]*Tabla4[[#This Row],[Precio_sin_IGV]]</f>
        <v>6940.5599999999995</v>
      </c>
      <c r="J3960" s="10">
        <f>Tabla4[[#This Row],[Ventas sin IGV]]*18%</f>
        <v>1249.3007999999998</v>
      </c>
      <c r="K3960" s="10">
        <f>Tabla4[[#This Row],[Ventas sin IGV]]+Tabla4[[#This Row],[IGV]]</f>
        <v>8189.8607999999995</v>
      </c>
    </row>
    <row r="3961" spans="1:11" x14ac:dyDescent="0.3">
      <c r="A3961">
        <v>8</v>
      </c>
      <c r="B3961">
        <v>14</v>
      </c>
      <c r="C3961" s="2">
        <v>36070</v>
      </c>
      <c r="D3961">
        <v>1869</v>
      </c>
      <c r="E3961" t="str">
        <f>VLOOKUP(Tabla4[[#This Row],[Cod Vendedor]],Tabla3[[IdVendedor]:[NombreVendedor]],2,0)</f>
        <v>Ramon</v>
      </c>
      <c r="F3961" t="str">
        <f>VLOOKUP(Tabla4[[#This Row],[Cod Producto]],Tabla2[[IdProducto]:[NomProducto]],2,0)</f>
        <v>Manzana</v>
      </c>
      <c r="G3961" s="10">
        <f>VLOOKUP(Tabla4[[#This Row],[Nombre_Producto]],Tabla2[[NomProducto]:[PrecioSinIGV]],3,0)</f>
        <v>3.63</v>
      </c>
      <c r="H3961">
        <f>VLOOKUP(Tabla4[[#This Row],[Cod Producto]],Tabla2[#All],3,0)</f>
        <v>1</v>
      </c>
      <c r="I3961" s="10">
        <f>Tabla4[[#This Row],[Kilos]]*Tabla4[[#This Row],[Precio_sin_IGV]]</f>
        <v>6784.47</v>
      </c>
      <c r="J3961" s="10">
        <f>Tabla4[[#This Row],[Ventas sin IGV]]*18%</f>
        <v>1221.2046</v>
      </c>
      <c r="K3961" s="10">
        <f>Tabla4[[#This Row],[Ventas sin IGV]]+Tabla4[[#This Row],[IGV]]</f>
        <v>8005.6746000000003</v>
      </c>
    </row>
    <row r="3962" spans="1:11" x14ac:dyDescent="0.3">
      <c r="A3962">
        <v>8</v>
      </c>
      <c r="B3962">
        <v>14</v>
      </c>
      <c r="C3962" s="2">
        <v>36098</v>
      </c>
      <c r="D3962">
        <v>1287</v>
      </c>
      <c r="E3962" t="str">
        <f>VLOOKUP(Tabla4[[#This Row],[Cod Vendedor]],Tabla3[[IdVendedor]:[NombreVendedor]],2,0)</f>
        <v>Ramon</v>
      </c>
      <c r="F3962" t="str">
        <f>VLOOKUP(Tabla4[[#This Row],[Cod Producto]],Tabla2[[IdProducto]:[NomProducto]],2,0)</f>
        <v>Manzana</v>
      </c>
      <c r="G3962" s="10">
        <f>VLOOKUP(Tabla4[[#This Row],[Nombre_Producto]],Tabla2[[NomProducto]:[PrecioSinIGV]],3,0)</f>
        <v>3.63</v>
      </c>
      <c r="H3962">
        <f>VLOOKUP(Tabla4[[#This Row],[Cod Producto]],Tabla2[#All],3,0)</f>
        <v>1</v>
      </c>
      <c r="I3962" s="10">
        <f>Tabla4[[#This Row],[Kilos]]*Tabla4[[#This Row],[Precio_sin_IGV]]</f>
        <v>4671.8099999999995</v>
      </c>
      <c r="J3962" s="10">
        <f>Tabla4[[#This Row],[Ventas sin IGV]]*18%</f>
        <v>840.92579999999987</v>
      </c>
      <c r="K3962" s="10">
        <f>Tabla4[[#This Row],[Ventas sin IGV]]+Tabla4[[#This Row],[IGV]]</f>
        <v>5512.7357999999995</v>
      </c>
    </row>
    <row r="3963" spans="1:11" x14ac:dyDescent="0.3">
      <c r="A3963">
        <v>8</v>
      </c>
      <c r="B3963">
        <v>14</v>
      </c>
      <c r="C3963" s="2">
        <v>35905</v>
      </c>
      <c r="D3963">
        <v>1089</v>
      </c>
      <c r="E3963" t="str">
        <f>VLOOKUP(Tabla4[[#This Row],[Cod Vendedor]],Tabla3[[IdVendedor]:[NombreVendedor]],2,0)</f>
        <v>Ramon</v>
      </c>
      <c r="F3963" t="str">
        <f>VLOOKUP(Tabla4[[#This Row],[Cod Producto]],Tabla2[[IdProducto]:[NomProducto]],2,0)</f>
        <v>Manzana</v>
      </c>
      <c r="G3963" s="10">
        <f>VLOOKUP(Tabla4[[#This Row],[Nombre_Producto]],Tabla2[[NomProducto]:[PrecioSinIGV]],3,0)</f>
        <v>3.63</v>
      </c>
      <c r="H3963">
        <f>VLOOKUP(Tabla4[[#This Row],[Cod Producto]],Tabla2[#All],3,0)</f>
        <v>1</v>
      </c>
      <c r="I3963" s="10">
        <f>Tabla4[[#This Row],[Kilos]]*Tabla4[[#This Row],[Precio_sin_IGV]]</f>
        <v>3953.0699999999997</v>
      </c>
      <c r="J3963" s="10">
        <f>Tabla4[[#This Row],[Ventas sin IGV]]*18%</f>
        <v>711.55259999999987</v>
      </c>
      <c r="K3963" s="10">
        <f>Tabla4[[#This Row],[Ventas sin IGV]]+Tabla4[[#This Row],[IGV]]</f>
        <v>4664.6225999999997</v>
      </c>
    </row>
    <row r="3964" spans="1:11" x14ac:dyDescent="0.3">
      <c r="A3964">
        <v>8</v>
      </c>
      <c r="B3964">
        <v>14</v>
      </c>
      <c r="C3964" s="2">
        <v>36003</v>
      </c>
      <c r="D3964">
        <v>641</v>
      </c>
      <c r="E3964" t="str">
        <f>VLOOKUP(Tabla4[[#This Row],[Cod Vendedor]],Tabla3[[IdVendedor]:[NombreVendedor]],2,0)</f>
        <v>Ramon</v>
      </c>
      <c r="F3964" t="str">
        <f>VLOOKUP(Tabla4[[#This Row],[Cod Producto]],Tabla2[[IdProducto]:[NomProducto]],2,0)</f>
        <v>Manzana</v>
      </c>
      <c r="G3964" s="10">
        <f>VLOOKUP(Tabla4[[#This Row],[Nombre_Producto]],Tabla2[[NomProducto]:[PrecioSinIGV]],3,0)</f>
        <v>3.63</v>
      </c>
      <c r="H3964">
        <f>VLOOKUP(Tabla4[[#This Row],[Cod Producto]],Tabla2[#All],3,0)</f>
        <v>1</v>
      </c>
      <c r="I3964" s="10">
        <f>Tabla4[[#This Row],[Kilos]]*Tabla4[[#This Row],[Precio_sin_IGV]]</f>
        <v>2326.83</v>
      </c>
      <c r="J3964" s="10">
        <f>Tabla4[[#This Row],[Ventas sin IGV]]*18%</f>
        <v>418.82939999999996</v>
      </c>
      <c r="K3964" s="10">
        <f>Tabla4[[#This Row],[Ventas sin IGV]]+Tabla4[[#This Row],[IGV]]</f>
        <v>2745.6594</v>
      </c>
    </row>
    <row r="3965" spans="1:11" x14ac:dyDescent="0.3">
      <c r="A3965">
        <v>8</v>
      </c>
      <c r="B3965">
        <v>14</v>
      </c>
      <c r="C3965" s="2">
        <v>35839</v>
      </c>
      <c r="D3965">
        <v>624</v>
      </c>
      <c r="E3965" t="str">
        <f>VLOOKUP(Tabla4[[#This Row],[Cod Vendedor]],Tabla3[[IdVendedor]:[NombreVendedor]],2,0)</f>
        <v>Ramon</v>
      </c>
      <c r="F3965" t="str">
        <f>VLOOKUP(Tabla4[[#This Row],[Cod Producto]],Tabla2[[IdProducto]:[NomProducto]],2,0)</f>
        <v>Manzana</v>
      </c>
      <c r="G3965" s="10">
        <f>VLOOKUP(Tabla4[[#This Row],[Nombre_Producto]],Tabla2[[NomProducto]:[PrecioSinIGV]],3,0)</f>
        <v>3.63</v>
      </c>
      <c r="H3965">
        <f>VLOOKUP(Tabla4[[#This Row],[Cod Producto]],Tabla2[#All],3,0)</f>
        <v>1</v>
      </c>
      <c r="I3965" s="10">
        <f>Tabla4[[#This Row],[Kilos]]*Tabla4[[#This Row],[Precio_sin_IGV]]</f>
        <v>2265.12</v>
      </c>
      <c r="J3965" s="10">
        <f>Tabla4[[#This Row],[Ventas sin IGV]]*18%</f>
        <v>407.72159999999997</v>
      </c>
      <c r="K3965" s="10">
        <f>Tabla4[[#This Row],[Ventas sin IGV]]+Tabla4[[#This Row],[IGV]]</f>
        <v>2672.8415999999997</v>
      </c>
    </row>
    <row r="3966" spans="1:11" x14ac:dyDescent="0.3">
      <c r="A3966">
        <v>8</v>
      </c>
      <c r="B3966">
        <v>4</v>
      </c>
      <c r="C3966" s="2">
        <v>36061</v>
      </c>
      <c r="D3966">
        <v>2077</v>
      </c>
      <c r="E3966" t="str">
        <f>VLOOKUP(Tabla4[[#This Row],[Cod Vendedor]],Tabla3[[IdVendedor]:[NombreVendedor]],2,0)</f>
        <v>Ramon</v>
      </c>
      <c r="F3966" t="str">
        <f>VLOOKUP(Tabla4[[#This Row],[Cod Producto]],Tabla2[[IdProducto]:[NomProducto]],2,0)</f>
        <v>Coles</v>
      </c>
      <c r="G3966" s="10">
        <f>VLOOKUP(Tabla4[[#This Row],[Nombre_Producto]],Tabla2[[NomProducto]:[PrecioSinIGV]],3,0)</f>
        <v>0.60499999999999998</v>
      </c>
      <c r="H3966">
        <f>VLOOKUP(Tabla4[[#This Row],[Cod Producto]],Tabla2[#All],3,0)</f>
        <v>2</v>
      </c>
      <c r="I3966" s="10">
        <f>Tabla4[[#This Row],[Kilos]]*Tabla4[[#This Row],[Precio_sin_IGV]]</f>
        <v>1256.585</v>
      </c>
      <c r="J3966" s="10">
        <f>Tabla4[[#This Row],[Ventas sin IGV]]*18%</f>
        <v>226.18530000000001</v>
      </c>
      <c r="K3966" s="10">
        <f>Tabla4[[#This Row],[Ventas sin IGV]]+Tabla4[[#This Row],[IGV]]</f>
        <v>1482.7703000000001</v>
      </c>
    </row>
    <row r="3967" spans="1:11" x14ac:dyDescent="0.3">
      <c r="A3967">
        <v>8</v>
      </c>
      <c r="B3967">
        <v>4</v>
      </c>
      <c r="C3967" s="2">
        <v>35823</v>
      </c>
      <c r="D3967">
        <v>1747</v>
      </c>
      <c r="E3967" t="str">
        <f>VLOOKUP(Tabla4[[#This Row],[Cod Vendedor]],Tabla3[[IdVendedor]:[NombreVendedor]],2,0)</f>
        <v>Ramon</v>
      </c>
      <c r="F3967" t="str">
        <f>VLOOKUP(Tabla4[[#This Row],[Cod Producto]],Tabla2[[IdProducto]:[NomProducto]],2,0)</f>
        <v>Coles</v>
      </c>
      <c r="G3967" s="10">
        <f>VLOOKUP(Tabla4[[#This Row],[Nombre_Producto]],Tabla2[[NomProducto]:[PrecioSinIGV]],3,0)</f>
        <v>0.60499999999999998</v>
      </c>
      <c r="H3967">
        <f>VLOOKUP(Tabla4[[#This Row],[Cod Producto]],Tabla2[#All],3,0)</f>
        <v>2</v>
      </c>
      <c r="I3967" s="10">
        <f>Tabla4[[#This Row],[Kilos]]*Tabla4[[#This Row],[Precio_sin_IGV]]</f>
        <v>1056.9349999999999</v>
      </c>
      <c r="J3967" s="10">
        <f>Tabla4[[#This Row],[Ventas sin IGV]]*18%</f>
        <v>190.24829999999997</v>
      </c>
      <c r="K3967" s="10">
        <f>Tabla4[[#This Row],[Ventas sin IGV]]+Tabla4[[#This Row],[IGV]]</f>
        <v>1247.1832999999999</v>
      </c>
    </row>
    <row r="3968" spans="1:11" x14ac:dyDescent="0.3">
      <c r="A3968">
        <v>8</v>
      </c>
      <c r="B3968">
        <v>4</v>
      </c>
      <c r="C3968" s="2">
        <v>35824</v>
      </c>
      <c r="D3968">
        <v>1693</v>
      </c>
      <c r="E3968" t="str">
        <f>VLOOKUP(Tabla4[[#This Row],[Cod Vendedor]],Tabla3[[IdVendedor]:[NombreVendedor]],2,0)</f>
        <v>Ramon</v>
      </c>
      <c r="F3968" t="str">
        <f>VLOOKUP(Tabla4[[#This Row],[Cod Producto]],Tabla2[[IdProducto]:[NomProducto]],2,0)</f>
        <v>Coles</v>
      </c>
      <c r="G3968" s="10">
        <f>VLOOKUP(Tabla4[[#This Row],[Nombre_Producto]],Tabla2[[NomProducto]:[PrecioSinIGV]],3,0)</f>
        <v>0.60499999999999998</v>
      </c>
      <c r="H3968">
        <f>VLOOKUP(Tabla4[[#This Row],[Cod Producto]],Tabla2[#All],3,0)</f>
        <v>2</v>
      </c>
      <c r="I3968" s="10">
        <f>Tabla4[[#This Row],[Kilos]]*Tabla4[[#This Row],[Precio_sin_IGV]]</f>
        <v>1024.2649999999999</v>
      </c>
      <c r="J3968" s="10">
        <f>Tabla4[[#This Row],[Ventas sin IGV]]*18%</f>
        <v>184.36769999999996</v>
      </c>
      <c r="K3968" s="10">
        <f>Tabla4[[#This Row],[Ventas sin IGV]]+Tabla4[[#This Row],[IGV]]</f>
        <v>1208.6326999999999</v>
      </c>
    </row>
    <row r="3969" spans="1:11" x14ac:dyDescent="0.3">
      <c r="A3969">
        <v>8</v>
      </c>
      <c r="B3969">
        <v>4</v>
      </c>
      <c r="C3969" s="2">
        <v>35819</v>
      </c>
      <c r="D3969">
        <v>877</v>
      </c>
      <c r="E3969" t="str">
        <f>VLOOKUP(Tabla4[[#This Row],[Cod Vendedor]],Tabla3[[IdVendedor]:[NombreVendedor]],2,0)</f>
        <v>Ramon</v>
      </c>
      <c r="F3969" t="str">
        <f>VLOOKUP(Tabla4[[#This Row],[Cod Producto]],Tabla2[[IdProducto]:[NomProducto]],2,0)</f>
        <v>Coles</v>
      </c>
      <c r="G3969" s="10">
        <f>VLOOKUP(Tabla4[[#This Row],[Nombre_Producto]],Tabla2[[NomProducto]:[PrecioSinIGV]],3,0)</f>
        <v>0.60499999999999998</v>
      </c>
      <c r="H3969">
        <f>VLOOKUP(Tabla4[[#This Row],[Cod Producto]],Tabla2[#All],3,0)</f>
        <v>2</v>
      </c>
      <c r="I3969" s="10">
        <f>Tabla4[[#This Row],[Kilos]]*Tabla4[[#This Row],[Precio_sin_IGV]]</f>
        <v>530.58500000000004</v>
      </c>
      <c r="J3969" s="10">
        <f>Tabla4[[#This Row],[Ventas sin IGV]]*18%</f>
        <v>95.505300000000005</v>
      </c>
      <c r="K3969" s="10">
        <f>Tabla4[[#This Row],[Ventas sin IGV]]+Tabla4[[#This Row],[IGV]]</f>
        <v>626.09030000000007</v>
      </c>
    </row>
    <row r="3970" spans="1:11" x14ac:dyDescent="0.3">
      <c r="A3970">
        <v>8</v>
      </c>
      <c r="B3970">
        <v>4</v>
      </c>
      <c r="C3970" s="2">
        <v>35881</v>
      </c>
      <c r="D3970">
        <v>828</v>
      </c>
      <c r="E3970" t="str">
        <f>VLOOKUP(Tabla4[[#This Row],[Cod Vendedor]],Tabla3[[IdVendedor]:[NombreVendedor]],2,0)</f>
        <v>Ramon</v>
      </c>
      <c r="F3970" t="str">
        <f>VLOOKUP(Tabla4[[#This Row],[Cod Producto]],Tabla2[[IdProducto]:[NomProducto]],2,0)</f>
        <v>Coles</v>
      </c>
      <c r="G3970" s="10">
        <f>VLOOKUP(Tabla4[[#This Row],[Nombre_Producto]],Tabla2[[NomProducto]:[PrecioSinIGV]],3,0)</f>
        <v>0.60499999999999998</v>
      </c>
      <c r="H3970">
        <f>VLOOKUP(Tabla4[[#This Row],[Cod Producto]],Tabla2[#All],3,0)</f>
        <v>2</v>
      </c>
      <c r="I3970" s="10">
        <f>Tabla4[[#This Row],[Kilos]]*Tabla4[[#This Row],[Precio_sin_IGV]]</f>
        <v>500.94</v>
      </c>
      <c r="J3970" s="10">
        <f>Tabla4[[#This Row],[Ventas sin IGV]]*18%</f>
        <v>90.169199999999989</v>
      </c>
      <c r="K3970" s="10">
        <f>Tabla4[[#This Row],[Ventas sin IGV]]+Tabla4[[#This Row],[IGV]]</f>
        <v>591.10919999999999</v>
      </c>
    </row>
    <row r="3971" spans="1:11" x14ac:dyDescent="0.3">
      <c r="A3971">
        <v>8</v>
      </c>
      <c r="B3971">
        <v>4</v>
      </c>
      <c r="C3971" s="2">
        <v>36135</v>
      </c>
      <c r="D3971">
        <v>269</v>
      </c>
      <c r="E3971" t="str">
        <f>VLOOKUP(Tabla4[[#This Row],[Cod Vendedor]],Tabla3[[IdVendedor]:[NombreVendedor]],2,0)</f>
        <v>Ramon</v>
      </c>
      <c r="F3971" t="str">
        <f>VLOOKUP(Tabla4[[#This Row],[Cod Producto]],Tabla2[[IdProducto]:[NomProducto]],2,0)</f>
        <v>Coles</v>
      </c>
      <c r="G3971" s="10">
        <f>VLOOKUP(Tabla4[[#This Row],[Nombre_Producto]],Tabla2[[NomProducto]:[PrecioSinIGV]],3,0)</f>
        <v>0.60499999999999998</v>
      </c>
      <c r="H3971">
        <f>VLOOKUP(Tabla4[[#This Row],[Cod Producto]],Tabla2[#All],3,0)</f>
        <v>2</v>
      </c>
      <c r="I3971" s="10">
        <f>Tabla4[[#This Row],[Kilos]]*Tabla4[[#This Row],[Precio_sin_IGV]]</f>
        <v>162.745</v>
      </c>
      <c r="J3971" s="10">
        <f>Tabla4[[#This Row],[Ventas sin IGV]]*18%</f>
        <v>29.2941</v>
      </c>
      <c r="K3971" s="10">
        <f>Tabla4[[#This Row],[Ventas sin IGV]]+Tabla4[[#This Row],[IGV]]</f>
        <v>192.03910000000002</v>
      </c>
    </row>
    <row r="3972" spans="1:11" x14ac:dyDescent="0.3">
      <c r="A3972">
        <v>8</v>
      </c>
      <c r="B3972">
        <v>5</v>
      </c>
      <c r="C3972" s="2">
        <v>36077</v>
      </c>
      <c r="D3972">
        <v>2167</v>
      </c>
      <c r="E3972" t="str">
        <f>VLOOKUP(Tabla4[[#This Row],[Cod Vendedor]],Tabla3[[IdVendedor]:[NombreVendedor]],2,0)</f>
        <v>Ramon</v>
      </c>
      <c r="F3972" t="str">
        <f>VLOOKUP(Tabla4[[#This Row],[Cod Producto]],Tabla2[[IdProducto]:[NomProducto]],2,0)</f>
        <v>Berenjenas</v>
      </c>
      <c r="G3972" s="10">
        <f>VLOOKUP(Tabla4[[#This Row],[Nombre_Producto]],Tabla2[[NomProducto]:[PrecioSinIGV]],3,0)</f>
        <v>2.5409999999999999</v>
      </c>
      <c r="H3972">
        <f>VLOOKUP(Tabla4[[#This Row],[Cod Producto]],Tabla2[#All],3,0)</f>
        <v>3</v>
      </c>
      <c r="I3972" s="10">
        <f>Tabla4[[#This Row],[Kilos]]*Tabla4[[#This Row],[Precio_sin_IGV]]</f>
        <v>5506.3469999999998</v>
      </c>
      <c r="J3972" s="10">
        <f>Tabla4[[#This Row],[Ventas sin IGV]]*18%</f>
        <v>991.14245999999991</v>
      </c>
      <c r="K3972" s="10">
        <f>Tabla4[[#This Row],[Ventas sin IGV]]+Tabla4[[#This Row],[IGV]]</f>
        <v>6497.4894599999998</v>
      </c>
    </row>
    <row r="3973" spans="1:11" x14ac:dyDescent="0.3">
      <c r="A3973">
        <v>8</v>
      </c>
      <c r="B3973">
        <v>5</v>
      </c>
      <c r="C3973" s="2">
        <v>35856</v>
      </c>
      <c r="D3973">
        <v>1385</v>
      </c>
      <c r="E3973" t="str">
        <f>VLOOKUP(Tabla4[[#This Row],[Cod Vendedor]],Tabla3[[IdVendedor]:[NombreVendedor]],2,0)</f>
        <v>Ramon</v>
      </c>
      <c r="F3973" t="str">
        <f>VLOOKUP(Tabla4[[#This Row],[Cod Producto]],Tabla2[[IdProducto]:[NomProducto]],2,0)</f>
        <v>Berenjenas</v>
      </c>
      <c r="G3973" s="10">
        <f>VLOOKUP(Tabla4[[#This Row],[Nombre_Producto]],Tabla2[[NomProducto]:[PrecioSinIGV]],3,0)</f>
        <v>2.5409999999999999</v>
      </c>
      <c r="H3973">
        <f>VLOOKUP(Tabla4[[#This Row],[Cod Producto]],Tabla2[#All],3,0)</f>
        <v>3</v>
      </c>
      <c r="I3973" s="10">
        <f>Tabla4[[#This Row],[Kilos]]*Tabla4[[#This Row],[Precio_sin_IGV]]</f>
        <v>3519.2849999999999</v>
      </c>
      <c r="J3973" s="10">
        <f>Tabla4[[#This Row],[Ventas sin IGV]]*18%</f>
        <v>633.47129999999993</v>
      </c>
      <c r="K3973" s="10">
        <f>Tabla4[[#This Row],[Ventas sin IGV]]+Tabla4[[#This Row],[IGV]]</f>
        <v>4152.7563</v>
      </c>
    </row>
    <row r="3974" spans="1:11" x14ac:dyDescent="0.3">
      <c r="A3974">
        <v>8</v>
      </c>
      <c r="B3974">
        <v>5</v>
      </c>
      <c r="C3974" s="2">
        <v>35799</v>
      </c>
      <c r="D3974">
        <v>1031</v>
      </c>
      <c r="E3974" t="str">
        <f>VLOOKUP(Tabla4[[#This Row],[Cod Vendedor]],Tabla3[[IdVendedor]:[NombreVendedor]],2,0)</f>
        <v>Ramon</v>
      </c>
      <c r="F3974" t="str">
        <f>VLOOKUP(Tabla4[[#This Row],[Cod Producto]],Tabla2[[IdProducto]:[NomProducto]],2,0)</f>
        <v>Berenjenas</v>
      </c>
      <c r="G3974" s="10">
        <f>VLOOKUP(Tabla4[[#This Row],[Nombre_Producto]],Tabla2[[NomProducto]:[PrecioSinIGV]],3,0)</f>
        <v>2.5409999999999999</v>
      </c>
      <c r="H3974">
        <f>VLOOKUP(Tabla4[[#This Row],[Cod Producto]],Tabla2[#All],3,0)</f>
        <v>3</v>
      </c>
      <c r="I3974" s="10">
        <f>Tabla4[[#This Row],[Kilos]]*Tabla4[[#This Row],[Precio_sin_IGV]]</f>
        <v>2619.7709999999997</v>
      </c>
      <c r="J3974" s="10">
        <f>Tabla4[[#This Row],[Ventas sin IGV]]*18%</f>
        <v>471.55877999999996</v>
      </c>
      <c r="K3974" s="10">
        <f>Tabla4[[#This Row],[Ventas sin IGV]]+Tabla4[[#This Row],[IGV]]</f>
        <v>3091.3297799999996</v>
      </c>
    </row>
    <row r="3975" spans="1:11" x14ac:dyDescent="0.3">
      <c r="A3975">
        <v>8</v>
      </c>
      <c r="B3975">
        <v>5</v>
      </c>
      <c r="C3975" s="2">
        <v>36108</v>
      </c>
      <c r="D3975">
        <v>682</v>
      </c>
      <c r="E3975" t="str">
        <f>VLOOKUP(Tabla4[[#This Row],[Cod Vendedor]],Tabla3[[IdVendedor]:[NombreVendedor]],2,0)</f>
        <v>Ramon</v>
      </c>
      <c r="F3975" t="str">
        <f>VLOOKUP(Tabla4[[#This Row],[Cod Producto]],Tabla2[[IdProducto]:[NomProducto]],2,0)</f>
        <v>Berenjenas</v>
      </c>
      <c r="G3975" s="10">
        <f>VLOOKUP(Tabla4[[#This Row],[Nombre_Producto]],Tabla2[[NomProducto]:[PrecioSinIGV]],3,0)</f>
        <v>2.5409999999999999</v>
      </c>
      <c r="H3975">
        <f>VLOOKUP(Tabla4[[#This Row],[Cod Producto]],Tabla2[#All],3,0)</f>
        <v>3</v>
      </c>
      <c r="I3975" s="10">
        <f>Tabla4[[#This Row],[Kilos]]*Tabla4[[#This Row],[Precio_sin_IGV]]</f>
        <v>1732.962</v>
      </c>
      <c r="J3975" s="10">
        <f>Tabla4[[#This Row],[Ventas sin IGV]]*18%</f>
        <v>311.93315999999999</v>
      </c>
      <c r="K3975" s="10">
        <f>Tabla4[[#This Row],[Ventas sin IGV]]+Tabla4[[#This Row],[IGV]]</f>
        <v>2044.89516</v>
      </c>
    </row>
    <row r="3976" spans="1:11" x14ac:dyDescent="0.3">
      <c r="A3976">
        <v>8</v>
      </c>
      <c r="B3976">
        <v>11</v>
      </c>
      <c r="C3976" s="2">
        <v>36250</v>
      </c>
      <c r="D3976">
        <v>2332</v>
      </c>
      <c r="E3976" t="str">
        <f>VLOOKUP(Tabla4[[#This Row],[Cod Vendedor]],Tabla3[[IdVendedor]:[NombreVendedor]],2,0)</f>
        <v>Ramon</v>
      </c>
      <c r="F3976" t="str">
        <f>VLOOKUP(Tabla4[[#This Row],[Cod Producto]],Tabla2[[IdProducto]:[NomProducto]],2,0)</f>
        <v>Naranjas</v>
      </c>
      <c r="G3976" s="10">
        <f>VLOOKUP(Tabla4[[#This Row],[Nombre_Producto]],Tabla2[[NomProducto]:[PrecioSinIGV]],3,0)</f>
        <v>1.21</v>
      </c>
      <c r="H3976">
        <f>VLOOKUP(Tabla4[[#This Row],[Cod Producto]],Tabla2[#All],3,0)</f>
        <v>1</v>
      </c>
      <c r="I3976" s="10">
        <f>Tabla4[[#This Row],[Kilos]]*Tabla4[[#This Row],[Precio_sin_IGV]]</f>
        <v>2821.72</v>
      </c>
      <c r="J3976" s="10">
        <f>Tabla4[[#This Row],[Ventas sin IGV]]*18%</f>
        <v>507.90959999999995</v>
      </c>
      <c r="K3976" s="10">
        <f>Tabla4[[#This Row],[Ventas sin IGV]]+Tabla4[[#This Row],[IGV]]</f>
        <v>3329.6295999999998</v>
      </c>
    </row>
    <row r="3977" spans="1:11" x14ac:dyDescent="0.3">
      <c r="A3977">
        <v>8</v>
      </c>
      <c r="B3977">
        <v>11</v>
      </c>
      <c r="C3977" s="2">
        <v>36349</v>
      </c>
      <c r="D3977">
        <v>2009</v>
      </c>
      <c r="E3977" t="str">
        <f>VLOOKUP(Tabla4[[#This Row],[Cod Vendedor]],Tabla3[[IdVendedor]:[NombreVendedor]],2,0)</f>
        <v>Ramon</v>
      </c>
      <c r="F3977" t="str">
        <f>VLOOKUP(Tabla4[[#This Row],[Cod Producto]],Tabla2[[IdProducto]:[NomProducto]],2,0)</f>
        <v>Naranjas</v>
      </c>
      <c r="G3977" s="10">
        <f>VLOOKUP(Tabla4[[#This Row],[Nombre_Producto]],Tabla2[[NomProducto]:[PrecioSinIGV]],3,0)</f>
        <v>1.21</v>
      </c>
      <c r="H3977">
        <f>VLOOKUP(Tabla4[[#This Row],[Cod Producto]],Tabla2[#All],3,0)</f>
        <v>1</v>
      </c>
      <c r="I3977" s="10">
        <f>Tabla4[[#This Row],[Kilos]]*Tabla4[[#This Row],[Precio_sin_IGV]]</f>
        <v>2430.89</v>
      </c>
      <c r="J3977" s="10">
        <f>Tabla4[[#This Row],[Ventas sin IGV]]*18%</f>
        <v>437.56019999999995</v>
      </c>
      <c r="K3977" s="10">
        <f>Tabla4[[#This Row],[Ventas sin IGV]]+Tabla4[[#This Row],[IGV]]</f>
        <v>2868.4501999999998</v>
      </c>
    </row>
    <row r="3978" spans="1:11" x14ac:dyDescent="0.3">
      <c r="A3978">
        <v>8</v>
      </c>
      <c r="B3978">
        <v>11</v>
      </c>
      <c r="C3978" s="2">
        <v>36303</v>
      </c>
      <c r="D3978">
        <v>1768</v>
      </c>
      <c r="E3978" t="str">
        <f>VLOOKUP(Tabla4[[#This Row],[Cod Vendedor]],Tabla3[[IdVendedor]:[NombreVendedor]],2,0)</f>
        <v>Ramon</v>
      </c>
      <c r="F3978" t="str">
        <f>VLOOKUP(Tabla4[[#This Row],[Cod Producto]],Tabla2[[IdProducto]:[NomProducto]],2,0)</f>
        <v>Naranjas</v>
      </c>
      <c r="G3978" s="10">
        <f>VLOOKUP(Tabla4[[#This Row],[Nombre_Producto]],Tabla2[[NomProducto]:[PrecioSinIGV]],3,0)</f>
        <v>1.21</v>
      </c>
      <c r="H3978">
        <f>VLOOKUP(Tabla4[[#This Row],[Cod Producto]],Tabla2[#All],3,0)</f>
        <v>1</v>
      </c>
      <c r="I3978" s="10">
        <f>Tabla4[[#This Row],[Kilos]]*Tabla4[[#This Row],[Precio_sin_IGV]]</f>
        <v>2139.2799999999997</v>
      </c>
      <c r="J3978" s="10">
        <f>Tabla4[[#This Row],[Ventas sin IGV]]*18%</f>
        <v>385.07039999999995</v>
      </c>
      <c r="K3978" s="10">
        <f>Tabla4[[#This Row],[Ventas sin IGV]]+Tabla4[[#This Row],[IGV]]</f>
        <v>2524.3503999999998</v>
      </c>
    </row>
    <row r="3979" spans="1:11" x14ac:dyDescent="0.3">
      <c r="A3979">
        <v>8</v>
      </c>
      <c r="B3979">
        <v>11</v>
      </c>
      <c r="C3979" s="2">
        <v>36270</v>
      </c>
      <c r="D3979">
        <v>1415</v>
      </c>
      <c r="E3979" t="str">
        <f>VLOOKUP(Tabla4[[#This Row],[Cod Vendedor]],Tabla3[[IdVendedor]:[NombreVendedor]],2,0)</f>
        <v>Ramon</v>
      </c>
      <c r="F3979" t="str">
        <f>VLOOKUP(Tabla4[[#This Row],[Cod Producto]],Tabla2[[IdProducto]:[NomProducto]],2,0)</f>
        <v>Naranjas</v>
      </c>
      <c r="G3979" s="10">
        <f>VLOOKUP(Tabla4[[#This Row],[Nombre_Producto]],Tabla2[[NomProducto]:[PrecioSinIGV]],3,0)</f>
        <v>1.21</v>
      </c>
      <c r="H3979">
        <f>VLOOKUP(Tabla4[[#This Row],[Cod Producto]],Tabla2[#All],3,0)</f>
        <v>1</v>
      </c>
      <c r="I3979" s="10">
        <f>Tabla4[[#This Row],[Kilos]]*Tabla4[[#This Row],[Precio_sin_IGV]]</f>
        <v>1712.1499999999999</v>
      </c>
      <c r="J3979" s="10">
        <f>Tabla4[[#This Row],[Ventas sin IGV]]*18%</f>
        <v>308.18699999999995</v>
      </c>
      <c r="K3979" s="10">
        <f>Tabla4[[#This Row],[Ventas sin IGV]]+Tabla4[[#This Row],[IGV]]</f>
        <v>2020.3369999999998</v>
      </c>
    </row>
    <row r="3980" spans="1:11" x14ac:dyDescent="0.3">
      <c r="A3980">
        <v>8</v>
      </c>
      <c r="B3980">
        <v>11</v>
      </c>
      <c r="C3980" s="2">
        <v>36490</v>
      </c>
      <c r="D3980">
        <v>1016</v>
      </c>
      <c r="E3980" t="str">
        <f>VLOOKUP(Tabla4[[#This Row],[Cod Vendedor]],Tabla3[[IdVendedor]:[NombreVendedor]],2,0)</f>
        <v>Ramon</v>
      </c>
      <c r="F3980" t="str">
        <f>VLOOKUP(Tabla4[[#This Row],[Cod Producto]],Tabla2[[IdProducto]:[NomProducto]],2,0)</f>
        <v>Naranjas</v>
      </c>
      <c r="G3980" s="10">
        <f>VLOOKUP(Tabla4[[#This Row],[Nombre_Producto]],Tabla2[[NomProducto]:[PrecioSinIGV]],3,0)</f>
        <v>1.21</v>
      </c>
      <c r="H3980">
        <f>VLOOKUP(Tabla4[[#This Row],[Cod Producto]],Tabla2[#All],3,0)</f>
        <v>1</v>
      </c>
      <c r="I3980" s="10">
        <f>Tabla4[[#This Row],[Kilos]]*Tabla4[[#This Row],[Precio_sin_IGV]]</f>
        <v>1229.3599999999999</v>
      </c>
      <c r="J3980" s="10">
        <f>Tabla4[[#This Row],[Ventas sin IGV]]*18%</f>
        <v>221.28479999999996</v>
      </c>
      <c r="K3980" s="10">
        <f>Tabla4[[#This Row],[Ventas sin IGV]]+Tabla4[[#This Row],[IGV]]</f>
        <v>1450.6447999999998</v>
      </c>
    </row>
    <row r="3981" spans="1:11" x14ac:dyDescent="0.3">
      <c r="A3981">
        <v>8</v>
      </c>
      <c r="B3981">
        <v>11</v>
      </c>
      <c r="C3981" s="2">
        <v>36309</v>
      </c>
      <c r="D3981">
        <v>940</v>
      </c>
      <c r="E3981" t="str">
        <f>VLOOKUP(Tabla4[[#This Row],[Cod Vendedor]],Tabla3[[IdVendedor]:[NombreVendedor]],2,0)</f>
        <v>Ramon</v>
      </c>
      <c r="F3981" t="str">
        <f>VLOOKUP(Tabla4[[#This Row],[Cod Producto]],Tabla2[[IdProducto]:[NomProducto]],2,0)</f>
        <v>Naranjas</v>
      </c>
      <c r="G3981" s="10">
        <f>VLOOKUP(Tabla4[[#This Row],[Nombre_Producto]],Tabla2[[NomProducto]:[PrecioSinIGV]],3,0)</f>
        <v>1.21</v>
      </c>
      <c r="H3981">
        <f>VLOOKUP(Tabla4[[#This Row],[Cod Producto]],Tabla2[#All],3,0)</f>
        <v>1</v>
      </c>
      <c r="I3981" s="10">
        <f>Tabla4[[#This Row],[Kilos]]*Tabla4[[#This Row],[Precio_sin_IGV]]</f>
        <v>1137.3999999999999</v>
      </c>
      <c r="J3981" s="10">
        <f>Tabla4[[#This Row],[Ventas sin IGV]]*18%</f>
        <v>204.73199999999997</v>
      </c>
      <c r="K3981" s="10">
        <f>Tabla4[[#This Row],[Ventas sin IGV]]+Tabla4[[#This Row],[IGV]]</f>
        <v>1342.1319999999998</v>
      </c>
    </row>
    <row r="3982" spans="1:11" x14ac:dyDescent="0.3">
      <c r="A3982">
        <v>8</v>
      </c>
      <c r="B3982">
        <v>11</v>
      </c>
      <c r="C3982" s="2">
        <v>36330</v>
      </c>
      <c r="D3982">
        <v>883</v>
      </c>
      <c r="E3982" t="str">
        <f>VLOOKUP(Tabla4[[#This Row],[Cod Vendedor]],Tabla3[[IdVendedor]:[NombreVendedor]],2,0)</f>
        <v>Ramon</v>
      </c>
      <c r="F3982" t="str">
        <f>VLOOKUP(Tabla4[[#This Row],[Cod Producto]],Tabla2[[IdProducto]:[NomProducto]],2,0)</f>
        <v>Naranjas</v>
      </c>
      <c r="G3982" s="10">
        <f>VLOOKUP(Tabla4[[#This Row],[Nombre_Producto]],Tabla2[[NomProducto]:[PrecioSinIGV]],3,0)</f>
        <v>1.21</v>
      </c>
      <c r="H3982">
        <f>VLOOKUP(Tabla4[[#This Row],[Cod Producto]],Tabla2[#All],3,0)</f>
        <v>1</v>
      </c>
      <c r="I3982" s="10">
        <f>Tabla4[[#This Row],[Kilos]]*Tabla4[[#This Row],[Precio_sin_IGV]]</f>
        <v>1068.43</v>
      </c>
      <c r="J3982" s="10">
        <f>Tabla4[[#This Row],[Ventas sin IGV]]*18%</f>
        <v>192.31739999999999</v>
      </c>
      <c r="K3982" s="10">
        <f>Tabla4[[#This Row],[Ventas sin IGV]]+Tabla4[[#This Row],[IGV]]</f>
        <v>1260.7474</v>
      </c>
    </row>
    <row r="3983" spans="1:11" x14ac:dyDescent="0.3">
      <c r="A3983">
        <v>8</v>
      </c>
      <c r="B3983">
        <v>11</v>
      </c>
      <c r="C3983" s="2">
        <v>36240</v>
      </c>
      <c r="D3983">
        <v>373</v>
      </c>
      <c r="E3983" t="str">
        <f>VLOOKUP(Tabla4[[#This Row],[Cod Vendedor]],Tabla3[[IdVendedor]:[NombreVendedor]],2,0)</f>
        <v>Ramon</v>
      </c>
      <c r="F3983" t="str">
        <f>VLOOKUP(Tabla4[[#This Row],[Cod Producto]],Tabla2[[IdProducto]:[NomProducto]],2,0)</f>
        <v>Naranjas</v>
      </c>
      <c r="G3983" s="10">
        <f>VLOOKUP(Tabla4[[#This Row],[Nombre_Producto]],Tabla2[[NomProducto]:[PrecioSinIGV]],3,0)</f>
        <v>1.21</v>
      </c>
      <c r="H3983">
        <f>VLOOKUP(Tabla4[[#This Row],[Cod Producto]],Tabla2[#All],3,0)</f>
        <v>1</v>
      </c>
      <c r="I3983" s="10">
        <f>Tabla4[[#This Row],[Kilos]]*Tabla4[[#This Row],[Precio_sin_IGV]]</f>
        <v>451.33</v>
      </c>
      <c r="J3983" s="10">
        <f>Tabla4[[#This Row],[Ventas sin IGV]]*18%</f>
        <v>81.239399999999989</v>
      </c>
      <c r="K3983" s="10">
        <f>Tabla4[[#This Row],[Ventas sin IGV]]+Tabla4[[#This Row],[IGV]]</f>
        <v>532.56939999999997</v>
      </c>
    </row>
    <row r="3984" spans="1:11" x14ac:dyDescent="0.3">
      <c r="A3984">
        <v>8</v>
      </c>
      <c r="B3984">
        <v>12</v>
      </c>
      <c r="C3984" s="2">
        <v>36404</v>
      </c>
      <c r="D3984">
        <v>1895</v>
      </c>
      <c r="E3984" t="str">
        <f>VLOOKUP(Tabla4[[#This Row],[Cod Vendedor]],Tabla3[[IdVendedor]:[NombreVendedor]],2,0)</f>
        <v>Ramon</v>
      </c>
      <c r="F3984" t="str">
        <f>VLOOKUP(Tabla4[[#This Row],[Cod Producto]],Tabla2[[IdProducto]:[NomProducto]],2,0)</f>
        <v>Malocoton</v>
      </c>
      <c r="G3984" s="10">
        <f>VLOOKUP(Tabla4[[#This Row],[Nombre_Producto]],Tabla2[[NomProducto]:[PrecioSinIGV]],3,0)</f>
        <v>2.42</v>
      </c>
      <c r="H3984">
        <f>VLOOKUP(Tabla4[[#This Row],[Cod Producto]],Tabla2[#All],3,0)</f>
        <v>1</v>
      </c>
      <c r="I3984" s="10">
        <f>Tabla4[[#This Row],[Kilos]]*Tabla4[[#This Row],[Precio_sin_IGV]]</f>
        <v>4585.8999999999996</v>
      </c>
      <c r="J3984" s="10">
        <f>Tabla4[[#This Row],[Ventas sin IGV]]*18%</f>
        <v>825.46199999999988</v>
      </c>
      <c r="K3984" s="10">
        <f>Tabla4[[#This Row],[Ventas sin IGV]]+Tabla4[[#This Row],[IGV]]</f>
        <v>5411.3619999999992</v>
      </c>
    </row>
    <row r="3985" spans="1:11" x14ac:dyDescent="0.3">
      <c r="A3985">
        <v>8</v>
      </c>
      <c r="B3985">
        <v>12</v>
      </c>
      <c r="C3985" s="2">
        <v>36487</v>
      </c>
      <c r="D3985">
        <v>1732</v>
      </c>
      <c r="E3985" t="str">
        <f>VLOOKUP(Tabla4[[#This Row],[Cod Vendedor]],Tabla3[[IdVendedor]:[NombreVendedor]],2,0)</f>
        <v>Ramon</v>
      </c>
      <c r="F3985" t="str">
        <f>VLOOKUP(Tabla4[[#This Row],[Cod Producto]],Tabla2[[IdProducto]:[NomProducto]],2,0)</f>
        <v>Malocoton</v>
      </c>
      <c r="G3985" s="10">
        <f>VLOOKUP(Tabla4[[#This Row],[Nombre_Producto]],Tabla2[[NomProducto]:[PrecioSinIGV]],3,0)</f>
        <v>2.42</v>
      </c>
      <c r="H3985">
        <f>VLOOKUP(Tabla4[[#This Row],[Cod Producto]],Tabla2[#All],3,0)</f>
        <v>1</v>
      </c>
      <c r="I3985" s="10">
        <f>Tabla4[[#This Row],[Kilos]]*Tabla4[[#This Row],[Precio_sin_IGV]]</f>
        <v>4191.4399999999996</v>
      </c>
      <c r="J3985" s="10">
        <f>Tabla4[[#This Row],[Ventas sin IGV]]*18%</f>
        <v>754.4591999999999</v>
      </c>
      <c r="K3985" s="10">
        <f>Tabla4[[#This Row],[Ventas sin IGV]]+Tabla4[[#This Row],[IGV]]</f>
        <v>4945.8991999999998</v>
      </c>
    </row>
    <row r="3986" spans="1:11" x14ac:dyDescent="0.3">
      <c r="A3986">
        <v>8</v>
      </c>
      <c r="B3986">
        <v>12</v>
      </c>
      <c r="C3986" s="2">
        <v>36437</v>
      </c>
      <c r="D3986">
        <v>1189</v>
      </c>
      <c r="E3986" t="str">
        <f>VLOOKUP(Tabla4[[#This Row],[Cod Vendedor]],Tabla3[[IdVendedor]:[NombreVendedor]],2,0)</f>
        <v>Ramon</v>
      </c>
      <c r="F3986" t="str">
        <f>VLOOKUP(Tabla4[[#This Row],[Cod Producto]],Tabla2[[IdProducto]:[NomProducto]],2,0)</f>
        <v>Malocoton</v>
      </c>
      <c r="G3986" s="10">
        <f>VLOOKUP(Tabla4[[#This Row],[Nombre_Producto]],Tabla2[[NomProducto]:[PrecioSinIGV]],3,0)</f>
        <v>2.42</v>
      </c>
      <c r="H3986">
        <f>VLOOKUP(Tabla4[[#This Row],[Cod Producto]],Tabla2[#All],3,0)</f>
        <v>1</v>
      </c>
      <c r="I3986" s="10">
        <f>Tabla4[[#This Row],[Kilos]]*Tabla4[[#This Row],[Precio_sin_IGV]]</f>
        <v>2877.38</v>
      </c>
      <c r="J3986" s="10">
        <f>Tabla4[[#This Row],[Ventas sin IGV]]*18%</f>
        <v>517.92840000000001</v>
      </c>
      <c r="K3986" s="10">
        <f>Tabla4[[#This Row],[Ventas sin IGV]]+Tabla4[[#This Row],[IGV]]</f>
        <v>3395.3083999999999</v>
      </c>
    </row>
    <row r="3987" spans="1:11" x14ac:dyDescent="0.3">
      <c r="A3987">
        <v>8</v>
      </c>
      <c r="B3987">
        <v>12</v>
      </c>
      <c r="C3987" s="2">
        <v>36439</v>
      </c>
      <c r="D3987">
        <v>956</v>
      </c>
      <c r="E3987" t="str">
        <f>VLOOKUP(Tabla4[[#This Row],[Cod Vendedor]],Tabla3[[IdVendedor]:[NombreVendedor]],2,0)</f>
        <v>Ramon</v>
      </c>
      <c r="F3987" t="str">
        <f>VLOOKUP(Tabla4[[#This Row],[Cod Producto]],Tabla2[[IdProducto]:[NomProducto]],2,0)</f>
        <v>Malocoton</v>
      </c>
      <c r="G3987" s="10">
        <f>VLOOKUP(Tabla4[[#This Row],[Nombre_Producto]],Tabla2[[NomProducto]:[PrecioSinIGV]],3,0)</f>
        <v>2.42</v>
      </c>
      <c r="H3987">
        <f>VLOOKUP(Tabla4[[#This Row],[Cod Producto]],Tabla2[#All],3,0)</f>
        <v>1</v>
      </c>
      <c r="I3987" s="10">
        <f>Tabla4[[#This Row],[Kilos]]*Tabla4[[#This Row],[Precio_sin_IGV]]</f>
        <v>2313.52</v>
      </c>
      <c r="J3987" s="10">
        <f>Tabla4[[#This Row],[Ventas sin IGV]]*18%</f>
        <v>416.43359999999996</v>
      </c>
      <c r="K3987" s="10">
        <f>Tabla4[[#This Row],[Ventas sin IGV]]+Tabla4[[#This Row],[IGV]]</f>
        <v>2729.9535999999998</v>
      </c>
    </row>
    <row r="3988" spans="1:11" x14ac:dyDescent="0.3">
      <c r="A3988">
        <v>8</v>
      </c>
      <c r="B3988">
        <v>12</v>
      </c>
      <c r="C3988" s="2">
        <v>36460</v>
      </c>
      <c r="D3988">
        <v>341</v>
      </c>
      <c r="E3988" t="str">
        <f>VLOOKUP(Tabla4[[#This Row],[Cod Vendedor]],Tabla3[[IdVendedor]:[NombreVendedor]],2,0)</f>
        <v>Ramon</v>
      </c>
      <c r="F3988" t="str">
        <f>VLOOKUP(Tabla4[[#This Row],[Cod Producto]],Tabla2[[IdProducto]:[NomProducto]],2,0)</f>
        <v>Malocoton</v>
      </c>
      <c r="G3988" s="10">
        <f>VLOOKUP(Tabla4[[#This Row],[Nombre_Producto]],Tabla2[[NomProducto]:[PrecioSinIGV]],3,0)</f>
        <v>2.42</v>
      </c>
      <c r="H3988">
        <f>VLOOKUP(Tabla4[[#This Row],[Cod Producto]],Tabla2[#All],3,0)</f>
        <v>1</v>
      </c>
      <c r="I3988" s="10">
        <f>Tabla4[[#This Row],[Kilos]]*Tabla4[[#This Row],[Precio_sin_IGV]]</f>
        <v>825.22</v>
      </c>
      <c r="J3988" s="10">
        <f>Tabla4[[#This Row],[Ventas sin IGV]]*18%</f>
        <v>148.53960000000001</v>
      </c>
      <c r="K3988" s="10">
        <f>Tabla4[[#This Row],[Ventas sin IGV]]+Tabla4[[#This Row],[IGV]]</f>
        <v>973.75960000000009</v>
      </c>
    </row>
    <row r="3989" spans="1:11" x14ac:dyDescent="0.3">
      <c r="A3989">
        <v>8</v>
      </c>
      <c r="B3989">
        <v>9</v>
      </c>
      <c r="C3989" s="2">
        <v>36167</v>
      </c>
      <c r="D3989">
        <v>2068</v>
      </c>
      <c r="E3989" t="str">
        <f>VLOOKUP(Tabla4[[#This Row],[Cod Vendedor]],Tabla3[[IdVendedor]:[NombreVendedor]],2,0)</f>
        <v>Ramon</v>
      </c>
      <c r="F3989" t="str">
        <f>VLOOKUP(Tabla4[[#This Row],[Cod Producto]],Tabla2[[IdProducto]:[NomProducto]],2,0)</f>
        <v>Esparragos</v>
      </c>
      <c r="G3989" s="10">
        <f>VLOOKUP(Tabla4[[#This Row],[Nombre_Producto]],Tabla2[[NomProducto]:[PrecioSinIGV]],3,0)</f>
        <v>1.21</v>
      </c>
      <c r="H3989">
        <f>VLOOKUP(Tabla4[[#This Row],[Cod Producto]],Tabla2[#All],3,0)</f>
        <v>3</v>
      </c>
      <c r="I3989" s="10">
        <f>Tabla4[[#This Row],[Kilos]]*Tabla4[[#This Row],[Precio_sin_IGV]]</f>
        <v>2502.2799999999997</v>
      </c>
      <c r="J3989" s="10">
        <f>Tabla4[[#This Row],[Ventas sin IGV]]*18%</f>
        <v>450.41039999999992</v>
      </c>
      <c r="K3989" s="10">
        <f>Tabla4[[#This Row],[Ventas sin IGV]]+Tabla4[[#This Row],[IGV]]</f>
        <v>2952.6903999999995</v>
      </c>
    </row>
    <row r="3990" spans="1:11" x14ac:dyDescent="0.3">
      <c r="A3990">
        <v>8</v>
      </c>
      <c r="B3990">
        <v>9</v>
      </c>
      <c r="C3990" s="2">
        <v>36445</v>
      </c>
      <c r="D3990">
        <v>1972</v>
      </c>
      <c r="E3990" t="str">
        <f>VLOOKUP(Tabla4[[#This Row],[Cod Vendedor]],Tabla3[[IdVendedor]:[NombreVendedor]],2,0)</f>
        <v>Ramon</v>
      </c>
      <c r="F3990" t="str">
        <f>VLOOKUP(Tabla4[[#This Row],[Cod Producto]],Tabla2[[IdProducto]:[NomProducto]],2,0)</f>
        <v>Esparragos</v>
      </c>
      <c r="G3990" s="10">
        <f>VLOOKUP(Tabla4[[#This Row],[Nombre_Producto]],Tabla2[[NomProducto]:[PrecioSinIGV]],3,0)</f>
        <v>1.21</v>
      </c>
      <c r="H3990">
        <f>VLOOKUP(Tabla4[[#This Row],[Cod Producto]],Tabla2[#All],3,0)</f>
        <v>3</v>
      </c>
      <c r="I3990" s="10">
        <f>Tabla4[[#This Row],[Kilos]]*Tabla4[[#This Row],[Precio_sin_IGV]]</f>
        <v>2386.12</v>
      </c>
      <c r="J3990" s="10">
        <f>Tabla4[[#This Row],[Ventas sin IGV]]*18%</f>
        <v>429.50159999999994</v>
      </c>
      <c r="K3990" s="10">
        <f>Tabla4[[#This Row],[Ventas sin IGV]]+Tabla4[[#This Row],[IGV]]</f>
        <v>2815.6215999999999</v>
      </c>
    </row>
    <row r="3991" spans="1:11" x14ac:dyDescent="0.3">
      <c r="A3991">
        <v>8</v>
      </c>
      <c r="B3991">
        <v>9</v>
      </c>
      <c r="C3991" s="2">
        <v>36217</v>
      </c>
      <c r="D3991">
        <v>1495</v>
      </c>
      <c r="E3991" t="str">
        <f>VLOOKUP(Tabla4[[#This Row],[Cod Vendedor]],Tabla3[[IdVendedor]:[NombreVendedor]],2,0)</f>
        <v>Ramon</v>
      </c>
      <c r="F3991" t="str">
        <f>VLOOKUP(Tabla4[[#This Row],[Cod Producto]],Tabla2[[IdProducto]:[NomProducto]],2,0)</f>
        <v>Esparragos</v>
      </c>
      <c r="G3991" s="10">
        <f>VLOOKUP(Tabla4[[#This Row],[Nombre_Producto]],Tabla2[[NomProducto]:[PrecioSinIGV]],3,0)</f>
        <v>1.21</v>
      </c>
      <c r="H3991">
        <f>VLOOKUP(Tabla4[[#This Row],[Cod Producto]],Tabla2[#All],3,0)</f>
        <v>3</v>
      </c>
      <c r="I3991" s="10">
        <f>Tabla4[[#This Row],[Kilos]]*Tabla4[[#This Row],[Precio_sin_IGV]]</f>
        <v>1808.95</v>
      </c>
      <c r="J3991" s="10">
        <f>Tabla4[[#This Row],[Ventas sin IGV]]*18%</f>
        <v>325.61099999999999</v>
      </c>
      <c r="K3991" s="10">
        <f>Tabla4[[#This Row],[Ventas sin IGV]]+Tabla4[[#This Row],[IGV]]</f>
        <v>2134.5610000000001</v>
      </c>
    </row>
    <row r="3992" spans="1:11" x14ac:dyDescent="0.3">
      <c r="A3992">
        <v>8</v>
      </c>
      <c r="B3992">
        <v>9</v>
      </c>
      <c r="C3992" s="2">
        <v>36340</v>
      </c>
      <c r="D3992">
        <v>1026</v>
      </c>
      <c r="E3992" t="str">
        <f>VLOOKUP(Tabla4[[#This Row],[Cod Vendedor]],Tabla3[[IdVendedor]:[NombreVendedor]],2,0)</f>
        <v>Ramon</v>
      </c>
      <c r="F3992" t="str">
        <f>VLOOKUP(Tabla4[[#This Row],[Cod Producto]],Tabla2[[IdProducto]:[NomProducto]],2,0)</f>
        <v>Esparragos</v>
      </c>
      <c r="G3992" s="10">
        <f>VLOOKUP(Tabla4[[#This Row],[Nombre_Producto]],Tabla2[[NomProducto]:[PrecioSinIGV]],3,0)</f>
        <v>1.21</v>
      </c>
      <c r="H3992">
        <f>VLOOKUP(Tabla4[[#This Row],[Cod Producto]],Tabla2[#All],3,0)</f>
        <v>3</v>
      </c>
      <c r="I3992" s="10">
        <f>Tabla4[[#This Row],[Kilos]]*Tabla4[[#This Row],[Precio_sin_IGV]]</f>
        <v>1241.46</v>
      </c>
      <c r="J3992" s="10">
        <f>Tabla4[[#This Row],[Ventas sin IGV]]*18%</f>
        <v>223.46279999999999</v>
      </c>
      <c r="K3992" s="10">
        <f>Tabla4[[#This Row],[Ventas sin IGV]]+Tabla4[[#This Row],[IGV]]</f>
        <v>1464.9228000000001</v>
      </c>
    </row>
    <row r="3993" spans="1:11" x14ac:dyDescent="0.3">
      <c r="A3993">
        <v>8</v>
      </c>
      <c r="B3993">
        <v>7</v>
      </c>
      <c r="C3993" s="2">
        <v>36219</v>
      </c>
      <c r="D3993">
        <v>2361</v>
      </c>
      <c r="E3993" t="str">
        <f>VLOOKUP(Tabla4[[#This Row],[Cod Vendedor]],Tabla3[[IdVendedor]:[NombreVendedor]],2,0)</f>
        <v>Ramon</v>
      </c>
      <c r="F3993" t="str">
        <f>VLOOKUP(Tabla4[[#This Row],[Cod Producto]],Tabla2[[IdProducto]:[NomProducto]],2,0)</f>
        <v>Tomates</v>
      </c>
      <c r="G3993" s="10">
        <f>VLOOKUP(Tabla4[[#This Row],[Nombre_Producto]],Tabla2[[NomProducto]:[PrecioSinIGV]],3,0)</f>
        <v>0.96799999999999997</v>
      </c>
      <c r="H3993">
        <f>VLOOKUP(Tabla4[[#This Row],[Cod Producto]],Tabla2[#All],3,0)</f>
        <v>2</v>
      </c>
      <c r="I3993" s="10">
        <f>Tabla4[[#This Row],[Kilos]]*Tabla4[[#This Row],[Precio_sin_IGV]]</f>
        <v>2285.4479999999999</v>
      </c>
      <c r="J3993" s="10">
        <f>Tabla4[[#This Row],[Ventas sin IGV]]*18%</f>
        <v>411.38063999999997</v>
      </c>
      <c r="K3993" s="10">
        <f>Tabla4[[#This Row],[Ventas sin IGV]]+Tabla4[[#This Row],[IGV]]</f>
        <v>2696.8286399999997</v>
      </c>
    </row>
    <row r="3994" spans="1:11" x14ac:dyDescent="0.3">
      <c r="A3994">
        <v>8</v>
      </c>
      <c r="B3994">
        <v>7</v>
      </c>
      <c r="C3994" s="2">
        <v>36358</v>
      </c>
      <c r="D3994">
        <v>1515</v>
      </c>
      <c r="E3994" t="str">
        <f>VLOOKUP(Tabla4[[#This Row],[Cod Vendedor]],Tabla3[[IdVendedor]:[NombreVendedor]],2,0)</f>
        <v>Ramon</v>
      </c>
      <c r="F3994" t="str">
        <f>VLOOKUP(Tabla4[[#This Row],[Cod Producto]],Tabla2[[IdProducto]:[NomProducto]],2,0)</f>
        <v>Tomates</v>
      </c>
      <c r="G3994" s="10">
        <f>VLOOKUP(Tabla4[[#This Row],[Nombre_Producto]],Tabla2[[NomProducto]:[PrecioSinIGV]],3,0)</f>
        <v>0.96799999999999997</v>
      </c>
      <c r="H3994">
        <f>VLOOKUP(Tabla4[[#This Row],[Cod Producto]],Tabla2[#All],3,0)</f>
        <v>2</v>
      </c>
      <c r="I3994" s="10">
        <f>Tabla4[[#This Row],[Kilos]]*Tabla4[[#This Row],[Precio_sin_IGV]]</f>
        <v>1466.52</v>
      </c>
      <c r="J3994" s="10">
        <f>Tabla4[[#This Row],[Ventas sin IGV]]*18%</f>
        <v>263.97359999999998</v>
      </c>
      <c r="K3994" s="10">
        <f>Tabla4[[#This Row],[Ventas sin IGV]]+Tabla4[[#This Row],[IGV]]</f>
        <v>1730.4936</v>
      </c>
    </row>
    <row r="3995" spans="1:11" x14ac:dyDescent="0.3">
      <c r="A3995">
        <v>8</v>
      </c>
      <c r="B3995">
        <v>7</v>
      </c>
      <c r="C3995" s="2">
        <v>36463</v>
      </c>
      <c r="D3995">
        <v>1090</v>
      </c>
      <c r="E3995" t="str">
        <f>VLOOKUP(Tabla4[[#This Row],[Cod Vendedor]],Tabla3[[IdVendedor]:[NombreVendedor]],2,0)</f>
        <v>Ramon</v>
      </c>
      <c r="F3995" t="str">
        <f>VLOOKUP(Tabla4[[#This Row],[Cod Producto]],Tabla2[[IdProducto]:[NomProducto]],2,0)</f>
        <v>Tomates</v>
      </c>
      <c r="G3995" s="10">
        <f>VLOOKUP(Tabla4[[#This Row],[Nombre_Producto]],Tabla2[[NomProducto]:[PrecioSinIGV]],3,0)</f>
        <v>0.96799999999999997</v>
      </c>
      <c r="H3995">
        <f>VLOOKUP(Tabla4[[#This Row],[Cod Producto]],Tabla2[#All],3,0)</f>
        <v>2</v>
      </c>
      <c r="I3995" s="10">
        <f>Tabla4[[#This Row],[Kilos]]*Tabla4[[#This Row],[Precio_sin_IGV]]</f>
        <v>1055.1199999999999</v>
      </c>
      <c r="J3995" s="10">
        <f>Tabla4[[#This Row],[Ventas sin IGV]]*18%</f>
        <v>189.92159999999998</v>
      </c>
      <c r="K3995" s="10">
        <f>Tabla4[[#This Row],[Ventas sin IGV]]+Tabla4[[#This Row],[IGV]]</f>
        <v>1245.0415999999998</v>
      </c>
    </row>
    <row r="3996" spans="1:11" x14ac:dyDescent="0.3">
      <c r="A3996">
        <v>8</v>
      </c>
      <c r="B3996">
        <v>7</v>
      </c>
      <c r="C3996" s="2">
        <v>36490</v>
      </c>
      <c r="D3996">
        <v>1085</v>
      </c>
      <c r="E3996" t="str">
        <f>VLOOKUP(Tabla4[[#This Row],[Cod Vendedor]],Tabla3[[IdVendedor]:[NombreVendedor]],2,0)</f>
        <v>Ramon</v>
      </c>
      <c r="F3996" t="str">
        <f>VLOOKUP(Tabla4[[#This Row],[Cod Producto]],Tabla2[[IdProducto]:[NomProducto]],2,0)</f>
        <v>Tomates</v>
      </c>
      <c r="G3996" s="10">
        <f>VLOOKUP(Tabla4[[#This Row],[Nombre_Producto]],Tabla2[[NomProducto]:[PrecioSinIGV]],3,0)</f>
        <v>0.96799999999999997</v>
      </c>
      <c r="H3996">
        <f>VLOOKUP(Tabla4[[#This Row],[Cod Producto]],Tabla2[#All],3,0)</f>
        <v>2</v>
      </c>
      <c r="I3996" s="10">
        <f>Tabla4[[#This Row],[Kilos]]*Tabla4[[#This Row],[Precio_sin_IGV]]</f>
        <v>1050.28</v>
      </c>
      <c r="J3996" s="10">
        <f>Tabla4[[#This Row],[Ventas sin IGV]]*18%</f>
        <v>189.0504</v>
      </c>
      <c r="K3996" s="10">
        <f>Tabla4[[#This Row],[Ventas sin IGV]]+Tabla4[[#This Row],[IGV]]</f>
        <v>1239.3304000000001</v>
      </c>
    </row>
    <row r="3997" spans="1:11" x14ac:dyDescent="0.3">
      <c r="A3997">
        <v>8</v>
      </c>
      <c r="B3997">
        <v>7</v>
      </c>
      <c r="C3997" s="2">
        <v>36170</v>
      </c>
      <c r="D3997">
        <v>267</v>
      </c>
      <c r="E3997" t="str">
        <f>VLOOKUP(Tabla4[[#This Row],[Cod Vendedor]],Tabla3[[IdVendedor]:[NombreVendedor]],2,0)</f>
        <v>Ramon</v>
      </c>
      <c r="F3997" t="str">
        <f>VLOOKUP(Tabla4[[#This Row],[Cod Producto]],Tabla2[[IdProducto]:[NomProducto]],2,0)</f>
        <v>Tomates</v>
      </c>
      <c r="G3997" s="10">
        <f>VLOOKUP(Tabla4[[#This Row],[Nombre_Producto]],Tabla2[[NomProducto]:[PrecioSinIGV]],3,0)</f>
        <v>0.96799999999999997</v>
      </c>
      <c r="H3997">
        <f>VLOOKUP(Tabla4[[#This Row],[Cod Producto]],Tabla2[#All],3,0)</f>
        <v>2</v>
      </c>
      <c r="I3997" s="10">
        <f>Tabla4[[#This Row],[Kilos]]*Tabla4[[#This Row],[Precio_sin_IGV]]</f>
        <v>258.45600000000002</v>
      </c>
      <c r="J3997" s="10">
        <f>Tabla4[[#This Row],[Ventas sin IGV]]*18%</f>
        <v>46.522080000000003</v>
      </c>
      <c r="K3997" s="10">
        <f>Tabla4[[#This Row],[Ventas sin IGV]]+Tabla4[[#This Row],[IGV]]</f>
        <v>304.97808000000003</v>
      </c>
    </row>
    <row r="3998" spans="1:11" x14ac:dyDescent="0.3">
      <c r="A3998">
        <v>8</v>
      </c>
      <c r="B3998">
        <v>3</v>
      </c>
      <c r="C3998" s="2">
        <v>36206</v>
      </c>
      <c r="D3998">
        <v>1773</v>
      </c>
      <c r="E3998" t="str">
        <f>VLOOKUP(Tabla4[[#This Row],[Cod Vendedor]],Tabla3[[IdVendedor]:[NombreVendedor]],2,0)</f>
        <v>Ramon</v>
      </c>
      <c r="F3998" t="str">
        <f>VLOOKUP(Tabla4[[#This Row],[Cod Producto]],Tabla2[[IdProducto]:[NomProducto]],2,0)</f>
        <v>Melones</v>
      </c>
      <c r="G3998" s="10">
        <f>VLOOKUP(Tabla4[[#This Row],[Nombre_Producto]],Tabla2[[NomProducto]:[PrecioSinIGV]],3,0)</f>
        <v>1.9359999999999999</v>
      </c>
      <c r="H3998">
        <f>VLOOKUP(Tabla4[[#This Row],[Cod Producto]],Tabla2[#All],3,0)</f>
        <v>1</v>
      </c>
      <c r="I3998" s="10">
        <f>Tabla4[[#This Row],[Kilos]]*Tabla4[[#This Row],[Precio_sin_IGV]]</f>
        <v>3432.5279999999998</v>
      </c>
      <c r="J3998" s="10">
        <f>Tabla4[[#This Row],[Ventas sin IGV]]*18%</f>
        <v>617.85503999999992</v>
      </c>
      <c r="K3998" s="10">
        <f>Tabla4[[#This Row],[Ventas sin IGV]]+Tabla4[[#This Row],[IGV]]</f>
        <v>4050.3830399999997</v>
      </c>
    </row>
    <row r="3999" spans="1:11" x14ac:dyDescent="0.3">
      <c r="A3999">
        <v>8</v>
      </c>
      <c r="B3999">
        <v>3</v>
      </c>
      <c r="C3999" s="2">
        <v>36287</v>
      </c>
      <c r="D3999">
        <v>1763</v>
      </c>
      <c r="E3999" t="str">
        <f>VLOOKUP(Tabla4[[#This Row],[Cod Vendedor]],Tabla3[[IdVendedor]:[NombreVendedor]],2,0)</f>
        <v>Ramon</v>
      </c>
      <c r="F3999" t="str">
        <f>VLOOKUP(Tabla4[[#This Row],[Cod Producto]],Tabla2[[IdProducto]:[NomProducto]],2,0)</f>
        <v>Melones</v>
      </c>
      <c r="G3999" s="10">
        <f>VLOOKUP(Tabla4[[#This Row],[Nombre_Producto]],Tabla2[[NomProducto]:[PrecioSinIGV]],3,0)</f>
        <v>1.9359999999999999</v>
      </c>
      <c r="H3999">
        <f>VLOOKUP(Tabla4[[#This Row],[Cod Producto]],Tabla2[#All],3,0)</f>
        <v>1</v>
      </c>
      <c r="I3999" s="10">
        <f>Tabla4[[#This Row],[Kilos]]*Tabla4[[#This Row],[Precio_sin_IGV]]</f>
        <v>3413.1680000000001</v>
      </c>
      <c r="J3999" s="10">
        <f>Tabla4[[#This Row],[Ventas sin IGV]]*18%</f>
        <v>614.37023999999997</v>
      </c>
      <c r="K3999" s="10">
        <f>Tabla4[[#This Row],[Ventas sin IGV]]+Tabla4[[#This Row],[IGV]]</f>
        <v>4027.5382399999999</v>
      </c>
    </row>
    <row r="4000" spans="1:11" x14ac:dyDescent="0.3">
      <c r="A4000">
        <v>8</v>
      </c>
      <c r="B4000">
        <v>3</v>
      </c>
      <c r="C4000" s="2">
        <v>36511</v>
      </c>
      <c r="D4000">
        <v>1307</v>
      </c>
      <c r="E4000" t="str">
        <f>VLOOKUP(Tabla4[[#This Row],[Cod Vendedor]],Tabla3[[IdVendedor]:[NombreVendedor]],2,0)</f>
        <v>Ramon</v>
      </c>
      <c r="F4000" t="str">
        <f>VLOOKUP(Tabla4[[#This Row],[Cod Producto]],Tabla2[[IdProducto]:[NomProducto]],2,0)</f>
        <v>Melones</v>
      </c>
      <c r="G4000" s="10">
        <f>VLOOKUP(Tabla4[[#This Row],[Nombre_Producto]],Tabla2[[NomProducto]:[PrecioSinIGV]],3,0)</f>
        <v>1.9359999999999999</v>
      </c>
      <c r="H4000">
        <f>VLOOKUP(Tabla4[[#This Row],[Cod Producto]],Tabla2[#All],3,0)</f>
        <v>1</v>
      </c>
      <c r="I4000" s="10">
        <f>Tabla4[[#This Row],[Kilos]]*Tabla4[[#This Row],[Precio_sin_IGV]]</f>
        <v>2530.3519999999999</v>
      </c>
      <c r="J4000" s="10">
        <f>Tabla4[[#This Row],[Ventas sin IGV]]*18%</f>
        <v>455.46335999999997</v>
      </c>
      <c r="K4000" s="10">
        <f>Tabla4[[#This Row],[Ventas sin IGV]]+Tabla4[[#This Row],[IGV]]</f>
        <v>2985.8153599999996</v>
      </c>
    </row>
    <row r="4001" spans="1:11" x14ac:dyDescent="0.3">
      <c r="A4001">
        <v>8</v>
      </c>
      <c r="B4001">
        <v>3</v>
      </c>
      <c r="C4001" s="2">
        <v>36285</v>
      </c>
      <c r="D4001">
        <v>1011</v>
      </c>
      <c r="E4001" t="str">
        <f>VLOOKUP(Tabla4[[#This Row],[Cod Vendedor]],Tabla3[[IdVendedor]:[NombreVendedor]],2,0)</f>
        <v>Ramon</v>
      </c>
      <c r="F4001" t="str">
        <f>VLOOKUP(Tabla4[[#This Row],[Cod Producto]],Tabla2[[IdProducto]:[NomProducto]],2,0)</f>
        <v>Melones</v>
      </c>
      <c r="G4001" s="10">
        <f>VLOOKUP(Tabla4[[#This Row],[Nombre_Producto]],Tabla2[[NomProducto]:[PrecioSinIGV]],3,0)</f>
        <v>1.9359999999999999</v>
      </c>
      <c r="H4001">
        <f>VLOOKUP(Tabla4[[#This Row],[Cod Producto]],Tabla2[#All],3,0)</f>
        <v>1</v>
      </c>
      <c r="I4001" s="10">
        <f>Tabla4[[#This Row],[Kilos]]*Tabla4[[#This Row],[Precio_sin_IGV]]</f>
        <v>1957.296</v>
      </c>
      <c r="J4001" s="10">
        <f>Tabla4[[#This Row],[Ventas sin IGV]]*18%</f>
        <v>352.31328000000002</v>
      </c>
      <c r="K4001" s="10">
        <f>Tabla4[[#This Row],[Ventas sin IGV]]+Tabla4[[#This Row],[IGV]]</f>
        <v>2309.6092800000001</v>
      </c>
    </row>
    <row r="4002" spans="1:11" x14ac:dyDescent="0.3">
      <c r="A4002">
        <v>8</v>
      </c>
      <c r="B4002">
        <v>3</v>
      </c>
      <c r="C4002" s="2">
        <v>36268</v>
      </c>
      <c r="D4002">
        <v>396</v>
      </c>
      <c r="E4002" t="str">
        <f>VLOOKUP(Tabla4[[#This Row],[Cod Vendedor]],Tabla3[[IdVendedor]:[NombreVendedor]],2,0)</f>
        <v>Ramon</v>
      </c>
      <c r="F4002" t="str">
        <f>VLOOKUP(Tabla4[[#This Row],[Cod Producto]],Tabla2[[IdProducto]:[NomProducto]],2,0)</f>
        <v>Melones</v>
      </c>
      <c r="G4002" s="10">
        <f>VLOOKUP(Tabla4[[#This Row],[Nombre_Producto]],Tabla2[[NomProducto]:[PrecioSinIGV]],3,0)</f>
        <v>1.9359999999999999</v>
      </c>
      <c r="H4002">
        <f>VLOOKUP(Tabla4[[#This Row],[Cod Producto]],Tabla2[#All],3,0)</f>
        <v>1</v>
      </c>
      <c r="I4002" s="10">
        <f>Tabla4[[#This Row],[Kilos]]*Tabla4[[#This Row],[Precio_sin_IGV]]</f>
        <v>766.65599999999995</v>
      </c>
      <c r="J4002" s="10">
        <f>Tabla4[[#This Row],[Ventas sin IGV]]*18%</f>
        <v>137.99807999999999</v>
      </c>
      <c r="K4002" s="10">
        <f>Tabla4[[#This Row],[Ventas sin IGV]]+Tabla4[[#This Row],[IGV]]</f>
        <v>904.65407999999991</v>
      </c>
    </row>
    <row r="4003" spans="1:11" x14ac:dyDescent="0.3">
      <c r="A4003">
        <v>8</v>
      </c>
      <c r="B4003">
        <v>3</v>
      </c>
      <c r="C4003" s="2">
        <v>36484</v>
      </c>
      <c r="D4003">
        <v>271</v>
      </c>
      <c r="E4003" t="str">
        <f>VLOOKUP(Tabla4[[#This Row],[Cod Vendedor]],Tabla3[[IdVendedor]:[NombreVendedor]],2,0)</f>
        <v>Ramon</v>
      </c>
      <c r="F4003" t="str">
        <f>VLOOKUP(Tabla4[[#This Row],[Cod Producto]],Tabla2[[IdProducto]:[NomProducto]],2,0)</f>
        <v>Melones</v>
      </c>
      <c r="G4003" s="10">
        <f>VLOOKUP(Tabla4[[#This Row],[Nombre_Producto]],Tabla2[[NomProducto]:[PrecioSinIGV]],3,0)</f>
        <v>1.9359999999999999</v>
      </c>
      <c r="H4003">
        <f>VLOOKUP(Tabla4[[#This Row],[Cod Producto]],Tabla2[#All],3,0)</f>
        <v>1</v>
      </c>
      <c r="I4003" s="10">
        <f>Tabla4[[#This Row],[Kilos]]*Tabla4[[#This Row],[Precio_sin_IGV]]</f>
        <v>524.65599999999995</v>
      </c>
      <c r="J4003" s="10">
        <f>Tabla4[[#This Row],[Ventas sin IGV]]*18%</f>
        <v>94.438079999999985</v>
      </c>
      <c r="K4003" s="10">
        <f>Tabla4[[#This Row],[Ventas sin IGV]]+Tabla4[[#This Row],[IGV]]</f>
        <v>619.09407999999996</v>
      </c>
    </row>
    <row r="4004" spans="1:11" x14ac:dyDescent="0.3">
      <c r="A4004">
        <v>8</v>
      </c>
      <c r="B4004">
        <v>1</v>
      </c>
      <c r="C4004" s="2">
        <v>36457</v>
      </c>
      <c r="D4004">
        <v>1487</v>
      </c>
      <c r="E4004" t="str">
        <f>VLOOKUP(Tabla4[[#This Row],[Cod Vendedor]],Tabla3[[IdVendedor]:[NombreVendedor]],2,0)</f>
        <v>Ramon</v>
      </c>
      <c r="F4004" t="str">
        <f>VLOOKUP(Tabla4[[#This Row],[Cod Producto]],Tabla2[[IdProducto]:[NomProducto]],2,0)</f>
        <v>Mandarinas</v>
      </c>
      <c r="G4004" s="10">
        <f>VLOOKUP(Tabla4[[#This Row],[Nombre_Producto]],Tabla2[[NomProducto]:[PrecioSinIGV]],3,0)</f>
        <v>3.9325000000000001</v>
      </c>
      <c r="H4004">
        <f>VLOOKUP(Tabla4[[#This Row],[Cod Producto]],Tabla2[#All],3,0)</f>
        <v>1</v>
      </c>
      <c r="I4004" s="10">
        <f>Tabla4[[#This Row],[Kilos]]*Tabla4[[#This Row],[Precio_sin_IGV]]</f>
        <v>5847.6275000000005</v>
      </c>
      <c r="J4004" s="10">
        <f>Tabla4[[#This Row],[Ventas sin IGV]]*18%</f>
        <v>1052.57295</v>
      </c>
      <c r="K4004" s="10">
        <f>Tabla4[[#This Row],[Ventas sin IGV]]+Tabla4[[#This Row],[IGV]]</f>
        <v>6900.2004500000003</v>
      </c>
    </row>
    <row r="4005" spans="1:11" x14ac:dyDescent="0.3">
      <c r="A4005">
        <v>8</v>
      </c>
      <c r="B4005">
        <v>1</v>
      </c>
      <c r="C4005" s="2">
        <v>36365</v>
      </c>
      <c r="D4005">
        <v>1434</v>
      </c>
      <c r="E4005" t="str">
        <f>VLOOKUP(Tabla4[[#This Row],[Cod Vendedor]],Tabla3[[IdVendedor]:[NombreVendedor]],2,0)</f>
        <v>Ramon</v>
      </c>
      <c r="F4005" t="str">
        <f>VLOOKUP(Tabla4[[#This Row],[Cod Producto]],Tabla2[[IdProducto]:[NomProducto]],2,0)</f>
        <v>Mandarinas</v>
      </c>
      <c r="G4005" s="10">
        <f>VLOOKUP(Tabla4[[#This Row],[Nombre_Producto]],Tabla2[[NomProducto]:[PrecioSinIGV]],3,0)</f>
        <v>3.9325000000000001</v>
      </c>
      <c r="H4005">
        <f>VLOOKUP(Tabla4[[#This Row],[Cod Producto]],Tabla2[#All],3,0)</f>
        <v>1</v>
      </c>
      <c r="I4005" s="10">
        <f>Tabla4[[#This Row],[Kilos]]*Tabla4[[#This Row],[Precio_sin_IGV]]</f>
        <v>5639.2049999999999</v>
      </c>
      <c r="J4005" s="10">
        <f>Tabla4[[#This Row],[Ventas sin IGV]]*18%</f>
        <v>1015.0568999999999</v>
      </c>
      <c r="K4005" s="10">
        <f>Tabla4[[#This Row],[Ventas sin IGV]]+Tabla4[[#This Row],[IGV]]</f>
        <v>6654.2618999999995</v>
      </c>
    </row>
    <row r="4006" spans="1:11" x14ac:dyDescent="0.3">
      <c r="A4006">
        <v>8</v>
      </c>
      <c r="B4006">
        <v>8</v>
      </c>
      <c r="C4006" s="2">
        <v>36486</v>
      </c>
      <c r="D4006">
        <v>2155</v>
      </c>
      <c r="E4006" t="str">
        <f>VLOOKUP(Tabla4[[#This Row],[Cod Vendedor]],Tabla3[[IdVendedor]:[NombreVendedor]],2,0)</f>
        <v>Ramon</v>
      </c>
      <c r="F4006" t="str">
        <f>VLOOKUP(Tabla4[[#This Row],[Cod Producto]],Tabla2[[IdProducto]:[NomProducto]],2,0)</f>
        <v>Uvas</v>
      </c>
      <c r="G4006" s="10">
        <f>VLOOKUP(Tabla4[[#This Row],[Nombre_Producto]],Tabla2[[NomProducto]:[PrecioSinIGV]],3,0)</f>
        <v>3.63</v>
      </c>
      <c r="H4006">
        <f>VLOOKUP(Tabla4[[#This Row],[Cod Producto]],Tabla2[#All],3,0)</f>
        <v>1</v>
      </c>
      <c r="I4006" s="10">
        <f>Tabla4[[#This Row],[Kilos]]*Tabla4[[#This Row],[Precio_sin_IGV]]</f>
        <v>7822.65</v>
      </c>
      <c r="J4006" s="10">
        <f>Tabla4[[#This Row],[Ventas sin IGV]]*18%</f>
        <v>1408.0769999999998</v>
      </c>
      <c r="K4006" s="10">
        <f>Tabla4[[#This Row],[Ventas sin IGV]]+Tabla4[[#This Row],[IGV]]</f>
        <v>9230.726999999999</v>
      </c>
    </row>
    <row r="4007" spans="1:11" x14ac:dyDescent="0.3">
      <c r="A4007">
        <v>8</v>
      </c>
      <c r="B4007">
        <v>8</v>
      </c>
      <c r="C4007" s="2">
        <v>36277</v>
      </c>
      <c r="D4007">
        <v>2068</v>
      </c>
      <c r="E4007" t="str">
        <f>VLOOKUP(Tabla4[[#This Row],[Cod Vendedor]],Tabla3[[IdVendedor]:[NombreVendedor]],2,0)</f>
        <v>Ramon</v>
      </c>
      <c r="F4007" t="str">
        <f>VLOOKUP(Tabla4[[#This Row],[Cod Producto]],Tabla2[[IdProducto]:[NomProducto]],2,0)</f>
        <v>Uvas</v>
      </c>
      <c r="G4007" s="10">
        <f>VLOOKUP(Tabla4[[#This Row],[Nombre_Producto]],Tabla2[[NomProducto]:[PrecioSinIGV]],3,0)</f>
        <v>3.63</v>
      </c>
      <c r="H4007">
        <f>VLOOKUP(Tabla4[[#This Row],[Cod Producto]],Tabla2[#All],3,0)</f>
        <v>1</v>
      </c>
      <c r="I4007" s="10">
        <f>Tabla4[[#This Row],[Kilos]]*Tabla4[[#This Row],[Precio_sin_IGV]]</f>
        <v>7506.84</v>
      </c>
      <c r="J4007" s="10">
        <f>Tabla4[[#This Row],[Ventas sin IGV]]*18%</f>
        <v>1351.2311999999999</v>
      </c>
      <c r="K4007" s="10">
        <f>Tabla4[[#This Row],[Ventas sin IGV]]+Tabla4[[#This Row],[IGV]]</f>
        <v>8858.0712000000003</v>
      </c>
    </row>
    <row r="4008" spans="1:11" x14ac:dyDescent="0.3">
      <c r="A4008">
        <v>8</v>
      </c>
      <c r="B4008">
        <v>8</v>
      </c>
      <c r="C4008" s="2">
        <v>36194</v>
      </c>
      <c r="D4008">
        <v>1070</v>
      </c>
      <c r="E4008" t="str">
        <f>VLOOKUP(Tabla4[[#This Row],[Cod Vendedor]],Tabla3[[IdVendedor]:[NombreVendedor]],2,0)</f>
        <v>Ramon</v>
      </c>
      <c r="F4008" t="str">
        <f>VLOOKUP(Tabla4[[#This Row],[Cod Producto]],Tabla2[[IdProducto]:[NomProducto]],2,0)</f>
        <v>Uvas</v>
      </c>
      <c r="G4008" s="10">
        <f>VLOOKUP(Tabla4[[#This Row],[Nombre_Producto]],Tabla2[[NomProducto]:[PrecioSinIGV]],3,0)</f>
        <v>3.63</v>
      </c>
      <c r="H4008">
        <f>VLOOKUP(Tabla4[[#This Row],[Cod Producto]],Tabla2[#All],3,0)</f>
        <v>1</v>
      </c>
      <c r="I4008" s="10">
        <f>Tabla4[[#This Row],[Kilos]]*Tabla4[[#This Row],[Precio_sin_IGV]]</f>
        <v>3884.1</v>
      </c>
      <c r="J4008" s="10">
        <f>Tabla4[[#This Row],[Ventas sin IGV]]*18%</f>
        <v>699.13799999999992</v>
      </c>
      <c r="K4008" s="10">
        <f>Tabla4[[#This Row],[Ventas sin IGV]]+Tabla4[[#This Row],[IGV]]</f>
        <v>4583.2379999999994</v>
      </c>
    </row>
    <row r="4009" spans="1:11" x14ac:dyDescent="0.3">
      <c r="A4009">
        <v>8</v>
      </c>
      <c r="B4009">
        <v>8</v>
      </c>
      <c r="C4009" s="2">
        <v>36312</v>
      </c>
      <c r="D4009">
        <v>778</v>
      </c>
      <c r="E4009" t="str">
        <f>VLOOKUP(Tabla4[[#This Row],[Cod Vendedor]],Tabla3[[IdVendedor]:[NombreVendedor]],2,0)</f>
        <v>Ramon</v>
      </c>
      <c r="F4009" t="str">
        <f>VLOOKUP(Tabla4[[#This Row],[Cod Producto]],Tabla2[[IdProducto]:[NomProducto]],2,0)</f>
        <v>Uvas</v>
      </c>
      <c r="G4009" s="10">
        <f>VLOOKUP(Tabla4[[#This Row],[Nombre_Producto]],Tabla2[[NomProducto]:[PrecioSinIGV]],3,0)</f>
        <v>3.63</v>
      </c>
      <c r="H4009">
        <f>VLOOKUP(Tabla4[[#This Row],[Cod Producto]],Tabla2[#All],3,0)</f>
        <v>1</v>
      </c>
      <c r="I4009" s="10">
        <f>Tabla4[[#This Row],[Kilos]]*Tabla4[[#This Row],[Precio_sin_IGV]]</f>
        <v>2824.14</v>
      </c>
      <c r="J4009" s="10">
        <f>Tabla4[[#This Row],[Ventas sin IGV]]*18%</f>
        <v>508.34519999999998</v>
      </c>
      <c r="K4009" s="10">
        <f>Tabla4[[#This Row],[Ventas sin IGV]]+Tabla4[[#This Row],[IGV]]</f>
        <v>3332.4852000000001</v>
      </c>
    </row>
    <row r="4010" spans="1:11" x14ac:dyDescent="0.3">
      <c r="A4010">
        <v>8</v>
      </c>
      <c r="B4010">
        <v>8</v>
      </c>
      <c r="C4010" s="2">
        <v>36290</v>
      </c>
      <c r="D4010">
        <v>551</v>
      </c>
      <c r="E4010" t="str">
        <f>VLOOKUP(Tabla4[[#This Row],[Cod Vendedor]],Tabla3[[IdVendedor]:[NombreVendedor]],2,0)</f>
        <v>Ramon</v>
      </c>
      <c r="F4010" t="str">
        <f>VLOOKUP(Tabla4[[#This Row],[Cod Producto]],Tabla2[[IdProducto]:[NomProducto]],2,0)</f>
        <v>Uvas</v>
      </c>
      <c r="G4010" s="10">
        <f>VLOOKUP(Tabla4[[#This Row],[Nombre_Producto]],Tabla2[[NomProducto]:[PrecioSinIGV]],3,0)</f>
        <v>3.63</v>
      </c>
      <c r="H4010">
        <f>VLOOKUP(Tabla4[[#This Row],[Cod Producto]],Tabla2[#All],3,0)</f>
        <v>1</v>
      </c>
      <c r="I4010" s="10">
        <f>Tabla4[[#This Row],[Kilos]]*Tabla4[[#This Row],[Precio_sin_IGV]]</f>
        <v>2000.1299999999999</v>
      </c>
      <c r="J4010" s="10">
        <f>Tabla4[[#This Row],[Ventas sin IGV]]*18%</f>
        <v>360.02339999999998</v>
      </c>
      <c r="K4010" s="10">
        <f>Tabla4[[#This Row],[Ventas sin IGV]]+Tabla4[[#This Row],[IGV]]</f>
        <v>2360.1533999999997</v>
      </c>
    </row>
    <row r="4011" spans="1:11" x14ac:dyDescent="0.3">
      <c r="A4011">
        <v>8</v>
      </c>
      <c r="B4011">
        <v>6</v>
      </c>
      <c r="C4011" s="2">
        <v>36412</v>
      </c>
      <c r="D4011">
        <v>2407</v>
      </c>
      <c r="E4011" t="str">
        <f>VLOOKUP(Tabla4[[#This Row],[Cod Vendedor]],Tabla3[[IdVendedor]:[NombreVendedor]],2,0)</f>
        <v>Ramon</v>
      </c>
      <c r="F4011" t="str">
        <f>VLOOKUP(Tabla4[[#This Row],[Cod Producto]],Tabla2[[IdProducto]:[NomProducto]],2,0)</f>
        <v>Platanos</v>
      </c>
      <c r="G4011" s="10">
        <f>VLOOKUP(Tabla4[[#This Row],[Nombre_Producto]],Tabla2[[NomProducto]:[PrecioSinIGV]],3,0)</f>
        <v>2.42</v>
      </c>
      <c r="H4011">
        <f>VLOOKUP(Tabla4[[#This Row],[Cod Producto]],Tabla2[#All],3,0)</f>
        <v>1</v>
      </c>
      <c r="I4011" s="10">
        <f>Tabla4[[#This Row],[Kilos]]*Tabla4[[#This Row],[Precio_sin_IGV]]</f>
        <v>5824.94</v>
      </c>
      <c r="J4011" s="10">
        <f>Tabla4[[#This Row],[Ventas sin IGV]]*18%</f>
        <v>1048.4892</v>
      </c>
      <c r="K4011" s="10">
        <f>Tabla4[[#This Row],[Ventas sin IGV]]+Tabla4[[#This Row],[IGV]]</f>
        <v>6873.4291999999996</v>
      </c>
    </row>
    <row r="4012" spans="1:11" x14ac:dyDescent="0.3">
      <c r="A4012">
        <v>8</v>
      </c>
      <c r="B4012">
        <v>6</v>
      </c>
      <c r="C4012" s="2">
        <v>36315</v>
      </c>
      <c r="D4012">
        <v>2397</v>
      </c>
      <c r="E4012" t="str">
        <f>VLOOKUP(Tabla4[[#This Row],[Cod Vendedor]],Tabla3[[IdVendedor]:[NombreVendedor]],2,0)</f>
        <v>Ramon</v>
      </c>
      <c r="F4012" t="str">
        <f>VLOOKUP(Tabla4[[#This Row],[Cod Producto]],Tabla2[[IdProducto]:[NomProducto]],2,0)</f>
        <v>Platanos</v>
      </c>
      <c r="G4012" s="10">
        <f>VLOOKUP(Tabla4[[#This Row],[Nombre_Producto]],Tabla2[[NomProducto]:[PrecioSinIGV]],3,0)</f>
        <v>2.42</v>
      </c>
      <c r="H4012">
        <f>VLOOKUP(Tabla4[[#This Row],[Cod Producto]],Tabla2[#All],3,0)</f>
        <v>1</v>
      </c>
      <c r="I4012" s="10">
        <f>Tabla4[[#This Row],[Kilos]]*Tabla4[[#This Row],[Precio_sin_IGV]]</f>
        <v>5800.74</v>
      </c>
      <c r="J4012" s="10">
        <f>Tabla4[[#This Row],[Ventas sin IGV]]*18%</f>
        <v>1044.1332</v>
      </c>
      <c r="K4012" s="10">
        <f>Tabla4[[#This Row],[Ventas sin IGV]]+Tabla4[[#This Row],[IGV]]</f>
        <v>6844.8732</v>
      </c>
    </row>
    <row r="4013" spans="1:11" x14ac:dyDescent="0.3">
      <c r="A4013">
        <v>8</v>
      </c>
      <c r="B4013">
        <v>6</v>
      </c>
      <c r="C4013" s="2">
        <v>36335</v>
      </c>
      <c r="D4013">
        <v>1181</v>
      </c>
      <c r="E4013" t="str">
        <f>VLOOKUP(Tabla4[[#This Row],[Cod Vendedor]],Tabla3[[IdVendedor]:[NombreVendedor]],2,0)</f>
        <v>Ramon</v>
      </c>
      <c r="F4013" t="str">
        <f>VLOOKUP(Tabla4[[#This Row],[Cod Producto]],Tabla2[[IdProducto]:[NomProducto]],2,0)</f>
        <v>Platanos</v>
      </c>
      <c r="G4013" s="10">
        <f>VLOOKUP(Tabla4[[#This Row],[Nombre_Producto]],Tabla2[[NomProducto]:[PrecioSinIGV]],3,0)</f>
        <v>2.42</v>
      </c>
      <c r="H4013">
        <f>VLOOKUP(Tabla4[[#This Row],[Cod Producto]],Tabla2[#All],3,0)</f>
        <v>1</v>
      </c>
      <c r="I4013" s="10">
        <f>Tabla4[[#This Row],[Kilos]]*Tabla4[[#This Row],[Precio_sin_IGV]]</f>
        <v>2858.02</v>
      </c>
      <c r="J4013" s="10">
        <f>Tabla4[[#This Row],[Ventas sin IGV]]*18%</f>
        <v>514.44359999999995</v>
      </c>
      <c r="K4013" s="10">
        <f>Tabla4[[#This Row],[Ventas sin IGV]]+Tabla4[[#This Row],[IGV]]</f>
        <v>3372.4636</v>
      </c>
    </row>
    <row r="4014" spans="1:11" x14ac:dyDescent="0.3">
      <c r="A4014">
        <v>8</v>
      </c>
      <c r="B4014">
        <v>6</v>
      </c>
      <c r="C4014" s="2">
        <v>36511</v>
      </c>
      <c r="D4014">
        <v>1049</v>
      </c>
      <c r="E4014" t="str">
        <f>VLOOKUP(Tabla4[[#This Row],[Cod Vendedor]],Tabla3[[IdVendedor]:[NombreVendedor]],2,0)</f>
        <v>Ramon</v>
      </c>
      <c r="F4014" t="str">
        <f>VLOOKUP(Tabla4[[#This Row],[Cod Producto]],Tabla2[[IdProducto]:[NomProducto]],2,0)</f>
        <v>Platanos</v>
      </c>
      <c r="G4014" s="10">
        <f>VLOOKUP(Tabla4[[#This Row],[Nombre_Producto]],Tabla2[[NomProducto]:[PrecioSinIGV]],3,0)</f>
        <v>2.42</v>
      </c>
      <c r="H4014">
        <f>VLOOKUP(Tabla4[[#This Row],[Cod Producto]],Tabla2[#All],3,0)</f>
        <v>1</v>
      </c>
      <c r="I4014" s="10">
        <f>Tabla4[[#This Row],[Kilos]]*Tabla4[[#This Row],[Precio_sin_IGV]]</f>
        <v>2538.58</v>
      </c>
      <c r="J4014" s="10">
        <f>Tabla4[[#This Row],[Ventas sin IGV]]*18%</f>
        <v>456.94439999999997</v>
      </c>
      <c r="K4014" s="10">
        <f>Tabla4[[#This Row],[Ventas sin IGV]]+Tabla4[[#This Row],[IGV]]</f>
        <v>2995.5243999999998</v>
      </c>
    </row>
    <row r="4015" spans="1:11" x14ac:dyDescent="0.3">
      <c r="A4015">
        <v>8</v>
      </c>
      <c r="B4015">
        <v>13</v>
      </c>
      <c r="C4015" s="2">
        <v>36211</v>
      </c>
      <c r="D4015">
        <v>1070</v>
      </c>
      <c r="E4015" t="str">
        <f>VLOOKUP(Tabla4[[#This Row],[Cod Vendedor]],Tabla3[[IdVendedor]:[NombreVendedor]],2,0)</f>
        <v>Ramon</v>
      </c>
      <c r="F4015" t="str">
        <f>VLOOKUP(Tabla4[[#This Row],[Cod Producto]],Tabla2[[IdProducto]:[NomProducto]],2,0)</f>
        <v>Pimientos</v>
      </c>
      <c r="G4015" s="10">
        <f>VLOOKUP(Tabla4[[#This Row],[Nombre_Producto]],Tabla2[[NomProducto]:[PrecioSinIGV]],3,0)</f>
        <v>0.24199999999999999</v>
      </c>
      <c r="H4015">
        <f>VLOOKUP(Tabla4[[#This Row],[Cod Producto]],Tabla2[#All],3,0)</f>
        <v>3</v>
      </c>
      <c r="I4015" s="10">
        <f>Tabla4[[#This Row],[Kilos]]*Tabla4[[#This Row],[Precio_sin_IGV]]</f>
        <v>258.94</v>
      </c>
      <c r="J4015" s="10">
        <f>Tabla4[[#This Row],[Ventas sin IGV]]*18%</f>
        <v>46.609200000000001</v>
      </c>
      <c r="K4015" s="10">
        <f>Tabla4[[#This Row],[Ventas sin IGV]]+Tabla4[[#This Row],[IGV]]</f>
        <v>305.54919999999998</v>
      </c>
    </row>
    <row r="4016" spans="1:11" x14ac:dyDescent="0.3">
      <c r="A4016">
        <v>8</v>
      </c>
      <c r="B4016">
        <v>13</v>
      </c>
      <c r="C4016" s="2">
        <v>36332</v>
      </c>
      <c r="D4016">
        <v>894</v>
      </c>
      <c r="E4016" t="str">
        <f>VLOOKUP(Tabla4[[#This Row],[Cod Vendedor]],Tabla3[[IdVendedor]:[NombreVendedor]],2,0)</f>
        <v>Ramon</v>
      </c>
      <c r="F4016" t="str">
        <f>VLOOKUP(Tabla4[[#This Row],[Cod Producto]],Tabla2[[IdProducto]:[NomProducto]],2,0)</f>
        <v>Pimientos</v>
      </c>
      <c r="G4016" s="10">
        <f>VLOOKUP(Tabla4[[#This Row],[Nombre_Producto]],Tabla2[[NomProducto]:[PrecioSinIGV]],3,0)</f>
        <v>0.24199999999999999</v>
      </c>
      <c r="H4016">
        <f>VLOOKUP(Tabla4[[#This Row],[Cod Producto]],Tabla2[#All],3,0)</f>
        <v>3</v>
      </c>
      <c r="I4016" s="10">
        <f>Tabla4[[#This Row],[Kilos]]*Tabla4[[#This Row],[Precio_sin_IGV]]</f>
        <v>216.34799999999998</v>
      </c>
      <c r="J4016" s="10">
        <f>Tabla4[[#This Row],[Ventas sin IGV]]*18%</f>
        <v>38.942639999999997</v>
      </c>
      <c r="K4016" s="10">
        <f>Tabla4[[#This Row],[Ventas sin IGV]]+Tabla4[[#This Row],[IGV]]</f>
        <v>255.29064</v>
      </c>
    </row>
    <row r="4017" spans="1:11" x14ac:dyDescent="0.3">
      <c r="A4017">
        <v>8</v>
      </c>
      <c r="B4017">
        <v>2</v>
      </c>
      <c r="C4017" s="2">
        <v>36335</v>
      </c>
      <c r="D4017">
        <v>1606</v>
      </c>
      <c r="E4017" t="str">
        <f>VLOOKUP(Tabla4[[#This Row],[Cod Vendedor]],Tabla3[[IdVendedor]:[NombreVendedor]],2,0)</f>
        <v>Ramon</v>
      </c>
      <c r="F4017" t="str">
        <f>VLOOKUP(Tabla4[[#This Row],[Cod Producto]],Tabla2[[IdProducto]:[NomProducto]],2,0)</f>
        <v>Lechugas</v>
      </c>
      <c r="G4017" s="10">
        <f>VLOOKUP(Tabla4[[#This Row],[Nombre_Producto]],Tabla2[[NomProducto]:[PrecioSinIGV]],3,0)</f>
        <v>1.6335</v>
      </c>
      <c r="H4017">
        <f>VLOOKUP(Tabla4[[#This Row],[Cod Producto]],Tabla2[#All],3,0)</f>
        <v>2</v>
      </c>
      <c r="I4017" s="10">
        <f>Tabla4[[#This Row],[Kilos]]*Tabla4[[#This Row],[Precio_sin_IGV]]</f>
        <v>2623.4009999999998</v>
      </c>
      <c r="J4017" s="10">
        <f>Tabla4[[#This Row],[Ventas sin IGV]]*18%</f>
        <v>472.21217999999993</v>
      </c>
      <c r="K4017" s="10">
        <f>Tabla4[[#This Row],[Ventas sin IGV]]+Tabla4[[#This Row],[IGV]]</f>
        <v>3095.6131799999998</v>
      </c>
    </row>
    <row r="4018" spans="1:11" x14ac:dyDescent="0.3">
      <c r="A4018">
        <v>8</v>
      </c>
      <c r="B4018">
        <v>2</v>
      </c>
      <c r="C4018" s="2">
        <v>36272</v>
      </c>
      <c r="D4018">
        <v>1150</v>
      </c>
      <c r="E4018" t="str">
        <f>VLOOKUP(Tabla4[[#This Row],[Cod Vendedor]],Tabla3[[IdVendedor]:[NombreVendedor]],2,0)</f>
        <v>Ramon</v>
      </c>
      <c r="F4018" t="str">
        <f>VLOOKUP(Tabla4[[#This Row],[Cod Producto]],Tabla2[[IdProducto]:[NomProducto]],2,0)</f>
        <v>Lechugas</v>
      </c>
      <c r="G4018" s="10">
        <f>VLOOKUP(Tabla4[[#This Row],[Nombre_Producto]],Tabla2[[NomProducto]:[PrecioSinIGV]],3,0)</f>
        <v>1.6335</v>
      </c>
      <c r="H4018">
        <f>VLOOKUP(Tabla4[[#This Row],[Cod Producto]],Tabla2[#All],3,0)</f>
        <v>2</v>
      </c>
      <c r="I4018" s="10">
        <f>Tabla4[[#This Row],[Kilos]]*Tabla4[[#This Row],[Precio_sin_IGV]]</f>
        <v>1878.5249999999999</v>
      </c>
      <c r="J4018" s="10">
        <f>Tabla4[[#This Row],[Ventas sin IGV]]*18%</f>
        <v>338.13449999999995</v>
      </c>
      <c r="K4018" s="10">
        <f>Tabla4[[#This Row],[Ventas sin IGV]]+Tabla4[[#This Row],[IGV]]</f>
        <v>2216.6594999999998</v>
      </c>
    </row>
    <row r="4019" spans="1:11" x14ac:dyDescent="0.3">
      <c r="A4019">
        <v>8</v>
      </c>
      <c r="B4019">
        <v>2</v>
      </c>
      <c r="C4019" s="2">
        <v>36190</v>
      </c>
      <c r="D4019">
        <v>915</v>
      </c>
      <c r="E4019" t="str">
        <f>VLOOKUP(Tabla4[[#This Row],[Cod Vendedor]],Tabla3[[IdVendedor]:[NombreVendedor]],2,0)</f>
        <v>Ramon</v>
      </c>
      <c r="F4019" t="str">
        <f>VLOOKUP(Tabla4[[#This Row],[Cod Producto]],Tabla2[[IdProducto]:[NomProducto]],2,0)</f>
        <v>Lechugas</v>
      </c>
      <c r="G4019" s="10">
        <f>VLOOKUP(Tabla4[[#This Row],[Nombre_Producto]],Tabla2[[NomProducto]:[PrecioSinIGV]],3,0)</f>
        <v>1.6335</v>
      </c>
      <c r="H4019">
        <f>VLOOKUP(Tabla4[[#This Row],[Cod Producto]],Tabla2[#All],3,0)</f>
        <v>2</v>
      </c>
      <c r="I4019" s="10">
        <f>Tabla4[[#This Row],[Kilos]]*Tabla4[[#This Row],[Precio_sin_IGV]]</f>
        <v>1494.6524999999999</v>
      </c>
      <c r="J4019" s="10">
        <f>Tabla4[[#This Row],[Ventas sin IGV]]*18%</f>
        <v>269.03744999999998</v>
      </c>
      <c r="K4019" s="10">
        <f>Tabla4[[#This Row],[Ventas sin IGV]]+Tabla4[[#This Row],[IGV]]</f>
        <v>1763.68995</v>
      </c>
    </row>
    <row r="4020" spans="1:11" x14ac:dyDescent="0.3">
      <c r="A4020">
        <v>8</v>
      </c>
      <c r="B4020">
        <v>10</v>
      </c>
      <c r="C4020" s="2">
        <v>36487</v>
      </c>
      <c r="D4020">
        <v>2371</v>
      </c>
      <c r="E4020" t="str">
        <f>VLOOKUP(Tabla4[[#This Row],[Cod Vendedor]],Tabla3[[IdVendedor]:[NombreVendedor]],2,0)</f>
        <v>Ramon</v>
      </c>
      <c r="F4020" t="str">
        <f>VLOOKUP(Tabla4[[#This Row],[Cod Producto]],Tabla2[[IdProducto]:[NomProducto]],2,0)</f>
        <v>Zanahorias</v>
      </c>
      <c r="G4020" s="10">
        <f>VLOOKUP(Tabla4[[#This Row],[Nombre_Producto]],Tabla2[[NomProducto]:[PrecioSinIGV]],3,0)</f>
        <v>0.60499999999999998</v>
      </c>
      <c r="H4020">
        <f>VLOOKUP(Tabla4[[#This Row],[Cod Producto]],Tabla2[#All],3,0)</f>
        <v>3</v>
      </c>
      <c r="I4020" s="10">
        <f>Tabla4[[#This Row],[Kilos]]*Tabla4[[#This Row],[Precio_sin_IGV]]</f>
        <v>1434.4549999999999</v>
      </c>
      <c r="J4020" s="10">
        <f>Tabla4[[#This Row],[Ventas sin IGV]]*18%</f>
        <v>258.20189999999997</v>
      </c>
      <c r="K4020" s="10">
        <f>Tabla4[[#This Row],[Ventas sin IGV]]+Tabla4[[#This Row],[IGV]]</f>
        <v>1692.6569</v>
      </c>
    </row>
    <row r="4021" spans="1:11" x14ac:dyDescent="0.3">
      <c r="A4021">
        <v>8</v>
      </c>
      <c r="B4021">
        <v>10</v>
      </c>
      <c r="C4021" s="2">
        <v>36368</v>
      </c>
      <c r="D4021">
        <v>2085</v>
      </c>
      <c r="E4021" t="str">
        <f>VLOOKUP(Tabla4[[#This Row],[Cod Vendedor]],Tabla3[[IdVendedor]:[NombreVendedor]],2,0)</f>
        <v>Ramon</v>
      </c>
      <c r="F4021" t="str">
        <f>VLOOKUP(Tabla4[[#This Row],[Cod Producto]],Tabla2[[IdProducto]:[NomProducto]],2,0)</f>
        <v>Zanahorias</v>
      </c>
      <c r="G4021" s="10">
        <f>VLOOKUP(Tabla4[[#This Row],[Nombre_Producto]],Tabla2[[NomProducto]:[PrecioSinIGV]],3,0)</f>
        <v>0.60499999999999998</v>
      </c>
      <c r="H4021">
        <f>VLOOKUP(Tabla4[[#This Row],[Cod Producto]],Tabla2[#All],3,0)</f>
        <v>3</v>
      </c>
      <c r="I4021" s="10">
        <f>Tabla4[[#This Row],[Kilos]]*Tabla4[[#This Row],[Precio_sin_IGV]]</f>
        <v>1261.425</v>
      </c>
      <c r="J4021" s="10">
        <f>Tabla4[[#This Row],[Ventas sin IGV]]*18%</f>
        <v>227.05649999999997</v>
      </c>
      <c r="K4021" s="10">
        <f>Tabla4[[#This Row],[Ventas sin IGV]]+Tabla4[[#This Row],[IGV]]</f>
        <v>1488.4814999999999</v>
      </c>
    </row>
    <row r="4022" spans="1:11" x14ac:dyDescent="0.3">
      <c r="A4022">
        <v>8</v>
      </c>
      <c r="B4022">
        <v>10</v>
      </c>
      <c r="C4022" s="2">
        <v>36426</v>
      </c>
      <c r="D4022">
        <v>1071</v>
      </c>
      <c r="E4022" t="str">
        <f>VLOOKUP(Tabla4[[#This Row],[Cod Vendedor]],Tabla3[[IdVendedor]:[NombreVendedor]],2,0)</f>
        <v>Ramon</v>
      </c>
      <c r="F4022" t="str">
        <f>VLOOKUP(Tabla4[[#This Row],[Cod Producto]],Tabla2[[IdProducto]:[NomProducto]],2,0)</f>
        <v>Zanahorias</v>
      </c>
      <c r="G4022" s="10">
        <f>VLOOKUP(Tabla4[[#This Row],[Nombre_Producto]],Tabla2[[NomProducto]:[PrecioSinIGV]],3,0)</f>
        <v>0.60499999999999998</v>
      </c>
      <c r="H4022">
        <f>VLOOKUP(Tabla4[[#This Row],[Cod Producto]],Tabla2[#All],3,0)</f>
        <v>3</v>
      </c>
      <c r="I4022" s="10">
        <f>Tabla4[[#This Row],[Kilos]]*Tabla4[[#This Row],[Precio_sin_IGV]]</f>
        <v>647.95499999999993</v>
      </c>
      <c r="J4022" s="10">
        <f>Tabla4[[#This Row],[Ventas sin IGV]]*18%</f>
        <v>116.63189999999999</v>
      </c>
      <c r="K4022" s="10">
        <f>Tabla4[[#This Row],[Ventas sin IGV]]+Tabla4[[#This Row],[IGV]]</f>
        <v>764.5868999999999</v>
      </c>
    </row>
    <row r="4023" spans="1:11" x14ac:dyDescent="0.3">
      <c r="A4023">
        <v>8</v>
      </c>
      <c r="B4023">
        <v>10</v>
      </c>
      <c r="C4023" s="2">
        <v>36335</v>
      </c>
      <c r="D4023">
        <v>684</v>
      </c>
      <c r="E4023" t="str">
        <f>VLOOKUP(Tabla4[[#This Row],[Cod Vendedor]],Tabla3[[IdVendedor]:[NombreVendedor]],2,0)</f>
        <v>Ramon</v>
      </c>
      <c r="F4023" t="str">
        <f>VLOOKUP(Tabla4[[#This Row],[Cod Producto]],Tabla2[[IdProducto]:[NomProducto]],2,0)</f>
        <v>Zanahorias</v>
      </c>
      <c r="G4023" s="10">
        <f>VLOOKUP(Tabla4[[#This Row],[Nombre_Producto]],Tabla2[[NomProducto]:[PrecioSinIGV]],3,0)</f>
        <v>0.60499999999999998</v>
      </c>
      <c r="H4023">
        <f>VLOOKUP(Tabla4[[#This Row],[Cod Producto]],Tabla2[#All],3,0)</f>
        <v>3</v>
      </c>
      <c r="I4023" s="10">
        <f>Tabla4[[#This Row],[Kilos]]*Tabla4[[#This Row],[Precio_sin_IGV]]</f>
        <v>413.82</v>
      </c>
      <c r="J4023" s="10">
        <f>Tabla4[[#This Row],[Ventas sin IGV]]*18%</f>
        <v>74.4876</v>
      </c>
      <c r="K4023" s="10">
        <f>Tabla4[[#This Row],[Ventas sin IGV]]+Tabla4[[#This Row],[IGV]]</f>
        <v>488.30759999999998</v>
      </c>
    </row>
    <row r="4024" spans="1:11" x14ac:dyDescent="0.3">
      <c r="A4024">
        <v>8</v>
      </c>
      <c r="B4024">
        <v>10</v>
      </c>
      <c r="C4024" s="2">
        <v>36333</v>
      </c>
      <c r="D4024">
        <v>683</v>
      </c>
      <c r="E4024" t="str">
        <f>VLOOKUP(Tabla4[[#This Row],[Cod Vendedor]],Tabla3[[IdVendedor]:[NombreVendedor]],2,0)</f>
        <v>Ramon</v>
      </c>
      <c r="F4024" t="str">
        <f>VLOOKUP(Tabla4[[#This Row],[Cod Producto]],Tabla2[[IdProducto]:[NomProducto]],2,0)</f>
        <v>Zanahorias</v>
      </c>
      <c r="G4024" s="10">
        <f>VLOOKUP(Tabla4[[#This Row],[Nombre_Producto]],Tabla2[[NomProducto]:[PrecioSinIGV]],3,0)</f>
        <v>0.60499999999999998</v>
      </c>
      <c r="H4024">
        <f>VLOOKUP(Tabla4[[#This Row],[Cod Producto]],Tabla2[#All],3,0)</f>
        <v>3</v>
      </c>
      <c r="I4024" s="10">
        <f>Tabla4[[#This Row],[Kilos]]*Tabla4[[#This Row],[Precio_sin_IGV]]</f>
        <v>413.21499999999997</v>
      </c>
      <c r="J4024" s="10">
        <f>Tabla4[[#This Row],[Ventas sin IGV]]*18%</f>
        <v>74.378699999999995</v>
      </c>
      <c r="K4024" s="10">
        <f>Tabla4[[#This Row],[Ventas sin IGV]]+Tabla4[[#This Row],[IGV]]</f>
        <v>487.59369999999996</v>
      </c>
    </row>
    <row r="4025" spans="1:11" x14ac:dyDescent="0.3">
      <c r="A4025">
        <v>8</v>
      </c>
      <c r="B4025">
        <v>10</v>
      </c>
      <c r="C4025" s="2">
        <v>36375</v>
      </c>
      <c r="D4025">
        <v>615</v>
      </c>
      <c r="E4025" t="str">
        <f>VLOOKUP(Tabla4[[#This Row],[Cod Vendedor]],Tabla3[[IdVendedor]:[NombreVendedor]],2,0)</f>
        <v>Ramon</v>
      </c>
      <c r="F4025" t="str">
        <f>VLOOKUP(Tabla4[[#This Row],[Cod Producto]],Tabla2[[IdProducto]:[NomProducto]],2,0)</f>
        <v>Zanahorias</v>
      </c>
      <c r="G4025" s="10">
        <f>VLOOKUP(Tabla4[[#This Row],[Nombre_Producto]],Tabla2[[NomProducto]:[PrecioSinIGV]],3,0)</f>
        <v>0.60499999999999998</v>
      </c>
      <c r="H4025">
        <f>VLOOKUP(Tabla4[[#This Row],[Cod Producto]],Tabla2[#All],3,0)</f>
        <v>3</v>
      </c>
      <c r="I4025" s="10">
        <f>Tabla4[[#This Row],[Kilos]]*Tabla4[[#This Row],[Precio_sin_IGV]]</f>
        <v>372.07499999999999</v>
      </c>
      <c r="J4025" s="10">
        <f>Tabla4[[#This Row],[Ventas sin IGV]]*18%</f>
        <v>66.973500000000001</v>
      </c>
      <c r="K4025" s="10">
        <f>Tabla4[[#This Row],[Ventas sin IGV]]+Tabla4[[#This Row],[IGV]]</f>
        <v>439.04849999999999</v>
      </c>
    </row>
    <row r="4026" spans="1:11" x14ac:dyDescent="0.3">
      <c r="A4026">
        <v>8</v>
      </c>
      <c r="B4026">
        <v>10</v>
      </c>
      <c r="C4026" s="2">
        <v>36370</v>
      </c>
      <c r="D4026">
        <v>498</v>
      </c>
      <c r="E4026" t="str">
        <f>VLOOKUP(Tabla4[[#This Row],[Cod Vendedor]],Tabla3[[IdVendedor]:[NombreVendedor]],2,0)</f>
        <v>Ramon</v>
      </c>
      <c r="F4026" t="str">
        <f>VLOOKUP(Tabla4[[#This Row],[Cod Producto]],Tabla2[[IdProducto]:[NomProducto]],2,0)</f>
        <v>Zanahorias</v>
      </c>
      <c r="G4026" s="10">
        <f>VLOOKUP(Tabla4[[#This Row],[Nombre_Producto]],Tabla2[[NomProducto]:[PrecioSinIGV]],3,0)</f>
        <v>0.60499999999999998</v>
      </c>
      <c r="H4026">
        <f>VLOOKUP(Tabla4[[#This Row],[Cod Producto]],Tabla2[#All],3,0)</f>
        <v>3</v>
      </c>
      <c r="I4026" s="10">
        <f>Tabla4[[#This Row],[Kilos]]*Tabla4[[#This Row],[Precio_sin_IGV]]</f>
        <v>301.28999999999996</v>
      </c>
      <c r="J4026" s="10">
        <f>Tabla4[[#This Row],[Ventas sin IGV]]*18%</f>
        <v>54.232199999999992</v>
      </c>
      <c r="K4026" s="10">
        <f>Tabla4[[#This Row],[Ventas sin IGV]]+Tabla4[[#This Row],[IGV]]</f>
        <v>355.52219999999994</v>
      </c>
    </row>
    <row r="4027" spans="1:11" x14ac:dyDescent="0.3">
      <c r="A4027">
        <v>8</v>
      </c>
      <c r="B4027">
        <v>14</v>
      </c>
      <c r="C4027" s="2">
        <v>36425</v>
      </c>
      <c r="D4027">
        <v>2042</v>
      </c>
      <c r="E4027" t="str">
        <f>VLOOKUP(Tabla4[[#This Row],[Cod Vendedor]],Tabla3[[IdVendedor]:[NombreVendedor]],2,0)</f>
        <v>Ramon</v>
      </c>
      <c r="F4027" t="str">
        <f>VLOOKUP(Tabla4[[#This Row],[Cod Producto]],Tabla2[[IdProducto]:[NomProducto]],2,0)</f>
        <v>Manzana</v>
      </c>
      <c r="G4027" s="10">
        <f>VLOOKUP(Tabla4[[#This Row],[Nombre_Producto]],Tabla2[[NomProducto]:[PrecioSinIGV]],3,0)</f>
        <v>3.63</v>
      </c>
      <c r="H4027">
        <f>VLOOKUP(Tabla4[[#This Row],[Cod Producto]],Tabla2[#All],3,0)</f>
        <v>1</v>
      </c>
      <c r="I4027" s="10">
        <f>Tabla4[[#This Row],[Kilos]]*Tabla4[[#This Row],[Precio_sin_IGV]]</f>
        <v>7412.46</v>
      </c>
      <c r="J4027" s="10">
        <f>Tabla4[[#This Row],[Ventas sin IGV]]*18%</f>
        <v>1334.2428</v>
      </c>
      <c r="K4027" s="10">
        <f>Tabla4[[#This Row],[Ventas sin IGV]]+Tabla4[[#This Row],[IGV]]</f>
        <v>8746.7027999999991</v>
      </c>
    </row>
    <row r="4028" spans="1:11" x14ac:dyDescent="0.3">
      <c r="A4028">
        <v>8</v>
      </c>
      <c r="B4028">
        <v>14</v>
      </c>
      <c r="C4028" s="2">
        <v>36520</v>
      </c>
      <c r="D4028">
        <v>1654</v>
      </c>
      <c r="E4028" t="str">
        <f>VLOOKUP(Tabla4[[#This Row],[Cod Vendedor]],Tabla3[[IdVendedor]:[NombreVendedor]],2,0)</f>
        <v>Ramon</v>
      </c>
      <c r="F4028" t="str">
        <f>VLOOKUP(Tabla4[[#This Row],[Cod Producto]],Tabla2[[IdProducto]:[NomProducto]],2,0)</f>
        <v>Manzana</v>
      </c>
      <c r="G4028" s="10">
        <f>VLOOKUP(Tabla4[[#This Row],[Nombre_Producto]],Tabla2[[NomProducto]:[PrecioSinIGV]],3,0)</f>
        <v>3.63</v>
      </c>
      <c r="H4028">
        <f>VLOOKUP(Tabla4[[#This Row],[Cod Producto]],Tabla2[#All],3,0)</f>
        <v>1</v>
      </c>
      <c r="I4028" s="10">
        <f>Tabla4[[#This Row],[Kilos]]*Tabla4[[#This Row],[Precio_sin_IGV]]</f>
        <v>6004.0199999999995</v>
      </c>
      <c r="J4028" s="10">
        <f>Tabla4[[#This Row],[Ventas sin IGV]]*18%</f>
        <v>1080.7235999999998</v>
      </c>
      <c r="K4028" s="10">
        <f>Tabla4[[#This Row],[Ventas sin IGV]]+Tabla4[[#This Row],[IGV]]</f>
        <v>7084.7435999999998</v>
      </c>
    </row>
    <row r="4029" spans="1:11" x14ac:dyDescent="0.3">
      <c r="A4029">
        <v>8</v>
      </c>
      <c r="B4029">
        <v>14</v>
      </c>
      <c r="C4029" s="2">
        <v>36318</v>
      </c>
      <c r="D4029">
        <v>1565</v>
      </c>
      <c r="E4029" t="str">
        <f>VLOOKUP(Tabla4[[#This Row],[Cod Vendedor]],Tabla3[[IdVendedor]:[NombreVendedor]],2,0)</f>
        <v>Ramon</v>
      </c>
      <c r="F4029" t="str">
        <f>VLOOKUP(Tabla4[[#This Row],[Cod Producto]],Tabla2[[IdProducto]:[NomProducto]],2,0)</f>
        <v>Manzana</v>
      </c>
      <c r="G4029" s="10">
        <f>VLOOKUP(Tabla4[[#This Row],[Nombre_Producto]],Tabla2[[NomProducto]:[PrecioSinIGV]],3,0)</f>
        <v>3.63</v>
      </c>
      <c r="H4029">
        <f>VLOOKUP(Tabla4[[#This Row],[Cod Producto]],Tabla2[#All],3,0)</f>
        <v>1</v>
      </c>
      <c r="I4029" s="10">
        <f>Tabla4[[#This Row],[Kilos]]*Tabla4[[#This Row],[Precio_sin_IGV]]</f>
        <v>5680.95</v>
      </c>
      <c r="J4029" s="10">
        <f>Tabla4[[#This Row],[Ventas sin IGV]]*18%</f>
        <v>1022.5709999999999</v>
      </c>
      <c r="K4029" s="10">
        <f>Tabla4[[#This Row],[Ventas sin IGV]]+Tabla4[[#This Row],[IGV]]</f>
        <v>6703.5209999999997</v>
      </c>
    </row>
    <row r="4030" spans="1:11" x14ac:dyDescent="0.3">
      <c r="A4030">
        <v>8</v>
      </c>
      <c r="B4030">
        <v>14</v>
      </c>
      <c r="C4030" s="2">
        <v>36398</v>
      </c>
      <c r="D4030">
        <v>1468</v>
      </c>
      <c r="E4030" t="str">
        <f>VLOOKUP(Tabla4[[#This Row],[Cod Vendedor]],Tabla3[[IdVendedor]:[NombreVendedor]],2,0)</f>
        <v>Ramon</v>
      </c>
      <c r="F4030" t="str">
        <f>VLOOKUP(Tabla4[[#This Row],[Cod Producto]],Tabla2[[IdProducto]:[NomProducto]],2,0)</f>
        <v>Manzana</v>
      </c>
      <c r="G4030" s="10">
        <f>VLOOKUP(Tabla4[[#This Row],[Nombre_Producto]],Tabla2[[NomProducto]:[PrecioSinIGV]],3,0)</f>
        <v>3.63</v>
      </c>
      <c r="H4030">
        <f>VLOOKUP(Tabla4[[#This Row],[Cod Producto]],Tabla2[#All],3,0)</f>
        <v>1</v>
      </c>
      <c r="I4030" s="10">
        <f>Tabla4[[#This Row],[Kilos]]*Tabla4[[#This Row],[Precio_sin_IGV]]</f>
        <v>5328.84</v>
      </c>
      <c r="J4030" s="10">
        <f>Tabla4[[#This Row],[Ventas sin IGV]]*18%</f>
        <v>959.19119999999998</v>
      </c>
      <c r="K4030" s="10">
        <f>Tabla4[[#This Row],[Ventas sin IGV]]+Tabla4[[#This Row],[IGV]]</f>
        <v>6288.0312000000004</v>
      </c>
    </row>
    <row r="4031" spans="1:11" x14ac:dyDescent="0.3">
      <c r="A4031">
        <v>8</v>
      </c>
      <c r="B4031">
        <v>14</v>
      </c>
      <c r="C4031" s="2">
        <v>36385</v>
      </c>
      <c r="D4031">
        <v>859</v>
      </c>
      <c r="E4031" t="str">
        <f>VLOOKUP(Tabla4[[#This Row],[Cod Vendedor]],Tabla3[[IdVendedor]:[NombreVendedor]],2,0)</f>
        <v>Ramon</v>
      </c>
      <c r="F4031" t="str">
        <f>VLOOKUP(Tabla4[[#This Row],[Cod Producto]],Tabla2[[IdProducto]:[NomProducto]],2,0)</f>
        <v>Manzana</v>
      </c>
      <c r="G4031" s="10">
        <f>VLOOKUP(Tabla4[[#This Row],[Nombre_Producto]],Tabla2[[NomProducto]:[PrecioSinIGV]],3,0)</f>
        <v>3.63</v>
      </c>
      <c r="H4031">
        <f>VLOOKUP(Tabla4[[#This Row],[Cod Producto]],Tabla2[#All],3,0)</f>
        <v>1</v>
      </c>
      <c r="I4031" s="10">
        <f>Tabla4[[#This Row],[Kilos]]*Tabla4[[#This Row],[Precio_sin_IGV]]</f>
        <v>3118.17</v>
      </c>
      <c r="J4031" s="10">
        <f>Tabla4[[#This Row],[Ventas sin IGV]]*18%</f>
        <v>561.27059999999994</v>
      </c>
      <c r="K4031" s="10">
        <f>Tabla4[[#This Row],[Ventas sin IGV]]+Tabla4[[#This Row],[IGV]]</f>
        <v>3679.4405999999999</v>
      </c>
    </row>
    <row r="4032" spans="1:11" x14ac:dyDescent="0.3">
      <c r="A4032">
        <v>8</v>
      </c>
      <c r="B4032">
        <v>4</v>
      </c>
      <c r="C4032" s="2">
        <v>36197</v>
      </c>
      <c r="D4032">
        <v>2242</v>
      </c>
      <c r="E4032" t="str">
        <f>VLOOKUP(Tabla4[[#This Row],[Cod Vendedor]],Tabla3[[IdVendedor]:[NombreVendedor]],2,0)</f>
        <v>Ramon</v>
      </c>
      <c r="F4032" t="str">
        <f>VLOOKUP(Tabla4[[#This Row],[Cod Producto]],Tabla2[[IdProducto]:[NomProducto]],2,0)</f>
        <v>Coles</v>
      </c>
      <c r="G4032" s="10">
        <f>VLOOKUP(Tabla4[[#This Row],[Nombre_Producto]],Tabla2[[NomProducto]:[PrecioSinIGV]],3,0)</f>
        <v>0.60499999999999998</v>
      </c>
      <c r="H4032">
        <f>VLOOKUP(Tabla4[[#This Row],[Cod Producto]],Tabla2[#All],3,0)</f>
        <v>2</v>
      </c>
      <c r="I4032" s="10">
        <f>Tabla4[[#This Row],[Kilos]]*Tabla4[[#This Row],[Precio_sin_IGV]]</f>
        <v>1356.4099999999999</v>
      </c>
      <c r="J4032" s="10">
        <f>Tabla4[[#This Row],[Ventas sin IGV]]*18%</f>
        <v>244.15379999999996</v>
      </c>
      <c r="K4032" s="10">
        <f>Tabla4[[#This Row],[Ventas sin IGV]]+Tabla4[[#This Row],[IGV]]</f>
        <v>1600.5637999999999</v>
      </c>
    </row>
    <row r="4033" spans="1:11" x14ac:dyDescent="0.3">
      <c r="A4033">
        <v>8</v>
      </c>
      <c r="B4033">
        <v>4</v>
      </c>
      <c r="C4033" s="2">
        <v>36335</v>
      </c>
      <c r="D4033">
        <v>1456</v>
      </c>
      <c r="E4033" t="str">
        <f>VLOOKUP(Tabla4[[#This Row],[Cod Vendedor]],Tabla3[[IdVendedor]:[NombreVendedor]],2,0)</f>
        <v>Ramon</v>
      </c>
      <c r="F4033" t="str">
        <f>VLOOKUP(Tabla4[[#This Row],[Cod Producto]],Tabla2[[IdProducto]:[NomProducto]],2,0)</f>
        <v>Coles</v>
      </c>
      <c r="G4033" s="10">
        <f>VLOOKUP(Tabla4[[#This Row],[Nombre_Producto]],Tabla2[[NomProducto]:[PrecioSinIGV]],3,0)</f>
        <v>0.60499999999999998</v>
      </c>
      <c r="H4033">
        <f>VLOOKUP(Tabla4[[#This Row],[Cod Producto]],Tabla2[#All],3,0)</f>
        <v>2</v>
      </c>
      <c r="I4033" s="10">
        <f>Tabla4[[#This Row],[Kilos]]*Tabla4[[#This Row],[Precio_sin_IGV]]</f>
        <v>880.88</v>
      </c>
      <c r="J4033" s="10">
        <f>Tabla4[[#This Row],[Ventas sin IGV]]*18%</f>
        <v>158.55840000000001</v>
      </c>
      <c r="K4033" s="10">
        <f>Tabla4[[#This Row],[Ventas sin IGV]]+Tabla4[[#This Row],[IGV]]</f>
        <v>1039.4384</v>
      </c>
    </row>
    <row r="4034" spans="1:11" x14ac:dyDescent="0.3">
      <c r="A4034">
        <v>8</v>
      </c>
      <c r="B4034">
        <v>4</v>
      </c>
      <c r="C4034" s="2">
        <v>36197</v>
      </c>
      <c r="D4034">
        <v>715</v>
      </c>
      <c r="E4034" t="str">
        <f>VLOOKUP(Tabla4[[#This Row],[Cod Vendedor]],Tabla3[[IdVendedor]:[NombreVendedor]],2,0)</f>
        <v>Ramon</v>
      </c>
      <c r="F4034" t="str">
        <f>VLOOKUP(Tabla4[[#This Row],[Cod Producto]],Tabla2[[IdProducto]:[NomProducto]],2,0)</f>
        <v>Coles</v>
      </c>
      <c r="G4034" s="10">
        <f>VLOOKUP(Tabla4[[#This Row],[Nombre_Producto]],Tabla2[[NomProducto]:[PrecioSinIGV]],3,0)</f>
        <v>0.60499999999999998</v>
      </c>
      <c r="H4034">
        <f>VLOOKUP(Tabla4[[#This Row],[Cod Producto]],Tabla2[#All],3,0)</f>
        <v>2</v>
      </c>
      <c r="I4034" s="10">
        <f>Tabla4[[#This Row],[Kilos]]*Tabla4[[#This Row],[Precio_sin_IGV]]</f>
        <v>432.57499999999999</v>
      </c>
      <c r="J4034" s="10">
        <f>Tabla4[[#This Row],[Ventas sin IGV]]*18%</f>
        <v>77.863500000000002</v>
      </c>
      <c r="K4034" s="10">
        <f>Tabla4[[#This Row],[Ventas sin IGV]]+Tabla4[[#This Row],[IGV]]</f>
        <v>510.43849999999998</v>
      </c>
    </row>
    <row r="4035" spans="1:11" x14ac:dyDescent="0.3">
      <c r="A4035">
        <v>8</v>
      </c>
      <c r="B4035">
        <v>4</v>
      </c>
      <c r="C4035" s="2">
        <v>36295</v>
      </c>
      <c r="D4035">
        <v>553</v>
      </c>
      <c r="E4035" t="str">
        <f>VLOOKUP(Tabla4[[#This Row],[Cod Vendedor]],Tabla3[[IdVendedor]:[NombreVendedor]],2,0)</f>
        <v>Ramon</v>
      </c>
      <c r="F4035" t="str">
        <f>VLOOKUP(Tabla4[[#This Row],[Cod Producto]],Tabla2[[IdProducto]:[NomProducto]],2,0)</f>
        <v>Coles</v>
      </c>
      <c r="G4035" s="10">
        <f>VLOOKUP(Tabla4[[#This Row],[Nombre_Producto]],Tabla2[[NomProducto]:[PrecioSinIGV]],3,0)</f>
        <v>0.60499999999999998</v>
      </c>
      <c r="H4035">
        <f>VLOOKUP(Tabla4[[#This Row],[Cod Producto]],Tabla2[#All],3,0)</f>
        <v>2</v>
      </c>
      <c r="I4035" s="10">
        <f>Tabla4[[#This Row],[Kilos]]*Tabla4[[#This Row],[Precio_sin_IGV]]</f>
        <v>334.565</v>
      </c>
      <c r="J4035" s="10">
        <f>Tabla4[[#This Row],[Ventas sin IGV]]*18%</f>
        <v>60.221699999999998</v>
      </c>
      <c r="K4035" s="10">
        <f>Tabla4[[#This Row],[Ventas sin IGV]]+Tabla4[[#This Row],[IGV]]</f>
        <v>394.7867</v>
      </c>
    </row>
    <row r="4036" spans="1:11" x14ac:dyDescent="0.3">
      <c r="A4036">
        <v>8</v>
      </c>
      <c r="B4036">
        <v>4</v>
      </c>
      <c r="C4036" s="2">
        <v>36267</v>
      </c>
      <c r="D4036">
        <v>268</v>
      </c>
      <c r="E4036" t="str">
        <f>VLOOKUP(Tabla4[[#This Row],[Cod Vendedor]],Tabla3[[IdVendedor]:[NombreVendedor]],2,0)</f>
        <v>Ramon</v>
      </c>
      <c r="F4036" t="str">
        <f>VLOOKUP(Tabla4[[#This Row],[Cod Producto]],Tabla2[[IdProducto]:[NomProducto]],2,0)</f>
        <v>Coles</v>
      </c>
      <c r="G4036" s="10">
        <f>VLOOKUP(Tabla4[[#This Row],[Nombre_Producto]],Tabla2[[NomProducto]:[PrecioSinIGV]],3,0)</f>
        <v>0.60499999999999998</v>
      </c>
      <c r="H4036">
        <f>VLOOKUP(Tabla4[[#This Row],[Cod Producto]],Tabla2[#All],3,0)</f>
        <v>2</v>
      </c>
      <c r="I4036" s="10">
        <f>Tabla4[[#This Row],[Kilos]]*Tabla4[[#This Row],[Precio_sin_IGV]]</f>
        <v>162.13999999999999</v>
      </c>
      <c r="J4036" s="10">
        <f>Tabla4[[#This Row],[Ventas sin IGV]]*18%</f>
        <v>29.185199999999995</v>
      </c>
      <c r="K4036" s="10">
        <f>Tabla4[[#This Row],[Ventas sin IGV]]+Tabla4[[#This Row],[IGV]]</f>
        <v>191.3252</v>
      </c>
    </row>
    <row r="4037" spans="1:11" x14ac:dyDescent="0.3">
      <c r="A4037">
        <v>8</v>
      </c>
      <c r="B4037">
        <v>5</v>
      </c>
      <c r="C4037" s="2">
        <v>36474</v>
      </c>
      <c r="D4037">
        <v>2246</v>
      </c>
      <c r="E4037" t="str">
        <f>VLOOKUP(Tabla4[[#This Row],[Cod Vendedor]],Tabla3[[IdVendedor]:[NombreVendedor]],2,0)</f>
        <v>Ramon</v>
      </c>
      <c r="F4037" t="str">
        <f>VLOOKUP(Tabla4[[#This Row],[Cod Producto]],Tabla2[[IdProducto]:[NomProducto]],2,0)</f>
        <v>Berenjenas</v>
      </c>
      <c r="G4037" s="10">
        <f>VLOOKUP(Tabla4[[#This Row],[Nombre_Producto]],Tabla2[[NomProducto]:[PrecioSinIGV]],3,0)</f>
        <v>2.5409999999999999</v>
      </c>
      <c r="H4037">
        <f>VLOOKUP(Tabla4[[#This Row],[Cod Producto]],Tabla2[#All],3,0)</f>
        <v>3</v>
      </c>
      <c r="I4037" s="10">
        <f>Tabla4[[#This Row],[Kilos]]*Tabla4[[#This Row],[Precio_sin_IGV]]</f>
        <v>5707.0860000000002</v>
      </c>
      <c r="J4037" s="10">
        <f>Tabla4[[#This Row],[Ventas sin IGV]]*18%</f>
        <v>1027.27548</v>
      </c>
      <c r="K4037" s="10">
        <f>Tabla4[[#This Row],[Ventas sin IGV]]+Tabla4[[#This Row],[IGV]]</f>
        <v>6734.3614800000005</v>
      </c>
    </row>
    <row r="4038" spans="1:11" x14ac:dyDescent="0.3">
      <c r="A4038">
        <v>8</v>
      </c>
      <c r="B4038">
        <v>5</v>
      </c>
      <c r="C4038" s="2">
        <v>36362</v>
      </c>
      <c r="D4038">
        <v>2214</v>
      </c>
      <c r="E4038" t="str">
        <f>VLOOKUP(Tabla4[[#This Row],[Cod Vendedor]],Tabla3[[IdVendedor]:[NombreVendedor]],2,0)</f>
        <v>Ramon</v>
      </c>
      <c r="F4038" t="str">
        <f>VLOOKUP(Tabla4[[#This Row],[Cod Producto]],Tabla2[[IdProducto]:[NomProducto]],2,0)</f>
        <v>Berenjenas</v>
      </c>
      <c r="G4038" s="10">
        <f>VLOOKUP(Tabla4[[#This Row],[Nombre_Producto]],Tabla2[[NomProducto]:[PrecioSinIGV]],3,0)</f>
        <v>2.5409999999999999</v>
      </c>
      <c r="H4038">
        <f>VLOOKUP(Tabla4[[#This Row],[Cod Producto]],Tabla2[#All],3,0)</f>
        <v>3</v>
      </c>
      <c r="I4038" s="10">
        <f>Tabla4[[#This Row],[Kilos]]*Tabla4[[#This Row],[Precio_sin_IGV]]</f>
        <v>5625.7739999999994</v>
      </c>
      <c r="J4038" s="10">
        <f>Tabla4[[#This Row],[Ventas sin IGV]]*18%</f>
        <v>1012.6393199999999</v>
      </c>
      <c r="K4038" s="10">
        <f>Tabla4[[#This Row],[Ventas sin IGV]]+Tabla4[[#This Row],[IGV]]</f>
        <v>6638.4133199999997</v>
      </c>
    </row>
    <row r="4039" spans="1:11" x14ac:dyDescent="0.3">
      <c r="A4039">
        <v>8</v>
      </c>
      <c r="B4039">
        <v>5</v>
      </c>
      <c r="C4039" s="2">
        <v>36317</v>
      </c>
      <c r="D4039">
        <v>2122</v>
      </c>
      <c r="E4039" t="str">
        <f>VLOOKUP(Tabla4[[#This Row],[Cod Vendedor]],Tabla3[[IdVendedor]:[NombreVendedor]],2,0)</f>
        <v>Ramon</v>
      </c>
      <c r="F4039" t="str">
        <f>VLOOKUP(Tabla4[[#This Row],[Cod Producto]],Tabla2[[IdProducto]:[NomProducto]],2,0)</f>
        <v>Berenjenas</v>
      </c>
      <c r="G4039" s="10">
        <f>VLOOKUP(Tabla4[[#This Row],[Nombre_Producto]],Tabla2[[NomProducto]:[PrecioSinIGV]],3,0)</f>
        <v>2.5409999999999999</v>
      </c>
      <c r="H4039">
        <f>VLOOKUP(Tabla4[[#This Row],[Cod Producto]],Tabla2[#All],3,0)</f>
        <v>3</v>
      </c>
      <c r="I4039" s="10">
        <f>Tabla4[[#This Row],[Kilos]]*Tabla4[[#This Row],[Precio_sin_IGV]]</f>
        <v>5392.0019999999995</v>
      </c>
      <c r="J4039" s="10">
        <f>Tabla4[[#This Row],[Ventas sin IGV]]*18%</f>
        <v>970.56035999999983</v>
      </c>
      <c r="K4039" s="10">
        <f>Tabla4[[#This Row],[Ventas sin IGV]]+Tabla4[[#This Row],[IGV]]</f>
        <v>6362.562359999999</v>
      </c>
    </row>
    <row r="4040" spans="1:11" x14ac:dyDescent="0.3">
      <c r="A4040">
        <v>8</v>
      </c>
      <c r="B4040">
        <v>5</v>
      </c>
      <c r="C4040" s="2">
        <v>36439</v>
      </c>
      <c r="D4040">
        <v>1961</v>
      </c>
      <c r="E4040" t="str">
        <f>VLOOKUP(Tabla4[[#This Row],[Cod Vendedor]],Tabla3[[IdVendedor]:[NombreVendedor]],2,0)</f>
        <v>Ramon</v>
      </c>
      <c r="F4040" t="str">
        <f>VLOOKUP(Tabla4[[#This Row],[Cod Producto]],Tabla2[[IdProducto]:[NomProducto]],2,0)</f>
        <v>Berenjenas</v>
      </c>
      <c r="G4040" s="10">
        <f>VLOOKUP(Tabla4[[#This Row],[Nombre_Producto]],Tabla2[[NomProducto]:[PrecioSinIGV]],3,0)</f>
        <v>2.5409999999999999</v>
      </c>
      <c r="H4040">
        <f>VLOOKUP(Tabla4[[#This Row],[Cod Producto]],Tabla2[#All],3,0)</f>
        <v>3</v>
      </c>
      <c r="I4040" s="10">
        <f>Tabla4[[#This Row],[Kilos]]*Tabla4[[#This Row],[Precio_sin_IGV]]</f>
        <v>4982.9009999999998</v>
      </c>
      <c r="J4040" s="10">
        <f>Tabla4[[#This Row],[Ventas sin IGV]]*18%</f>
        <v>896.92217999999991</v>
      </c>
      <c r="K4040" s="10">
        <f>Tabla4[[#This Row],[Ventas sin IGV]]+Tabla4[[#This Row],[IGV]]</f>
        <v>5879.8231799999994</v>
      </c>
    </row>
    <row r="4041" spans="1:11" x14ac:dyDescent="0.3">
      <c r="A4041">
        <v>8</v>
      </c>
      <c r="B4041">
        <v>5</v>
      </c>
      <c r="C4041" s="2">
        <v>36384</v>
      </c>
      <c r="D4041">
        <v>1418</v>
      </c>
      <c r="E4041" t="str">
        <f>VLOOKUP(Tabla4[[#This Row],[Cod Vendedor]],Tabla3[[IdVendedor]:[NombreVendedor]],2,0)</f>
        <v>Ramon</v>
      </c>
      <c r="F4041" t="str">
        <f>VLOOKUP(Tabla4[[#This Row],[Cod Producto]],Tabla2[[IdProducto]:[NomProducto]],2,0)</f>
        <v>Berenjenas</v>
      </c>
      <c r="G4041" s="10">
        <f>VLOOKUP(Tabla4[[#This Row],[Nombre_Producto]],Tabla2[[NomProducto]:[PrecioSinIGV]],3,0)</f>
        <v>2.5409999999999999</v>
      </c>
      <c r="H4041">
        <f>VLOOKUP(Tabla4[[#This Row],[Cod Producto]],Tabla2[#All],3,0)</f>
        <v>3</v>
      </c>
      <c r="I4041" s="10">
        <f>Tabla4[[#This Row],[Kilos]]*Tabla4[[#This Row],[Precio_sin_IGV]]</f>
        <v>3603.1379999999999</v>
      </c>
      <c r="J4041" s="10">
        <f>Tabla4[[#This Row],[Ventas sin IGV]]*18%</f>
        <v>648.56484</v>
      </c>
      <c r="K4041" s="10">
        <f>Tabla4[[#This Row],[Ventas sin IGV]]+Tabla4[[#This Row],[IGV]]</f>
        <v>4251.7028399999999</v>
      </c>
    </row>
    <row r="4042" spans="1:11" x14ac:dyDescent="0.3">
      <c r="A4042">
        <v>8</v>
      </c>
      <c r="B4042">
        <v>11</v>
      </c>
      <c r="C4042" s="2">
        <v>36571</v>
      </c>
      <c r="D4042">
        <v>2319</v>
      </c>
      <c r="E4042" t="str">
        <f>VLOOKUP(Tabla4[[#This Row],[Cod Vendedor]],Tabla3[[IdVendedor]:[NombreVendedor]],2,0)</f>
        <v>Ramon</v>
      </c>
      <c r="F4042" t="str">
        <f>VLOOKUP(Tabla4[[#This Row],[Cod Producto]],Tabla2[[IdProducto]:[NomProducto]],2,0)</f>
        <v>Naranjas</v>
      </c>
      <c r="G4042" s="10">
        <f>VLOOKUP(Tabla4[[#This Row],[Nombre_Producto]],Tabla2[[NomProducto]:[PrecioSinIGV]],3,0)</f>
        <v>1.21</v>
      </c>
      <c r="H4042">
        <f>VLOOKUP(Tabla4[[#This Row],[Cod Producto]],Tabla2[#All],3,0)</f>
        <v>1</v>
      </c>
      <c r="I4042" s="10">
        <f>Tabla4[[#This Row],[Kilos]]*Tabla4[[#This Row],[Precio_sin_IGV]]</f>
        <v>2805.99</v>
      </c>
      <c r="J4042" s="10">
        <f>Tabla4[[#This Row],[Ventas sin IGV]]*18%</f>
        <v>505.07819999999992</v>
      </c>
      <c r="K4042" s="10">
        <f>Tabla4[[#This Row],[Ventas sin IGV]]+Tabla4[[#This Row],[IGV]]</f>
        <v>3311.0681999999997</v>
      </c>
    </row>
    <row r="4043" spans="1:11" x14ac:dyDescent="0.3">
      <c r="A4043">
        <v>8</v>
      </c>
      <c r="B4043">
        <v>11</v>
      </c>
      <c r="C4043" s="2">
        <v>36557</v>
      </c>
      <c r="D4043">
        <v>1831</v>
      </c>
      <c r="E4043" t="str">
        <f>VLOOKUP(Tabla4[[#This Row],[Cod Vendedor]],Tabla3[[IdVendedor]:[NombreVendedor]],2,0)</f>
        <v>Ramon</v>
      </c>
      <c r="F4043" t="str">
        <f>VLOOKUP(Tabla4[[#This Row],[Cod Producto]],Tabla2[[IdProducto]:[NomProducto]],2,0)</f>
        <v>Naranjas</v>
      </c>
      <c r="G4043" s="10">
        <f>VLOOKUP(Tabla4[[#This Row],[Nombre_Producto]],Tabla2[[NomProducto]:[PrecioSinIGV]],3,0)</f>
        <v>1.21</v>
      </c>
      <c r="H4043">
        <f>VLOOKUP(Tabla4[[#This Row],[Cod Producto]],Tabla2[#All],3,0)</f>
        <v>1</v>
      </c>
      <c r="I4043" s="10">
        <f>Tabla4[[#This Row],[Kilos]]*Tabla4[[#This Row],[Precio_sin_IGV]]</f>
        <v>2215.5099999999998</v>
      </c>
      <c r="J4043" s="10">
        <f>Tabla4[[#This Row],[Ventas sin IGV]]*18%</f>
        <v>398.79179999999997</v>
      </c>
      <c r="K4043" s="10">
        <f>Tabla4[[#This Row],[Ventas sin IGV]]+Tabla4[[#This Row],[IGV]]</f>
        <v>2614.3017999999997</v>
      </c>
    </row>
    <row r="4044" spans="1:11" x14ac:dyDescent="0.3">
      <c r="A4044">
        <v>8</v>
      </c>
      <c r="B4044">
        <v>11</v>
      </c>
      <c r="C4044" s="2">
        <v>36727</v>
      </c>
      <c r="D4044">
        <v>900</v>
      </c>
      <c r="E4044" t="str">
        <f>VLOOKUP(Tabla4[[#This Row],[Cod Vendedor]],Tabla3[[IdVendedor]:[NombreVendedor]],2,0)</f>
        <v>Ramon</v>
      </c>
      <c r="F4044" t="str">
        <f>VLOOKUP(Tabla4[[#This Row],[Cod Producto]],Tabla2[[IdProducto]:[NomProducto]],2,0)</f>
        <v>Naranjas</v>
      </c>
      <c r="G4044" s="10">
        <f>VLOOKUP(Tabla4[[#This Row],[Nombre_Producto]],Tabla2[[NomProducto]:[PrecioSinIGV]],3,0)</f>
        <v>1.21</v>
      </c>
      <c r="H4044">
        <f>VLOOKUP(Tabla4[[#This Row],[Cod Producto]],Tabla2[#All],3,0)</f>
        <v>1</v>
      </c>
      <c r="I4044" s="10">
        <f>Tabla4[[#This Row],[Kilos]]*Tabla4[[#This Row],[Precio_sin_IGV]]</f>
        <v>1089</v>
      </c>
      <c r="J4044" s="10">
        <f>Tabla4[[#This Row],[Ventas sin IGV]]*18%</f>
        <v>196.01999999999998</v>
      </c>
      <c r="K4044" s="10">
        <f>Tabla4[[#This Row],[Ventas sin IGV]]+Tabla4[[#This Row],[IGV]]</f>
        <v>1285.02</v>
      </c>
    </row>
    <row r="4045" spans="1:11" x14ac:dyDescent="0.3">
      <c r="A4045">
        <v>8</v>
      </c>
      <c r="B4045">
        <v>11</v>
      </c>
      <c r="C4045" s="2">
        <v>36778</v>
      </c>
      <c r="D4045">
        <v>527</v>
      </c>
      <c r="E4045" t="str">
        <f>VLOOKUP(Tabla4[[#This Row],[Cod Vendedor]],Tabla3[[IdVendedor]:[NombreVendedor]],2,0)</f>
        <v>Ramon</v>
      </c>
      <c r="F4045" t="str">
        <f>VLOOKUP(Tabla4[[#This Row],[Cod Producto]],Tabla2[[IdProducto]:[NomProducto]],2,0)</f>
        <v>Naranjas</v>
      </c>
      <c r="G4045" s="10">
        <f>VLOOKUP(Tabla4[[#This Row],[Nombre_Producto]],Tabla2[[NomProducto]:[PrecioSinIGV]],3,0)</f>
        <v>1.21</v>
      </c>
      <c r="H4045">
        <f>VLOOKUP(Tabla4[[#This Row],[Cod Producto]],Tabla2[#All],3,0)</f>
        <v>1</v>
      </c>
      <c r="I4045" s="10">
        <f>Tabla4[[#This Row],[Kilos]]*Tabla4[[#This Row],[Precio_sin_IGV]]</f>
        <v>637.66999999999996</v>
      </c>
      <c r="J4045" s="10">
        <f>Tabla4[[#This Row],[Ventas sin IGV]]*18%</f>
        <v>114.78059999999999</v>
      </c>
      <c r="K4045" s="10">
        <f>Tabla4[[#This Row],[Ventas sin IGV]]+Tabla4[[#This Row],[IGV]]</f>
        <v>752.45059999999989</v>
      </c>
    </row>
    <row r="4046" spans="1:11" x14ac:dyDescent="0.3">
      <c r="A4046">
        <v>8</v>
      </c>
      <c r="B4046">
        <v>11</v>
      </c>
      <c r="C4046" s="2">
        <v>36644</v>
      </c>
      <c r="D4046">
        <v>507</v>
      </c>
      <c r="E4046" t="str">
        <f>VLOOKUP(Tabla4[[#This Row],[Cod Vendedor]],Tabla3[[IdVendedor]:[NombreVendedor]],2,0)</f>
        <v>Ramon</v>
      </c>
      <c r="F4046" t="str">
        <f>VLOOKUP(Tabla4[[#This Row],[Cod Producto]],Tabla2[[IdProducto]:[NomProducto]],2,0)</f>
        <v>Naranjas</v>
      </c>
      <c r="G4046" s="10">
        <f>VLOOKUP(Tabla4[[#This Row],[Nombre_Producto]],Tabla2[[NomProducto]:[PrecioSinIGV]],3,0)</f>
        <v>1.21</v>
      </c>
      <c r="H4046">
        <f>VLOOKUP(Tabla4[[#This Row],[Cod Producto]],Tabla2[#All],3,0)</f>
        <v>1</v>
      </c>
      <c r="I4046" s="10">
        <f>Tabla4[[#This Row],[Kilos]]*Tabla4[[#This Row],[Precio_sin_IGV]]</f>
        <v>613.47</v>
      </c>
      <c r="J4046" s="10">
        <f>Tabla4[[#This Row],[Ventas sin IGV]]*18%</f>
        <v>110.4246</v>
      </c>
      <c r="K4046" s="10">
        <f>Tabla4[[#This Row],[Ventas sin IGV]]+Tabla4[[#This Row],[IGV]]</f>
        <v>723.89460000000008</v>
      </c>
    </row>
    <row r="4047" spans="1:11" x14ac:dyDescent="0.3">
      <c r="A4047">
        <v>8</v>
      </c>
      <c r="B4047">
        <v>11</v>
      </c>
      <c r="C4047" s="2">
        <v>36585</v>
      </c>
      <c r="D4047">
        <v>326</v>
      </c>
      <c r="E4047" t="str">
        <f>VLOOKUP(Tabla4[[#This Row],[Cod Vendedor]],Tabla3[[IdVendedor]:[NombreVendedor]],2,0)</f>
        <v>Ramon</v>
      </c>
      <c r="F4047" t="str">
        <f>VLOOKUP(Tabla4[[#This Row],[Cod Producto]],Tabla2[[IdProducto]:[NomProducto]],2,0)</f>
        <v>Naranjas</v>
      </c>
      <c r="G4047" s="10">
        <f>VLOOKUP(Tabla4[[#This Row],[Nombre_Producto]],Tabla2[[NomProducto]:[PrecioSinIGV]],3,0)</f>
        <v>1.21</v>
      </c>
      <c r="H4047">
        <f>VLOOKUP(Tabla4[[#This Row],[Cod Producto]],Tabla2[#All],3,0)</f>
        <v>1</v>
      </c>
      <c r="I4047" s="10">
        <f>Tabla4[[#This Row],[Kilos]]*Tabla4[[#This Row],[Precio_sin_IGV]]</f>
        <v>394.46</v>
      </c>
      <c r="J4047" s="10">
        <f>Tabla4[[#This Row],[Ventas sin IGV]]*18%</f>
        <v>71.002799999999993</v>
      </c>
      <c r="K4047" s="10">
        <f>Tabla4[[#This Row],[Ventas sin IGV]]+Tabla4[[#This Row],[IGV]]</f>
        <v>465.46279999999996</v>
      </c>
    </row>
    <row r="4048" spans="1:11" x14ac:dyDescent="0.3">
      <c r="A4048">
        <v>8</v>
      </c>
      <c r="B4048">
        <v>12</v>
      </c>
      <c r="C4048" s="2">
        <v>36579</v>
      </c>
      <c r="D4048">
        <v>1775</v>
      </c>
      <c r="E4048" t="str">
        <f>VLOOKUP(Tabla4[[#This Row],[Cod Vendedor]],Tabla3[[IdVendedor]:[NombreVendedor]],2,0)</f>
        <v>Ramon</v>
      </c>
      <c r="F4048" t="str">
        <f>VLOOKUP(Tabla4[[#This Row],[Cod Producto]],Tabla2[[IdProducto]:[NomProducto]],2,0)</f>
        <v>Malocoton</v>
      </c>
      <c r="G4048" s="10">
        <f>VLOOKUP(Tabla4[[#This Row],[Nombre_Producto]],Tabla2[[NomProducto]:[PrecioSinIGV]],3,0)</f>
        <v>2.42</v>
      </c>
      <c r="H4048">
        <f>VLOOKUP(Tabla4[[#This Row],[Cod Producto]],Tabla2[#All],3,0)</f>
        <v>1</v>
      </c>
      <c r="I4048" s="10">
        <f>Tabla4[[#This Row],[Kilos]]*Tabla4[[#This Row],[Precio_sin_IGV]]</f>
        <v>4295.5</v>
      </c>
      <c r="J4048" s="10">
        <f>Tabla4[[#This Row],[Ventas sin IGV]]*18%</f>
        <v>773.18999999999994</v>
      </c>
      <c r="K4048" s="10">
        <f>Tabla4[[#This Row],[Ventas sin IGV]]+Tabla4[[#This Row],[IGV]]</f>
        <v>5068.6899999999996</v>
      </c>
    </row>
    <row r="4049" spans="1:11" x14ac:dyDescent="0.3">
      <c r="A4049">
        <v>8</v>
      </c>
      <c r="B4049">
        <v>12</v>
      </c>
      <c r="C4049" s="2">
        <v>36560</v>
      </c>
      <c r="D4049">
        <v>479</v>
      </c>
      <c r="E4049" t="str">
        <f>VLOOKUP(Tabla4[[#This Row],[Cod Vendedor]],Tabla3[[IdVendedor]:[NombreVendedor]],2,0)</f>
        <v>Ramon</v>
      </c>
      <c r="F4049" t="str">
        <f>VLOOKUP(Tabla4[[#This Row],[Cod Producto]],Tabla2[[IdProducto]:[NomProducto]],2,0)</f>
        <v>Malocoton</v>
      </c>
      <c r="G4049" s="10">
        <f>VLOOKUP(Tabla4[[#This Row],[Nombre_Producto]],Tabla2[[NomProducto]:[PrecioSinIGV]],3,0)</f>
        <v>2.42</v>
      </c>
      <c r="H4049">
        <f>VLOOKUP(Tabla4[[#This Row],[Cod Producto]],Tabla2[#All],3,0)</f>
        <v>1</v>
      </c>
      <c r="I4049" s="10">
        <f>Tabla4[[#This Row],[Kilos]]*Tabla4[[#This Row],[Precio_sin_IGV]]</f>
        <v>1159.18</v>
      </c>
      <c r="J4049" s="10">
        <f>Tabla4[[#This Row],[Ventas sin IGV]]*18%</f>
        <v>208.6524</v>
      </c>
      <c r="K4049" s="10">
        <f>Tabla4[[#This Row],[Ventas sin IGV]]+Tabla4[[#This Row],[IGV]]</f>
        <v>1367.8324</v>
      </c>
    </row>
    <row r="4050" spans="1:11" x14ac:dyDescent="0.3">
      <c r="A4050">
        <v>8</v>
      </c>
      <c r="B4050">
        <v>12</v>
      </c>
      <c r="C4050" s="2">
        <v>36781</v>
      </c>
      <c r="D4050">
        <v>324</v>
      </c>
      <c r="E4050" t="str">
        <f>VLOOKUP(Tabla4[[#This Row],[Cod Vendedor]],Tabla3[[IdVendedor]:[NombreVendedor]],2,0)</f>
        <v>Ramon</v>
      </c>
      <c r="F4050" t="str">
        <f>VLOOKUP(Tabla4[[#This Row],[Cod Producto]],Tabla2[[IdProducto]:[NomProducto]],2,0)</f>
        <v>Malocoton</v>
      </c>
      <c r="G4050" s="10">
        <f>VLOOKUP(Tabla4[[#This Row],[Nombre_Producto]],Tabla2[[NomProducto]:[PrecioSinIGV]],3,0)</f>
        <v>2.42</v>
      </c>
      <c r="H4050">
        <f>VLOOKUP(Tabla4[[#This Row],[Cod Producto]],Tabla2[#All],3,0)</f>
        <v>1</v>
      </c>
      <c r="I4050" s="10">
        <f>Tabla4[[#This Row],[Kilos]]*Tabla4[[#This Row],[Precio_sin_IGV]]</f>
        <v>784.07999999999993</v>
      </c>
      <c r="J4050" s="10">
        <f>Tabla4[[#This Row],[Ventas sin IGV]]*18%</f>
        <v>141.13439999999997</v>
      </c>
      <c r="K4050" s="10">
        <f>Tabla4[[#This Row],[Ventas sin IGV]]+Tabla4[[#This Row],[IGV]]</f>
        <v>925.21439999999984</v>
      </c>
    </row>
    <row r="4051" spans="1:11" x14ac:dyDescent="0.3">
      <c r="A4051">
        <v>8</v>
      </c>
      <c r="B4051">
        <v>9</v>
      </c>
      <c r="C4051" s="2">
        <v>36822</v>
      </c>
      <c r="D4051">
        <v>1839</v>
      </c>
      <c r="E4051" t="str">
        <f>VLOOKUP(Tabla4[[#This Row],[Cod Vendedor]],Tabla3[[IdVendedor]:[NombreVendedor]],2,0)</f>
        <v>Ramon</v>
      </c>
      <c r="F4051" t="str">
        <f>VLOOKUP(Tabla4[[#This Row],[Cod Producto]],Tabla2[[IdProducto]:[NomProducto]],2,0)</f>
        <v>Esparragos</v>
      </c>
      <c r="G4051" s="10">
        <f>VLOOKUP(Tabla4[[#This Row],[Nombre_Producto]],Tabla2[[NomProducto]:[PrecioSinIGV]],3,0)</f>
        <v>1.21</v>
      </c>
      <c r="H4051">
        <f>VLOOKUP(Tabla4[[#This Row],[Cod Producto]],Tabla2[#All],3,0)</f>
        <v>3</v>
      </c>
      <c r="I4051" s="10">
        <f>Tabla4[[#This Row],[Kilos]]*Tabla4[[#This Row],[Precio_sin_IGV]]</f>
        <v>2225.19</v>
      </c>
      <c r="J4051" s="10">
        <f>Tabla4[[#This Row],[Ventas sin IGV]]*18%</f>
        <v>400.5342</v>
      </c>
      <c r="K4051" s="10">
        <f>Tabla4[[#This Row],[Ventas sin IGV]]+Tabla4[[#This Row],[IGV]]</f>
        <v>2625.7242000000001</v>
      </c>
    </row>
    <row r="4052" spans="1:11" x14ac:dyDescent="0.3">
      <c r="A4052">
        <v>8</v>
      </c>
      <c r="B4052">
        <v>9</v>
      </c>
      <c r="C4052" s="2">
        <v>36824</v>
      </c>
      <c r="D4052">
        <v>945</v>
      </c>
      <c r="E4052" t="str">
        <f>VLOOKUP(Tabla4[[#This Row],[Cod Vendedor]],Tabla3[[IdVendedor]:[NombreVendedor]],2,0)</f>
        <v>Ramon</v>
      </c>
      <c r="F4052" t="str">
        <f>VLOOKUP(Tabla4[[#This Row],[Cod Producto]],Tabla2[[IdProducto]:[NomProducto]],2,0)</f>
        <v>Esparragos</v>
      </c>
      <c r="G4052" s="10">
        <f>VLOOKUP(Tabla4[[#This Row],[Nombre_Producto]],Tabla2[[NomProducto]:[PrecioSinIGV]],3,0)</f>
        <v>1.21</v>
      </c>
      <c r="H4052">
        <f>VLOOKUP(Tabla4[[#This Row],[Cod Producto]],Tabla2[#All],3,0)</f>
        <v>3</v>
      </c>
      <c r="I4052" s="10">
        <f>Tabla4[[#This Row],[Kilos]]*Tabla4[[#This Row],[Precio_sin_IGV]]</f>
        <v>1143.45</v>
      </c>
      <c r="J4052" s="10">
        <f>Tabla4[[#This Row],[Ventas sin IGV]]*18%</f>
        <v>205.821</v>
      </c>
      <c r="K4052" s="10">
        <f>Tabla4[[#This Row],[Ventas sin IGV]]+Tabla4[[#This Row],[IGV]]</f>
        <v>1349.271</v>
      </c>
    </row>
    <row r="4053" spans="1:11" x14ac:dyDescent="0.3">
      <c r="A4053">
        <v>8</v>
      </c>
      <c r="B4053">
        <v>9</v>
      </c>
      <c r="C4053" s="2">
        <v>36843</v>
      </c>
      <c r="D4053">
        <v>558</v>
      </c>
      <c r="E4053" t="str">
        <f>VLOOKUP(Tabla4[[#This Row],[Cod Vendedor]],Tabla3[[IdVendedor]:[NombreVendedor]],2,0)</f>
        <v>Ramon</v>
      </c>
      <c r="F4053" t="str">
        <f>VLOOKUP(Tabla4[[#This Row],[Cod Producto]],Tabla2[[IdProducto]:[NomProducto]],2,0)</f>
        <v>Esparragos</v>
      </c>
      <c r="G4053" s="10">
        <f>VLOOKUP(Tabla4[[#This Row],[Nombre_Producto]],Tabla2[[NomProducto]:[PrecioSinIGV]],3,0)</f>
        <v>1.21</v>
      </c>
      <c r="H4053">
        <f>VLOOKUP(Tabla4[[#This Row],[Cod Producto]],Tabla2[#All],3,0)</f>
        <v>3</v>
      </c>
      <c r="I4053" s="10">
        <f>Tabla4[[#This Row],[Kilos]]*Tabla4[[#This Row],[Precio_sin_IGV]]</f>
        <v>675.18</v>
      </c>
      <c r="J4053" s="10">
        <f>Tabla4[[#This Row],[Ventas sin IGV]]*18%</f>
        <v>121.53239999999998</v>
      </c>
      <c r="K4053" s="10">
        <f>Tabla4[[#This Row],[Ventas sin IGV]]+Tabla4[[#This Row],[IGV]]</f>
        <v>796.71239999999989</v>
      </c>
    </row>
    <row r="4054" spans="1:11" x14ac:dyDescent="0.3">
      <c r="A4054">
        <v>8</v>
      </c>
      <c r="B4054">
        <v>7</v>
      </c>
      <c r="C4054" s="2">
        <v>36679</v>
      </c>
      <c r="D4054">
        <v>1689</v>
      </c>
      <c r="E4054" t="str">
        <f>VLOOKUP(Tabla4[[#This Row],[Cod Vendedor]],Tabla3[[IdVendedor]:[NombreVendedor]],2,0)</f>
        <v>Ramon</v>
      </c>
      <c r="F4054" t="str">
        <f>VLOOKUP(Tabla4[[#This Row],[Cod Producto]],Tabla2[[IdProducto]:[NomProducto]],2,0)</f>
        <v>Tomates</v>
      </c>
      <c r="G4054" s="10">
        <f>VLOOKUP(Tabla4[[#This Row],[Nombre_Producto]],Tabla2[[NomProducto]:[PrecioSinIGV]],3,0)</f>
        <v>0.96799999999999997</v>
      </c>
      <c r="H4054">
        <f>VLOOKUP(Tabla4[[#This Row],[Cod Producto]],Tabla2[#All],3,0)</f>
        <v>2</v>
      </c>
      <c r="I4054" s="10">
        <f>Tabla4[[#This Row],[Kilos]]*Tabla4[[#This Row],[Precio_sin_IGV]]</f>
        <v>1634.952</v>
      </c>
      <c r="J4054" s="10">
        <f>Tabla4[[#This Row],[Ventas sin IGV]]*18%</f>
        <v>294.29136</v>
      </c>
      <c r="K4054" s="10">
        <f>Tabla4[[#This Row],[Ventas sin IGV]]+Tabla4[[#This Row],[IGV]]</f>
        <v>1929.2433599999999</v>
      </c>
    </row>
    <row r="4055" spans="1:11" x14ac:dyDescent="0.3">
      <c r="A4055">
        <v>8</v>
      </c>
      <c r="B4055">
        <v>7</v>
      </c>
      <c r="C4055" s="2">
        <v>36746</v>
      </c>
      <c r="D4055">
        <v>1608</v>
      </c>
      <c r="E4055" t="str">
        <f>VLOOKUP(Tabla4[[#This Row],[Cod Vendedor]],Tabla3[[IdVendedor]:[NombreVendedor]],2,0)</f>
        <v>Ramon</v>
      </c>
      <c r="F4055" t="str">
        <f>VLOOKUP(Tabla4[[#This Row],[Cod Producto]],Tabla2[[IdProducto]:[NomProducto]],2,0)</f>
        <v>Tomates</v>
      </c>
      <c r="G4055" s="10">
        <f>VLOOKUP(Tabla4[[#This Row],[Nombre_Producto]],Tabla2[[NomProducto]:[PrecioSinIGV]],3,0)</f>
        <v>0.96799999999999997</v>
      </c>
      <c r="H4055">
        <f>VLOOKUP(Tabla4[[#This Row],[Cod Producto]],Tabla2[#All],3,0)</f>
        <v>2</v>
      </c>
      <c r="I4055" s="10">
        <f>Tabla4[[#This Row],[Kilos]]*Tabla4[[#This Row],[Precio_sin_IGV]]</f>
        <v>1556.5439999999999</v>
      </c>
      <c r="J4055" s="10">
        <f>Tabla4[[#This Row],[Ventas sin IGV]]*18%</f>
        <v>280.17791999999997</v>
      </c>
      <c r="K4055" s="10">
        <f>Tabla4[[#This Row],[Ventas sin IGV]]+Tabla4[[#This Row],[IGV]]</f>
        <v>1836.72192</v>
      </c>
    </row>
    <row r="4056" spans="1:11" x14ac:dyDescent="0.3">
      <c r="A4056">
        <v>8</v>
      </c>
      <c r="B4056">
        <v>7</v>
      </c>
      <c r="C4056" s="2">
        <v>36786</v>
      </c>
      <c r="D4056">
        <v>748</v>
      </c>
      <c r="E4056" t="str">
        <f>VLOOKUP(Tabla4[[#This Row],[Cod Vendedor]],Tabla3[[IdVendedor]:[NombreVendedor]],2,0)</f>
        <v>Ramon</v>
      </c>
      <c r="F4056" t="str">
        <f>VLOOKUP(Tabla4[[#This Row],[Cod Producto]],Tabla2[[IdProducto]:[NomProducto]],2,0)</f>
        <v>Tomates</v>
      </c>
      <c r="G4056" s="10">
        <f>VLOOKUP(Tabla4[[#This Row],[Nombre_Producto]],Tabla2[[NomProducto]:[PrecioSinIGV]],3,0)</f>
        <v>0.96799999999999997</v>
      </c>
      <c r="H4056">
        <f>VLOOKUP(Tabla4[[#This Row],[Cod Producto]],Tabla2[#All],3,0)</f>
        <v>2</v>
      </c>
      <c r="I4056" s="10">
        <f>Tabla4[[#This Row],[Kilos]]*Tabla4[[#This Row],[Precio_sin_IGV]]</f>
        <v>724.06399999999996</v>
      </c>
      <c r="J4056" s="10">
        <f>Tabla4[[#This Row],[Ventas sin IGV]]*18%</f>
        <v>130.33151999999998</v>
      </c>
      <c r="K4056" s="10">
        <f>Tabla4[[#This Row],[Ventas sin IGV]]+Tabla4[[#This Row],[IGV]]</f>
        <v>854.39551999999992</v>
      </c>
    </row>
    <row r="4057" spans="1:11" x14ac:dyDescent="0.3">
      <c r="A4057">
        <v>8</v>
      </c>
      <c r="B4057">
        <v>7</v>
      </c>
      <c r="C4057" s="2">
        <v>36870</v>
      </c>
      <c r="D4057">
        <v>673</v>
      </c>
      <c r="E4057" t="str">
        <f>VLOOKUP(Tabla4[[#This Row],[Cod Vendedor]],Tabla3[[IdVendedor]:[NombreVendedor]],2,0)</f>
        <v>Ramon</v>
      </c>
      <c r="F4057" t="str">
        <f>VLOOKUP(Tabla4[[#This Row],[Cod Producto]],Tabla2[[IdProducto]:[NomProducto]],2,0)</f>
        <v>Tomates</v>
      </c>
      <c r="G4057" s="10">
        <f>VLOOKUP(Tabla4[[#This Row],[Nombre_Producto]],Tabla2[[NomProducto]:[PrecioSinIGV]],3,0)</f>
        <v>0.96799999999999997</v>
      </c>
      <c r="H4057">
        <f>VLOOKUP(Tabla4[[#This Row],[Cod Producto]],Tabla2[#All],3,0)</f>
        <v>2</v>
      </c>
      <c r="I4057" s="10">
        <f>Tabla4[[#This Row],[Kilos]]*Tabla4[[#This Row],[Precio_sin_IGV]]</f>
        <v>651.46399999999994</v>
      </c>
      <c r="J4057" s="10">
        <f>Tabla4[[#This Row],[Ventas sin IGV]]*18%</f>
        <v>117.26351999999999</v>
      </c>
      <c r="K4057" s="10">
        <f>Tabla4[[#This Row],[Ventas sin IGV]]+Tabla4[[#This Row],[IGV]]</f>
        <v>768.72751999999991</v>
      </c>
    </row>
    <row r="4058" spans="1:11" x14ac:dyDescent="0.3">
      <c r="A4058">
        <v>8</v>
      </c>
      <c r="B4058">
        <v>7</v>
      </c>
      <c r="C4058" s="2">
        <v>36702</v>
      </c>
      <c r="D4058">
        <v>509</v>
      </c>
      <c r="E4058" t="str">
        <f>VLOOKUP(Tabla4[[#This Row],[Cod Vendedor]],Tabla3[[IdVendedor]:[NombreVendedor]],2,0)</f>
        <v>Ramon</v>
      </c>
      <c r="F4058" t="str">
        <f>VLOOKUP(Tabla4[[#This Row],[Cod Producto]],Tabla2[[IdProducto]:[NomProducto]],2,0)</f>
        <v>Tomates</v>
      </c>
      <c r="G4058" s="10">
        <f>VLOOKUP(Tabla4[[#This Row],[Nombre_Producto]],Tabla2[[NomProducto]:[PrecioSinIGV]],3,0)</f>
        <v>0.96799999999999997</v>
      </c>
      <c r="H4058">
        <f>VLOOKUP(Tabla4[[#This Row],[Cod Producto]],Tabla2[#All],3,0)</f>
        <v>2</v>
      </c>
      <c r="I4058" s="10">
        <f>Tabla4[[#This Row],[Kilos]]*Tabla4[[#This Row],[Precio_sin_IGV]]</f>
        <v>492.71199999999999</v>
      </c>
      <c r="J4058" s="10">
        <f>Tabla4[[#This Row],[Ventas sin IGV]]*18%</f>
        <v>88.688159999999996</v>
      </c>
      <c r="K4058" s="10">
        <f>Tabla4[[#This Row],[Ventas sin IGV]]+Tabla4[[#This Row],[IGV]]</f>
        <v>581.40016000000003</v>
      </c>
    </row>
    <row r="4059" spans="1:11" x14ac:dyDescent="0.3">
      <c r="A4059">
        <v>8</v>
      </c>
      <c r="B4059">
        <v>3</v>
      </c>
      <c r="C4059" s="2">
        <v>36741</v>
      </c>
      <c r="D4059">
        <v>1650</v>
      </c>
      <c r="E4059" t="str">
        <f>VLOOKUP(Tabla4[[#This Row],[Cod Vendedor]],Tabla3[[IdVendedor]:[NombreVendedor]],2,0)</f>
        <v>Ramon</v>
      </c>
      <c r="F4059" t="str">
        <f>VLOOKUP(Tabla4[[#This Row],[Cod Producto]],Tabla2[[IdProducto]:[NomProducto]],2,0)</f>
        <v>Melones</v>
      </c>
      <c r="G4059" s="10">
        <f>VLOOKUP(Tabla4[[#This Row],[Nombre_Producto]],Tabla2[[NomProducto]:[PrecioSinIGV]],3,0)</f>
        <v>1.9359999999999999</v>
      </c>
      <c r="H4059">
        <f>VLOOKUP(Tabla4[[#This Row],[Cod Producto]],Tabla2[#All],3,0)</f>
        <v>1</v>
      </c>
      <c r="I4059" s="10">
        <f>Tabla4[[#This Row],[Kilos]]*Tabla4[[#This Row],[Precio_sin_IGV]]</f>
        <v>3194.4</v>
      </c>
      <c r="J4059" s="10">
        <f>Tabla4[[#This Row],[Ventas sin IGV]]*18%</f>
        <v>574.99199999999996</v>
      </c>
      <c r="K4059" s="10">
        <f>Tabla4[[#This Row],[Ventas sin IGV]]+Tabla4[[#This Row],[IGV]]</f>
        <v>3769.3919999999998</v>
      </c>
    </row>
    <row r="4060" spans="1:11" x14ac:dyDescent="0.3">
      <c r="A4060">
        <v>8</v>
      </c>
      <c r="B4060">
        <v>1</v>
      </c>
      <c r="C4060" s="2">
        <v>36536</v>
      </c>
      <c r="D4060">
        <v>1815</v>
      </c>
      <c r="E4060" t="str">
        <f>VLOOKUP(Tabla4[[#This Row],[Cod Vendedor]],Tabla3[[IdVendedor]:[NombreVendedor]],2,0)</f>
        <v>Ramon</v>
      </c>
      <c r="F4060" t="str">
        <f>VLOOKUP(Tabla4[[#This Row],[Cod Producto]],Tabla2[[IdProducto]:[NomProducto]],2,0)</f>
        <v>Mandarinas</v>
      </c>
      <c r="G4060" s="10">
        <f>VLOOKUP(Tabla4[[#This Row],[Nombre_Producto]],Tabla2[[NomProducto]:[PrecioSinIGV]],3,0)</f>
        <v>3.9325000000000001</v>
      </c>
      <c r="H4060">
        <f>VLOOKUP(Tabla4[[#This Row],[Cod Producto]],Tabla2[#All],3,0)</f>
        <v>1</v>
      </c>
      <c r="I4060" s="10">
        <f>Tabla4[[#This Row],[Kilos]]*Tabla4[[#This Row],[Precio_sin_IGV]]</f>
        <v>7137.4875000000002</v>
      </c>
      <c r="J4060" s="10">
        <f>Tabla4[[#This Row],[Ventas sin IGV]]*18%</f>
        <v>1284.74775</v>
      </c>
      <c r="K4060" s="10">
        <f>Tabla4[[#This Row],[Ventas sin IGV]]+Tabla4[[#This Row],[IGV]]</f>
        <v>8422.2352499999997</v>
      </c>
    </row>
    <row r="4061" spans="1:11" x14ac:dyDescent="0.3">
      <c r="A4061">
        <v>8</v>
      </c>
      <c r="B4061">
        <v>1</v>
      </c>
      <c r="C4061" s="2">
        <v>36573</v>
      </c>
      <c r="D4061">
        <v>1762</v>
      </c>
      <c r="E4061" t="str">
        <f>VLOOKUP(Tabla4[[#This Row],[Cod Vendedor]],Tabla3[[IdVendedor]:[NombreVendedor]],2,0)</f>
        <v>Ramon</v>
      </c>
      <c r="F4061" t="str">
        <f>VLOOKUP(Tabla4[[#This Row],[Cod Producto]],Tabla2[[IdProducto]:[NomProducto]],2,0)</f>
        <v>Mandarinas</v>
      </c>
      <c r="G4061" s="10">
        <f>VLOOKUP(Tabla4[[#This Row],[Nombre_Producto]],Tabla2[[NomProducto]:[PrecioSinIGV]],3,0)</f>
        <v>3.9325000000000001</v>
      </c>
      <c r="H4061">
        <f>VLOOKUP(Tabla4[[#This Row],[Cod Producto]],Tabla2[#All],3,0)</f>
        <v>1</v>
      </c>
      <c r="I4061" s="10">
        <f>Tabla4[[#This Row],[Kilos]]*Tabla4[[#This Row],[Precio_sin_IGV]]</f>
        <v>6929.0650000000005</v>
      </c>
      <c r="J4061" s="10">
        <f>Tabla4[[#This Row],[Ventas sin IGV]]*18%</f>
        <v>1247.2317</v>
      </c>
      <c r="K4061" s="10">
        <f>Tabla4[[#This Row],[Ventas sin IGV]]+Tabla4[[#This Row],[IGV]]</f>
        <v>8176.2967000000008</v>
      </c>
    </row>
    <row r="4062" spans="1:11" x14ac:dyDescent="0.3">
      <c r="A4062">
        <v>8</v>
      </c>
      <c r="B4062">
        <v>1</v>
      </c>
      <c r="C4062" s="2">
        <v>36825</v>
      </c>
      <c r="D4062">
        <v>1409</v>
      </c>
      <c r="E4062" t="str">
        <f>VLOOKUP(Tabla4[[#This Row],[Cod Vendedor]],Tabla3[[IdVendedor]:[NombreVendedor]],2,0)</f>
        <v>Ramon</v>
      </c>
      <c r="F4062" t="str">
        <f>VLOOKUP(Tabla4[[#This Row],[Cod Producto]],Tabla2[[IdProducto]:[NomProducto]],2,0)</f>
        <v>Mandarinas</v>
      </c>
      <c r="G4062" s="10">
        <f>VLOOKUP(Tabla4[[#This Row],[Nombre_Producto]],Tabla2[[NomProducto]:[PrecioSinIGV]],3,0)</f>
        <v>3.9325000000000001</v>
      </c>
      <c r="H4062">
        <f>VLOOKUP(Tabla4[[#This Row],[Cod Producto]],Tabla2[#All],3,0)</f>
        <v>1</v>
      </c>
      <c r="I4062" s="10">
        <f>Tabla4[[#This Row],[Kilos]]*Tabla4[[#This Row],[Precio_sin_IGV]]</f>
        <v>5540.8924999999999</v>
      </c>
      <c r="J4062" s="10">
        <f>Tabla4[[#This Row],[Ventas sin IGV]]*18%</f>
        <v>997.36064999999996</v>
      </c>
      <c r="K4062" s="10">
        <f>Tabla4[[#This Row],[Ventas sin IGV]]+Tabla4[[#This Row],[IGV]]</f>
        <v>6538.2531499999996</v>
      </c>
    </row>
    <row r="4063" spans="1:11" x14ac:dyDescent="0.3">
      <c r="A4063">
        <v>8</v>
      </c>
      <c r="B4063">
        <v>1</v>
      </c>
      <c r="C4063" s="2">
        <v>36890</v>
      </c>
      <c r="D4063">
        <v>1108</v>
      </c>
      <c r="E4063" t="str">
        <f>VLOOKUP(Tabla4[[#This Row],[Cod Vendedor]],Tabla3[[IdVendedor]:[NombreVendedor]],2,0)</f>
        <v>Ramon</v>
      </c>
      <c r="F4063" t="str">
        <f>VLOOKUP(Tabla4[[#This Row],[Cod Producto]],Tabla2[[IdProducto]:[NomProducto]],2,0)</f>
        <v>Mandarinas</v>
      </c>
      <c r="G4063" s="10">
        <f>VLOOKUP(Tabla4[[#This Row],[Nombre_Producto]],Tabla2[[NomProducto]:[PrecioSinIGV]],3,0)</f>
        <v>3.9325000000000001</v>
      </c>
      <c r="H4063">
        <f>VLOOKUP(Tabla4[[#This Row],[Cod Producto]],Tabla2[#All],3,0)</f>
        <v>1</v>
      </c>
      <c r="I4063" s="10">
        <f>Tabla4[[#This Row],[Kilos]]*Tabla4[[#This Row],[Precio_sin_IGV]]</f>
        <v>4357.21</v>
      </c>
      <c r="J4063" s="10">
        <f>Tabla4[[#This Row],[Ventas sin IGV]]*18%</f>
        <v>784.29779999999994</v>
      </c>
      <c r="K4063" s="10">
        <f>Tabla4[[#This Row],[Ventas sin IGV]]+Tabla4[[#This Row],[IGV]]</f>
        <v>5141.5078000000003</v>
      </c>
    </row>
    <row r="4064" spans="1:11" x14ac:dyDescent="0.3">
      <c r="A4064">
        <v>8</v>
      </c>
      <c r="B4064">
        <v>8</v>
      </c>
      <c r="C4064" s="2">
        <v>36741</v>
      </c>
      <c r="D4064">
        <v>1998</v>
      </c>
      <c r="E4064" t="str">
        <f>VLOOKUP(Tabla4[[#This Row],[Cod Vendedor]],Tabla3[[IdVendedor]:[NombreVendedor]],2,0)</f>
        <v>Ramon</v>
      </c>
      <c r="F4064" t="str">
        <f>VLOOKUP(Tabla4[[#This Row],[Cod Producto]],Tabla2[[IdProducto]:[NomProducto]],2,0)</f>
        <v>Uvas</v>
      </c>
      <c r="G4064" s="10">
        <f>VLOOKUP(Tabla4[[#This Row],[Nombre_Producto]],Tabla2[[NomProducto]:[PrecioSinIGV]],3,0)</f>
        <v>3.63</v>
      </c>
      <c r="H4064">
        <f>VLOOKUP(Tabla4[[#This Row],[Cod Producto]],Tabla2[#All],3,0)</f>
        <v>1</v>
      </c>
      <c r="I4064" s="10">
        <f>Tabla4[[#This Row],[Kilos]]*Tabla4[[#This Row],[Precio_sin_IGV]]</f>
        <v>7252.74</v>
      </c>
      <c r="J4064" s="10">
        <f>Tabla4[[#This Row],[Ventas sin IGV]]*18%</f>
        <v>1305.4931999999999</v>
      </c>
      <c r="K4064" s="10">
        <f>Tabla4[[#This Row],[Ventas sin IGV]]+Tabla4[[#This Row],[IGV]]</f>
        <v>8558.2331999999988</v>
      </c>
    </row>
    <row r="4065" spans="1:11" x14ac:dyDescent="0.3">
      <c r="A4065">
        <v>8</v>
      </c>
      <c r="B4065">
        <v>8</v>
      </c>
      <c r="C4065" s="2">
        <v>36687</v>
      </c>
      <c r="D4065">
        <v>435</v>
      </c>
      <c r="E4065" t="str">
        <f>VLOOKUP(Tabla4[[#This Row],[Cod Vendedor]],Tabla3[[IdVendedor]:[NombreVendedor]],2,0)</f>
        <v>Ramon</v>
      </c>
      <c r="F4065" t="str">
        <f>VLOOKUP(Tabla4[[#This Row],[Cod Producto]],Tabla2[[IdProducto]:[NomProducto]],2,0)</f>
        <v>Uvas</v>
      </c>
      <c r="G4065" s="10">
        <f>VLOOKUP(Tabla4[[#This Row],[Nombre_Producto]],Tabla2[[NomProducto]:[PrecioSinIGV]],3,0)</f>
        <v>3.63</v>
      </c>
      <c r="H4065">
        <f>VLOOKUP(Tabla4[[#This Row],[Cod Producto]],Tabla2[#All],3,0)</f>
        <v>1</v>
      </c>
      <c r="I4065" s="10">
        <f>Tabla4[[#This Row],[Kilos]]*Tabla4[[#This Row],[Precio_sin_IGV]]</f>
        <v>1579.05</v>
      </c>
      <c r="J4065" s="10">
        <f>Tabla4[[#This Row],[Ventas sin IGV]]*18%</f>
        <v>284.22899999999998</v>
      </c>
      <c r="K4065" s="10">
        <f>Tabla4[[#This Row],[Ventas sin IGV]]+Tabla4[[#This Row],[IGV]]</f>
        <v>1863.279</v>
      </c>
    </row>
    <row r="4066" spans="1:11" x14ac:dyDescent="0.3">
      <c r="A4066">
        <v>8</v>
      </c>
      <c r="B4066">
        <v>6</v>
      </c>
      <c r="C4066" s="2">
        <v>36559</v>
      </c>
      <c r="D4066">
        <v>2460</v>
      </c>
      <c r="E4066" t="str">
        <f>VLOOKUP(Tabla4[[#This Row],[Cod Vendedor]],Tabla3[[IdVendedor]:[NombreVendedor]],2,0)</f>
        <v>Ramon</v>
      </c>
      <c r="F4066" t="str">
        <f>VLOOKUP(Tabla4[[#This Row],[Cod Producto]],Tabla2[[IdProducto]:[NomProducto]],2,0)</f>
        <v>Platanos</v>
      </c>
      <c r="G4066" s="10">
        <f>VLOOKUP(Tabla4[[#This Row],[Nombre_Producto]],Tabla2[[NomProducto]:[PrecioSinIGV]],3,0)</f>
        <v>2.42</v>
      </c>
      <c r="H4066">
        <f>VLOOKUP(Tabla4[[#This Row],[Cod Producto]],Tabla2[#All],3,0)</f>
        <v>1</v>
      </c>
      <c r="I4066" s="10">
        <f>Tabla4[[#This Row],[Kilos]]*Tabla4[[#This Row],[Precio_sin_IGV]]</f>
        <v>5953.2</v>
      </c>
      <c r="J4066" s="10">
        <f>Tabla4[[#This Row],[Ventas sin IGV]]*18%</f>
        <v>1071.576</v>
      </c>
      <c r="K4066" s="10">
        <f>Tabla4[[#This Row],[Ventas sin IGV]]+Tabla4[[#This Row],[IGV]]</f>
        <v>7024.7759999999998</v>
      </c>
    </row>
    <row r="4067" spans="1:11" x14ac:dyDescent="0.3">
      <c r="A4067">
        <v>8</v>
      </c>
      <c r="B4067">
        <v>6</v>
      </c>
      <c r="C4067" s="2">
        <v>36711</v>
      </c>
      <c r="D4067">
        <v>1120</v>
      </c>
      <c r="E4067" t="str">
        <f>VLOOKUP(Tabla4[[#This Row],[Cod Vendedor]],Tabla3[[IdVendedor]:[NombreVendedor]],2,0)</f>
        <v>Ramon</v>
      </c>
      <c r="F4067" t="str">
        <f>VLOOKUP(Tabla4[[#This Row],[Cod Producto]],Tabla2[[IdProducto]:[NomProducto]],2,0)</f>
        <v>Platanos</v>
      </c>
      <c r="G4067" s="10">
        <f>VLOOKUP(Tabla4[[#This Row],[Nombre_Producto]],Tabla2[[NomProducto]:[PrecioSinIGV]],3,0)</f>
        <v>2.42</v>
      </c>
      <c r="H4067">
        <f>VLOOKUP(Tabla4[[#This Row],[Cod Producto]],Tabla2[#All],3,0)</f>
        <v>1</v>
      </c>
      <c r="I4067" s="10">
        <f>Tabla4[[#This Row],[Kilos]]*Tabla4[[#This Row],[Precio_sin_IGV]]</f>
        <v>2710.4</v>
      </c>
      <c r="J4067" s="10">
        <f>Tabla4[[#This Row],[Ventas sin IGV]]*18%</f>
        <v>487.87200000000001</v>
      </c>
      <c r="K4067" s="10">
        <f>Tabla4[[#This Row],[Ventas sin IGV]]+Tabla4[[#This Row],[IGV]]</f>
        <v>3198.2719999999999</v>
      </c>
    </row>
    <row r="4068" spans="1:11" x14ac:dyDescent="0.3">
      <c r="A4068">
        <v>8</v>
      </c>
      <c r="B4068">
        <v>6</v>
      </c>
      <c r="C4068" s="2">
        <v>36674</v>
      </c>
      <c r="D4068">
        <v>898</v>
      </c>
      <c r="E4068" t="str">
        <f>VLOOKUP(Tabla4[[#This Row],[Cod Vendedor]],Tabla3[[IdVendedor]:[NombreVendedor]],2,0)</f>
        <v>Ramon</v>
      </c>
      <c r="F4068" t="str">
        <f>VLOOKUP(Tabla4[[#This Row],[Cod Producto]],Tabla2[[IdProducto]:[NomProducto]],2,0)</f>
        <v>Platanos</v>
      </c>
      <c r="G4068" s="10">
        <f>VLOOKUP(Tabla4[[#This Row],[Nombre_Producto]],Tabla2[[NomProducto]:[PrecioSinIGV]],3,0)</f>
        <v>2.42</v>
      </c>
      <c r="H4068">
        <f>VLOOKUP(Tabla4[[#This Row],[Cod Producto]],Tabla2[#All],3,0)</f>
        <v>1</v>
      </c>
      <c r="I4068" s="10">
        <f>Tabla4[[#This Row],[Kilos]]*Tabla4[[#This Row],[Precio_sin_IGV]]</f>
        <v>2173.16</v>
      </c>
      <c r="J4068" s="10">
        <f>Tabla4[[#This Row],[Ventas sin IGV]]*18%</f>
        <v>391.16879999999998</v>
      </c>
      <c r="K4068" s="10">
        <f>Tabla4[[#This Row],[Ventas sin IGV]]+Tabla4[[#This Row],[IGV]]</f>
        <v>2564.3287999999998</v>
      </c>
    </row>
    <row r="4069" spans="1:11" x14ac:dyDescent="0.3">
      <c r="A4069">
        <v>8</v>
      </c>
      <c r="B4069">
        <v>6</v>
      </c>
      <c r="C4069" s="2">
        <v>36870</v>
      </c>
      <c r="D4069">
        <v>789</v>
      </c>
      <c r="E4069" t="str">
        <f>VLOOKUP(Tabla4[[#This Row],[Cod Vendedor]],Tabla3[[IdVendedor]:[NombreVendedor]],2,0)</f>
        <v>Ramon</v>
      </c>
      <c r="F4069" t="str">
        <f>VLOOKUP(Tabla4[[#This Row],[Cod Producto]],Tabla2[[IdProducto]:[NomProducto]],2,0)</f>
        <v>Platanos</v>
      </c>
      <c r="G4069" s="10">
        <f>VLOOKUP(Tabla4[[#This Row],[Nombre_Producto]],Tabla2[[NomProducto]:[PrecioSinIGV]],3,0)</f>
        <v>2.42</v>
      </c>
      <c r="H4069">
        <f>VLOOKUP(Tabla4[[#This Row],[Cod Producto]],Tabla2[#All],3,0)</f>
        <v>1</v>
      </c>
      <c r="I4069" s="10">
        <f>Tabla4[[#This Row],[Kilos]]*Tabla4[[#This Row],[Precio_sin_IGV]]</f>
        <v>1909.3799999999999</v>
      </c>
      <c r="J4069" s="10">
        <f>Tabla4[[#This Row],[Ventas sin IGV]]*18%</f>
        <v>343.68839999999994</v>
      </c>
      <c r="K4069" s="10">
        <f>Tabla4[[#This Row],[Ventas sin IGV]]+Tabla4[[#This Row],[IGV]]</f>
        <v>2253.0683999999997</v>
      </c>
    </row>
    <row r="4070" spans="1:11" x14ac:dyDescent="0.3">
      <c r="A4070">
        <v>8</v>
      </c>
      <c r="B4070">
        <v>13</v>
      </c>
      <c r="C4070" s="2">
        <v>36816</v>
      </c>
      <c r="D4070">
        <v>2426</v>
      </c>
      <c r="E4070" t="str">
        <f>VLOOKUP(Tabla4[[#This Row],[Cod Vendedor]],Tabla3[[IdVendedor]:[NombreVendedor]],2,0)</f>
        <v>Ramon</v>
      </c>
      <c r="F4070" t="str">
        <f>VLOOKUP(Tabla4[[#This Row],[Cod Producto]],Tabla2[[IdProducto]:[NomProducto]],2,0)</f>
        <v>Pimientos</v>
      </c>
      <c r="G4070" s="10">
        <f>VLOOKUP(Tabla4[[#This Row],[Nombre_Producto]],Tabla2[[NomProducto]:[PrecioSinIGV]],3,0)</f>
        <v>0.24199999999999999</v>
      </c>
      <c r="H4070">
        <f>VLOOKUP(Tabla4[[#This Row],[Cod Producto]],Tabla2[#All],3,0)</f>
        <v>3</v>
      </c>
      <c r="I4070" s="10">
        <f>Tabla4[[#This Row],[Kilos]]*Tabla4[[#This Row],[Precio_sin_IGV]]</f>
        <v>587.09199999999998</v>
      </c>
      <c r="J4070" s="10">
        <f>Tabla4[[#This Row],[Ventas sin IGV]]*18%</f>
        <v>105.67655999999999</v>
      </c>
      <c r="K4070" s="10">
        <f>Tabla4[[#This Row],[Ventas sin IGV]]+Tabla4[[#This Row],[IGV]]</f>
        <v>692.76855999999998</v>
      </c>
    </row>
    <row r="4071" spans="1:11" x14ac:dyDescent="0.3">
      <c r="A4071">
        <v>8</v>
      </c>
      <c r="B4071">
        <v>13</v>
      </c>
      <c r="C4071" s="2">
        <v>36667</v>
      </c>
      <c r="D4071">
        <v>2331</v>
      </c>
      <c r="E4071" t="str">
        <f>VLOOKUP(Tabla4[[#This Row],[Cod Vendedor]],Tabla3[[IdVendedor]:[NombreVendedor]],2,0)</f>
        <v>Ramon</v>
      </c>
      <c r="F4071" t="str">
        <f>VLOOKUP(Tabla4[[#This Row],[Cod Producto]],Tabla2[[IdProducto]:[NomProducto]],2,0)</f>
        <v>Pimientos</v>
      </c>
      <c r="G4071" s="10">
        <f>VLOOKUP(Tabla4[[#This Row],[Nombre_Producto]],Tabla2[[NomProducto]:[PrecioSinIGV]],3,0)</f>
        <v>0.24199999999999999</v>
      </c>
      <c r="H4071">
        <f>VLOOKUP(Tabla4[[#This Row],[Cod Producto]],Tabla2[#All],3,0)</f>
        <v>3</v>
      </c>
      <c r="I4071" s="10">
        <f>Tabla4[[#This Row],[Kilos]]*Tabla4[[#This Row],[Precio_sin_IGV]]</f>
        <v>564.10199999999998</v>
      </c>
      <c r="J4071" s="10">
        <f>Tabla4[[#This Row],[Ventas sin IGV]]*18%</f>
        <v>101.53836</v>
      </c>
      <c r="K4071" s="10">
        <f>Tabla4[[#This Row],[Ventas sin IGV]]+Tabla4[[#This Row],[IGV]]</f>
        <v>665.64035999999999</v>
      </c>
    </row>
    <row r="4072" spans="1:11" x14ac:dyDescent="0.3">
      <c r="A4072">
        <v>8</v>
      </c>
      <c r="B4072">
        <v>13</v>
      </c>
      <c r="C4072" s="2">
        <v>36756</v>
      </c>
      <c r="D4072">
        <v>1293</v>
      </c>
      <c r="E4072" t="str">
        <f>VLOOKUP(Tabla4[[#This Row],[Cod Vendedor]],Tabla3[[IdVendedor]:[NombreVendedor]],2,0)</f>
        <v>Ramon</v>
      </c>
      <c r="F4072" t="str">
        <f>VLOOKUP(Tabla4[[#This Row],[Cod Producto]],Tabla2[[IdProducto]:[NomProducto]],2,0)</f>
        <v>Pimientos</v>
      </c>
      <c r="G4072" s="10">
        <f>VLOOKUP(Tabla4[[#This Row],[Nombre_Producto]],Tabla2[[NomProducto]:[PrecioSinIGV]],3,0)</f>
        <v>0.24199999999999999</v>
      </c>
      <c r="H4072">
        <f>VLOOKUP(Tabla4[[#This Row],[Cod Producto]],Tabla2[#All],3,0)</f>
        <v>3</v>
      </c>
      <c r="I4072" s="10">
        <f>Tabla4[[#This Row],[Kilos]]*Tabla4[[#This Row],[Precio_sin_IGV]]</f>
        <v>312.90600000000001</v>
      </c>
      <c r="J4072" s="10">
        <f>Tabla4[[#This Row],[Ventas sin IGV]]*18%</f>
        <v>56.323079999999997</v>
      </c>
      <c r="K4072" s="10">
        <f>Tabla4[[#This Row],[Ventas sin IGV]]+Tabla4[[#This Row],[IGV]]</f>
        <v>369.22908000000001</v>
      </c>
    </row>
    <row r="4073" spans="1:11" x14ac:dyDescent="0.3">
      <c r="A4073">
        <v>8</v>
      </c>
      <c r="B4073">
        <v>13</v>
      </c>
      <c r="C4073" s="2">
        <v>36868</v>
      </c>
      <c r="D4073">
        <v>859</v>
      </c>
      <c r="E4073" t="str">
        <f>VLOOKUP(Tabla4[[#This Row],[Cod Vendedor]],Tabla3[[IdVendedor]:[NombreVendedor]],2,0)</f>
        <v>Ramon</v>
      </c>
      <c r="F4073" t="str">
        <f>VLOOKUP(Tabla4[[#This Row],[Cod Producto]],Tabla2[[IdProducto]:[NomProducto]],2,0)</f>
        <v>Pimientos</v>
      </c>
      <c r="G4073" s="10">
        <f>VLOOKUP(Tabla4[[#This Row],[Nombre_Producto]],Tabla2[[NomProducto]:[PrecioSinIGV]],3,0)</f>
        <v>0.24199999999999999</v>
      </c>
      <c r="H4073">
        <f>VLOOKUP(Tabla4[[#This Row],[Cod Producto]],Tabla2[#All],3,0)</f>
        <v>3</v>
      </c>
      <c r="I4073" s="10">
        <f>Tabla4[[#This Row],[Kilos]]*Tabla4[[#This Row],[Precio_sin_IGV]]</f>
        <v>207.87799999999999</v>
      </c>
      <c r="J4073" s="10">
        <f>Tabla4[[#This Row],[Ventas sin IGV]]*18%</f>
        <v>37.418039999999998</v>
      </c>
      <c r="K4073" s="10">
        <f>Tabla4[[#This Row],[Ventas sin IGV]]+Tabla4[[#This Row],[IGV]]</f>
        <v>245.29603999999998</v>
      </c>
    </row>
    <row r="4074" spans="1:11" x14ac:dyDescent="0.3">
      <c r="A4074">
        <v>8</v>
      </c>
      <c r="B4074">
        <v>13</v>
      </c>
      <c r="C4074" s="2">
        <v>36651</v>
      </c>
      <c r="D4074">
        <v>663</v>
      </c>
      <c r="E4074" t="str">
        <f>VLOOKUP(Tabla4[[#This Row],[Cod Vendedor]],Tabla3[[IdVendedor]:[NombreVendedor]],2,0)</f>
        <v>Ramon</v>
      </c>
      <c r="F4074" t="str">
        <f>VLOOKUP(Tabla4[[#This Row],[Cod Producto]],Tabla2[[IdProducto]:[NomProducto]],2,0)</f>
        <v>Pimientos</v>
      </c>
      <c r="G4074" s="10">
        <f>VLOOKUP(Tabla4[[#This Row],[Nombre_Producto]],Tabla2[[NomProducto]:[PrecioSinIGV]],3,0)</f>
        <v>0.24199999999999999</v>
      </c>
      <c r="H4074">
        <f>VLOOKUP(Tabla4[[#This Row],[Cod Producto]],Tabla2[#All],3,0)</f>
        <v>3</v>
      </c>
      <c r="I4074" s="10">
        <f>Tabla4[[#This Row],[Kilos]]*Tabla4[[#This Row],[Precio_sin_IGV]]</f>
        <v>160.446</v>
      </c>
      <c r="J4074" s="10">
        <f>Tabla4[[#This Row],[Ventas sin IGV]]*18%</f>
        <v>28.880279999999999</v>
      </c>
      <c r="K4074" s="10">
        <f>Tabla4[[#This Row],[Ventas sin IGV]]+Tabla4[[#This Row],[IGV]]</f>
        <v>189.32628</v>
      </c>
    </row>
    <row r="4075" spans="1:11" x14ac:dyDescent="0.3">
      <c r="A4075">
        <v>8</v>
      </c>
      <c r="B4075">
        <v>13</v>
      </c>
      <c r="C4075" s="2">
        <v>36773</v>
      </c>
      <c r="D4075">
        <v>283</v>
      </c>
      <c r="E4075" t="str">
        <f>VLOOKUP(Tabla4[[#This Row],[Cod Vendedor]],Tabla3[[IdVendedor]:[NombreVendedor]],2,0)</f>
        <v>Ramon</v>
      </c>
      <c r="F4075" t="str">
        <f>VLOOKUP(Tabla4[[#This Row],[Cod Producto]],Tabla2[[IdProducto]:[NomProducto]],2,0)</f>
        <v>Pimientos</v>
      </c>
      <c r="G4075" s="10">
        <f>VLOOKUP(Tabla4[[#This Row],[Nombre_Producto]],Tabla2[[NomProducto]:[PrecioSinIGV]],3,0)</f>
        <v>0.24199999999999999</v>
      </c>
      <c r="H4075">
        <f>VLOOKUP(Tabla4[[#This Row],[Cod Producto]],Tabla2[#All],3,0)</f>
        <v>3</v>
      </c>
      <c r="I4075" s="10">
        <f>Tabla4[[#This Row],[Kilos]]*Tabla4[[#This Row],[Precio_sin_IGV]]</f>
        <v>68.486000000000004</v>
      </c>
      <c r="J4075" s="10">
        <f>Tabla4[[#This Row],[Ventas sin IGV]]*18%</f>
        <v>12.32748</v>
      </c>
      <c r="K4075" s="10">
        <f>Tabla4[[#This Row],[Ventas sin IGV]]+Tabla4[[#This Row],[IGV]]</f>
        <v>80.813479999999998</v>
      </c>
    </row>
    <row r="4076" spans="1:11" x14ac:dyDescent="0.3">
      <c r="A4076">
        <v>8</v>
      </c>
      <c r="B4076">
        <v>2</v>
      </c>
      <c r="C4076" s="2">
        <v>36863</v>
      </c>
      <c r="D4076">
        <v>1150</v>
      </c>
      <c r="E4076" t="str">
        <f>VLOOKUP(Tabla4[[#This Row],[Cod Vendedor]],Tabla3[[IdVendedor]:[NombreVendedor]],2,0)</f>
        <v>Ramon</v>
      </c>
      <c r="F4076" t="str">
        <f>VLOOKUP(Tabla4[[#This Row],[Cod Producto]],Tabla2[[IdProducto]:[NomProducto]],2,0)</f>
        <v>Lechugas</v>
      </c>
      <c r="G4076" s="10">
        <f>VLOOKUP(Tabla4[[#This Row],[Nombre_Producto]],Tabla2[[NomProducto]:[PrecioSinIGV]],3,0)</f>
        <v>1.6335</v>
      </c>
      <c r="H4076">
        <f>VLOOKUP(Tabla4[[#This Row],[Cod Producto]],Tabla2[#All],3,0)</f>
        <v>2</v>
      </c>
      <c r="I4076" s="10">
        <f>Tabla4[[#This Row],[Kilos]]*Tabla4[[#This Row],[Precio_sin_IGV]]</f>
        <v>1878.5249999999999</v>
      </c>
      <c r="J4076" s="10">
        <f>Tabla4[[#This Row],[Ventas sin IGV]]*18%</f>
        <v>338.13449999999995</v>
      </c>
      <c r="K4076" s="10">
        <f>Tabla4[[#This Row],[Ventas sin IGV]]+Tabla4[[#This Row],[IGV]]</f>
        <v>2216.6594999999998</v>
      </c>
    </row>
    <row r="4077" spans="1:11" x14ac:dyDescent="0.3">
      <c r="A4077">
        <v>8</v>
      </c>
      <c r="B4077">
        <v>2</v>
      </c>
      <c r="C4077" s="2">
        <v>36803</v>
      </c>
      <c r="D4077">
        <v>1029</v>
      </c>
      <c r="E4077" t="str">
        <f>VLOOKUP(Tabla4[[#This Row],[Cod Vendedor]],Tabla3[[IdVendedor]:[NombreVendedor]],2,0)</f>
        <v>Ramon</v>
      </c>
      <c r="F4077" t="str">
        <f>VLOOKUP(Tabla4[[#This Row],[Cod Producto]],Tabla2[[IdProducto]:[NomProducto]],2,0)</f>
        <v>Lechugas</v>
      </c>
      <c r="G4077" s="10">
        <f>VLOOKUP(Tabla4[[#This Row],[Nombre_Producto]],Tabla2[[NomProducto]:[PrecioSinIGV]],3,0)</f>
        <v>1.6335</v>
      </c>
      <c r="H4077">
        <f>VLOOKUP(Tabla4[[#This Row],[Cod Producto]],Tabla2[#All],3,0)</f>
        <v>2</v>
      </c>
      <c r="I4077" s="10">
        <f>Tabla4[[#This Row],[Kilos]]*Tabla4[[#This Row],[Precio_sin_IGV]]</f>
        <v>1680.8715</v>
      </c>
      <c r="J4077" s="10">
        <f>Tabla4[[#This Row],[Ventas sin IGV]]*18%</f>
        <v>302.55687</v>
      </c>
      <c r="K4077" s="10">
        <f>Tabla4[[#This Row],[Ventas sin IGV]]+Tabla4[[#This Row],[IGV]]</f>
        <v>1983.4283700000001</v>
      </c>
    </row>
    <row r="4078" spans="1:11" x14ac:dyDescent="0.3">
      <c r="A4078">
        <v>8</v>
      </c>
      <c r="B4078">
        <v>2</v>
      </c>
      <c r="C4078" s="2">
        <v>36627</v>
      </c>
      <c r="D4078">
        <v>784</v>
      </c>
      <c r="E4078" t="str">
        <f>VLOOKUP(Tabla4[[#This Row],[Cod Vendedor]],Tabla3[[IdVendedor]:[NombreVendedor]],2,0)</f>
        <v>Ramon</v>
      </c>
      <c r="F4078" t="str">
        <f>VLOOKUP(Tabla4[[#This Row],[Cod Producto]],Tabla2[[IdProducto]:[NomProducto]],2,0)</f>
        <v>Lechugas</v>
      </c>
      <c r="G4078" s="10">
        <f>VLOOKUP(Tabla4[[#This Row],[Nombre_Producto]],Tabla2[[NomProducto]:[PrecioSinIGV]],3,0)</f>
        <v>1.6335</v>
      </c>
      <c r="H4078">
        <f>VLOOKUP(Tabla4[[#This Row],[Cod Producto]],Tabla2[#All],3,0)</f>
        <v>2</v>
      </c>
      <c r="I4078" s="10">
        <f>Tabla4[[#This Row],[Kilos]]*Tabla4[[#This Row],[Precio_sin_IGV]]</f>
        <v>1280.664</v>
      </c>
      <c r="J4078" s="10">
        <f>Tabla4[[#This Row],[Ventas sin IGV]]*18%</f>
        <v>230.51952</v>
      </c>
      <c r="K4078" s="10">
        <f>Tabla4[[#This Row],[Ventas sin IGV]]+Tabla4[[#This Row],[IGV]]</f>
        <v>1511.18352</v>
      </c>
    </row>
    <row r="4079" spans="1:11" x14ac:dyDescent="0.3">
      <c r="A4079">
        <v>8</v>
      </c>
      <c r="B4079">
        <v>2</v>
      </c>
      <c r="C4079" s="2">
        <v>36808</v>
      </c>
      <c r="D4079">
        <v>525</v>
      </c>
      <c r="E4079" t="str">
        <f>VLOOKUP(Tabla4[[#This Row],[Cod Vendedor]],Tabla3[[IdVendedor]:[NombreVendedor]],2,0)</f>
        <v>Ramon</v>
      </c>
      <c r="F4079" t="str">
        <f>VLOOKUP(Tabla4[[#This Row],[Cod Producto]],Tabla2[[IdProducto]:[NomProducto]],2,0)</f>
        <v>Lechugas</v>
      </c>
      <c r="G4079" s="10">
        <f>VLOOKUP(Tabla4[[#This Row],[Nombre_Producto]],Tabla2[[NomProducto]:[PrecioSinIGV]],3,0)</f>
        <v>1.6335</v>
      </c>
      <c r="H4079">
        <f>VLOOKUP(Tabla4[[#This Row],[Cod Producto]],Tabla2[#All],3,0)</f>
        <v>2</v>
      </c>
      <c r="I4079" s="10">
        <f>Tabla4[[#This Row],[Kilos]]*Tabla4[[#This Row],[Precio_sin_IGV]]</f>
        <v>857.58749999999998</v>
      </c>
      <c r="J4079" s="10">
        <f>Tabla4[[#This Row],[Ventas sin IGV]]*18%</f>
        <v>154.36574999999999</v>
      </c>
      <c r="K4079" s="10">
        <f>Tabla4[[#This Row],[Ventas sin IGV]]+Tabla4[[#This Row],[IGV]]</f>
        <v>1011.95325</v>
      </c>
    </row>
    <row r="4080" spans="1:11" x14ac:dyDescent="0.3">
      <c r="A4080">
        <v>8</v>
      </c>
      <c r="B4080">
        <v>2</v>
      </c>
      <c r="C4080" s="2">
        <v>36528</v>
      </c>
      <c r="D4080">
        <v>291</v>
      </c>
      <c r="E4080" t="str">
        <f>VLOOKUP(Tabla4[[#This Row],[Cod Vendedor]],Tabla3[[IdVendedor]:[NombreVendedor]],2,0)</f>
        <v>Ramon</v>
      </c>
      <c r="F4080" t="str">
        <f>VLOOKUP(Tabla4[[#This Row],[Cod Producto]],Tabla2[[IdProducto]:[NomProducto]],2,0)</f>
        <v>Lechugas</v>
      </c>
      <c r="G4080" s="10">
        <f>VLOOKUP(Tabla4[[#This Row],[Nombre_Producto]],Tabla2[[NomProducto]:[PrecioSinIGV]],3,0)</f>
        <v>1.6335</v>
      </c>
      <c r="H4080">
        <f>VLOOKUP(Tabla4[[#This Row],[Cod Producto]],Tabla2[#All],3,0)</f>
        <v>2</v>
      </c>
      <c r="I4080" s="10">
        <f>Tabla4[[#This Row],[Kilos]]*Tabla4[[#This Row],[Precio_sin_IGV]]</f>
        <v>475.3485</v>
      </c>
      <c r="J4080" s="10">
        <f>Tabla4[[#This Row],[Ventas sin IGV]]*18%</f>
        <v>85.562730000000002</v>
      </c>
      <c r="K4080" s="10">
        <f>Tabla4[[#This Row],[Ventas sin IGV]]+Tabla4[[#This Row],[IGV]]</f>
        <v>560.91123000000005</v>
      </c>
    </row>
    <row r="4081" spans="1:11" x14ac:dyDescent="0.3">
      <c r="A4081">
        <v>8</v>
      </c>
      <c r="B4081">
        <v>10</v>
      </c>
      <c r="C4081" s="2">
        <v>36816</v>
      </c>
      <c r="D4081">
        <v>1397</v>
      </c>
      <c r="E4081" t="str">
        <f>VLOOKUP(Tabla4[[#This Row],[Cod Vendedor]],Tabla3[[IdVendedor]:[NombreVendedor]],2,0)</f>
        <v>Ramon</v>
      </c>
      <c r="F4081" t="str">
        <f>VLOOKUP(Tabla4[[#This Row],[Cod Producto]],Tabla2[[IdProducto]:[NomProducto]],2,0)</f>
        <v>Zanahorias</v>
      </c>
      <c r="G4081" s="10">
        <f>VLOOKUP(Tabla4[[#This Row],[Nombre_Producto]],Tabla2[[NomProducto]:[PrecioSinIGV]],3,0)</f>
        <v>0.60499999999999998</v>
      </c>
      <c r="H4081">
        <f>VLOOKUP(Tabla4[[#This Row],[Cod Producto]],Tabla2[#All],3,0)</f>
        <v>3</v>
      </c>
      <c r="I4081" s="10">
        <f>Tabla4[[#This Row],[Kilos]]*Tabla4[[#This Row],[Precio_sin_IGV]]</f>
        <v>845.18499999999995</v>
      </c>
      <c r="J4081" s="10">
        <f>Tabla4[[#This Row],[Ventas sin IGV]]*18%</f>
        <v>152.13329999999999</v>
      </c>
      <c r="K4081" s="10">
        <f>Tabla4[[#This Row],[Ventas sin IGV]]+Tabla4[[#This Row],[IGV]]</f>
        <v>997.31829999999991</v>
      </c>
    </row>
    <row r="4082" spans="1:11" x14ac:dyDescent="0.3">
      <c r="A4082">
        <v>8</v>
      </c>
      <c r="B4082">
        <v>10</v>
      </c>
      <c r="C4082" s="2">
        <v>36644</v>
      </c>
      <c r="D4082">
        <v>1045</v>
      </c>
      <c r="E4082" t="str">
        <f>VLOOKUP(Tabla4[[#This Row],[Cod Vendedor]],Tabla3[[IdVendedor]:[NombreVendedor]],2,0)</f>
        <v>Ramon</v>
      </c>
      <c r="F4082" t="str">
        <f>VLOOKUP(Tabla4[[#This Row],[Cod Producto]],Tabla2[[IdProducto]:[NomProducto]],2,0)</f>
        <v>Zanahorias</v>
      </c>
      <c r="G4082" s="10">
        <f>VLOOKUP(Tabla4[[#This Row],[Nombre_Producto]],Tabla2[[NomProducto]:[PrecioSinIGV]],3,0)</f>
        <v>0.60499999999999998</v>
      </c>
      <c r="H4082">
        <f>VLOOKUP(Tabla4[[#This Row],[Cod Producto]],Tabla2[#All],3,0)</f>
        <v>3</v>
      </c>
      <c r="I4082" s="10">
        <f>Tabla4[[#This Row],[Kilos]]*Tabla4[[#This Row],[Precio_sin_IGV]]</f>
        <v>632.22500000000002</v>
      </c>
      <c r="J4082" s="10">
        <f>Tabla4[[#This Row],[Ventas sin IGV]]*18%</f>
        <v>113.8005</v>
      </c>
      <c r="K4082" s="10">
        <f>Tabla4[[#This Row],[Ventas sin IGV]]+Tabla4[[#This Row],[IGV]]</f>
        <v>746.02549999999997</v>
      </c>
    </row>
    <row r="4083" spans="1:11" x14ac:dyDescent="0.3">
      <c r="A4083">
        <v>8</v>
      </c>
      <c r="B4083">
        <v>10</v>
      </c>
      <c r="C4083" s="2">
        <v>36706</v>
      </c>
      <c r="D4083">
        <v>975</v>
      </c>
      <c r="E4083" t="str">
        <f>VLOOKUP(Tabla4[[#This Row],[Cod Vendedor]],Tabla3[[IdVendedor]:[NombreVendedor]],2,0)</f>
        <v>Ramon</v>
      </c>
      <c r="F4083" t="str">
        <f>VLOOKUP(Tabla4[[#This Row],[Cod Producto]],Tabla2[[IdProducto]:[NomProducto]],2,0)</f>
        <v>Zanahorias</v>
      </c>
      <c r="G4083" s="10">
        <f>VLOOKUP(Tabla4[[#This Row],[Nombre_Producto]],Tabla2[[NomProducto]:[PrecioSinIGV]],3,0)</f>
        <v>0.60499999999999998</v>
      </c>
      <c r="H4083">
        <f>VLOOKUP(Tabla4[[#This Row],[Cod Producto]],Tabla2[#All],3,0)</f>
        <v>3</v>
      </c>
      <c r="I4083" s="10">
        <f>Tabla4[[#This Row],[Kilos]]*Tabla4[[#This Row],[Precio_sin_IGV]]</f>
        <v>589.875</v>
      </c>
      <c r="J4083" s="10">
        <f>Tabla4[[#This Row],[Ventas sin IGV]]*18%</f>
        <v>106.17749999999999</v>
      </c>
      <c r="K4083" s="10">
        <f>Tabla4[[#This Row],[Ventas sin IGV]]+Tabla4[[#This Row],[IGV]]</f>
        <v>696.05250000000001</v>
      </c>
    </row>
    <row r="4084" spans="1:11" x14ac:dyDescent="0.3">
      <c r="A4084">
        <v>8</v>
      </c>
      <c r="B4084">
        <v>10</v>
      </c>
      <c r="C4084" s="2">
        <v>36628</v>
      </c>
      <c r="D4084">
        <v>413</v>
      </c>
      <c r="E4084" t="str">
        <f>VLOOKUP(Tabla4[[#This Row],[Cod Vendedor]],Tabla3[[IdVendedor]:[NombreVendedor]],2,0)</f>
        <v>Ramon</v>
      </c>
      <c r="F4084" t="str">
        <f>VLOOKUP(Tabla4[[#This Row],[Cod Producto]],Tabla2[[IdProducto]:[NomProducto]],2,0)</f>
        <v>Zanahorias</v>
      </c>
      <c r="G4084" s="10">
        <f>VLOOKUP(Tabla4[[#This Row],[Nombre_Producto]],Tabla2[[NomProducto]:[PrecioSinIGV]],3,0)</f>
        <v>0.60499999999999998</v>
      </c>
      <c r="H4084">
        <f>VLOOKUP(Tabla4[[#This Row],[Cod Producto]],Tabla2[#All],3,0)</f>
        <v>3</v>
      </c>
      <c r="I4084" s="10">
        <f>Tabla4[[#This Row],[Kilos]]*Tabla4[[#This Row],[Precio_sin_IGV]]</f>
        <v>249.86499999999998</v>
      </c>
      <c r="J4084" s="10">
        <f>Tabla4[[#This Row],[Ventas sin IGV]]*18%</f>
        <v>44.975699999999996</v>
      </c>
      <c r="K4084" s="10">
        <f>Tabla4[[#This Row],[Ventas sin IGV]]+Tabla4[[#This Row],[IGV]]</f>
        <v>294.84069999999997</v>
      </c>
    </row>
    <row r="4085" spans="1:11" x14ac:dyDescent="0.3">
      <c r="A4085">
        <v>8</v>
      </c>
      <c r="B4085">
        <v>10</v>
      </c>
      <c r="C4085" s="2">
        <v>36607</v>
      </c>
      <c r="D4085">
        <v>254</v>
      </c>
      <c r="E4085" t="str">
        <f>VLOOKUP(Tabla4[[#This Row],[Cod Vendedor]],Tabla3[[IdVendedor]:[NombreVendedor]],2,0)</f>
        <v>Ramon</v>
      </c>
      <c r="F4085" t="str">
        <f>VLOOKUP(Tabla4[[#This Row],[Cod Producto]],Tabla2[[IdProducto]:[NomProducto]],2,0)</f>
        <v>Zanahorias</v>
      </c>
      <c r="G4085" s="10">
        <f>VLOOKUP(Tabla4[[#This Row],[Nombre_Producto]],Tabla2[[NomProducto]:[PrecioSinIGV]],3,0)</f>
        <v>0.60499999999999998</v>
      </c>
      <c r="H4085">
        <f>VLOOKUP(Tabla4[[#This Row],[Cod Producto]],Tabla2[#All],3,0)</f>
        <v>3</v>
      </c>
      <c r="I4085" s="10">
        <f>Tabla4[[#This Row],[Kilos]]*Tabla4[[#This Row],[Precio_sin_IGV]]</f>
        <v>153.66999999999999</v>
      </c>
      <c r="J4085" s="10">
        <f>Tabla4[[#This Row],[Ventas sin IGV]]*18%</f>
        <v>27.660599999999995</v>
      </c>
      <c r="K4085" s="10">
        <f>Tabla4[[#This Row],[Ventas sin IGV]]+Tabla4[[#This Row],[IGV]]</f>
        <v>181.33059999999998</v>
      </c>
    </row>
    <row r="4086" spans="1:11" x14ac:dyDescent="0.3">
      <c r="A4086">
        <v>8</v>
      </c>
      <c r="B4086">
        <v>14</v>
      </c>
      <c r="C4086" s="2">
        <v>36861</v>
      </c>
      <c r="D4086">
        <v>2297</v>
      </c>
      <c r="E4086" t="str">
        <f>VLOOKUP(Tabla4[[#This Row],[Cod Vendedor]],Tabla3[[IdVendedor]:[NombreVendedor]],2,0)</f>
        <v>Ramon</v>
      </c>
      <c r="F4086" t="str">
        <f>VLOOKUP(Tabla4[[#This Row],[Cod Producto]],Tabla2[[IdProducto]:[NomProducto]],2,0)</f>
        <v>Manzana</v>
      </c>
      <c r="G4086" s="10">
        <f>VLOOKUP(Tabla4[[#This Row],[Nombre_Producto]],Tabla2[[NomProducto]:[PrecioSinIGV]],3,0)</f>
        <v>3.63</v>
      </c>
      <c r="H4086">
        <f>VLOOKUP(Tabla4[[#This Row],[Cod Producto]],Tabla2[#All],3,0)</f>
        <v>1</v>
      </c>
      <c r="I4086" s="10">
        <f>Tabla4[[#This Row],[Kilos]]*Tabla4[[#This Row],[Precio_sin_IGV]]</f>
        <v>8338.11</v>
      </c>
      <c r="J4086" s="10">
        <f>Tabla4[[#This Row],[Ventas sin IGV]]*18%</f>
        <v>1500.8598</v>
      </c>
      <c r="K4086" s="10">
        <f>Tabla4[[#This Row],[Ventas sin IGV]]+Tabla4[[#This Row],[IGV]]</f>
        <v>9838.9698000000008</v>
      </c>
    </row>
    <row r="4087" spans="1:11" x14ac:dyDescent="0.3">
      <c r="A4087">
        <v>8</v>
      </c>
      <c r="B4087">
        <v>14</v>
      </c>
      <c r="C4087" s="2">
        <v>36763</v>
      </c>
      <c r="D4087">
        <v>2152</v>
      </c>
      <c r="E4087" t="str">
        <f>VLOOKUP(Tabla4[[#This Row],[Cod Vendedor]],Tabla3[[IdVendedor]:[NombreVendedor]],2,0)</f>
        <v>Ramon</v>
      </c>
      <c r="F4087" t="str">
        <f>VLOOKUP(Tabla4[[#This Row],[Cod Producto]],Tabla2[[IdProducto]:[NomProducto]],2,0)</f>
        <v>Manzana</v>
      </c>
      <c r="G4087" s="10">
        <f>VLOOKUP(Tabla4[[#This Row],[Nombre_Producto]],Tabla2[[NomProducto]:[PrecioSinIGV]],3,0)</f>
        <v>3.63</v>
      </c>
      <c r="H4087">
        <f>VLOOKUP(Tabla4[[#This Row],[Cod Producto]],Tabla2[#All],3,0)</f>
        <v>1</v>
      </c>
      <c r="I4087" s="10">
        <f>Tabla4[[#This Row],[Kilos]]*Tabla4[[#This Row],[Precio_sin_IGV]]</f>
        <v>7811.76</v>
      </c>
      <c r="J4087" s="10">
        <f>Tabla4[[#This Row],[Ventas sin IGV]]*18%</f>
        <v>1406.1168</v>
      </c>
      <c r="K4087" s="10">
        <f>Tabla4[[#This Row],[Ventas sin IGV]]+Tabla4[[#This Row],[IGV]]</f>
        <v>9217.8768</v>
      </c>
    </row>
    <row r="4088" spans="1:11" x14ac:dyDescent="0.3">
      <c r="A4088">
        <v>8</v>
      </c>
      <c r="B4088">
        <v>14</v>
      </c>
      <c r="C4088" s="2">
        <v>36685</v>
      </c>
      <c r="D4088">
        <v>1578</v>
      </c>
      <c r="E4088" t="str">
        <f>VLOOKUP(Tabla4[[#This Row],[Cod Vendedor]],Tabla3[[IdVendedor]:[NombreVendedor]],2,0)</f>
        <v>Ramon</v>
      </c>
      <c r="F4088" t="str">
        <f>VLOOKUP(Tabla4[[#This Row],[Cod Producto]],Tabla2[[IdProducto]:[NomProducto]],2,0)</f>
        <v>Manzana</v>
      </c>
      <c r="G4088" s="10">
        <f>VLOOKUP(Tabla4[[#This Row],[Nombre_Producto]],Tabla2[[NomProducto]:[PrecioSinIGV]],3,0)</f>
        <v>3.63</v>
      </c>
      <c r="H4088">
        <f>VLOOKUP(Tabla4[[#This Row],[Cod Producto]],Tabla2[#All],3,0)</f>
        <v>1</v>
      </c>
      <c r="I4088" s="10">
        <f>Tabla4[[#This Row],[Kilos]]*Tabla4[[#This Row],[Precio_sin_IGV]]</f>
        <v>5728.1399999999994</v>
      </c>
      <c r="J4088" s="10">
        <f>Tabla4[[#This Row],[Ventas sin IGV]]*18%</f>
        <v>1031.0651999999998</v>
      </c>
      <c r="K4088" s="10">
        <f>Tabla4[[#This Row],[Ventas sin IGV]]+Tabla4[[#This Row],[IGV]]</f>
        <v>6759.2051999999994</v>
      </c>
    </row>
    <row r="4089" spans="1:11" x14ac:dyDescent="0.3">
      <c r="A4089">
        <v>8</v>
      </c>
      <c r="B4089">
        <v>14</v>
      </c>
      <c r="C4089" s="2">
        <v>36528</v>
      </c>
      <c r="D4089">
        <v>1224</v>
      </c>
      <c r="E4089" t="str">
        <f>VLOOKUP(Tabla4[[#This Row],[Cod Vendedor]],Tabla3[[IdVendedor]:[NombreVendedor]],2,0)</f>
        <v>Ramon</v>
      </c>
      <c r="F4089" t="str">
        <f>VLOOKUP(Tabla4[[#This Row],[Cod Producto]],Tabla2[[IdProducto]:[NomProducto]],2,0)</f>
        <v>Manzana</v>
      </c>
      <c r="G4089" s="10">
        <f>VLOOKUP(Tabla4[[#This Row],[Nombre_Producto]],Tabla2[[NomProducto]:[PrecioSinIGV]],3,0)</f>
        <v>3.63</v>
      </c>
      <c r="H4089">
        <f>VLOOKUP(Tabla4[[#This Row],[Cod Producto]],Tabla2[#All],3,0)</f>
        <v>1</v>
      </c>
      <c r="I4089" s="10">
        <f>Tabla4[[#This Row],[Kilos]]*Tabla4[[#This Row],[Precio_sin_IGV]]</f>
        <v>4443.12</v>
      </c>
      <c r="J4089" s="10">
        <f>Tabla4[[#This Row],[Ventas sin IGV]]*18%</f>
        <v>799.76159999999993</v>
      </c>
      <c r="K4089" s="10">
        <f>Tabla4[[#This Row],[Ventas sin IGV]]+Tabla4[[#This Row],[IGV]]</f>
        <v>5242.8815999999997</v>
      </c>
    </row>
    <row r="4090" spans="1:11" x14ac:dyDescent="0.3">
      <c r="A4090">
        <v>8</v>
      </c>
      <c r="B4090">
        <v>4</v>
      </c>
      <c r="C4090" s="2">
        <v>36821</v>
      </c>
      <c r="D4090">
        <v>2186</v>
      </c>
      <c r="E4090" t="str">
        <f>VLOOKUP(Tabla4[[#This Row],[Cod Vendedor]],Tabla3[[IdVendedor]:[NombreVendedor]],2,0)</f>
        <v>Ramon</v>
      </c>
      <c r="F4090" t="str">
        <f>VLOOKUP(Tabla4[[#This Row],[Cod Producto]],Tabla2[[IdProducto]:[NomProducto]],2,0)</f>
        <v>Coles</v>
      </c>
      <c r="G4090" s="10">
        <f>VLOOKUP(Tabla4[[#This Row],[Nombre_Producto]],Tabla2[[NomProducto]:[PrecioSinIGV]],3,0)</f>
        <v>0.60499999999999998</v>
      </c>
      <c r="H4090">
        <f>VLOOKUP(Tabla4[[#This Row],[Cod Producto]],Tabla2[#All],3,0)</f>
        <v>2</v>
      </c>
      <c r="I4090" s="10">
        <f>Tabla4[[#This Row],[Kilos]]*Tabla4[[#This Row],[Precio_sin_IGV]]</f>
        <v>1322.53</v>
      </c>
      <c r="J4090" s="10">
        <f>Tabla4[[#This Row],[Ventas sin IGV]]*18%</f>
        <v>238.05539999999999</v>
      </c>
      <c r="K4090" s="10">
        <f>Tabla4[[#This Row],[Ventas sin IGV]]+Tabla4[[#This Row],[IGV]]</f>
        <v>1560.5853999999999</v>
      </c>
    </row>
    <row r="4091" spans="1:11" x14ac:dyDescent="0.3">
      <c r="A4091">
        <v>8</v>
      </c>
      <c r="B4091">
        <v>4</v>
      </c>
      <c r="C4091" s="2">
        <v>36887</v>
      </c>
      <c r="D4091">
        <v>1988</v>
      </c>
      <c r="E4091" t="str">
        <f>VLOOKUP(Tabla4[[#This Row],[Cod Vendedor]],Tabla3[[IdVendedor]:[NombreVendedor]],2,0)</f>
        <v>Ramon</v>
      </c>
      <c r="F4091" t="str">
        <f>VLOOKUP(Tabla4[[#This Row],[Cod Producto]],Tabla2[[IdProducto]:[NomProducto]],2,0)</f>
        <v>Coles</v>
      </c>
      <c r="G4091" s="10">
        <f>VLOOKUP(Tabla4[[#This Row],[Nombre_Producto]],Tabla2[[NomProducto]:[PrecioSinIGV]],3,0)</f>
        <v>0.60499999999999998</v>
      </c>
      <c r="H4091">
        <f>VLOOKUP(Tabla4[[#This Row],[Cod Producto]],Tabla2[#All],3,0)</f>
        <v>2</v>
      </c>
      <c r="I4091" s="10">
        <f>Tabla4[[#This Row],[Kilos]]*Tabla4[[#This Row],[Precio_sin_IGV]]</f>
        <v>1202.74</v>
      </c>
      <c r="J4091" s="10">
        <f>Tabla4[[#This Row],[Ventas sin IGV]]*18%</f>
        <v>216.4932</v>
      </c>
      <c r="K4091" s="10">
        <f>Tabla4[[#This Row],[Ventas sin IGV]]+Tabla4[[#This Row],[IGV]]</f>
        <v>1419.2332000000001</v>
      </c>
    </row>
    <row r="4092" spans="1:11" x14ac:dyDescent="0.3">
      <c r="A4092">
        <v>8</v>
      </c>
      <c r="B4092">
        <v>4</v>
      </c>
      <c r="C4092" s="2">
        <v>36872</v>
      </c>
      <c r="D4092">
        <v>1694</v>
      </c>
      <c r="E4092" t="str">
        <f>VLOOKUP(Tabla4[[#This Row],[Cod Vendedor]],Tabla3[[IdVendedor]:[NombreVendedor]],2,0)</f>
        <v>Ramon</v>
      </c>
      <c r="F4092" t="str">
        <f>VLOOKUP(Tabla4[[#This Row],[Cod Producto]],Tabla2[[IdProducto]:[NomProducto]],2,0)</f>
        <v>Coles</v>
      </c>
      <c r="G4092" s="10">
        <f>VLOOKUP(Tabla4[[#This Row],[Nombre_Producto]],Tabla2[[NomProducto]:[PrecioSinIGV]],3,0)</f>
        <v>0.60499999999999998</v>
      </c>
      <c r="H4092">
        <f>VLOOKUP(Tabla4[[#This Row],[Cod Producto]],Tabla2[#All],3,0)</f>
        <v>2</v>
      </c>
      <c r="I4092" s="10">
        <f>Tabla4[[#This Row],[Kilos]]*Tabla4[[#This Row],[Precio_sin_IGV]]</f>
        <v>1024.8699999999999</v>
      </c>
      <c r="J4092" s="10">
        <f>Tabla4[[#This Row],[Ventas sin IGV]]*18%</f>
        <v>184.47659999999996</v>
      </c>
      <c r="K4092" s="10">
        <f>Tabla4[[#This Row],[Ventas sin IGV]]+Tabla4[[#This Row],[IGV]]</f>
        <v>1209.3465999999999</v>
      </c>
    </row>
    <row r="4093" spans="1:11" x14ac:dyDescent="0.3">
      <c r="A4093">
        <v>8</v>
      </c>
      <c r="B4093">
        <v>4</v>
      </c>
      <c r="C4093" s="2">
        <v>36730</v>
      </c>
      <c r="D4093">
        <v>378</v>
      </c>
      <c r="E4093" t="str">
        <f>VLOOKUP(Tabla4[[#This Row],[Cod Vendedor]],Tabla3[[IdVendedor]:[NombreVendedor]],2,0)</f>
        <v>Ramon</v>
      </c>
      <c r="F4093" t="str">
        <f>VLOOKUP(Tabla4[[#This Row],[Cod Producto]],Tabla2[[IdProducto]:[NomProducto]],2,0)</f>
        <v>Coles</v>
      </c>
      <c r="G4093" s="10">
        <f>VLOOKUP(Tabla4[[#This Row],[Nombre_Producto]],Tabla2[[NomProducto]:[PrecioSinIGV]],3,0)</f>
        <v>0.60499999999999998</v>
      </c>
      <c r="H4093">
        <f>VLOOKUP(Tabla4[[#This Row],[Cod Producto]],Tabla2[#All],3,0)</f>
        <v>2</v>
      </c>
      <c r="I4093" s="10">
        <f>Tabla4[[#This Row],[Kilos]]*Tabla4[[#This Row],[Precio_sin_IGV]]</f>
        <v>228.69</v>
      </c>
      <c r="J4093" s="10">
        <f>Tabla4[[#This Row],[Ventas sin IGV]]*18%</f>
        <v>41.164200000000001</v>
      </c>
      <c r="K4093" s="10">
        <f>Tabla4[[#This Row],[Ventas sin IGV]]+Tabla4[[#This Row],[IGV]]</f>
        <v>269.85419999999999</v>
      </c>
    </row>
    <row r="4094" spans="1:11" x14ac:dyDescent="0.3">
      <c r="A4094">
        <v>8</v>
      </c>
      <c r="B4094">
        <v>4</v>
      </c>
      <c r="C4094" s="2">
        <v>36801</v>
      </c>
      <c r="D4094">
        <v>332</v>
      </c>
      <c r="E4094" t="str">
        <f>VLOOKUP(Tabla4[[#This Row],[Cod Vendedor]],Tabla3[[IdVendedor]:[NombreVendedor]],2,0)</f>
        <v>Ramon</v>
      </c>
      <c r="F4094" t="str">
        <f>VLOOKUP(Tabla4[[#This Row],[Cod Producto]],Tabla2[[IdProducto]:[NomProducto]],2,0)</f>
        <v>Coles</v>
      </c>
      <c r="G4094" s="10">
        <f>VLOOKUP(Tabla4[[#This Row],[Nombre_Producto]],Tabla2[[NomProducto]:[PrecioSinIGV]],3,0)</f>
        <v>0.60499999999999998</v>
      </c>
      <c r="H4094">
        <f>VLOOKUP(Tabla4[[#This Row],[Cod Producto]],Tabla2[#All],3,0)</f>
        <v>2</v>
      </c>
      <c r="I4094" s="10">
        <f>Tabla4[[#This Row],[Kilos]]*Tabla4[[#This Row],[Precio_sin_IGV]]</f>
        <v>200.85999999999999</v>
      </c>
      <c r="J4094" s="10">
        <f>Tabla4[[#This Row],[Ventas sin IGV]]*18%</f>
        <v>36.154799999999994</v>
      </c>
      <c r="K4094" s="10">
        <f>Tabla4[[#This Row],[Ventas sin IGV]]+Tabla4[[#This Row],[IGV]]</f>
        <v>237.01479999999998</v>
      </c>
    </row>
    <row r="4095" spans="1:11" x14ac:dyDescent="0.3">
      <c r="A4095">
        <v>8</v>
      </c>
      <c r="B4095">
        <v>5</v>
      </c>
      <c r="C4095" s="2">
        <v>36698</v>
      </c>
      <c r="D4095">
        <v>2498</v>
      </c>
      <c r="E4095" t="str">
        <f>VLOOKUP(Tabla4[[#This Row],[Cod Vendedor]],Tabla3[[IdVendedor]:[NombreVendedor]],2,0)</f>
        <v>Ramon</v>
      </c>
      <c r="F4095" t="str">
        <f>VLOOKUP(Tabla4[[#This Row],[Cod Producto]],Tabla2[[IdProducto]:[NomProducto]],2,0)</f>
        <v>Berenjenas</v>
      </c>
      <c r="G4095" s="10">
        <f>VLOOKUP(Tabla4[[#This Row],[Nombre_Producto]],Tabla2[[NomProducto]:[PrecioSinIGV]],3,0)</f>
        <v>2.5409999999999999</v>
      </c>
      <c r="H4095">
        <f>VLOOKUP(Tabla4[[#This Row],[Cod Producto]],Tabla2[#All],3,0)</f>
        <v>3</v>
      </c>
      <c r="I4095" s="10">
        <f>Tabla4[[#This Row],[Kilos]]*Tabla4[[#This Row],[Precio_sin_IGV]]</f>
        <v>6347.4179999999997</v>
      </c>
      <c r="J4095" s="10">
        <f>Tabla4[[#This Row],[Ventas sin IGV]]*18%</f>
        <v>1142.5352399999999</v>
      </c>
      <c r="K4095" s="10">
        <f>Tabla4[[#This Row],[Ventas sin IGV]]+Tabla4[[#This Row],[IGV]]</f>
        <v>7489.9532399999998</v>
      </c>
    </row>
    <row r="4096" spans="1:11" x14ac:dyDescent="0.3">
      <c r="A4096">
        <v>8</v>
      </c>
      <c r="B4096">
        <v>5</v>
      </c>
      <c r="C4096" s="2">
        <v>36778</v>
      </c>
      <c r="D4096">
        <v>2497</v>
      </c>
      <c r="E4096" t="str">
        <f>VLOOKUP(Tabla4[[#This Row],[Cod Vendedor]],Tabla3[[IdVendedor]:[NombreVendedor]],2,0)</f>
        <v>Ramon</v>
      </c>
      <c r="F4096" t="str">
        <f>VLOOKUP(Tabla4[[#This Row],[Cod Producto]],Tabla2[[IdProducto]:[NomProducto]],2,0)</f>
        <v>Berenjenas</v>
      </c>
      <c r="G4096" s="10">
        <f>VLOOKUP(Tabla4[[#This Row],[Nombre_Producto]],Tabla2[[NomProducto]:[PrecioSinIGV]],3,0)</f>
        <v>2.5409999999999999</v>
      </c>
      <c r="H4096">
        <f>VLOOKUP(Tabla4[[#This Row],[Cod Producto]],Tabla2[#All],3,0)</f>
        <v>3</v>
      </c>
      <c r="I4096" s="10">
        <f>Tabla4[[#This Row],[Kilos]]*Tabla4[[#This Row],[Precio_sin_IGV]]</f>
        <v>6344.8769999999995</v>
      </c>
      <c r="J4096" s="10">
        <f>Tabla4[[#This Row],[Ventas sin IGV]]*18%</f>
        <v>1142.0778599999999</v>
      </c>
      <c r="K4096" s="10">
        <f>Tabla4[[#This Row],[Ventas sin IGV]]+Tabla4[[#This Row],[IGV]]</f>
        <v>7486.9548599999998</v>
      </c>
    </row>
    <row r="4097" spans="1:11" x14ac:dyDescent="0.3">
      <c r="A4097">
        <v>8</v>
      </c>
      <c r="B4097">
        <v>5</v>
      </c>
      <c r="C4097" s="2">
        <v>36811</v>
      </c>
      <c r="D4097">
        <v>2198</v>
      </c>
      <c r="E4097" t="str">
        <f>VLOOKUP(Tabla4[[#This Row],[Cod Vendedor]],Tabla3[[IdVendedor]:[NombreVendedor]],2,0)</f>
        <v>Ramon</v>
      </c>
      <c r="F4097" t="str">
        <f>VLOOKUP(Tabla4[[#This Row],[Cod Producto]],Tabla2[[IdProducto]:[NomProducto]],2,0)</f>
        <v>Berenjenas</v>
      </c>
      <c r="G4097" s="10">
        <f>VLOOKUP(Tabla4[[#This Row],[Nombre_Producto]],Tabla2[[NomProducto]:[PrecioSinIGV]],3,0)</f>
        <v>2.5409999999999999</v>
      </c>
      <c r="H4097">
        <f>VLOOKUP(Tabla4[[#This Row],[Cod Producto]],Tabla2[#All],3,0)</f>
        <v>3</v>
      </c>
      <c r="I4097" s="10">
        <f>Tabla4[[#This Row],[Kilos]]*Tabla4[[#This Row],[Precio_sin_IGV]]</f>
        <v>5585.1179999999995</v>
      </c>
      <c r="J4097" s="10">
        <f>Tabla4[[#This Row],[Ventas sin IGV]]*18%</f>
        <v>1005.3212399999999</v>
      </c>
      <c r="K4097" s="10">
        <f>Tabla4[[#This Row],[Ventas sin IGV]]+Tabla4[[#This Row],[IGV]]</f>
        <v>6590.4392399999997</v>
      </c>
    </row>
    <row r="4098" spans="1:11" x14ac:dyDescent="0.3">
      <c r="A4098">
        <v>8</v>
      </c>
      <c r="B4098">
        <v>5</v>
      </c>
      <c r="C4098" s="2">
        <v>36592</v>
      </c>
      <c r="D4098">
        <v>2078</v>
      </c>
      <c r="E4098" t="str">
        <f>VLOOKUP(Tabla4[[#This Row],[Cod Vendedor]],Tabla3[[IdVendedor]:[NombreVendedor]],2,0)</f>
        <v>Ramon</v>
      </c>
      <c r="F4098" t="str">
        <f>VLOOKUP(Tabla4[[#This Row],[Cod Producto]],Tabla2[[IdProducto]:[NomProducto]],2,0)</f>
        <v>Berenjenas</v>
      </c>
      <c r="G4098" s="10">
        <f>VLOOKUP(Tabla4[[#This Row],[Nombre_Producto]],Tabla2[[NomProducto]:[PrecioSinIGV]],3,0)</f>
        <v>2.5409999999999999</v>
      </c>
      <c r="H4098">
        <f>VLOOKUP(Tabla4[[#This Row],[Cod Producto]],Tabla2[#All],3,0)</f>
        <v>3</v>
      </c>
      <c r="I4098" s="10">
        <f>Tabla4[[#This Row],[Kilos]]*Tabla4[[#This Row],[Precio_sin_IGV]]</f>
        <v>5280.1979999999994</v>
      </c>
      <c r="J4098" s="10">
        <f>Tabla4[[#This Row],[Ventas sin IGV]]*18%</f>
        <v>950.43563999999981</v>
      </c>
      <c r="K4098" s="10">
        <f>Tabla4[[#This Row],[Ventas sin IGV]]+Tabla4[[#This Row],[IGV]]</f>
        <v>6230.6336399999991</v>
      </c>
    </row>
    <row r="4099" spans="1:11" x14ac:dyDescent="0.3">
      <c r="A4099">
        <v>8</v>
      </c>
      <c r="B4099">
        <v>5</v>
      </c>
      <c r="C4099" s="2">
        <v>36657</v>
      </c>
      <c r="D4099">
        <v>2001</v>
      </c>
      <c r="E4099" t="str">
        <f>VLOOKUP(Tabla4[[#This Row],[Cod Vendedor]],Tabla3[[IdVendedor]:[NombreVendedor]],2,0)</f>
        <v>Ramon</v>
      </c>
      <c r="F4099" t="str">
        <f>VLOOKUP(Tabla4[[#This Row],[Cod Producto]],Tabla2[[IdProducto]:[NomProducto]],2,0)</f>
        <v>Berenjenas</v>
      </c>
      <c r="G4099" s="10">
        <f>VLOOKUP(Tabla4[[#This Row],[Nombre_Producto]],Tabla2[[NomProducto]:[PrecioSinIGV]],3,0)</f>
        <v>2.5409999999999999</v>
      </c>
      <c r="H4099">
        <f>VLOOKUP(Tabla4[[#This Row],[Cod Producto]],Tabla2[#All],3,0)</f>
        <v>3</v>
      </c>
      <c r="I4099" s="10">
        <f>Tabla4[[#This Row],[Kilos]]*Tabla4[[#This Row],[Precio_sin_IGV]]</f>
        <v>5084.5410000000002</v>
      </c>
      <c r="J4099" s="10">
        <f>Tabla4[[#This Row],[Ventas sin IGV]]*18%</f>
        <v>915.21738000000005</v>
      </c>
      <c r="K4099" s="10">
        <f>Tabla4[[#This Row],[Ventas sin IGV]]+Tabla4[[#This Row],[IGV]]</f>
        <v>5999.7583800000002</v>
      </c>
    </row>
    <row r="4100" spans="1:11" x14ac:dyDescent="0.3">
      <c r="A4100">
        <v>8</v>
      </c>
      <c r="B4100">
        <v>5</v>
      </c>
      <c r="C4100" s="2">
        <v>36564</v>
      </c>
      <c r="D4100">
        <v>374</v>
      </c>
      <c r="E4100" t="str">
        <f>VLOOKUP(Tabla4[[#This Row],[Cod Vendedor]],Tabla3[[IdVendedor]:[NombreVendedor]],2,0)</f>
        <v>Ramon</v>
      </c>
      <c r="F4100" t="str">
        <f>VLOOKUP(Tabla4[[#This Row],[Cod Producto]],Tabla2[[IdProducto]:[NomProducto]],2,0)</f>
        <v>Berenjenas</v>
      </c>
      <c r="G4100" s="10">
        <f>VLOOKUP(Tabla4[[#This Row],[Nombre_Producto]],Tabla2[[NomProducto]:[PrecioSinIGV]],3,0)</f>
        <v>2.5409999999999999</v>
      </c>
      <c r="H4100">
        <f>VLOOKUP(Tabla4[[#This Row],[Cod Producto]],Tabla2[#All],3,0)</f>
        <v>3</v>
      </c>
      <c r="I4100" s="10">
        <f>Tabla4[[#This Row],[Kilos]]*Tabla4[[#This Row],[Precio_sin_IGV]]</f>
        <v>950.33399999999995</v>
      </c>
      <c r="J4100" s="10">
        <f>Tabla4[[#This Row],[Ventas sin IGV]]*18%</f>
        <v>171.06011999999998</v>
      </c>
      <c r="K4100" s="10">
        <f>Tabla4[[#This Row],[Ventas sin IGV]]+Tabla4[[#This Row],[IGV]]</f>
        <v>1121.3941199999999</v>
      </c>
    </row>
    <row r="4101" spans="1:11" x14ac:dyDescent="0.3">
      <c r="A4101">
        <v>8</v>
      </c>
      <c r="B4101">
        <v>11</v>
      </c>
      <c r="C4101" s="2">
        <v>37156</v>
      </c>
      <c r="D4101">
        <v>1978</v>
      </c>
      <c r="E4101" t="str">
        <f>VLOOKUP(Tabla4[[#This Row],[Cod Vendedor]],Tabla3[[IdVendedor]:[NombreVendedor]],2,0)</f>
        <v>Ramon</v>
      </c>
      <c r="F4101" t="str">
        <f>VLOOKUP(Tabla4[[#This Row],[Cod Producto]],Tabla2[[IdProducto]:[NomProducto]],2,0)</f>
        <v>Naranjas</v>
      </c>
      <c r="G4101" s="10">
        <f>VLOOKUP(Tabla4[[#This Row],[Nombre_Producto]],Tabla2[[NomProducto]:[PrecioSinIGV]],3,0)</f>
        <v>1.21</v>
      </c>
      <c r="H4101">
        <f>VLOOKUP(Tabla4[[#This Row],[Cod Producto]],Tabla2[#All],3,0)</f>
        <v>1</v>
      </c>
      <c r="I4101" s="10">
        <f>Tabla4[[#This Row],[Kilos]]*Tabla4[[#This Row],[Precio_sin_IGV]]</f>
        <v>2393.38</v>
      </c>
      <c r="J4101" s="10">
        <f>Tabla4[[#This Row],[Ventas sin IGV]]*18%</f>
        <v>430.80840000000001</v>
      </c>
      <c r="K4101" s="10">
        <f>Tabla4[[#This Row],[Ventas sin IGV]]+Tabla4[[#This Row],[IGV]]</f>
        <v>2824.1884</v>
      </c>
    </row>
    <row r="4102" spans="1:11" x14ac:dyDescent="0.3">
      <c r="A4102">
        <v>8</v>
      </c>
      <c r="B4102">
        <v>11</v>
      </c>
      <c r="C4102" s="2">
        <v>36935</v>
      </c>
      <c r="D4102">
        <v>1866</v>
      </c>
      <c r="E4102" t="str">
        <f>VLOOKUP(Tabla4[[#This Row],[Cod Vendedor]],Tabla3[[IdVendedor]:[NombreVendedor]],2,0)</f>
        <v>Ramon</v>
      </c>
      <c r="F4102" t="str">
        <f>VLOOKUP(Tabla4[[#This Row],[Cod Producto]],Tabla2[[IdProducto]:[NomProducto]],2,0)</f>
        <v>Naranjas</v>
      </c>
      <c r="G4102" s="10">
        <f>VLOOKUP(Tabla4[[#This Row],[Nombre_Producto]],Tabla2[[NomProducto]:[PrecioSinIGV]],3,0)</f>
        <v>1.21</v>
      </c>
      <c r="H4102">
        <f>VLOOKUP(Tabla4[[#This Row],[Cod Producto]],Tabla2[#All],3,0)</f>
        <v>1</v>
      </c>
      <c r="I4102" s="10">
        <f>Tabla4[[#This Row],[Kilos]]*Tabla4[[#This Row],[Precio_sin_IGV]]</f>
        <v>2257.86</v>
      </c>
      <c r="J4102" s="10">
        <f>Tabla4[[#This Row],[Ventas sin IGV]]*18%</f>
        <v>406.41480000000001</v>
      </c>
      <c r="K4102" s="10">
        <f>Tabla4[[#This Row],[Ventas sin IGV]]+Tabla4[[#This Row],[IGV]]</f>
        <v>2664.2748000000001</v>
      </c>
    </row>
    <row r="4103" spans="1:11" x14ac:dyDescent="0.3">
      <c r="A4103">
        <v>8</v>
      </c>
      <c r="B4103">
        <v>11</v>
      </c>
      <c r="C4103" s="2">
        <v>37227</v>
      </c>
      <c r="D4103">
        <v>1254</v>
      </c>
      <c r="E4103" t="str">
        <f>VLOOKUP(Tabla4[[#This Row],[Cod Vendedor]],Tabla3[[IdVendedor]:[NombreVendedor]],2,0)</f>
        <v>Ramon</v>
      </c>
      <c r="F4103" t="str">
        <f>VLOOKUP(Tabla4[[#This Row],[Cod Producto]],Tabla2[[IdProducto]:[NomProducto]],2,0)</f>
        <v>Naranjas</v>
      </c>
      <c r="G4103" s="10">
        <f>VLOOKUP(Tabla4[[#This Row],[Nombre_Producto]],Tabla2[[NomProducto]:[PrecioSinIGV]],3,0)</f>
        <v>1.21</v>
      </c>
      <c r="H4103">
        <f>VLOOKUP(Tabla4[[#This Row],[Cod Producto]],Tabla2[#All],3,0)</f>
        <v>1</v>
      </c>
      <c r="I4103" s="10">
        <f>Tabla4[[#This Row],[Kilos]]*Tabla4[[#This Row],[Precio_sin_IGV]]</f>
        <v>1517.34</v>
      </c>
      <c r="J4103" s="10">
        <f>Tabla4[[#This Row],[Ventas sin IGV]]*18%</f>
        <v>273.12119999999999</v>
      </c>
      <c r="K4103" s="10">
        <f>Tabla4[[#This Row],[Ventas sin IGV]]+Tabla4[[#This Row],[IGV]]</f>
        <v>1790.4612</v>
      </c>
    </row>
    <row r="4104" spans="1:11" x14ac:dyDescent="0.3">
      <c r="A4104">
        <v>8</v>
      </c>
      <c r="B4104">
        <v>11</v>
      </c>
      <c r="C4104" s="2">
        <v>36901</v>
      </c>
      <c r="D4104">
        <v>1050</v>
      </c>
      <c r="E4104" t="str">
        <f>VLOOKUP(Tabla4[[#This Row],[Cod Vendedor]],Tabla3[[IdVendedor]:[NombreVendedor]],2,0)</f>
        <v>Ramon</v>
      </c>
      <c r="F4104" t="str">
        <f>VLOOKUP(Tabla4[[#This Row],[Cod Producto]],Tabla2[[IdProducto]:[NomProducto]],2,0)</f>
        <v>Naranjas</v>
      </c>
      <c r="G4104" s="10">
        <f>VLOOKUP(Tabla4[[#This Row],[Nombre_Producto]],Tabla2[[NomProducto]:[PrecioSinIGV]],3,0)</f>
        <v>1.21</v>
      </c>
      <c r="H4104">
        <f>VLOOKUP(Tabla4[[#This Row],[Cod Producto]],Tabla2[#All],3,0)</f>
        <v>1</v>
      </c>
      <c r="I4104" s="10">
        <f>Tabla4[[#This Row],[Kilos]]*Tabla4[[#This Row],[Precio_sin_IGV]]</f>
        <v>1270.5</v>
      </c>
      <c r="J4104" s="10">
        <f>Tabla4[[#This Row],[Ventas sin IGV]]*18%</f>
        <v>228.69</v>
      </c>
      <c r="K4104" s="10">
        <f>Tabla4[[#This Row],[Ventas sin IGV]]+Tabla4[[#This Row],[IGV]]</f>
        <v>1499.19</v>
      </c>
    </row>
    <row r="4105" spans="1:11" x14ac:dyDescent="0.3">
      <c r="A4105">
        <v>8</v>
      </c>
      <c r="B4105">
        <v>11</v>
      </c>
      <c r="C4105" s="2">
        <v>36984</v>
      </c>
      <c r="D4105">
        <v>1009</v>
      </c>
      <c r="E4105" t="str">
        <f>VLOOKUP(Tabla4[[#This Row],[Cod Vendedor]],Tabla3[[IdVendedor]:[NombreVendedor]],2,0)</f>
        <v>Ramon</v>
      </c>
      <c r="F4105" t="str">
        <f>VLOOKUP(Tabla4[[#This Row],[Cod Producto]],Tabla2[[IdProducto]:[NomProducto]],2,0)</f>
        <v>Naranjas</v>
      </c>
      <c r="G4105" s="10">
        <f>VLOOKUP(Tabla4[[#This Row],[Nombre_Producto]],Tabla2[[NomProducto]:[PrecioSinIGV]],3,0)</f>
        <v>1.21</v>
      </c>
      <c r="H4105">
        <f>VLOOKUP(Tabla4[[#This Row],[Cod Producto]],Tabla2[#All],3,0)</f>
        <v>1</v>
      </c>
      <c r="I4105" s="10">
        <f>Tabla4[[#This Row],[Kilos]]*Tabla4[[#This Row],[Precio_sin_IGV]]</f>
        <v>1220.8899999999999</v>
      </c>
      <c r="J4105" s="10">
        <f>Tabla4[[#This Row],[Ventas sin IGV]]*18%</f>
        <v>219.76019999999997</v>
      </c>
      <c r="K4105" s="10">
        <f>Tabla4[[#This Row],[Ventas sin IGV]]+Tabla4[[#This Row],[IGV]]</f>
        <v>1440.6501999999998</v>
      </c>
    </row>
    <row r="4106" spans="1:11" x14ac:dyDescent="0.3">
      <c r="A4106">
        <v>8</v>
      </c>
      <c r="B4106">
        <v>11</v>
      </c>
      <c r="C4106" s="2">
        <v>36978</v>
      </c>
      <c r="D4106">
        <v>755</v>
      </c>
      <c r="E4106" t="str">
        <f>VLOOKUP(Tabla4[[#This Row],[Cod Vendedor]],Tabla3[[IdVendedor]:[NombreVendedor]],2,0)</f>
        <v>Ramon</v>
      </c>
      <c r="F4106" t="str">
        <f>VLOOKUP(Tabla4[[#This Row],[Cod Producto]],Tabla2[[IdProducto]:[NomProducto]],2,0)</f>
        <v>Naranjas</v>
      </c>
      <c r="G4106" s="10">
        <f>VLOOKUP(Tabla4[[#This Row],[Nombre_Producto]],Tabla2[[NomProducto]:[PrecioSinIGV]],3,0)</f>
        <v>1.21</v>
      </c>
      <c r="H4106">
        <f>VLOOKUP(Tabla4[[#This Row],[Cod Producto]],Tabla2[#All],3,0)</f>
        <v>1</v>
      </c>
      <c r="I4106" s="10">
        <f>Tabla4[[#This Row],[Kilos]]*Tabla4[[#This Row],[Precio_sin_IGV]]</f>
        <v>913.55</v>
      </c>
      <c r="J4106" s="10">
        <f>Tabla4[[#This Row],[Ventas sin IGV]]*18%</f>
        <v>164.43899999999999</v>
      </c>
      <c r="K4106" s="10">
        <f>Tabla4[[#This Row],[Ventas sin IGV]]+Tabla4[[#This Row],[IGV]]</f>
        <v>1077.989</v>
      </c>
    </row>
    <row r="4107" spans="1:11" x14ac:dyDescent="0.3">
      <c r="A4107">
        <v>8</v>
      </c>
      <c r="B4107">
        <v>11</v>
      </c>
      <c r="C4107" s="2">
        <v>37255</v>
      </c>
      <c r="D4107">
        <v>754</v>
      </c>
      <c r="E4107" t="str">
        <f>VLOOKUP(Tabla4[[#This Row],[Cod Vendedor]],Tabla3[[IdVendedor]:[NombreVendedor]],2,0)</f>
        <v>Ramon</v>
      </c>
      <c r="F4107" t="str">
        <f>VLOOKUP(Tabla4[[#This Row],[Cod Producto]],Tabla2[[IdProducto]:[NomProducto]],2,0)</f>
        <v>Naranjas</v>
      </c>
      <c r="G4107" s="10">
        <f>VLOOKUP(Tabla4[[#This Row],[Nombre_Producto]],Tabla2[[NomProducto]:[PrecioSinIGV]],3,0)</f>
        <v>1.21</v>
      </c>
      <c r="H4107">
        <f>VLOOKUP(Tabla4[[#This Row],[Cod Producto]],Tabla2[#All],3,0)</f>
        <v>1</v>
      </c>
      <c r="I4107" s="10">
        <f>Tabla4[[#This Row],[Kilos]]*Tabla4[[#This Row],[Precio_sin_IGV]]</f>
        <v>912.33999999999992</v>
      </c>
      <c r="J4107" s="10">
        <f>Tabla4[[#This Row],[Ventas sin IGV]]*18%</f>
        <v>164.22119999999998</v>
      </c>
      <c r="K4107" s="10">
        <f>Tabla4[[#This Row],[Ventas sin IGV]]+Tabla4[[#This Row],[IGV]]</f>
        <v>1076.5611999999999</v>
      </c>
    </row>
    <row r="4108" spans="1:11" x14ac:dyDescent="0.3">
      <c r="A4108">
        <v>8</v>
      </c>
      <c r="B4108">
        <v>12</v>
      </c>
      <c r="C4108" s="2">
        <v>37080</v>
      </c>
      <c r="D4108">
        <v>2357</v>
      </c>
      <c r="E4108" t="str">
        <f>VLOOKUP(Tabla4[[#This Row],[Cod Vendedor]],Tabla3[[IdVendedor]:[NombreVendedor]],2,0)</f>
        <v>Ramon</v>
      </c>
      <c r="F4108" t="str">
        <f>VLOOKUP(Tabla4[[#This Row],[Cod Producto]],Tabla2[[IdProducto]:[NomProducto]],2,0)</f>
        <v>Malocoton</v>
      </c>
      <c r="G4108" s="10">
        <f>VLOOKUP(Tabla4[[#This Row],[Nombre_Producto]],Tabla2[[NomProducto]:[PrecioSinIGV]],3,0)</f>
        <v>2.42</v>
      </c>
      <c r="H4108">
        <f>VLOOKUP(Tabla4[[#This Row],[Cod Producto]],Tabla2[#All],3,0)</f>
        <v>1</v>
      </c>
      <c r="I4108" s="10">
        <f>Tabla4[[#This Row],[Kilos]]*Tabla4[[#This Row],[Precio_sin_IGV]]</f>
        <v>5703.94</v>
      </c>
      <c r="J4108" s="10">
        <f>Tabla4[[#This Row],[Ventas sin IGV]]*18%</f>
        <v>1026.7091999999998</v>
      </c>
      <c r="K4108" s="10">
        <f>Tabla4[[#This Row],[Ventas sin IGV]]+Tabla4[[#This Row],[IGV]]</f>
        <v>6730.6491999999998</v>
      </c>
    </row>
    <row r="4109" spans="1:11" x14ac:dyDescent="0.3">
      <c r="A4109">
        <v>8</v>
      </c>
      <c r="B4109">
        <v>12</v>
      </c>
      <c r="C4109" s="2">
        <v>37246</v>
      </c>
      <c r="D4109">
        <v>2033</v>
      </c>
      <c r="E4109" t="str">
        <f>VLOOKUP(Tabla4[[#This Row],[Cod Vendedor]],Tabla3[[IdVendedor]:[NombreVendedor]],2,0)</f>
        <v>Ramon</v>
      </c>
      <c r="F4109" t="str">
        <f>VLOOKUP(Tabla4[[#This Row],[Cod Producto]],Tabla2[[IdProducto]:[NomProducto]],2,0)</f>
        <v>Malocoton</v>
      </c>
      <c r="G4109" s="10">
        <f>VLOOKUP(Tabla4[[#This Row],[Nombre_Producto]],Tabla2[[NomProducto]:[PrecioSinIGV]],3,0)</f>
        <v>2.42</v>
      </c>
      <c r="H4109">
        <f>VLOOKUP(Tabla4[[#This Row],[Cod Producto]],Tabla2[#All],3,0)</f>
        <v>1</v>
      </c>
      <c r="I4109" s="10">
        <f>Tabla4[[#This Row],[Kilos]]*Tabla4[[#This Row],[Precio_sin_IGV]]</f>
        <v>4919.8599999999997</v>
      </c>
      <c r="J4109" s="10">
        <f>Tabla4[[#This Row],[Ventas sin IGV]]*18%</f>
        <v>885.57479999999987</v>
      </c>
      <c r="K4109" s="10">
        <f>Tabla4[[#This Row],[Ventas sin IGV]]+Tabla4[[#This Row],[IGV]]</f>
        <v>5805.4347999999991</v>
      </c>
    </row>
    <row r="4110" spans="1:11" x14ac:dyDescent="0.3">
      <c r="A4110">
        <v>8</v>
      </c>
      <c r="B4110">
        <v>12</v>
      </c>
      <c r="C4110" s="2">
        <v>37173</v>
      </c>
      <c r="D4110">
        <v>1998</v>
      </c>
      <c r="E4110" t="str">
        <f>VLOOKUP(Tabla4[[#This Row],[Cod Vendedor]],Tabla3[[IdVendedor]:[NombreVendedor]],2,0)</f>
        <v>Ramon</v>
      </c>
      <c r="F4110" t="str">
        <f>VLOOKUP(Tabla4[[#This Row],[Cod Producto]],Tabla2[[IdProducto]:[NomProducto]],2,0)</f>
        <v>Malocoton</v>
      </c>
      <c r="G4110" s="10">
        <f>VLOOKUP(Tabla4[[#This Row],[Nombre_Producto]],Tabla2[[NomProducto]:[PrecioSinIGV]],3,0)</f>
        <v>2.42</v>
      </c>
      <c r="H4110">
        <f>VLOOKUP(Tabla4[[#This Row],[Cod Producto]],Tabla2[#All],3,0)</f>
        <v>1</v>
      </c>
      <c r="I4110" s="10">
        <f>Tabla4[[#This Row],[Kilos]]*Tabla4[[#This Row],[Precio_sin_IGV]]</f>
        <v>4835.16</v>
      </c>
      <c r="J4110" s="10">
        <f>Tabla4[[#This Row],[Ventas sin IGV]]*18%</f>
        <v>870.32879999999989</v>
      </c>
      <c r="K4110" s="10">
        <f>Tabla4[[#This Row],[Ventas sin IGV]]+Tabla4[[#This Row],[IGV]]</f>
        <v>5705.4888000000001</v>
      </c>
    </row>
    <row r="4111" spans="1:11" x14ac:dyDescent="0.3">
      <c r="A4111">
        <v>8</v>
      </c>
      <c r="B4111">
        <v>12</v>
      </c>
      <c r="C4111" s="2">
        <v>37194</v>
      </c>
      <c r="D4111">
        <v>1662</v>
      </c>
      <c r="E4111" t="str">
        <f>VLOOKUP(Tabla4[[#This Row],[Cod Vendedor]],Tabla3[[IdVendedor]:[NombreVendedor]],2,0)</f>
        <v>Ramon</v>
      </c>
      <c r="F4111" t="str">
        <f>VLOOKUP(Tabla4[[#This Row],[Cod Producto]],Tabla2[[IdProducto]:[NomProducto]],2,0)</f>
        <v>Malocoton</v>
      </c>
      <c r="G4111" s="10">
        <f>VLOOKUP(Tabla4[[#This Row],[Nombre_Producto]],Tabla2[[NomProducto]:[PrecioSinIGV]],3,0)</f>
        <v>2.42</v>
      </c>
      <c r="H4111">
        <f>VLOOKUP(Tabla4[[#This Row],[Cod Producto]],Tabla2[#All],3,0)</f>
        <v>1</v>
      </c>
      <c r="I4111" s="10">
        <f>Tabla4[[#This Row],[Kilos]]*Tabla4[[#This Row],[Precio_sin_IGV]]</f>
        <v>4022.04</v>
      </c>
      <c r="J4111" s="10">
        <f>Tabla4[[#This Row],[Ventas sin IGV]]*18%</f>
        <v>723.96719999999993</v>
      </c>
      <c r="K4111" s="10">
        <f>Tabla4[[#This Row],[Ventas sin IGV]]+Tabla4[[#This Row],[IGV]]</f>
        <v>4746.0072</v>
      </c>
    </row>
    <row r="4112" spans="1:11" x14ac:dyDescent="0.3">
      <c r="A4112">
        <v>8</v>
      </c>
      <c r="B4112">
        <v>12</v>
      </c>
      <c r="C4112" s="2">
        <v>36980</v>
      </c>
      <c r="D4112">
        <v>1494</v>
      </c>
      <c r="E4112" t="str">
        <f>VLOOKUP(Tabla4[[#This Row],[Cod Vendedor]],Tabla3[[IdVendedor]:[NombreVendedor]],2,0)</f>
        <v>Ramon</v>
      </c>
      <c r="F4112" t="str">
        <f>VLOOKUP(Tabla4[[#This Row],[Cod Producto]],Tabla2[[IdProducto]:[NomProducto]],2,0)</f>
        <v>Malocoton</v>
      </c>
      <c r="G4112" s="10">
        <f>VLOOKUP(Tabla4[[#This Row],[Nombre_Producto]],Tabla2[[NomProducto]:[PrecioSinIGV]],3,0)</f>
        <v>2.42</v>
      </c>
      <c r="H4112">
        <f>VLOOKUP(Tabla4[[#This Row],[Cod Producto]],Tabla2[#All],3,0)</f>
        <v>1</v>
      </c>
      <c r="I4112" s="10">
        <f>Tabla4[[#This Row],[Kilos]]*Tabla4[[#This Row],[Precio_sin_IGV]]</f>
        <v>3615.48</v>
      </c>
      <c r="J4112" s="10">
        <f>Tabla4[[#This Row],[Ventas sin IGV]]*18%</f>
        <v>650.78639999999996</v>
      </c>
      <c r="K4112" s="10">
        <f>Tabla4[[#This Row],[Ventas sin IGV]]+Tabla4[[#This Row],[IGV]]</f>
        <v>4266.2664000000004</v>
      </c>
    </row>
    <row r="4113" spans="1:11" x14ac:dyDescent="0.3">
      <c r="A4113">
        <v>8</v>
      </c>
      <c r="B4113">
        <v>12</v>
      </c>
      <c r="C4113" s="2">
        <v>37025</v>
      </c>
      <c r="D4113">
        <v>1472</v>
      </c>
      <c r="E4113" t="str">
        <f>VLOOKUP(Tabla4[[#This Row],[Cod Vendedor]],Tabla3[[IdVendedor]:[NombreVendedor]],2,0)</f>
        <v>Ramon</v>
      </c>
      <c r="F4113" t="str">
        <f>VLOOKUP(Tabla4[[#This Row],[Cod Producto]],Tabla2[[IdProducto]:[NomProducto]],2,0)</f>
        <v>Malocoton</v>
      </c>
      <c r="G4113" s="10">
        <f>VLOOKUP(Tabla4[[#This Row],[Nombre_Producto]],Tabla2[[NomProducto]:[PrecioSinIGV]],3,0)</f>
        <v>2.42</v>
      </c>
      <c r="H4113">
        <f>VLOOKUP(Tabla4[[#This Row],[Cod Producto]],Tabla2[#All],3,0)</f>
        <v>1</v>
      </c>
      <c r="I4113" s="10">
        <f>Tabla4[[#This Row],[Kilos]]*Tabla4[[#This Row],[Precio_sin_IGV]]</f>
        <v>3562.24</v>
      </c>
      <c r="J4113" s="10">
        <f>Tabla4[[#This Row],[Ventas sin IGV]]*18%</f>
        <v>641.20319999999992</v>
      </c>
      <c r="K4113" s="10">
        <f>Tabla4[[#This Row],[Ventas sin IGV]]+Tabla4[[#This Row],[IGV]]</f>
        <v>4203.4431999999997</v>
      </c>
    </row>
    <row r="4114" spans="1:11" x14ac:dyDescent="0.3">
      <c r="A4114">
        <v>8</v>
      </c>
      <c r="B4114">
        <v>12</v>
      </c>
      <c r="C4114" s="2">
        <v>37002</v>
      </c>
      <c r="D4114">
        <v>457</v>
      </c>
      <c r="E4114" t="str">
        <f>VLOOKUP(Tabla4[[#This Row],[Cod Vendedor]],Tabla3[[IdVendedor]:[NombreVendedor]],2,0)</f>
        <v>Ramon</v>
      </c>
      <c r="F4114" t="str">
        <f>VLOOKUP(Tabla4[[#This Row],[Cod Producto]],Tabla2[[IdProducto]:[NomProducto]],2,0)</f>
        <v>Malocoton</v>
      </c>
      <c r="G4114" s="10">
        <f>VLOOKUP(Tabla4[[#This Row],[Nombre_Producto]],Tabla2[[NomProducto]:[PrecioSinIGV]],3,0)</f>
        <v>2.42</v>
      </c>
      <c r="H4114">
        <f>VLOOKUP(Tabla4[[#This Row],[Cod Producto]],Tabla2[#All],3,0)</f>
        <v>1</v>
      </c>
      <c r="I4114" s="10">
        <f>Tabla4[[#This Row],[Kilos]]*Tabla4[[#This Row],[Precio_sin_IGV]]</f>
        <v>1105.94</v>
      </c>
      <c r="J4114" s="10">
        <f>Tabla4[[#This Row],[Ventas sin IGV]]*18%</f>
        <v>199.0692</v>
      </c>
      <c r="K4114" s="10">
        <f>Tabla4[[#This Row],[Ventas sin IGV]]+Tabla4[[#This Row],[IGV]]</f>
        <v>1305.0092</v>
      </c>
    </row>
    <row r="4115" spans="1:11" x14ac:dyDescent="0.3">
      <c r="A4115">
        <v>8</v>
      </c>
      <c r="B4115">
        <v>9</v>
      </c>
      <c r="C4115" s="2">
        <v>36998</v>
      </c>
      <c r="D4115">
        <v>1329</v>
      </c>
      <c r="E4115" t="str">
        <f>VLOOKUP(Tabla4[[#This Row],[Cod Vendedor]],Tabla3[[IdVendedor]:[NombreVendedor]],2,0)</f>
        <v>Ramon</v>
      </c>
      <c r="F4115" t="str">
        <f>VLOOKUP(Tabla4[[#This Row],[Cod Producto]],Tabla2[[IdProducto]:[NomProducto]],2,0)</f>
        <v>Esparragos</v>
      </c>
      <c r="G4115" s="10">
        <f>VLOOKUP(Tabla4[[#This Row],[Nombre_Producto]],Tabla2[[NomProducto]:[PrecioSinIGV]],3,0)</f>
        <v>1.21</v>
      </c>
      <c r="H4115">
        <f>VLOOKUP(Tabla4[[#This Row],[Cod Producto]],Tabla2[#All],3,0)</f>
        <v>3</v>
      </c>
      <c r="I4115" s="10">
        <f>Tabla4[[#This Row],[Kilos]]*Tabla4[[#This Row],[Precio_sin_IGV]]</f>
        <v>1608.09</v>
      </c>
      <c r="J4115" s="10">
        <f>Tabla4[[#This Row],[Ventas sin IGV]]*18%</f>
        <v>289.45619999999997</v>
      </c>
      <c r="K4115" s="10">
        <f>Tabla4[[#This Row],[Ventas sin IGV]]+Tabla4[[#This Row],[IGV]]</f>
        <v>1897.5461999999998</v>
      </c>
    </row>
    <row r="4116" spans="1:11" x14ac:dyDescent="0.3">
      <c r="A4116">
        <v>8</v>
      </c>
      <c r="B4116">
        <v>9</v>
      </c>
      <c r="C4116" s="2">
        <v>37076</v>
      </c>
      <c r="D4116">
        <v>1145</v>
      </c>
      <c r="E4116" t="str">
        <f>VLOOKUP(Tabla4[[#This Row],[Cod Vendedor]],Tabla3[[IdVendedor]:[NombreVendedor]],2,0)</f>
        <v>Ramon</v>
      </c>
      <c r="F4116" t="str">
        <f>VLOOKUP(Tabla4[[#This Row],[Cod Producto]],Tabla2[[IdProducto]:[NomProducto]],2,0)</f>
        <v>Esparragos</v>
      </c>
      <c r="G4116" s="10">
        <f>VLOOKUP(Tabla4[[#This Row],[Nombre_Producto]],Tabla2[[NomProducto]:[PrecioSinIGV]],3,0)</f>
        <v>1.21</v>
      </c>
      <c r="H4116">
        <f>VLOOKUP(Tabla4[[#This Row],[Cod Producto]],Tabla2[#All],3,0)</f>
        <v>3</v>
      </c>
      <c r="I4116" s="10">
        <f>Tabla4[[#This Row],[Kilos]]*Tabla4[[#This Row],[Precio_sin_IGV]]</f>
        <v>1385.45</v>
      </c>
      <c r="J4116" s="10">
        <f>Tabla4[[#This Row],[Ventas sin IGV]]*18%</f>
        <v>249.381</v>
      </c>
      <c r="K4116" s="10">
        <f>Tabla4[[#This Row],[Ventas sin IGV]]+Tabla4[[#This Row],[IGV]]</f>
        <v>1634.8310000000001</v>
      </c>
    </row>
    <row r="4117" spans="1:11" x14ac:dyDescent="0.3">
      <c r="A4117">
        <v>8</v>
      </c>
      <c r="B4117">
        <v>7</v>
      </c>
      <c r="C4117" s="2">
        <v>37213</v>
      </c>
      <c r="D4117">
        <v>2283</v>
      </c>
      <c r="E4117" t="str">
        <f>VLOOKUP(Tabla4[[#This Row],[Cod Vendedor]],Tabla3[[IdVendedor]:[NombreVendedor]],2,0)</f>
        <v>Ramon</v>
      </c>
      <c r="F4117" t="str">
        <f>VLOOKUP(Tabla4[[#This Row],[Cod Producto]],Tabla2[[IdProducto]:[NomProducto]],2,0)</f>
        <v>Tomates</v>
      </c>
      <c r="G4117" s="10">
        <f>VLOOKUP(Tabla4[[#This Row],[Nombre_Producto]],Tabla2[[NomProducto]:[PrecioSinIGV]],3,0)</f>
        <v>0.96799999999999997</v>
      </c>
      <c r="H4117">
        <f>VLOOKUP(Tabla4[[#This Row],[Cod Producto]],Tabla2[#All],3,0)</f>
        <v>2</v>
      </c>
      <c r="I4117" s="10">
        <f>Tabla4[[#This Row],[Kilos]]*Tabla4[[#This Row],[Precio_sin_IGV]]</f>
        <v>2209.944</v>
      </c>
      <c r="J4117" s="10">
        <f>Tabla4[[#This Row],[Ventas sin IGV]]*18%</f>
        <v>397.78992</v>
      </c>
      <c r="K4117" s="10">
        <f>Tabla4[[#This Row],[Ventas sin IGV]]+Tabla4[[#This Row],[IGV]]</f>
        <v>2607.7339200000001</v>
      </c>
    </row>
    <row r="4118" spans="1:11" x14ac:dyDescent="0.3">
      <c r="A4118">
        <v>8</v>
      </c>
      <c r="B4118">
        <v>3</v>
      </c>
      <c r="C4118" s="2">
        <v>37247</v>
      </c>
      <c r="D4118">
        <v>2339</v>
      </c>
      <c r="E4118" t="str">
        <f>VLOOKUP(Tabla4[[#This Row],[Cod Vendedor]],Tabla3[[IdVendedor]:[NombreVendedor]],2,0)</f>
        <v>Ramon</v>
      </c>
      <c r="F4118" t="str">
        <f>VLOOKUP(Tabla4[[#This Row],[Cod Producto]],Tabla2[[IdProducto]:[NomProducto]],2,0)</f>
        <v>Melones</v>
      </c>
      <c r="G4118" s="10">
        <f>VLOOKUP(Tabla4[[#This Row],[Nombre_Producto]],Tabla2[[NomProducto]:[PrecioSinIGV]],3,0)</f>
        <v>1.9359999999999999</v>
      </c>
      <c r="H4118">
        <f>VLOOKUP(Tabla4[[#This Row],[Cod Producto]],Tabla2[#All],3,0)</f>
        <v>1</v>
      </c>
      <c r="I4118" s="10">
        <f>Tabla4[[#This Row],[Kilos]]*Tabla4[[#This Row],[Precio_sin_IGV]]</f>
        <v>4528.3040000000001</v>
      </c>
      <c r="J4118" s="10">
        <f>Tabla4[[#This Row],[Ventas sin IGV]]*18%</f>
        <v>815.09471999999994</v>
      </c>
      <c r="K4118" s="10">
        <f>Tabla4[[#This Row],[Ventas sin IGV]]+Tabla4[[#This Row],[IGV]]</f>
        <v>5343.3987200000001</v>
      </c>
    </row>
    <row r="4119" spans="1:11" x14ac:dyDescent="0.3">
      <c r="A4119">
        <v>8</v>
      </c>
      <c r="B4119">
        <v>3</v>
      </c>
      <c r="C4119" s="2">
        <v>37245</v>
      </c>
      <c r="D4119">
        <v>2171</v>
      </c>
      <c r="E4119" t="str">
        <f>VLOOKUP(Tabla4[[#This Row],[Cod Vendedor]],Tabla3[[IdVendedor]:[NombreVendedor]],2,0)</f>
        <v>Ramon</v>
      </c>
      <c r="F4119" t="str">
        <f>VLOOKUP(Tabla4[[#This Row],[Cod Producto]],Tabla2[[IdProducto]:[NomProducto]],2,0)</f>
        <v>Melones</v>
      </c>
      <c r="G4119" s="10">
        <f>VLOOKUP(Tabla4[[#This Row],[Nombre_Producto]],Tabla2[[NomProducto]:[PrecioSinIGV]],3,0)</f>
        <v>1.9359999999999999</v>
      </c>
      <c r="H4119">
        <f>VLOOKUP(Tabla4[[#This Row],[Cod Producto]],Tabla2[#All],3,0)</f>
        <v>1</v>
      </c>
      <c r="I4119" s="10">
        <f>Tabla4[[#This Row],[Kilos]]*Tabla4[[#This Row],[Precio_sin_IGV]]</f>
        <v>4203.0559999999996</v>
      </c>
      <c r="J4119" s="10">
        <f>Tabla4[[#This Row],[Ventas sin IGV]]*18%</f>
        <v>756.55007999999987</v>
      </c>
      <c r="K4119" s="10">
        <f>Tabla4[[#This Row],[Ventas sin IGV]]+Tabla4[[#This Row],[IGV]]</f>
        <v>4959.6060799999996</v>
      </c>
    </row>
    <row r="4120" spans="1:11" x14ac:dyDescent="0.3">
      <c r="A4120">
        <v>8</v>
      </c>
      <c r="B4120">
        <v>3</v>
      </c>
      <c r="C4120" s="2">
        <v>36953</v>
      </c>
      <c r="D4120">
        <v>1627</v>
      </c>
      <c r="E4120" t="str">
        <f>VLOOKUP(Tabla4[[#This Row],[Cod Vendedor]],Tabla3[[IdVendedor]:[NombreVendedor]],2,0)</f>
        <v>Ramon</v>
      </c>
      <c r="F4120" t="str">
        <f>VLOOKUP(Tabla4[[#This Row],[Cod Producto]],Tabla2[[IdProducto]:[NomProducto]],2,0)</f>
        <v>Melones</v>
      </c>
      <c r="G4120" s="10">
        <f>VLOOKUP(Tabla4[[#This Row],[Nombre_Producto]],Tabla2[[NomProducto]:[PrecioSinIGV]],3,0)</f>
        <v>1.9359999999999999</v>
      </c>
      <c r="H4120">
        <f>VLOOKUP(Tabla4[[#This Row],[Cod Producto]],Tabla2[#All],3,0)</f>
        <v>1</v>
      </c>
      <c r="I4120" s="10">
        <f>Tabla4[[#This Row],[Kilos]]*Tabla4[[#This Row],[Precio_sin_IGV]]</f>
        <v>3149.8719999999998</v>
      </c>
      <c r="J4120" s="10">
        <f>Tabla4[[#This Row],[Ventas sin IGV]]*18%</f>
        <v>566.97695999999996</v>
      </c>
      <c r="K4120" s="10">
        <f>Tabla4[[#This Row],[Ventas sin IGV]]+Tabla4[[#This Row],[IGV]]</f>
        <v>3716.8489599999998</v>
      </c>
    </row>
    <row r="4121" spans="1:11" x14ac:dyDescent="0.3">
      <c r="A4121">
        <v>8</v>
      </c>
      <c r="B4121">
        <v>3</v>
      </c>
      <c r="C4121" s="2">
        <v>36936</v>
      </c>
      <c r="D4121">
        <v>1529</v>
      </c>
      <c r="E4121" t="str">
        <f>VLOOKUP(Tabla4[[#This Row],[Cod Vendedor]],Tabla3[[IdVendedor]:[NombreVendedor]],2,0)</f>
        <v>Ramon</v>
      </c>
      <c r="F4121" t="str">
        <f>VLOOKUP(Tabla4[[#This Row],[Cod Producto]],Tabla2[[IdProducto]:[NomProducto]],2,0)</f>
        <v>Melones</v>
      </c>
      <c r="G4121" s="10">
        <f>VLOOKUP(Tabla4[[#This Row],[Nombre_Producto]],Tabla2[[NomProducto]:[PrecioSinIGV]],3,0)</f>
        <v>1.9359999999999999</v>
      </c>
      <c r="H4121">
        <f>VLOOKUP(Tabla4[[#This Row],[Cod Producto]],Tabla2[#All],3,0)</f>
        <v>1</v>
      </c>
      <c r="I4121" s="10">
        <f>Tabla4[[#This Row],[Kilos]]*Tabla4[[#This Row],[Precio_sin_IGV]]</f>
        <v>2960.1439999999998</v>
      </c>
      <c r="J4121" s="10">
        <f>Tabla4[[#This Row],[Ventas sin IGV]]*18%</f>
        <v>532.82592</v>
      </c>
      <c r="K4121" s="10">
        <f>Tabla4[[#This Row],[Ventas sin IGV]]+Tabla4[[#This Row],[IGV]]</f>
        <v>3492.9699199999995</v>
      </c>
    </row>
    <row r="4122" spans="1:11" x14ac:dyDescent="0.3">
      <c r="A4122">
        <v>8</v>
      </c>
      <c r="B4122">
        <v>1</v>
      </c>
      <c r="C4122" s="2">
        <v>36980</v>
      </c>
      <c r="D4122">
        <v>2364</v>
      </c>
      <c r="E4122" t="str">
        <f>VLOOKUP(Tabla4[[#This Row],[Cod Vendedor]],Tabla3[[IdVendedor]:[NombreVendedor]],2,0)</f>
        <v>Ramon</v>
      </c>
      <c r="F4122" t="str">
        <f>VLOOKUP(Tabla4[[#This Row],[Cod Producto]],Tabla2[[IdProducto]:[NomProducto]],2,0)</f>
        <v>Mandarinas</v>
      </c>
      <c r="G4122" s="10">
        <f>VLOOKUP(Tabla4[[#This Row],[Nombre_Producto]],Tabla2[[NomProducto]:[PrecioSinIGV]],3,0)</f>
        <v>3.9325000000000001</v>
      </c>
      <c r="H4122">
        <f>VLOOKUP(Tabla4[[#This Row],[Cod Producto]],Tabla2[#All],3,0)</f>
        <v>1</v>
      </c>
      <c r="I4122" s="10">
        <f>Tabla4[[#This Row],[Kilos]]*Tabla4[[#This Row],[Precio_sin_IGV]]</f>
        <v>9296.43</v>
      </c>
      <c r="J4122" s="10">
        <f>Tabla4[[#This Row],[Ventas sin IGV]]*18%</f>
        <v>1673.3574000000001</v>
      </c>
      <c r="K4122" s="10">
        <f>Tabla4[[#This Row],[Ventas sin IGV]]+Tabla4[[#This Row],[IGV]]</f>
        <v>10969.787400000001</v>
      </c>
    </row>
    <row r="4123" spans="1:11" x14ac:dyDescent="0.3">
      <c r="A4123">
        <v>8</v>
      </c>
      <c r="B4123">
        <v>1</v>
      </c>
      <c r="C4123" s="2">
        <v>37098</v>
      </c>
      <c r="D4123">
        <v>1706</v>
      </c>
      <c r="E4123" t="str">
        <f>VLOOKUP(Tabla4[[#This Row],[Cod Vendedor]],Tabla3[[IdVendedor]:[NombreVendedor]],2,0)</f>
        <v>Ramon</v>
      </c>
      <c r="F4123" t="str">
        <f>VLOOKUP(Tabla4[[#This Row],[Cod Producto]],Tabla2[[IdProducto]:[NomProducto]],2,0)</f>
        <v>Mandarinas</v>
      </c>
      <c r="G4123" s="10">
        <f>VLOOKUP(Tabla4[[#This Row],[Nombre_Producto]],Tabla2[[NomProducto]:[PrecioSinIGV]],3,0)</f>
        <v>3.9325000000000001</v>
      </c>
      <c r="H4123">
        <f>VLOOKUP(Tabla4[[#This Row],[Cod Producto]],Tabla2[#All],3,0)</f>
        <v>1</v>
      </c>
      <c r="I4123" s="10">
        <f>Tabla4[[#This Row],[Kilos]]*Tabla4[[#This Row],[Precio_sin_IGV]]</f>
        <v>6708.8450000000003</v>
      </c>
      <c r="J4123" s="10">
        <f>Tabla4[[#This Row],[Ventas sin IGV]]*18%</f>
        <v>1207.5921000000001</v>
      </c>
      <c r="K4123" s="10">
        <f>Tabla4[[#This Row],[Ventas sin IGV]]+Tabla4[[#This Row],[IGV]]</f>
        <v>7916.4371000000001</v>
      </c>
    </row>
    <row r="4124" spans="1:11" x14ac:dyDescent="0.3">
      <c r="A4124">
        <v>8</v>
      </c>
      <c r="B4124">
        <v>1</v>
      </c>
      <c r="C4124" s="2">
        <v>37238</v>
      </c>
      <c r="D4124">
        <v>1462</v>
      </c>
      <c r="E4124" t="str">
        <f>VLOOKUP(Tabla4[[#This Row],[Cod Vendedor]],Tabla3[[IdVendedor]:[NombreVendedor]],2,0)</f>
        <v>Ramon</v>
      </c>
      <c r="F4124" t="str">
        <f>VLOOKUP(Tabla4[[#This Row],[Cod Producto]],Tabla2[[IdProducto]:[NomProducto]],2,0)</f>
        <v>Mandarinas</v>
      </c>
      <c r="G4124" s="10">
        <f>VLOOKUP(Tabla4[[#This Row],[Nombre_Producto]],Tabla2[[NomProducto]:[PrecioSinIGV]],3,0)</f>
        <v>3.9325000000000001</v>
      </c>
      <c r="H4124">
        <f>VLOOKUP(Tabla4[[#This Row],[Cod Producto]],Tabla2[#All],3,0)</f>
        <v>1</v>
      </c>
      <c r="I4124" s="10">
        <f>Tabla4[[#This Row],[Kilos]]*Tabla4[[#This Row],[Precio_sin_IGV]]</f>
        <v>5749.3150000000005</v>
      </c>
      <c r="J4124" s="10">
        <f>Tabla4[[#This Row],[Ventas sin IGV]]*18%</f>
        <v>1034.8767</v>
      </c>
      <c r="K4124" s="10">
        <f>Tabla4[[#This Row],[Ventas sin IGV]]+Tabla4[[#This Row],[IGV]]</f>
        <v>6784.1917000000003</v>
      </c>
    </row>
    <row r="4125" spans="1:11" x14ac:dyDescent="0.3">
      <c r="A4125">
        <v>8</v>
      </c>
      <c r="B4125">
        <v>1</v>
      </c>
      <c r="C4125" s="2">
        <v>37123</v>
      </c>
      <c r="D4125">
        <v>1403</v>
      </c>
      <c r="E4125" t="str">
        <f>VLOOKUP(Tabla4[[#This Row],[Cod Vendedor]],Tabla3[[IdVendedor]:[NombreVendedor]],2,0)</f>
        <v>Ramon</v>
      </c>
      <c r="F4125" t="str">
        <f>VLOOKUP(Tabla4[[#This Row],[Cod Producto]],Tabla2[[IdProducto]:[NomProducto]],2,0)</f>
        <v>Mandarinas</v>
      </c>
      <c r="G4125" s="10">
        <f>VLOOKUP(Tabla4[[#This Row],[Nombre_Producto]],Tabla2[[NomProducto]:[PrecioSinIGV]],3,0)</f>
        <v>3.9325000000000001</v>
      </c>
      <c r="H4125">
        <f>VLOOKUP(Tabla4[[#This Row],[Cod Producto]],Tabla2[#All],3,0)</f>
        <v>1</v>
      </c>
      <c r="I4125" s="10">
        <f>Tabla4[[#This Row],[Kilos]]*Tabla4[[#This Row],[Precio_sin_IGV]]</f>
        <v>5517.2975000000006</v>
      </c>
      <c r="J4125" s="10">
        <f>Tabla4[[#This Row],[Ventas sin IGV]]*18%</f>
        <v>993.11355000000003</v>
      </c>
      <c r="K4125" s="10">
        <f>Tabla4[[#This Row],[Ventas sin IGV]]+Tabla4[[#This Row],[IGV]]</f>
        <v>6510.4110500000006</v>
      </c>
    </row>
    <row r="4126" spans="1:11" x14ac:dyDescent="0.3">
      <c r="A4126">
        <v>8</v>
      </c>
      <c r="B4126">
        <v>1</v>
      </c>
      <c r="C4126" s="2">
        <v>37052</v>
      </c>
      <c r="D4126">
        <v>374</v>
      </c>
      <c r="E4126" t="str">
        <f>VLOOKUP(Tabla4[[#This Row],[Cod Vendedor]],Tabla3[[IdVendedor]:[NombreVendedor]],2,0)</f>
        <v>Ramon</v>
      </c>
      <c r="F4126" t="str">
        <f>VLOOKUP(Tabla4[[#This Row],[Cod Producto]],Tabla2[[IdProducto]:[NomProducto]],2,0)</f>
        <v>Mandarinas</v>
      </c>
      <c r="G4126" s="10">
        <f>VLOOKUP(Tabla4[[#This Row],[Nombre_Producto]],Tabla2[[NomProducto]:[PrecioSinIGV]],3,0)</f>
        <v>3.9325000000000001</v>
      </c>
      <c r="H4126">
        <f>VLOOKUP(Tabla4[[#This Row],[Cod Producto]],Tabla2[#All],3,0)</f>
        <v>1</v>
      </c>
      <c r="I4126" s="10">
        <f>Tabla4[[#This Row],[Kilos]]*Tabla4[[#This Row],[Precio_sin_IGV]]</f>
        <v>1470.7550000000001</v>
      </c>
      <c r="J4126" s="10">
        <f>Tabla4[[#This Row],[Ventas sin IGV]]*18%</f>
        <v>264.73590000000002</v>
      </c>
      <c r="K4126" s="10">
        <f>Tabla4[[#This Row],[Ventas sin IGV]]+Tabla4[[#This Row],[IGV]]</f>
        <v>1735.4909000000002</v>
      </c>
    </row>
    <row r="4127" spans="1:11" x14ac:dyDescent="0.3">
      <c r="A4127">
        <v>8</v>
      </c>
      <c r="B4127">
        <v>8</v>
      </c>
      <c r="C4127" s="2">
        <v>36941</v>
      </c>
      <c r="D4127">
        <v>1597</v>
      </c>
      <c r="E4127" t="str">
        <f>VLOOKUP(Tabla4[[#This Row],[Cod Vendedor]],Tabla3[[IdVendedor]:[NombreVendedor]],2,0)</f>
        <v>Ramon</v>
      </c>
      <c r="F4127" t="str">
        <f>VLOOKUP(Tabla4[[#This Row],[Cod Producto]],Tabla2[[IdProducto]:[NomProducto]],2,0)</f>
        <v>Uvas</v>
      </c>
      <c r="G4127" s="10">
        <f>VLOOKUP(Tabla4[[#This Row],[Nombre_Producto]],Tabla2[[NomProducto]:[PrecioSinIGV]],3,0)</f>
        <v>3.63</v>
      </c>
      <c r="H4127">
        <f>VLOOKUP(Tabla4[[#This Row],[Cod Producto]],Tabla2[#All],3,0)</f>
        <v>1</v>
      </c>
      <c r="I4127" s="10">
        <f>Tabla4[[#This Row],[Kilos]]*Tabla4[[#This Row],[Precio_sin_IGV]]</f>
        <v>5797.11</v>
      </c>
      <c r="J4127" s="10">
        <f>Tabla4[[#This Row],[Ventas sin IGV]]*18%</f>
        <v>1043.4797999999998</v>
      </c>
      <c r="K4127" s="10">
        <f>Tabla4[[#This Row],[Ventas sin IGV]]+Tabla4[[#This Row],[IGV]]</f>
        <v>6840.5897999999997</v>
      </c>
    </row>
    <row r="4128" spans="1:11" x14ac:dyDescent="0.3">
      <c r="A4128">
        <v>8</v>
      </c>
      <c r="B4128">
        <v>8</v>
      </c>
      <c r="C4128" s="2">
        <v>36939</v>
      </c>
      <c r="D4128">
        <v>1204</v>
      </c>
      <c r="E4128" t="str">
        <f>VLOOKUP(Tabla4[[#This Row],[Cod Vendedor]],Tabla3[[IdVendedor]:[NombreVendedor]],2,0)</f>
        <v>Ramon</v>
      </c>
      <c r="F4128" t="str">
        <f>VLOOKUP(Tabla4[[#This Row],[Cod Producto]],Tabla2[[IdProducto]:[NomProducto]],2,0)</f>
        <v>Uvas</v>
      </c>
      <c r="G4128" s="10">
        <f>VLOOKUP(Tabla4[[#This Row],[Nombre_Producto]],Tabla2[[NomProducto]:[PrecioSinIGV]],3,0)</f>
        <v>3.63</v>
      </c>
      <c r="H4128">
        <f>VLOOKUP(Tabla4[[#This Row],[Cod Producto]],Tabla2[#All],3,0)</f>
        <v>1</v>
      </c>
      <c r="I4128" s="10">
        <f>Tabla4[[#This Row],[Kilos]]*Tabla4[[#This Row],[Precio_sin_IGV]]</f>
        <v>4370.5199999999995</v>
      </c>
      <c r="J4128" s="10">
        <f>Tabla4[[#This Row],[Ventas sin IGV]]*18%</f>
        <v>786.69359999999983</v>
      </c>
      <c r="K4128" s="10">
        <f>Tabla4[[#This Row],[Ventas sin IGV]]+Tabla4[[#This Row],[IGV]]</f>
        <v>5157.2135999999991</v>
      </c>
    </row>
    <row r="4129" spans="1:11" x14ac:dyDescent="0.3">
      <c r="A4129">
        <v>8</v>
      </c>
      <c r="B4129">
        <v>6</v>
      </c>
      <c r="C4129" s="2">
        <v>36923</v>
      </c>
      <c r="D4129">
        <v>2173</v>
      </c>
      <c r="E4129" t="str">
        <f>VLOOKUP(Tabla4[[#This Row],[Cod Vendedor]],Tabla3[[IdVendedor]:[NombreVendedor]],2,0)</f>
        <v>Ramon</v>
      </c>
      <c r="F4129" t="str">
        <f>VLOOKUP(Tabla4[[#This Row],[Cod Producto]],Tabla2[[IdProducto]:[NomProducto]],2,0)</f>
        <v>Platanos</v>
      </c>
      <c r="G4129" s="10">
        <f>VLOOKUP(Tabla4[[#This Row],[Nombre_Producto]],Tabla2[[NomProducto]:[PrecioSinIGV]],3,0)</f>
        <v>2.42</v>
      </c>
      <c r="H4129">
        <f>VLOOKUP(Tabla4[[#This Row],[Cod Producto]],Tabla2[#All],3,0)</f>
        <v>1</v>
      </c>
      <c r="I4129" s="10">
        <f>Tabla4[[#This Row],[Kilos]]*Tabla4[[#This Row],[Precio_sin_IGV]]</f>
        <v>5258.66</v>
      </c>
      <c r="J4129" s="10">
        <f>Tabla4[[#This Row],[Ventas sin IGV]]*18%</f>
        <v>946.55879999999991</v>
      </c>
      <c r="K4129" s="10">
        <f>Tabla4[[#This Row],[Ventas sin IGV]]+Tabla4[[#This Row],[IGV]]</f>
        <v>6205.2187999999996</v>
      </c>
    </row>
    <row r="4130" spans="1:11" x14ac:dyDescent="0.3">
      <c r="A4130">
        <v>8</v>
      </c>
      <c r="B4130">
        <v>6</v>
      </c>
      <c r="C4130" s="2">
        <v>37049</v>
      </c>
      <c r="D4130">
        <v>1855</v>
      </c>
      <c r="E4130" t="str">
        <f>VLOOKUP(Tabla4[[#This Row],[Cod Vendedor]],Tabla3[[IdVendedor]:[NombreVendedor]],2,0)</f>
        <v>Ramon</v>
      </c>
      <c r="F4130" t="str">
        <f>VLOOKUP(Tabla4[[#This Row],[Cod Producto]],Tabla2[[IdProducto]:[NomProducto]],2,0)</f>
        <v>Platanos</v>
      </c>
      <c r="G4130" s="10">
        <f>VLOOKUP(Tabla4[[#This Row],[Nombre_Producto]],Tabla2[[NomProducto]:[PrecioSinIGV]],3,0)</f>
        <v>2.42</v>
      </c>
      <c r="H4130">
        <f>VLOOKUP(Tabla4[[#This Row],[Cod Producto]],Tabla2[#All],3,0)</f>
        <v>1</v>
      </c>
      <c r="I4130" s="10">
        <f>Tabla4[[#This Row],[Kilos]]*Tabla4[[#This Row],[Precio_sin_IGV]]</f>
        <v>4489.0999999999995</v>
      </c>
      <c r="J4130" s="10">
        <f>Tabla4[[#This Row],[Ventas sin IGV]]*18%</f>
        <v>808.0379999999999</v>
      </c>
      <c r="K4130" s="10">
        <f>Tabla4[[#This Row],[Ventas sin IGV]]+Tabla4[[#This Row],[IGV]]</f>
        <v>5297.137999999999</v>
      </c>
    </row>
    <row r="4131" spans="1:11" x14ac:dyDescent="0.3">
      <c r="A4131">
        <v>8</v>
      </c>
      <c r="B4131">
        <v>6</v>
      </c>
      <c r="C4131" s="2">
        <v>36898</v>
      </c>
      <c r="D4131">
        <v>799</v>
      </c>
      <c r="E4131" t="str">
        <f>VLOOKUP(Tabla4[[#This Row],[Cod Vendedor]],Tabla3[[IdVendedor]:[NombreVendedor]],2,0)</f>
        <v>Ramon</v>
      </c>
      <c r="F4131" t="str">
        <f>VLOOKUP(Tabla4[[#This Row],[Cod Producto]],Tabla2[[IdProducto]:[NomProducto]],2,0)</f>
        <v>Platanos</v>
      </c>
      <c r="G4131" s="10">
        <f>VLOOKUP(Tabla4[[#This Row],[Nombre_Producto]],Tabla2[[NomProducto]:[PrecioSinIGV]],3,0)</f>
        <v>2.42</v>
      </c>
      <c r="H4131">
        <f>VLOOKUP(Tabla4[[#This Row],[Cod Producto]],Tabla2[#All],3,0)</f>
        <v>1</v>
      </c>
      <c r="I4131" s="10">
        <f>Tabla4[[#This Row],[Kilos]]*Tabla4[[#This Row],[Precio_sin_IGV]]</f>
        <v>1933.58</v>
      </c>
      <c r="J4131" s="10">
        <f>Tabla4[[#This Row],[Ventas sin IGV]]*18%</f>
        <v>348.0444</v>
      </c>
      <c r="K4131" s="10">
        <f>Tabla4[[#This Row],[Ventas sin IGV]]+Tabla4[[#This Row],[IGV]]</f>
        <v>2281.6243999999997</v>
      </c>
    </row>
    <row r="4132" spans="1:11" x14ac:dyDescent="0.3">
      <c r="A4132">
        <v>8</v>
      </c>
      <c r="B4132">
        <v>6</v>
      </c>
      <c r="C4132" s="2">
        <v>37022</v>
      </c>
      <c r="D4132">
        <v>342</v>
      </c>
      <c r="E4132" t="str">
        <f>VLOOKUP(Tabla4[[#This Row],[Cod Vendedor]],Tabla3[[IdVendedor]:[NombreVendedor]],2,0)</f>
        <v>Ramon</v>
      </c>
      <c r="F4132" t="str">
        <f>VLOOKUP(Tabla4[[#This Row],[Cod Producto]],Tabla2[[IdProducto]:[NomProducto]],2,0)</f>
        <v>Platanos</v>
      </c>
      <c r="G4132" s="10">
        <f>VLOOKUP(Tabla4[[#This Row],[Nombre_Producto]],Tabla2[[NomProducto]:[PrecioSinIGV]],3,0)</f>
        <v>2.42</v>
      </c>
      <c r="H4132">
        <f>VLOOKUP(Tabla4[[#This Row],[Cod Producto]],Tabla2[#All],3,0)</f>
        <v>1</v>
      </c>
      <c r="I4132" s="10">
        <f>Tabla4[[#This Row],[Kilos]]*Tabla4[[#This Row],[Precio_sin_IGV]]</f>
        <v>827.64</v>
      </c>
      <c r="J4132" s="10">
        <f>Tabla4[[#This Row],[Ventas sin IGV]]*18%</f>
        <v>148.9752</v>
      </c>
      <c r="K4132" s="10">
        <f>Tabla4[[#This Row],[Ventas sin IGV]]+Tabla4[[#This Row],[IGV]]</f>
        <v>976.61519999999996</v>
      </c>
    </row>
    <row r="4133" spans="1:11" x14ac:dyDescent="0.3">
      <c r="A4133">
        <v>8</v>
      </c>
      <c r="B4133">
        <v>13</v>
      </c>
      <c r="C4133" s="2">
        <v>36964</v>
      </c>
      <c r="D4133">
        <v>1745</v>
      </c>
      <c r="E4133" t="str">
        <f>VLOOKUP(Tabla4[[#This Row],[Cod Vendedor]],Tabla3[[IdVendedor]:[NombreVendedor]],2,0)</f>
        <v>Ramon</v>
      </c>
      <c r="F4133" t="str">
        <f>VLOOKUP(Tabla4[[#This Row],[Cod Producto]],Tabla2[[IdProducto]:[NomProducto]],2,0)</f>
        <v>Pimientos</v>
      </c>
      <c r="G4133" s="10">
        <f>VLOOKUP(Tabla4[[#This Row],[Nombre_Producto]],Tabla2[[NomProducto]:[PrecioSinIGV]],3,0)</f>
        <v>0.24199999999999999</v>
      </c>
      <c r="H4133">
        <f>VLOOKUP(Tabla4[[#This Row],[Cod Producto]],Tabla2[#All],3,0)</f>
        <v>3</v>
      </c>
      <c r="I4133" s="10">
        <f>Tabla4[[#This Row],[Kilos]]*Tabla4[[#This Row],[Precio_sin_IGV]]</f>
        <v>422.28999999999996</v>
      </c>
      <c r="J4133" s="10">
        <f>Tabla4[[#This Row],[Ventas sin IGV]]*18%</f>
        <v>76.012199999999993</v>
      </c>
      <c r="K4133" s="10">
        <f>Tabla4[[#This Row],[Ventas sin IGV]]+Tabla4[[#This Row],[IGV]]</f>
        <v>498.30219999999997</v>
      </c>
    </row>
    <row r="4134" spans="1:11" x14ac:dyDescent="0.3">
      <c r="A4134">
        <v>8</v>
      </c>
      <c r="B4134">
        <v>13</v>
      </c>
      <c r="C4134" s="2">
        <v>36986</v>
      </c>
      <c r="D4134">
        <v>1163</v>
      </c>
      <c r="E4134" t="str">
        <f>VLOOKUP(Tabla4[[#This Row],[Cod Vendedor]],Tabla3[[IdVendedor]:[NombreVendedor]],2,0)</f>
        <v>Ramon</v>
      </c>
      <c r="F4134" t="str">
        <f>VLOOKUP(Tabla4[[#This Row],[Cod Producto]],Tabla2[[IdProducto]:[NomProducto]],2,0)</f>
        <v>Pimientos</v>
      </c>
      <c r="G4134" s="10">
        <f>VLOOKUP(Tabla4[[#This Row],[Nombre_Producto]],Tabla2[[NomProducto]:[PrecioSinIGV]],3,0)</f>
        <v>0.24199999999999999</v>
      </c>
      <c r="H4134">
        <f>VLOOKUP(Tabla4[[#This Row],[Cod Producto]],Tabla2[#All],3,0)</f>
        <v>3</v>
      </c>
      <c r="I4134" s="10">
        <f>Tabla4[[#This Row],[Kilos]]*Tabla4[[#This Row],[Precio_sin_IGV]]</f>
        <v>281.44599999999997</v>
      </c>
      <c r="J4134" s="10">
        <f>Tabla4[[#This Row],[Ventas sin IGV]]*18%</f>
        <v>50.660279999999993</v>
      </c>
      <c r="K4134" s="10">
        <f>Tabla4[[#This Row],[Ventas sin IGV]]+Tabla4[[#This Row],[IGV]]</f>
        <v>332.10627999999997</v>
      </c>
    </row>
    <row r="4135" spans="1:11" x14ac:dyDescent="0.3">
      <c r="A4135">
        <v>8</v>
      </c>
      <c r="B4135">
        <v>13</v>
      </c>
      <c r="C4135" s="2">
        <v>37043</v>
      </c>
      <c r="D4135">
        <v>927</v>
      </c>
      <c r="E4135" t="str">
        <f>VLOOKUP(Tabla4[[#This Row],[Cod Vendedor]],Tabla3[[IdVendedor]:[NombreVendedor]],2,0)</f>
        <v>Ramon</v>
      </c>
      <c r="F4135" t="str">
        <f>VLOOKUP(Tabla4[[#This Row],[Cod Producto]],Tabla2[[IdProducto]:[NomProducto]],2,0)</f>
        <v>Pimientos</v>
      </c>
      <c r="G4135" s="10">
        <f>VLOOKUP(Tabla4[[#This Row],[Nombre_Producto]],Tabla2[[NomProducto]:[PrecioSinIGV]],3,0)</f>
        <v>0.24199999999999999</v>
      </c>
      <c r="H4135">
        <f>VLOOKUP(Tabla4[[#This Row],[Cod Producto]],Tabla2[#All],3,0)</f>
        <v>3</v>
      </c>
      <c r="I4135" s="10">
        <f>Tabla4[[#This Row],[Kilos]]*Tabla4[[#This Row],[Precio_sin_IGV]]</f>
        <v>224.334</v>
      </c>
      <c r="J4135" s="10">
        <f>Tabla4[[#This Row],[Ventas sin IGV]]*18%</f>
        <v>40.380119999999998</v>
      </c>
      <c r="K4135" s="10">
        <f>Tabla4[[#This Row],[Ventas sin IGV]]+Tabla4[[#This Row],[IGV]]</f>
        <v>264.71411999999998</v>
      </c>
    </row>
    <row r="4136" spans="1:11" x14ac:dyDescent="0.3">
      <c r="A4136">
        <v>8</v>
      </c>
      <c r="B4136">
        <v>13</v>
      </c>
      <c r="C4136" s="2">
        <v>37234</v>
      </c>
      <c r="D4136">
        <v>743</v>
      </c>
      <c r="E4136" t="str">
        <f>VLOOKUP(Tabla4[[#This Row],[Cod Vendedor]],Tabla3[[IdVendedor]:[NombreVendedor]],2,0)</f>
        <v>Ramon</v>
      </c>
      <c r="F4136" t="str">
        <f>VLOOKUP(Tabla4[[#This Row],[Cod Producto]],Tabla2[[IdProducto]:[NomProducto]],2,0)</f>
        <v>Pimientos</v>
      </c>
      <c r="G4136" s="10">
        <f>VLOOKUP(Tabla4[[#This Row],[Nombre_Producto]],Tabla2[[NomProducto]:[PrecioSinIGV]],3,0)</f>
        <v>0.24199999999999999</v>
      </c>
      <c r="H4136">
        <f>VLOOKUP(Tabla4[[#This Row],[Cod Producto]],Tabla2[#All],3,0)</f>
        <v>3</v>
      </c>
      <c r="I4136" s="10">
        <f>Tabla4[[#This Row],[Kilos]]*Tabla4[[#This Row],[Precio_sin_IGV]]</f>
        <v>179.80599999999998</v>
      </c>
      <c r="J4136" s="10">
        <f>Tabla4[[#This Row],[Ventas sin IGV]]*18%</f>
        <v>32.365079999999999</v>
      </c>
      <c r="K4136" s="10">
        <f>Tabla4[[#This Row],[Ventas sin IGV]]+Tabla4[[#This Row],[IGV]]</f>
        <v>212.17107999999999</v>
      </c>
    </row>
    <row r="4137" spans="1:11" x14ac:dyDescent="0.3">
      <c r="A4137">
        <v>8</v>
      </c>
      <c r="B4137">
        <v>13</v>
      </c>
      <c r="C4137" s="2">
        <v>37104</v>
      </c>
      <c r="D4137">
        <v>575</v>
      </c>
      <c r="E4137" t="str">
        <f>VLOOKUP(Tabla4[[#This Row],[Cod Vendedor]],Tabla3[[IdVendedor]:[NombreVendedor]],2,0)</f>
        <v>Ramon</v>
      </c>
      <c r="F4137" t="str">
        <f>VLOOKUP(Tabla4[[#This Row],[Cod Producto]],Tabla2[[IdProducto]:[NomProducto]],2,0)</f>
        <v>Pimientos</v>
      </c>
      <c r="G4137" s="10">
        <f>VLOOKUP(Tabla4[[#This Row],[Nombre_Producto]],Tabla2[[NomProducto]:[PrecioSinIGV]],3,0)</f>
        <v>0.24199999999999999</v>
      </c>
      <c r="H4137">
        <f>VLOOKUP(Tabla4[[#This Row],[Cod Producto]],Tabla2[#All],3,0)</f>
        <v>3</v>
      </c>
      <c r="I4137" s="10">
        <f>Tabla4[[#This Row],[Kilos]]*Tabla4[[#This Row],[Precio_sin_IGV]]</f>
        <v>139.15</v>
      </c>
      <c r="J4137" s="10">
        <f>Tabla4[[#This Row],[Ventas sin IGV]]*18%</f>
        <v>25.047000000000001</v>
      </c>
      <c r="K4137" s="10">
        <f>Tabla4[[#This Row],[Ventas sin IGV]]+Tabla4[[#This Row],[IGV]]</f>
        <v>164.197</v>
      </c>
    </row>
    <row r="4138" spans="1:11" x14ac:dyDescent="0.3">
      <c r="A4138">
        <v>8</v>
      </c>
      <c r="B4138">
        <v>13</v>
      </c>
      <c r="C4138" s="2">
        <v>37182</v>
      </c>
      <c r="D4138">
        <v>253</v>
      </c>
      <c r="E4138" t="str">
        <f>VLOOKUP(Tabla4[[#This Row],[Cod Vendedor]],Tabla3[[IdVendedor]:[NombreVendedor]],2,0)</f>
        <v>Ramon</v>
      </c>
      <c r="F4138" t="str">
        <f>VLOOKUP(Tabla4[[#This Row],[Cod Producto]],Tabla2[[IdProducto]:[NomProducto]],2,0)</f>
        <v>Pimientos</v>
      </c>
      <c r="G4138" s="10">
        <f>VLOOKUP(Tabla4[[#This Row],[Nombre_Producto]],Tabla2[[NomProducto]:[PrecioSinIGV]],3,0)</f>
        <v>0.24199999999999999</v>
      </c>
      <c r="H4138">
        <f>VLOOKUP(Tabla4[[#This Row],[Cod Producto]],Tabla2[#All],3,0)</f>
        <v>3</v>
      </c>
      <c r="I4138" s="10">
        <f>Tabla4[[#This Row],[Kilos]]*Tabla4[[#This Row],[Precio_sin_IGV]]</f>
        <v>61.225999999999999</v>
      </c>
      <c r="J4138" s="10">
        <f>Tabla4[[#This Row],[Ventas sin IGV]]*18%</f>
        <v>11.020679999999999</v>
      </c>
      <c r="K4138" s="10">
        <f>Tabla4[[#This Row],[Ventas sin IGV]]+Tabla4[[#This Row],[IGV]]</f>
        <v>72.246679999999998</v>
      </c>
    </row>
    <row r="4139" spans="1:11" x14ac:dyDescent="0.3">
      <c r="A4139">
        <v>8</v>
      </c>
      <c r="B4139">
        <v>2</v>
      </c>
      <c r="C4139" s="2">
        <v>37243</v>
      </c>
      <c r="D4139">
        <v>2482</v>
      </c>
      <c r="E4139" t="str">
        <f>VLOOKUP(Tabla4[[#This Row],[Cod Vendedor]],Tabla3[[IdVendedor]:[NombreVendedor]],2,0)</f>
        <v>Ramon</v>
      </c>
      <c r="F4139" t="str">
        <f>VLOOKUP(Tabla4[[#This Row],[Cod Producto]],Tabla2[[IdProducto]:[NomProducto]],2,0)</f>
        <v>Lechugas</v>
      </c>
      <c r="G4139" s="10">
        <f>VLOOKUP(Tabla4[[#This Row],[Nombre_Producto]],Tabla2[[NomProducto]:[PrecioSinIGV]],3,0)</f>
        <v>1.6335</v>
      </c>
      <c r="H4139">
        <f>VLOOKUP(Tabla4[[#This Row],[Cod Producto]],Tabla2[#All],3,0)</f>
        <v>2</v>
      </c>
      <c r="I4139" s="10">
        <f>Tabla4[[#This Row],[Kilos]]*Tabla4[[#This Row],[Precio_sin_IGV]]</f>
        <v>4054.3469999999998</v>
      </c>
      <c r="J4139" s="10">
        <f>Tabla4[[#This Row],[Ventas sin IGV]]*18%</f>
        <v>729.7824599999999</v>
      </c>
      <c r="K4139" s="10">
        <f>Tabla4[[#This Row],[Ventas sin IGV]]+Tabla4[[#This Row],[IGV]]</f>
        <v>4784.1294600000001</v>
      </c>
    </row>
    <row r="4140" spans="1:11" x14ac:dyDescent="0.3">
      <c r="A4140">
        <v>8</v>
      </c>
      <c r="B4140">
        <v>2</v>
      </c>
      <c r="C4140" s="2">
        <v>37067</v>
      </c>
      <c r="D4140">
        <v>2014</v>
      </c>
      <c r="E4140" t="str">
        <f>VLOOKUP(Tabla4[[#This Row],[Cod Vendedor]],Tabla3[[IdVendedor]:[NombreVendedor]],2,0)</f>
        <v>Ramon</v>
      </c>
      <c r="F4140" t="str">
        <f>VLOOKUP(Tabla4[[#This Row],[Cod Producto]],Tabla2[[IdProducto]:[NomProducto]],2,0)</f>
        <v>Lechugas</v>
      </c>
      <c r="G4140" s="10">
        <f>VLOOKUP(Tabla4[[#This Row],[Nombre_Producto]],Tabla2[[NomProducto]:[PrecioSinIGV]],3,0)</f>
        <v>1.6335</v>
      </c>
      <c r="H4140">
        <f>VLOOKUP(Tabla4[[#This Row],[Cod Producto]],Tabla2[#All],3,0)</f>
        <v>2</v>
      </c>
      <c r="I4140" s="10">
        <f>Tabla4[[#This Row],[Kilos]]*Tabla4[[#This Row],[Precio_sin_IGV]]</f>
        <v>3289.8689999999997</v>
      </c>
      <c r="J4140" s="10">
        <f>Tabla4[[#This Row],[Ventas sin IGV]]*18%</f>
        <v>592.17641999999989</v>
      </c>
      <c r="K4140" s="10">
        <f>Tabla4[[#This Row],[Ventas sin IGV]]+Tabla4[[#This Row],[IGV]]</f>
        <v>3882.0454199999995</v>
      </c>
    </row>
    <row r="4141" spans="1:11" x14ac:dyDescent="0.3">
      <c r="A4141">
        <v>8</v>
      </c>
      <c r="B4141">
        <v>2</v>
      </c>
      <c r="C4141" s="2">
        <v>37049</v>
      </c>
      <c r="D4141">
        <v>1993</v>
      </c>
      <c r="E4141" t="str">
        <f>VLOOKUP(Tabla4[[#This Row],[Cod Vendedor]],Tabla3[[IdVendedor]:[NombreVendedor]],2,0)</f>
        <v>Ramon</v>
      </c>
      <c r="F4141" t="str">
        <f>VLOOKUP(Tabla4[[#This Row],[Cod Producto]],Tabla2[[IdProducto]:[NomProducto]],2,0)</f>
        <v>Lechugas</v>
      </c>
      <c r="G4141" s="10">
        <f>VLOOKUP(Tabla4[[#This Row],[Nombre_Producto]],Tabla2[[NomProducto]:[PrecioSinIGV]],3,0)</f>
        <v>1.6335</v>
      </c>
      <c r="H4141">
        <f>VLOOKUP(Tabla4[[#This Row],[Cod Producto]],Tabla2[#All],3,0)</f>
        <v>2</v>
      </c>
      <c r="I4141" s="10">
        <f>Tabla4[[#This Row],[Kilos]]*Tabla4[[#This Row],[Precio_sin_IGV]]</f>
        <v>3255.5654999999997</v>
      </c>
      <c r="J4141" s="10">
        <f>Tabla4[[#This Row],[Ventas sin IGV]]*18%</f>
        <v>586.00178999999991</v>
      </c>
      <c r="K4141" s="10">
        <f>Tabla4[[#This Row],[Ventas sin IGV]]+Tabla4[[#This Row],[IGV]]</f>
        <v>3841.5672899999995</v>
      </c>
    </row>
    <row r="4142" spans="1:11" x14ac:dyDescent="0.3">
      <c r="A4142">
        <v>8</v>
      </c>
      <c r="B4142">
        <v>2</v>
      </c>
      <c r="C4142" s="2">
        <v>37177</v>
      </c>
      <c r="D4142">
        <v>1042</v>
      </c>
      <c r="E4142" t="str">
        <f>VLOOKUP(Tabla4[[#This Row],[Cod Vendedor]],Tabla3[[IdVendedor]:[NombreVendedor]],2,0)</f>
        <v>Ramon</v>
      </c>
      <c r="F4142" t="str">
        <f>VLOOKUP(Tabla4[[#This Row],[Cod Producto]],Tabla2[[IdProducto]:[NomProducto]],2,0)</f>
        <v>Lechugas</v>
      </c>
      <c r="G4142" s="10">
        <f>VLOOKUP(Tabla4[[#This Row],[Nombre_Producto]],Tabla2[[NomProducto]:[PrecioSinIGV]],3,0)</f>
        <v>1.6335</v>
      </c>
      <c r="H4142">
        <f>VLOOKUP(Tabla4[[#This Row],[Cod Producto]],Tabla2[#All],3,0)</f>
        <v>2</v>
      </c>
      <c r="I4142" s="10">
        <f>Tabla4[[#This Row],[Kilos]]*Tabla4[[#This Row],[Precio_sin_IGV]]</f>
        <v>1702.107</v>
      </c>
      <c r="J4142" s="10">
        <f>Tabla4[[#This Row],[Ventas sin IGV]]*18%</f>
        <v>306.37925999999999</v>
      </c>
      <c r="K4142" s="10">
        <f>Tabla4[[#This Row],[Ventas sin IGV]]+Tabla4[[#This Row],[IGV]]</f>
        <v>2008.4862599999999</v>
      </c>
    </row>
    <row r="4143" spans="1:11" x14ac:dyDescent="0.3">
      <c r="A4143">
        <v>8</v>
      </c>
      <c r="B4143">
        <v>2</v>
      </c>
      <c r="C4143" s="2">
        <v>37027</v>
      </c>
      <c r="D4143">
        <v>793</v>
      </c>
      <c r="E4143" t="str">
        <f>VLOOKUP(Tabla4[[#This Row],[Cod Vendedor]],Tabla3[[IdVendedor]:[NombreVendedor]],2,0)</f>
        <v>Ramon</v>
      </c>
      <c r="F4143" t="str">
        <f>VLOOKUP(Tabla4[[#This Row],[Cod Producto]],Tabla2[[IdProducto]:[NomProducto]],2,0)</f>
        <v>Lechugas</v>
      </c>
      <c r="G4143" s="10">
        <f>VLOOKUP(Tabla4[[#This Row],[Nombre_Producto]],Tabla2[[NomProducto]:[PrecioSinIGV]],3,0)</f>
        <v>1.6335</v>
      </c>
      <c r="H4143">
        <f>VLOOKUP(Tabla4[[#This Row],[Cod Producto]],Tabla2[#All],3,0)</f>
        <v>2</v>
      </c>
      <c r="I4143" s="10">
        <f>Tabla4[[#This Row],[Kilos]]*Tabla4[[#This Row],[Precio_sin_IGV]]</f>
        <v>1295.3654999999999</v>
      </c>
      <c r="J4143" s="10">
        <f>Tabla4[[#This Row],[Ventas sin IGV]]*18%</f>
        <v>233.16578999999996</v>
      </c>
      <c r="K4143" s="10">
        <f>Tabla4[[#This Row],[Ventas sin IGV]]+Tabla4[[#This Row],[IGV]]</f>
        <v>1528.5312899999999</v>
      </c>
    </row>
    <row r="4144" spans="1:11" x14ac:dyDescent="0.3">
      <c r="A4144">
        <v>8</v>
      </c>
      <c r="B4144">
        <v>2</v>
      </c>
      <c r="C4144" s="2">
        <v>37037</v>
      </c>
      <c r="D4144">
        <v>409</v>
      </c>
      <c r="E4144" t="str">
        <f>VLOOKUP(Tabla4[[#This Row],[Cod Vendedor]],Tabla3[[IdVendedor]:[NombreVendedor]],2,0)</f>
        <v>Ramon</v>
      </c>
      <c r="F4144" t="str">
        <f>VLOOKUP(Tabla4[[#This Row],[Cod Producto]],Tabla2[[IdProducto]:[NomProducto]],2,0)</f>
        <v>Lechugas</v>
      </c>
      <c r="G4144" s="10">
        <f>VLOOKUP(Tabla4[[#This Row],[Nombre_Producto]],Tabla2[[NomProducto]:[PrecioSinIGV]],3,0)</f>
        <v>1.6335</v>
      </c>
      <c r="H4144">
        <f>VLOOKUP(Tabla4[[#This Row],[Cod Producto]],Tabla2[#All],3,0)</f>
        <v>2</v>
      </c>
      <c r="I4144" s="10">
        <f>Tabla4[[#This Row],[Kilos]]*Tabla4[[#This Row],[Precio_sin_IGV]]</f>
        <v>668.10149999999999</v>
      </c>
      <c r="J4144" s="10">
        <f>Tabla4[[#This Row],[Ventas sin IGV]]*18%</f>
        <v>120.25827</v>
      </c>
      <c r="K4144" s="10">
        <f>Tabla4[[#This Row],[Ventas sin IGV]]+Tabla4[[#This Row],[IGV]]</f>
        <v>788.35977000000003</v>
      </c>
    </row>
    <row r="4145" spans="1:11" x14ac:dyDescent="0.3">
      <c r="A4145">
        <v>8</v>
      </c>
      <c r="B4145">
        <v>10</v>
      </c>
      <c r="C4145" s="2">
        <v>37013</v>
      </c>
      <c r="D4145">
        <v>1948</v>
      </c>
      <c r="E4145" t="str">
        <f>VLOOKUP(Tabla4[[#This Row],[Cod Vendedor]],Tabla3[[IdVendedor]:[NombreVendedor]],2,0)</f>
        <v>Ramon</v>
      </c>
      <c r="F4145" t="str">
        <f>VLOOKUP(Tabla4[[#This Row],[Cod Producto]],Tabla2[[IdProducto]:[NomProducto]],2,0)</f>
        <v>Zanahorias</v>
      </c>
      <c r="G4145" s="10">
        <f>VLOOKUP(Tabla4[[#This Row],[Nombre_Producto]],Tabla2[[NomProducto]:[PrecioSinIGV]],3,0)</f>
        <v>0.60499999999999998</v>
      </c>
      <c r="H4145">
        <f>VLOOKUP(Tabla4[[#This Row],[Cod Producto]],Tabla2[#All],3,0)</f>
        <v>3</v>
      </c>
      <c r="I4145" s="10">
        <f>Tabla4[[#This Row],[Kilos]]*Tabla4[[#This Row],[Precio_sin_IGV]]</f>
        <v>1178.54</v>
      </c>
      <c r="J4145" s="10">
        <f>Tabla4[[#This Row],[Ventas sin IGV]]*18%</f>
        <v>212.13719999999998</v>
      </c>
      <c r="K4145" s="10">
        <f>Tabla4[[#This Row],[Ventas sin IGV]]+Tabla4[[#This Row],[IGV]]</f>
        <v>1390.6771999999999</v>
      </c>
    </row>
    <row r="4146" spans="1:11" x14ac:dyDescent="0.3">
      <c r="A4146">
        <v>8</v>
      </c>
      <c r="B4146">
        <v>10</v>
      </c>
      <c r="C4146" s="2">
        <v>36975</v>
      </c>
      <c r="D4146">
        <v>1935</v>
      </c>
      <c r="E4146" t="str">
        <f>VLOOKUP(Tabla4[[#This Row],[Cod Vendedor]],Tabla3[[IdVendedor]:[NombreVendedor]],2,0)</f>
        <v>Ramon</v>
      </c>
      <c r="F4146" t="str">
        <f>VLOOKUP(Tabla4[[#This Row],[Cod Producto]],Tabla2[[IdProducto]:[NomProducto]],2,0)</f>
        <v>Zanahorias</v>
      </c>
      <c r="G4146" s="10">
        <f>VLOOKUP(Tabla4[[#This Row],[Nombre_Producto]],Tabla2[[NomProducto]:[PrecioSinIGV]],3,0)</f>
        <v>0.60499999999999998</v>
      </c>
      <c r="H4146">
        <f>VLOOKUP(Tabla4[[#This Row],[Cod Producto]],Tabla2[#All],3,0)</f>
        <v>3</v>
      </c>
      <c r="I4146" s="10">
        <f>Tabla4[[#This Row],[Kilos]]*Tabla4[[#This Row],[Precio_sin_IGV]]</f>
        <v>1170.675</v>
      </c>
      <c r="J4146" s="10">
        <f>Tabla4[[#This Row],[Ventas sin IGV]]*18%</f>
        <v>210.72149999999999</v>
      </c>
      <c r="K4146" s="10">
        <f>Tabla4[[#This Row],[Ventas sin IGV]]+Tabla4[[#This Row],[IGV]]</f>
        <v>1381.3964999999998</v>
      </c>
    </row>
    <row r="4147" spans="1:11" x14ac:dyDescent="0.3">
      <c r="A4147">
        <v>8</v>
      </c>
      <c r="B4147">
        <v>10</v>
      </c>
      <c r="C4147" s="2">
        <v>36970</v>
      </c>
      <c r="D4147">
        <v>492</v>
      </c>
      <c r="E4147" t="str">
        <f>VLOOKUP(Tabla4[[#This Row],[Cod Vendedor]],Tabla3[[IdVendedor]:[NombreVendedor]],2,0)</f>
        <v>Ramon</v>
      </c>
      <c r="F4147" t="str">
        <f>VLOOKUP(Tabla4[[#This Row],[Cod Producto]],Tabla2[[IdProducto]:[NomProducto]],2,0)</f>
        <v>Zanahorias</v>
      </c>
      <c r="G4147" s="10">
        <f>VLOOKUP(Tabla4[[#This Row],[Nombre_Producto]],Tabla2[[NomProducto]:[PrecioSinIGV]],3,0)</f>
        <v>0.60499999999999998</v>
      </c>
      <c r="H4147">
        <f>VLOOKUP(Tabla4[[#This Row],[Cod Producto]],Tabla2[#All],3,0)</f>
        <v>3</v>
      </c>
      <c r="I4147" s="10">
        <f>Tabla4[[#This Row],[Kilos]]*Tabla4[[#This Row],[Precio_sin_IGV]]</f>
        <v>297.65999999999997</v>
      </c>
      <c r="J4147" s="10">
        <f>Tabla4[[#This Row],[Ventas sin IGV]]*18%</f>
        <v>53.578799999999994</v>
      </c>
      <c r="K4147" s="10">
        <f>Tabla4[[#This Row],[Ventas sin IGV]]+Tabla4[[#This Row],[IGV]]</f>
        <v>351.23879999999997</v>
      </c>
    </row>
    <row r="4148" spans="1:11" x14ac:dyDescent="0.3">
      <c r="A4148">
        <v>8</v>
      </c>
      <c r="B4148">
        <v>14</v>
      </c>
      <c r="C4148" s="2">
        <v>37010</v>
      </c>
      <c r="D4148">
        <v>1437</v>
      </c>
      <c r="E4148" t="str">
        <f>VLOOKUP(Tabla4[[#This Row],[Cod Vendedor]],Tabla3[[IdVendedor]:[NombreVendedor]],2,0)</f>
        <v>Ramon</v>
      </c>
      <c r="F4148" t="str">
        <f>VLOOKUP(Tabla4[[#This Row],[Cod Producto]],Tabla2[[IdProducto]:[NomProducto]],2,0)</f>
        <v>Manzana</v>
      </c>
      <c r="G4148" s="10">
        <f>VLOOKUP(Tabla4[[#This Row],[Nombre_Producto]],Tabla2[[NomProducto]:[PrecioSinIGV]],3,0)</f>
        <v>3.63</v>
      </c>
      <c r="H4148">
        <f>VLOOKUP(Tabla4[[#This Row],[Cod Producto]],Tabla2[#All],3,0)</f>
        <v>1</v>
      </c>
      <c r="I4148" s="10">
        <f>Tabla4[[#This Row],[Kilos]]*Tabla4[[#This Row],[Precio_sin_IGV]]</f>
        <v>5216.3099999999995</v>
      </c>
      <c r="J4148" s="10">
        <f>Tabla4[[#This Row],[Ventas sin IGV]]*18%</f>
        <v>938.93579999999986</v>
      </c>
      <c r="K4148" s="10">
        <f>Tabla4[[#This Row],[Ventas sin IGV]]+Tabla4[[#This Row],[IGV]]</f>
        <v>6155.2457999999997</v>
      </c>
    </row>
    <row r="4149" spans="1:11" x14ac:dyDescent="0.3">
      <c r="A4149">
        <v>8</v>
      </c>
      <c r="B4149">
        <v>14</v>
      </c>
      <c r="C4149" s="2">
        <v>37164</v>
      </c>
      <c r="D4149">
        <v>1201</v>
      </c>
      <c r="E4149" t="str">
        <f>VLOOKUP(Tabla4[[#This Row],[Cod Vendedor]],Tabla3[[IdVendedor]:[NombreVendedor]],2,0)</f>
        <v>Ramon</v>
      </c>
      <c r="F4149" t="str">
        <f>VLOOKUP(Tabla4[[#This Row],[Cod Producto]],Tabla2[[IdProducto]:[NomProducto]],2,0)</f>
        <v>Manzana</v>
      </c>
      <c r="G4149" s="10">
        <f>VLOOKUP(Tabla4[[#This Row],[Nombre_Producto]],Tabla2[[NomProducto]:[PrecioSinIGV]],3,0)</f>
        <v>3.63</v>
      </c>
      <c r="H4149">
        <f>VLOOKUP(Tabla4[[#This Row],[Cod Producto]],Tabla2[#All],3,0)</f>
        <v>1</v>
      </c>
      <c r="I4149" s="10">
        <f>Tabla4[[#This Row],[Kilos]]*Tabla4[[#This Row],[Precio_sin_IGV]]</f>
        <v>4359.63</v>
      </c>
      <c r="J4149" s="10">
        <f>Tabla4[[#This Row],[Ventas sin IGV]]*18%</f>
        <v>784.73339999999996</v>
      </c>
      <c r="K4149" s="10">
        <f>Tabla4[[#This Row],[Ventas sin IGV]]+Tabla4[[#This Row],[IGV]]</f>
        <v>5144.3634000000002</v>
      </c>
    </row>
    <row r="4150" spans="1:11" x14ac:dyDescent="0.3">
      <c r="A4150">
        <v>8</v>
      </c>
      <c r="B4150">
        <v>14</v>
      </c>
      <c r="C4150" s="2">
        <v>37062</v>
      </c>
      <c r="D4150">
        <v>726</v>
      </c>
      <c r="E4150" t="str">
        <f>VLOOKUP(Tabla4[[#This Row],[Cod Vendedor]],Tabla3[[IdVendedor]:[NombreVendedor]],2,0)</f>
        <v>Ramon</v>
      </c>
      <c r="F4150" t="str">
        <f>VLOOKUP(Tabla4[[#This Row],[Cod Producto]],Tabla2[[IdProducto]:[NomProducto]],2,0)</f>
        <v>Manzana</v>
      </c>
      <c r="G4150" s="10">
        <f>VLOOKUP(Tabla4[[#This Row],[Nombre_Producto]],Tabla2[[NomProducto]:[PrecioSinIGV]],3,0)</f>
        <v>3.63</v>
      </c>
      <c r="H4150">
        <f>VLOOKUP(Tabla4[[#This Row],[Cod Producto]],Tabla2[#All],3,0)</f>
        <v>1</v>
      </c>
      <c r="I4150" s="10">
        <f>Tabla4[[#This Row],[Kilos]]*Tabla4[[#This Row],[Precio_sin_IGV]]</f>
        <v>2635.38</v>
      </c>
      <c r="J4150" s="10">
        <f>Tabla4[[#This Row],[Ventas sin IGV]]*18%</f>
        <v>474.36840000000001</v>
      </c>
      <c r="K4150" s="10">
        <f>Tabla4[[#This Row],[Ventas sin IGV]]+Tabla4[[#This Row],[IGV]]</f>
        <v>3109.7483999999999</v>
      </c>
    </row>
    <row r="4151" spans="1:11" x14ac:dyDescent="0.3">
      <c r="A4151">
        <v>8</v>
      </c>
      <c r="B4151">
        <v>4</v>
      </c>
      <c r="C4151" s="2">
        <v>37162</v>
      </c>
      <c r="D4151">
        <v>2488</v>
      </c>
      <c r="E4151" t="str">
        <f>VLOOKUP(Tabla4[[#This Row],[Cod Vendedor]],Tabla3[[IdVendedor]:[NombreVendedor]],2,0)</f>
        <v>Ramon</v>
      </c>
      <c r="F4151" t="str">
        <f>VLOOKUP(Tabla4[[#This Row],[Cod Producto]],Tabla2[[IdProducto]:[NomProducto]],2,0)</f>
        <v>Coles</v>
      </c>
      <c r="G4151" s="10">
        <f>VLOOKUP(Tabla4[[#This Row],[Nombre_Producto]],Tabla2[[NomProducto]:[PrecioSinIGV]],3,0)</f>
        <v>0.60499999999999998</v>
      </c>
      <c r="H4151">
        <f>VLOOKUP(Tabla4[[#This Row],[Cod Producto]],Tabla2[#All],3,0)</f>
        <v>2</v>
      </c>
      <c r="I4151" s="10">
        <f>Tabla4[[#This Row],[Kilos]]*Tabla4[[#This Row],[Precio_sin_IGV]]</f>
        <v>1505.24</v>
      </c>
      <c r="J4151" s="10">
        <f>Tabla4[[#This Row],[Ventas sin IGV]]*18%</f>
        <v>270.94319999999999</v>
      </c>
      <c r="K4151" s="10">
        <f>Tabla4[[#This Row],[Ventas sin IGV]]+Tabla4[[#This Row],[IGV]]</f>
        <v>1776.1831999999999</v>
      </c>
    </row>
    <row r="4152" spans="1:11" x14ac:dyDescent="0.3">
      <c r="A4152">
        <v>8</v>
      </c>
      <c r="B4152">
        <v>4</v>
      </c>
      <c r="C4152" s="2">
        <v>37127</v>
      </c>
      <c r="D4152">
        <v>2409</v>
      </c>
      <c r="E4152" t="str">
        <f>VLOOKUP(Tabla4[[#This Row],[Cod Vendedor]],Tabla3[[IdVendedor]:[NombreVendedor]],2,0)</f>
        <v>Ramon</v>
      </c>
      <c r="F4152" t="str">
        <f>VLOOKUP(Tabla4[[#This Row],[Cod Producto]],Tabla2[[IdProducto]:[NomProducto]],2,0)</f>
        <v>Coles</v>
      </c>
      <c r="G4152" s="10">
        <f>VLOOKUP(Tabla4[[#This Row],[Nombre_Producto]],Tabla2[[NomProducto]:[PrecioSinIGV]],3,0)</f>
        <v>0.60499999999999998</v>
      </c>
      <c r="H4152">
        <f>VLOOKUP(Tabla4[[#This Row],[Cod Producto]],Tabla2[#All],3,0)</f>
        <v>2</v>
      </c>
      <c r="I4152" s="10">
        <f>Tabla4[[#This Row],[Kilos]]*Tabla4[[#This Row],[Precio_sin_IGV]]</f>
        <v>1457.4449999999999</v>
      </c>
      <c r="J4152" s="10">
        <f>Tabla4[[#This Row],[Ventas sin IGV]]*18%</f>
        <v>262.34010000000001</v>
      </c>
      <c r="K4152" s="10">
        <f>Tabla4[[#This Row],[Ventas sin IGV]]+Tabla4[[#This Row],[IGV]]</f>
        <v>1719.7851000000001</v>
      </c>
    </row>
    <row r="4153" spans="1:11" x14ac:dyDescent="0.3">
      <c r="A4153">
        <v>8</v>
      </c>
      <c r="B4153">
        <v>4</v>
      </c>
      <c r="C4153" s="2">
        <v>36983</v>
      </c>
      <c r="D4153">
        <v>1693</v>
      </c>
      <c r="E4153" t="str">
        <f>VLOOKUP(Tabla4[[#This Row],[Cod Vendedor]],Tabla3[[IdVendedor]:[NombreVendedor]],2,0)</f>
        <v>Ramon</v>
      </c>
      <c r="F4153" t="str">
        <f>VLOOKUP(Tabla4[[#This Row],[Cod Producto]],Tabla2[[IdProducto]:[NomProducto]],2,0)</f>
        <v>Coles</v>
      </c>
      <c r="G4153" s="10">
        <f>VLOOKUP(Tabla4[[#This Row],[Nombre_Producto]],Tabla2[[NomProducto]:[PrecioSinIGV]],3,0)</f>
        <v>0.60499999999999998</v>
      </c>
      <c r="H4153">
        <f>VLOOKUP(Tabla4[[#This Row],[Cod Producto]],Tabla2[#All],3,0)</f>
        <v>2</v>
      </c>
      <c r="I4153" s="10">
        <f>Tabla4[[#This Row],[Kilos]]*Tabla4[[#This Row],[Precio_sin_IGV]]</f>
        <v>1024.2649999999999</v>
      </c>
      <c r="J4153" s="10">
        <f>Tabla4[[#This Row],[Ventas sin IGV]]*18%</f>
        <v>184.36769999999996</v>
      </c>
      <c r="K4153" s="10">
        <f>Tabla4[[#This Row],[Ventas sin IGV]]+Tabla4[[#This Row],[IGV]]</f>
        <v>1208.6326999999999</v>
      </c>
    </row>
    <row r="4154" spans="1:11" x14ac:dyDescent="0.3">
      <c r="A4154">
        <v>8</v>
      </c>
      <c r="B4154">
        <v>4</v>
      </c>
      <c r="C4154" s="2">
        <v>37059</v>
      </c>
      <c r="D4154">
        <v>1222</v>
      </c>
      <c r="E4154" t="str">
        <f>VLOOKUP(Tabla4[[#This Row],[Cod Vendedor]],Tabla3[[IdVendedor]:[NombreVendedor]],2,0)</f>
        <v>Ramon</v>
      </c>
      <c r="F4154" t="str">
        <f>VLOOKUP(Tabla4[[#This Row],[Cod Producto]],Tabla2[[IdProducto]:[NomProducto]],2,0)</f>
        <v>Coles</v>
      </c>
      <c r="G4154" s="10">
        <f>VLOOKUP(Tabla4[[#This Row],[Nombre_Producto]],Tabla2[[NomProducto]:[PrecioSinIGV]],3,0)</f>
        <v>0.60499999999999998</v>
      </c>
      <c r="H4154">
        <f>VLOOKUP(Tabla4[[#This Row],[Cod Producto]],Tabla2[#All],3,0)</f>
        <v>2</v>
      </c>
      <c r="I4154" s="10">
        <f>Tabla4[[#This Row],[Kilos]]*Tabla4[[#This Row],[Precio_sin_IGV]]</f>
        <v>739.31</v>
      </c>
      <c r="J4154" s="10">
        <f>Tabla4[[#This Row],[Ventas sin IGV]]*18%</f>
        <v>133.07579999999999</v>
      </c>
      <c r="K4154" s="10">
        <f>Tabla4[[#This Row],[Ventas sin IGV]]+Tabla4[[#This Row],[IGV]]</f>
        <v>872.3857999999999</v>
      </c>
    </row>
    <row r="4155" spans="1:11" x14ac:dyDescent="0.3">
      <c r="A4155">
        <v>8</v>
      </c>
      <c r="B4155">
        <v>4</v>
      </c>
      <c r="C4155" s="2">
        <v>37073</v>
      </c>
      <c r="D4155">
        <v>1221</v>
      </c>
      <c r="E4155" t="str">
        <f>VLOOKUP(Tabla4[[#This Row],[Cod Vendedor]],Tabla3[[IdVendedor]:[NombreVendedor]],2,0)</f>
        <v>Ramon</v>
      </c>
      <c r="F4155" t="str">
        <f>VLOOKUP(Tabla4[[#This Row],[Cod Producto]],Tabla2[[IdProducto]:[NomProducto]],2,0)</f>
        <v>Coles</v>
      </c>
      <c r="G4155" s="10">
        <f>VLOOKUP(Tabla4[[#This Row],[Nombre_Producto]],Tabla2[[NomProducto]:[PrecioSinIGV]],3,0)</f>
        <v>0.60499999999999998</v>
      </c>
      <c r="H4155">
        <f>VLOOKUP(Tabla4[[#This Row],[Cod Producto]],Tabla2[#All],3,0)</f>
        <v>2</v>
      </c>
      <c r="I4155" s="10">
        <f>Tabla4[[#This Row],[Kilos]]*Tabla4[[#This Row],[Precio_sin_IGV]]</f>
        <v>738.70499999999993</v>
      </c>
      <c r="J4155" s="10">
        <f>Tabla4[[#This Row],[Ventas sin IGV]]*18%</f>
        <v>132.96689999999998</v>
      </c>
      <c r="K4155" s="10">
        <f>Tabla4[[#This Row],[Ventas sin IGV]]+Tabla4[[#This Row],[IGV]]</f>
        <v>871.67189999999994</v>
      </c>
    </row>
    <row r="4156" spans="1:11" x14ac:dyDescent="0.3">
      <c r="A4156">
        <v>8</v>
      </c>
      <c r="B4156">
        <v>4</v>
      </c>
      <c r="C4156" s="2">
        <v>37160</v>
      </c>
      <c r="D4156">
        <v>988</v>
      </c>
      <c r="E4156" t="str">
        <f>VLOOKUP(Tabla4[[#This Row],[Cod Vendedor]],Tabla3[[IdVendedor]:[NombreVendedor]],2,0)</f>
        <v>Ramon</v>
      </c>
      <c r="F4156" t="str">
        <f>VLOOKUP(Tabla4[[#This Row],[Cod Producto]],Tabla2[[IdProducto]:[NomProducto]],2,0)</f>
        <v>Coles</v>
      </c>
      <c r="G4156" s="10">
        <f>VLOOKUP(Tabla4[[#This Row],[Nombre_Producto]],Tabla2[[NomProducto]:[PrecioSinIGV]],3,0)</f>
        <v>0.60499999999999998</v>
      </c>
      <c r="H4156">
        <f>VLOOKUP(Tabla4[[#This Row],[Cod Producto]],Tabla2[#All],3,0)</f>
        <v>2</v>
      </c>
      <c r="I4156" s="10">
        <f>Tabla4[[#This Row],[Kilos]]*Tabla4[[#This Row],[Precio_sin_IGV]]</f>
        <v>597.74</v>
      </c>
      <c r="J4156" s="10">
        <f>Tabla4[[#This Row],[Ventas sin IGV]]*18%</f>
        <v>107.5932</v>
      </c>
      <c r="K4156" s="10">
        <f>Tabla4[[#This Row],[Ventas sin IGV]]+Tabla4[[#This Row],[IGV]]</f>
        <v>705.33320000000003</v>
      </c>
    </row>
    <row r="4157" spans="1:11" x14ac:dyDescent="0.3">
      <c r="A4157">
        <v>8</v>
      </c>
      <c r="B4157">
        <v>4</v>
      </c>
      <c r="C4157" s="2">
        <v>36919</v>
      </c>
      <c r="D4157">
        <v>523</v>
      </c>
      <c r="E4157" t="str">
        <f>VLOOKUP(Tabla4[[#This Row],[Cod Vendedor]],Tabla3[[IdVendedor]:[NombreVendedor]],2,0)</f>
        <v>Ramon</v>
      </c>
      <c r="F4157" t="str">
        <f>VLOOKUP(Tabla4[[#This Row],[Cod Producto]],Tabla2[[IdProducto]:[NomProducto]],2,0)</f>
        <v>Coles</v>
      </c>
      <c r="G4157" s="10">
        <f>VLOOKUP(Tabla4[[#This Row],[Nombre_Producto]],Tabla2[[NomProducto]:[PrecioSinIGV]],3,0)</f>
        <v>0.60499999999999998</v>
      </c>
      <c r="H4157">
        <f>VLOOKUP(Tabla4[[#This Row],[Cod Producto]],Tabla2[#All],3,0)</f>
        <v>2</v>
      </c>
      <c r="I4157" s="10">
        <f>Tabla4[[#This Row],[Kilos]]*Tabla4[[#This Row],[Precio_sin_IGV]]</f>
        <v>316.41499999999996</v>
      </c>
      <c r="J4157" s="10">
        <f>Tabla4[[#This Row],[Ventas sin IGV]]*18%</f>
        <v>56.954699999999988</v>
      </c>
      <c r="K4157" s="10">
        <f>Tabla4[[#This Row],[Ventas sin IGV]]+Tabla4[[#This Row],[IGV]]</f>
        <v>373.36969999999997</v>
      </c>
    </row>
    <row r="4158" spans="1:11" x14ac:dyDescent="0.3">
      <c r="A4158">
        <v>8</v>
      </c>
      <c r="B4158">
        <v>5</v>
      </c>
      <c r="C4158" s="2">
        <v>36975</v>
      </c>
      <c r="D4158">
        <v>2115</v>
      </c>
      <c r="E4158" t="str">
        <f>VLOOKUP(Tabla4[[#This Row],[Cod Vendedor]],Tabla3[[IdVendedor]:[NombreVendedor]],2,0)</f>
        <v>Ramon</v>
      </c>
      <c r="F4158" t="str">
        <f>VLOOKUP(Tabla4[[#This Row],[Cod Producto]],Tabla2[[IdProducto]:[NomProducto]],2,0)</f>
        <v>Berenjenas</v>
      </c>
      <c r="G4158" s="10">
        <f>VLOOKUP(Tabla4[[#This Row],[Nombre_Producto]],Tabla2[[NomProducto]:[PrecioSinIGV]],3,0)</f>
        <v>2.5409999999999999</v>
      </c>
      <c r="H4158">
        <f>VLOOKUP(Tabla4[[#This Row],[Cod Producto]],Tabla2[#All],3,0)</f>
        <v>3</v>
      </c>
      <c r="I4158" s="10">
        <f>Tabla4[[#This Row],[Kilos]]*Tabla4[[#This Row],[Precio_sin_IGV]]</f>
        <v>5374.2150000000001</v>
      </c>
      <c r="J4158" s="10">
        <f>Tabla4[[#This Row],[Ventas sin IGV]]*18%</f>
        <v>967.3587</v>
      </c>
      <c r="K4158" s="10">
        <f>Tabla4[[#This Row],[Ventas sin IGV]]+Tabla4[[#This Row],[IGV]]</f>
        <v>6341.5736999999999</v>
      </c>
    </row>
    <row r="4159" spans="1:11" x14ac:dyDescent="0.3">
      <c r="A4159">
        <v>8</v>
      </c>
      <c r="B4159">
        <v>5</v>
      </c>
      <c r="C4159" s="2">
        <v>36893</v>
      </c>
      <c r="D4159">
        <v>1979</v>
      </c>
      <c r="E4159" t="str">
        <f>VLOOKUP(Tabla4[[#This Row],[Cod Vendedor]],Tabla3[[IdVendedor]:[NombreVendedor]],2,0)</f>
        <v>Ramon</v>
      </c>
      <c r="F4159" t="str">
        <f>VLOOKUP(Tabla4[[#This Row],[Cod Producto]],Tabla2[[IdProducto]:[NomProducto]],2,0)</f>
        <v>Berenjenas</v>
      </c>
      <c r="G4159" s="10">
        <f>VLOOKUP(Tabla4[[#This Row],[Nombre_Producto]],Tabla2[[NomProducto]:[PrecioSinIGV]],3,0)</f>
        <v>2.5409999999999999</v>
      </c>
      <c r="H4159">
        <f>VLOOKUP(Tabla4[[#This Row],[Cod Producto]],Tabla2[#All],3,0)</f>
        <v>3</v>
      </c>
      <c r="I4159" s="10">
        <f>Tabla4[[#This Row],[Kilos]]*Tabla4[[#This Row],[Precio_sin_IGV]]</f>
        <v>5028.6390000000001</v>
      </c>
      <c r="J4159" s="10">
        <f>Tabla4[[#This Row],[Ventas sin IGV]]*18%</f>
        <v>905.15502000000004</v>
      </c>
      <c r="K4159" s="10">
        <f>Tabla4[[#This Row],[Ventas sin IGV]]+Tabla4[[#This Row],[IGV]]</f>
        <v>5933.7940200000003</v>
      </c>
    </row>
    <row r="4160" spans="1:11" x14ac:dyDescent="0.3">
      <c r="A4160">
        <v>8</v>
      </c>
      <c r="B4160">
        <v>5</v>
      </c>
      <c r="C4160" s="2">
        <v>37177</v>
      </c>
      <c r="D4160">
        <v>1586</v>
      </c>
      <c r="E4160" t="str">
        <f>VLOOKUP(Tabla4[[#This Row],[Cod Vendedor]],Tabla3[[IdVendedor]:[NombreVendedor]],2,0)</f>
        <v>Ramon</v>
      </c>
      <c r="F4160" t="str">
        <f>VLOOKUP(Tabla4[[#This Row],[Cod Producto]],Tabla2[[IdProducto]:[NomProducto]],2,0)</f>
        <v>Berenjenas</v>
      </c>
      <c r="G4160" s="10">
        <f>VLOOKUP(Tabla4[[#This Row],[Nombre_Producto]],Tabla2[[NomProducto]:[PrecioSinIGV]],3,0)</f>
        <v>2.5409999999999999</v>
      </c>
      <c r="H4160">
        <f>VLOOKUP(Tabla4[[#This Row],[Cod Producto]],Tabla2[#All],3,0)</f>
        <v>3</v>
      </c>
      <c r="I4160" s="10">
        <f>Tabla4[[#This Row],[Kilos]]*Tabla4[[#This Row],[Precio_sin_IGV]]</f>
        <v>4030.0259999999998</v>
      </c>
      <c r="J4160" s="10">
        <f>Tabla4[[#This Row],[Ventas sin IGV]]*18%</f>
        <v>725.40467999999998</v>
      </c>
      <c r="K4160" s="10">
        <f>Tabla4[[#This Row],[Ventas sin IGV]]+Tabla4[[#This Row],[IGV]]</f>
        <v>4755.4306799999995</v>
      </c>
    </row>
    <row r="4161" spans="1:11" x14ac:dyDescent="0.3">
      <c r="A4161">
        <v>8</v>
      </c>
      <c r="B4161">
        <v>5</v>
      </c>
      <c r="C4161" s="2">
        <v>37204</v>
      </c>
      <c r="D4161">
        <v>1459</v>
      </c>
      <c r="E4161" t="str">
        <f>VLOOKUP(Tabla4[[#This Row],[Cod Vendedor]],Tabla3[[IdVendedor]:[NombreVendedor]],2,0)</f>
        <v>Ramon</v>
      </c>
      <c r="F4161" t="str">
        <f>VLOOKUP(Tabla4[[#This Row],[Cod Producto]],Tabla2[[IdProducto]:[NomProducto]],2,0)</f>
        <v>Berenjenas</v>
      </c>
      <c r="G4161" s="10">
        <f>VLOOKUP(Tabla4[[#This Row],[Nombre_Producto]],Tabla2[[NomProducto]:[PrecioSinIGV]],3,0)</f>
        <v>2.5409999999999999</v>
      </c>
      <c r="H4161">
        <f>VLOOKUP(Tabla4[[#This Row],[Cod Producto]],Tabla2[#All],3,0)</f>
        <v>3</v>
      </c>
      <c r="I4161" s="10">
        <f>Tabla4[[#This Row],[Kilos]]*Tabla4[[#This Row],[Precio_sin_IGV]]</f>
        <v>3707.319</v>
      </c>
      <c r="J4161" s="10">
        <f>Tabla4[[#This Row],[Ventas sin IGV]]*18%</f>
        <v>667.31741999999997</v>
      </c>
      <c r="K4161" s="10">
        <f>Tabla4[[#This Row],[Ventas sin IGV]]+Tabla4[[#This Row],[IGV]]</f>
        <v>4374.6364199999998</v>
      </c>
    </row>
    <row r="4162" spans="1:11" x14ac:dyDescent="0.3">
      <c r="A4162">
        <v>8</v>
      </c>
      <c r="B4162">
        <v>5</v>
      </c>
      <c r="C4162" s="2">
        <v>36950</v>
      </c>
      <c r="D4162">
        <v>1451</v>
      </c>
      <c r="E4162" t="str">
        <f>VLOOKUP(Tabla4[[#This Row],[Cod Vendedor]],Tabla3[[IdVendedor]:[NombreVendedor]],2,0)</f>
        <v>Ramon</v>
      </c>
      <c r="F4162" t="str">
        <f>VLOOKUP(Tabla4[[#This Row],[Cod Producto]],Tabla2[[IdProducto]:[NomProducto]],2,0)</f>
        <v>Berenjenas</v>
      </c>
      <c r="G4162" s="10">
        <f>VLOOKUP(Tabla4[[#This Row],[Nombre_Producto]],Tabla2[[NomProducto]:[PrecioSinIGV]],3,0)</f>
        <v>2.5409999999999999</v>
      </c>
      <c r="H4162">
        <f>VLOOKUP(Tabla4[[#This Row],[Cod Producto]],Tabla2[#All],3,0)</f>
        <v>3</v>
      </c>
      <c r="I4162" s="10">
        <f>Tabla4[[#This Row],[Kilos]]*Tabla4[[#This Row],[Precio_sin_IGV]]</f>
        <v>3686.991</v>
      </c>
      <c r="J4162" s="10">
        <f>Tabla4[[#This Row],[Ventas sin IGV]]*18%</f>
        <v>663.65837999999997</v>
      </c>
      <c r="K4162" s="10">
        <f>Tabla4[[#This Row],[Ventas sin IGV]]+Tabla4[[#This Row],[IGV]]</f>
        <v>4350.6493799999998</v>
      </c>
    </row>
    <row r="4163" spans="1:11" x14ac:dyDescent="0.3">
      <c r="A4163">
        <v>8</v>
      </c>
      <c r="B4163">
        <v>5</v>
      </c>
      <c r="C4163" s="2">
        <v>37215</v>
      </c>
      <c r="D4163">
        <v>1347</v>
      </c>
      <c r="E4163" t="str">
        <f>VLOOKUP(Tabla4[[#This Row],[Cod Vendedor]],Tabla3[[IdVendedor]:[NombreVendedor]],2,0)</f>
        <v>Ramon</v>
      </c>
      <c r="F4163" t="str">
        <f>VLOOKUP(Tabla4[[#This Row],[Cod Producto]],Tabla2[[IdProducto]:[NomProducto]],2,0)</f>
        <v>Berenjenas</v>
      </c>
      <c r="G4163" s="10">
        <f>VLOOKUP(Tabla4[[#This Row],[Nombre_Producto]],Tabla2[[NomProducto]:[PrecioSinIGV]],3,0)</f>
        <v>2.5409999999999999</v>
      </c>
      <c r="H4163">
        <f>VLOOKUP(Tabla4[[#This Row],[Cod Producto]],Tabla2[#All],3,0)</f>
        <v>3</v>
      </c>
      <c r="I4163" s="10">
        <f>Tabla4[[#This Row],[Kilos]]*Tabla4[[#This Row],[Precio_sin_IGV]]</f>
        <v>3422.7269999999999</v>
      </c>
      <c r="J4163" s="10">
        <f>Tabla4[[#This Row],[Ventas sin IGV]]*18%</f>
        <v>616.09085999999991</v>
      </c>
      <c r="K4163" s="10">
        <f>Tabla4[[#This Row],[Ventas sin IGV]]+Tabla4[[#This Row],[IGV]]</f>
        <v>4038.8178599999997</v>
      </c>
    </row>
    <row r="4164" spans="1:11" x14ac:dyDescent="0.3">
      <c r="A4164">
        <v>8</v>
      </c>
      <c r="B4164">
        <v>5</v>
      </c>
      <c r="C4164" s="2">
        <v>36906</v>
      </c>
      <c r="D4164">
        <v>1153</v>
      </c>
      <c r="E4164" t="str">
        <f>VLOOKUP(Tabla4[[#This Row],[Cod Vendedor]],Tabla3[[IdVendedor]:[NombreVendedor]],2,0)</f>
        <v>Ramon</v>
      </c>
      <c r="F4164" t="str">
        <f>VLOOKUP(Tabla4[[#This Row],[Cod Producto]],Tabla2[[IdProducto]:[NomProducto]],2,0)</f>
        <v>Berenjenas</v>
      </c>
      <c r="G4164" s="10">
        <f>VLOOKUP(Tabla4[[#This Row],[Nombre_Producto]],Tabla2[[NomProducto]:[PrecioSinIGV]],3,0)</f>
        <v>2.5409999999999999</v>
      </c>
      <c r="H4164">
        <f>VLOOKUP(Tabla4[[#This Row],[Cod Producto]],Tabla2[#All],3,0)</f>
        <v>3</v>
      </c>
      <c r="I4164" s="10">
        <f>Tabla4[[#This Row],[Kilos]]*Tabla4[[#This Row],[Precio_sin_IGV]]</f>
        <v>2929.7730000000001</v>
      </c>
      <c r="J4164" s="10">
        <f>Tabla4[[#This Row],[Ventas sin IGV]]*18%</f>
        <v>527.35914000000002</v>
      </c>
      <c r="K4164" s="10">
        <f>Tabla4[[#This Row],[Ventas sin IGV]]+Tabla4[[#This Row],[IGV]]</f>
        <v>3457.1321400000002</v>
      </c>
    </row>
    <row r="4165" spans="1:11" x14ac:dyDescent="0.3">
      <c r="A4165">
        <v>8</v>
      </c>
      <c r="B4165">
        <v>5</v>
      </c>
      <c r="C4165" s="2">
        <v>36917</v>
      </c>
      <c r="D4165">
        <v>420</v>
      </c>
      <c r="E4165" t="str">
        <f>VLOOKUP(Tabla4[[#This Row],[Cod Vendedor]],Tabla3[[IdVendedor]:[NombreVendedor]],2,0)</f>
        <v>Ramon</v>
      </c>
      <c r="F4165" t="str">
        <f>VLOOKUP(Tabla4[[#This Row],[Cod Producto]],Tabla2[[IdProducto]:[NomProducto]],2,0)</f>
        <v>Berenjenas</v>
      </c>
      <c r="G4165" s="10">
        <f>VLOOKUP(Tabla4[[#This Row],[Nombre_Producto]],Tabla2[[NomProducto]:[PrecioSinIGV]],3,0)</f>
        <v>2.5409999999999999</v>
      </c>
      <c r="H4165">
        <f>VLOOKUP(Tabla4[[#This Row],[Cod Producto]],Tabla2[#All],3,0)</f>
        <v>3</v>
      </c>
      <c r="I4165" s="10">
        <f>Tabla4[[#This Row],[Kilos]]*Tabla4[[#This Row],[Precio_sin_IGV]]</f>
        <v>1067.22</v>
      </c>
      <c r="J4165" s="10">
        <f>Tabla4[[#This Row],[Ventas sin IGV]]*18%</f>
        <v>192.09960000000001</v>
      </c>
      <c r="K4165" s="10">
        <f>Tabla4[[#This Row],[Ventas sin IGV]]+Tabla4[[#This Row],[IGV]]</f>
        <v>1259.3196</v>
      </c>
    </row>
    <row r="4166" spans="1:11" x14ac:dyDescent="0.3">
      <c r="A4166">
        <v>8</v>
      </c>
      <c r="B4166">
        <v>11</v>
      </c>
      <c r="C4166" s="2">
        <v>37392</v>
      </c>
      <c r="D4166">
        <v>1442</v>
      </c>
      <c r="E4166" t="str">
        <f>VLOOKUP(Tabla4[[#This Row],[Cod Vendedor]],Tabla3[[IdVendedor]:[NombreVendedor]],2,0)</f>
        <v>Ramon</v>
      </c>
      <c r="F4166" t="str">
        <f>VLOOKUP(Tabla4[[#This Row],[Cod Producto]],Tabla2[[IdProducto]:[NomProducto]],2,0)</f>
        <v>Naranjas</v>
      </c>
      <c r="G4166" s="10">
        <f>VLOOKUP(Tabla4[[#This Row],[Nombre_Producto]],Tabla2[[NomProducto]:[PrecioSinIGV]],3,0)</f>
        <v>1.21</v>
      </c>
      <c r="H4166">
        <f>VLOOKUP(Tabla4[[#This Row],[Cod Producto]],Tabla2[#All],3,0)</f>
        <v>1</v>
      </c>
      <c r="I4166" s="10">
        <f>Tabla4[[#This Row],[Kilos]]*Tabla4[[#This Row],[Precio_sin_IGV]]</f>
        <v>1744.82</v>
      </c>
      <c r="J4166" s="10">
        <f>Tabla4[[#This Row],[Ventas sin IGV]]*18%</f>
        <v>314.06759999999997</v>
      </c>
      <c r="K4166" s="10">
        <f>Tabla4[[#This Row],[Ventas sin IGV]]+Tabla4[[#This Row],[IGV]]</f>
        <v>2058.8876</v>
      </c>
    </row>
    <row r="4167" spans="1:11" x14ac:dyDescent="0.3">
      <c r="A4167">
        <v>8</v>
      </c>
      <c r="B4167">
        <v>11</v>
      </c>
      <c r="C4167" s="2">
        <v>37538</v>
      </c>
      <c r="D4167">
        <v>1305</v>
      </c>
      <c r="E4167" t="str">
        <f>VLOOKUP(Tabla4[[#This Row],[Cod Vendedor]],Tabla3[[IdVendedor]:[NombreVendedor]],2,0)</f>
        <v>Ramon</v>
      </c>
      <c r="F4167" t="str">
        <f>VLOOKUP(Tabla4[[#This Row],[Cod Producto]],Tabla2[[IdProducto]:[NomProducto]],2,0)</f>
        <v>Naranjas</v>
      </c>
      <c r="G4167" s="10">
        <f>VLOOKUP(Tabla4[[#This Row],[Nombre_Producto]],Tabla2[[NomProducto]:[PrecioSinIGV]],3,0)</f>
        <v>1.21</v>
      </c>
      <c r="H4167">
        <f>VLOOKUP(Tabla4[[#This Row],[Cod Producto]],Tabla2[#All],3,0)</f>
        <v>1</v>
      </c>
      <c r="I4167" s="10">
        <f>Tabla4[[#This Row],[Kilos]]*Tabla4[[#This Row],[Precio_sin_IGV]]</f>
        <v>1579.05</v>
      </c>
      <c r="J4167" s="10">
        <f>Tabla4[[#This Row],[Ventas sin IGV]]*18%</f>
        <v>284.22899999999998</v>
      </c>
      <c r="K4167" s="10">
        <f>Tabla4[[#This Row],[Ventas sin IGV]]+Tabla4[[#This Row],[IGV]]</f>
        <v>1863.279</v>
      </c>
    </row>
    <row r="4168" spans="1:11" x14ac:dyDescent="0.3">
      <c r="A4168">
        <v>8</v>
      </c>
      <c r="B4168">
        <v>11</v>
      </c>
      <c r="C4168" s="2">
        <v>37585</v>
      </c>
      <c r="D4168">
        <v>1247</v>
      </c>
      <c r="E4168" t="str">
        <f>VLOOKUP(Tabla4[[#This Row],[Cod Vendedor]],Tabla3[[IdVendedor]:[NombreVendedor]],2,0)</f>
        <v>Ramon</v>
      </c>
      <c r="F4168" t="str">
        <f>VLOOKUP(Tabla4[[#This Row],[Cod Producto]],Tabla2[[IdProducto]:[NomProducto]],2,0)</f>
        <v>Naranjas</v>
      </c>
      <c r="G4168" s="10">
        <f>VLOOKUP(Tabla4[[#This Row],[Nombre_Producto]],Tabla2[[NomProducto]:[PrecioSinIGV]],3,0)</f>
        <v>1.21</v>
      </c>
      <c r="H4168">
        <f>VLOOKUP(Tabla4[[#This Row],[Cod Producto]],Tabla2[#All],3,0)</f>
        <v>1</v>
      </c>
      <c r="I4168" s="10">
        <f>Tabla4[[#This Row],[Kilos]]*Tabla4[[#This Row],[Precio_sin_IGV]]</f>
        <v>1508.87</v>
      </c>
      <c r="J4168" s="10">
        <f>Tabla4[[#This Row],[Ventas sin IGV]]*18%</f>
        <v>271.59659999999997</v>
      </c>
      <c r="K4168" s="10">
        <f>Tabla4[[#This Row],[Ventas sin IGV]]+Tabla4[[#This Row],[IGV]]</f>
        <v>1780.4665999999997</v>
      </c>
    </row>
    <row r="4169" spans="1:11" x14ac:dyDescent="0.3">
      <c r="A4169">
        <v>8</v>
      </c>
      <c r="B4169">
        <v>11</v>
      </c>
      <c r="C4169" s="2">
        <v>37451</v>
      </c>
      <c r="D4169">
        <v>721</v>
      </c>
      <c r="E4169" t="str">
        <f>VLOOKUP(Tabla4[[#This Row],[Cod Vendedor]],Tabla3[[IdVendedor]:[NombreVendedor]],2,0)</f>
        <v>Ramon</v>
      </c>
      <c r="F4169" t="str">
        <f>VLOOKUP(Tabla4[[#This Row],[Cod Producto]],Tabla2[[IdProducto]:[NomProducto]],2,0)</f>
        <v>Naranjas</v>
      </c>
      <c r="G4169" s="10">
        <f>VLOOKUP(Tabla4[[#This Row],[Nombre_Producto]],Tabla2[[NomProducto]:[PrecioSinIGV]],3,0)</f>
        <v>1.21</v>
      </c>
      <c r="H4169">
        <f>VLOOKUP(Tabla4[[#This Row],[Cod Producto]],Tabla2[#All],3,0)</f>
        <v>1</v>
      </c>
      <c r="I4169" s="10">
        <f>Tabla4[[#This Row],[Kilos]]*Tabla4[[#This Row],[Precio_sin_IGV]]</f>
        <v>872.41</v>
      </c>
      <c r="J4169" s="10">
        <f>Tabla4[[#This Row],[Ventas sin IGV]]*18%</f>
        <v>157.03379999999999</v>
      </c>
      <c r="K4169" s="10">
        <f>Tabla4[[#This Row],[Ventas sin IGV]]+Tabla4[[#This Row],[IGV]]</f>
        <v>1029.4438</v>
      </c>
    </row>
    <row r="4170" spans="1:11" x14ac:dyDescent="0.3">
      <c r="A4170">
        <v>8</v>
      </c>
      <c r="B4170">
        <v>11</v>
      </c>
      <c r="C4170" s="2">
        <v>37337</v>
      </c>
      <c r="D4170">
        <v>301</v>
      </c>
      <c r="E4170" t="str">
        <f>VLOOKUP(Tabla4[[#This Row],[Cod Vendedor]],Tabla3[[IdVendedor]:[NombreVendedor]],2,0)</f>
        <v>Ramon</v>
      </c>
      <c r="F4170" t="str">
        <f>VLOOKUP(Tabla4[[#This Row],[Cod Producto]],Tabla2[[IdProducto]:[NomProducto]],2,0)</f>
        <v>Naranjas</v>
      </c>
      <c r="G4170" s="10">
        <f>VLOOKUP(Tabla4[[#This Row],[Nombre_Producto]],Tabla2[[NomProducto]:[PrecioSinIGV]],3,0)</f>
        <v>1.21</v>
      </c>
      <c r="H4170">
        <f>VLOOKUP(Tabla4[[#This Row],[Cod Producto]],Tabla2[#All],3,0)</f>
        <v>1</v>
      </c>
      <c r="I4170" s="10">
        <f>Tabla4[[#This Row],[Kilos]]*Tabla4[[#This Row],[Precio_sin_IGV]]</f>
        <v>364.21</v>
      </c>
      <c r="J4170" s="10">
        <f>Tabla4[[#This Row],[Ventas sin IGV]]*18%</f>
        <v>65.5578</v>
      </c>
      <c r="K4170" s="10">
        <f>Tabla4[[#This Row],[Ventas sin IGV]]+Tabla4[[#This Row],[IGV]]</f>
        <v>429.76779999999997</v>
      </c>
    </row>
    <row r="4171" spans="1:11" x14ac:dyDescent="0.3">
      <c r="A4171">
        <v>8</v>
      </c>
      <c r="B4171">
        <v>12</v>
      </c>
      <c r="C4171" s="2">
        <v>37449</v>
      </c>
      <c r="D4171">
        <v>2018</v>
      </c>
      <c r="E4171" t="str">
        <f>VLOOKUP(Tabla4[[#This Row],[Cod Vendedor]],Tabla3[[IdVendedor]:[NombreVendedor]],2,0)</f>
        <v>Ramon</v>
      </c>
      <c r="F4171" t="str">
        <f>VLOOKUP(Tabla4[[#This Row],[Cod Producto]],Tabla2[[IdProducto]:[NomProducto]],2,0)</f>
        <v>Malocoton</v>
      </c>
      <c r="G4171" s="10">
        <f>VLOOKUP(Tabla4[[#This Row],[Nombre_Producto]],Tabla2[[NomProducto]:[PrecioSinIGV]],3,0)</f>
        <v>2.42</v>
      </c>
      <c r="H4171">
        <f>VLOOKUP(Tabla4[[#This Row],[Cod Producto]],Tabla2[#All],3,0)</f>
        <v>1</v>
      </c>
      <c r="I4171" s="10">
        <f>Tabla4[[#This Row],[Kilos]]*Tabla4[[#This Row],[Precio_sin_IGV]]</f>
        <v>4883.5599999999995</v>
      </c>
      <c r="J4171" s="10">
        <f>Tabla4[[#This Row],[Ventas sin IGV]]*18%</f>
        <v>879.04079999999988</v>
      </c>
      <c r="K4171" s="10">
        <f>Tabla4[[#This Row],[Ventas sin IGV]]+Tabla4[[#This Row],[IGV]]</f>
        <v>5762.6007999999993</v>
      </c>
    </row>
    <row r="4172" spans="1:11" x14ac:dyDescent="0.3">
      <c r="A4172">
        <v>8</v>
      </c>
      <c r="B4172">
        <v>12</v>
      </c>
      <c r="C4172" s="2">
        <v>37572</v>
      </c>
      <c r="D4172">
        <v>2006</v>
      </c>
      <c r="E4172" t="str">
        <f>VLOOKUP(Tabla4[[#This Row],[Cod Vendedor]],Tabla3[[IdVendedor]:[NombreVendedor]],2,0)</f>
        <v>Ramon</v>
      </c>
      <c r="F4172" t="str">
        <f>VLOOKUP(Tabla4[[#This Row],[Cod Producto]],Tabla2[[IdProducto]:[NomProducto]],2,0)</f>
        <v>Malocoton</v>
      </c>
      <c r="G4172" s="10">
        <f>VLOOKUP(Tabla4[[#This Row],[Nombre_Producto]],Tabla2[[NomProducto]:[PrecioSinIGV]],3,0)</f>
        <v>2.42</v>
      </c>
      <c r="H4172">
        <f>VLOOKUP(Tabla4[[#This Row],[Cod Producto]],Tabla2[#All],3,0)</f>
        <v>1</v>
      </c>
      <c r="I4172" s="10">
        <f>Tabla4[[#This Row],[Kilos]]*Tabla4[[#This Row],[Precio_sin_IGV]]</f>
        <v>4854.5199999999995</v>
      </c>
      <c r="J4172" s="10">
        <f>Tabla4[[#This Row],[Ventas sin IGV]]*18%</f>
        <v>873.81359999999984</v>
      </c>
      <c r="K4172" s="10">
        <f>Tabla4[[#This Row],[Ventas sin IGV]]+Tabla4[[#This Row],[IGV]]</f>
        <v>5728.333599999999</v>
      </c>
    </row>
    <row r="4173" spans="1:11" x14ac:dyDescent="0.3">
      <c r="A4173">
        <v>8</v>
      </c>
      <c r="B4173">
        <v>12</v>
      </c>
      <c r="C4173" s="2">
        <v>37604</v>
      </c>
      <c r="D4173">
        <v>840</v>
      </c>
      <c r="E4173" t="str">
        <f>VLOOKUP(Tabla4[[#This Row],[Cod Vendedor]],Tabla3[[IdVendedor]:[NombreVendedor]],2,0)</f>
        <v>Ramon</v>
      </c>
      <c r="F4173" t="str">
        <f>VLOOKUP(Tabla4[[#This Row],[Cod Producto]],Tabla2[[IdProducto]:[NomProducto]],2,0)</f>
        <v>Malocoton</v>
      </c>
      <c r="G4173" s="10">
        <f>VLOOKUP(Tabla4[[#This Row],[Nombre_Producto]],Tabla2[[NomProducto]:[PrecioSinIGV]],3,0)</f>
        <v>2.42</v>
      </c>
      <c r="H4173">
        <f>VLOOKUP(Tabla4[[#This Row],[Cod Producto]],Tabla2[#All],3,0)</f>
        <v>1</v>
      </c>
      <c r="I4173" s="10">
        <f>Tabla4[[#This Row],[Kilos]]*Tabla4[[#This Row],[Precio_sin_IGV]]</f>
        <v>2032.8</v>
      </c>
      <c r="J4173" s="10">
        <f>Tabla4[[#This Row],[Ventas sin IGV]]*18%</f>
        <v>365.904</v>
      </c>
      <c r="K4173" s="10">
        <f>Tabla4[[#This Row],[Ventas sin IGV]]+Tabla4[[#This Row],[IGV]]</f>
        <v>2398.7039999999997</v>
      </c>
    </row>
    <row r="4174" spans="1:11" x14ac:dyDescent="0.3">
      <c r="A4174">
        <v>8</v>
      </c>
      <c r="B4174">
        <v>12</v>
      </c>
      <c r="C4174" s="2">
        <v>37376</v>
      </c>
      <c r="D4174">
        <v>555</v>
      </c>
      <c r="E4174" t="str">
        <f>VLOOKUP(Tabla4[[#This Row],[Cod Vendedor]],Tabla3[[IdVendedor]:[NombreVendedor]],2,0)</f>
        <v>Ramon</v>
      </c>
      <c r="F4174" t="str">
        <f>VLOOKUP(Tabla4[[#This Row],[Cod Producto]],Tabla2[[IdProducto]:[NomProducto]],2,0)</f>
        <v>Malocoton</v>
      </c>
      <c r="G4174" s="10">
        <f>VLOOKUP(Tabla4[[#This Row],[Nombre_Producto]],Tabla2[[NomProducto]:[PrecioSinIGV]],3,0)</f>
        <v>2.42</v>
      </c>
      <c r="H4174">
        <f>VLOOKUP(Tabla4[[#This Row],[Cod Producto]],Tabla2[#All],3,0)</f>
        <v>1</v>
      </c>
      <c r="I4174" s="10">
        <f>Tabla4[[#This Row],[Kilos]]*Tabla4[[#This Row],[Precio_sin_IGV]]</f>
        <v>1343.1</v>
      </c>
      <c r="J4174" s="10">
        <f>Tabla4[[#This Row],[Ventas sin IGV]]*18%</f>
        <v>241.75799999999998</v>
      </c>
      <c r="K4174" s="10">
        <f>Tabla4[[#This Row],[Ventas sin IGV]]+Tabla4[[#This Row],[IGV]]</f>
        <v>1584.8579999999999</v>
      </c>
    </row>
    <row r="4175" spans="1:11" x14ac:dyDescent="0.3">
      <c r="A4175">
        <v>8</v>
      </c>
      <c r="B4175">
        <v>12</v>
      </c>
      <c r="C4175" s="2">
        <v>37599</v>
      </c>
      <c r="D4175">
        <v>366</v>
      </c>
      <c r="E4175" t="str">
        <f>VLOOKUP(Tabla4[[#This Row],[Cod Vendedor]],Tabla3[[IdVendedor]:[NombreVendedor]],2,0)</f>
        <v>Ramon</v>
      </c>
      <c r="F4175" t="str">
        <f>VLOOKUP(Tabla4[[#This Row],[Cod Producto]],Tabla2[[IdProducto]:[NomProducto]],2,0)</f>
        <v>Malocoton</v>
      </c>
      <c r="G4175" s="10">
        <f>VLOOKUP(Tabla4[[#This Row],[Nombre_Producto]],Tabla2[[NomProducto]:[PrecioSinIGV]],3,0)</f>
        <v>2.42</v>
      </c>
      <c r="H4175">
        <f>VLOOKUP(Tabla4[[#This Row],[Cod Producto]],Tabla2[#All],3,0)</f>
        <v>1</v>
      </c>
      <c r="I4175" s="10">
        <f>Tabla4[[#This Row],[Kilos]]*Tabla4[[#This Row],[Precio_sin_IGV]]</f>
        <v>885.72</v>
      </c>
      <c r="J4175" s="10">
        <f>Tabla4[[#This Row],[Ventas sin IGV]]*18%</f>
        <v>159.42959999999999</v>
      </c>
      <c r="K4175" s="10">
        <f>Tabla4[[#This Row],[Ventas sin IGV]]+Tabla4[[#This Row],[IGV]]</f>
        <v>1045.1496</v>
      </c>
    </row>
    <row r="4176" spans="1:11" x14ac:dyDescent="0.3">
      <c r="A4176">
        <v>8</v>
      </c>
      <c r="B4176">
        <v>9</v>
      </c>
      <c r="C4176" s="2">
        <v>37373</v>
      </c>
      <c r="D4176">
        <v>2070</v>
      </c>
      <c r="E4176" t="str">
        <f>VLOOKUP(Tabla4[[#This Row],[Cod Vendedor]],Tabla3[[IdVendedor]:[NombreVendedor]],2,0)</f>
        <v>Ramon</v>
      </c>
      <c r="F4176" t="str">
        <f>VLOOKUP(Tabla4[[#This Row],[Cod Producto]],Tabla2[[IdProducto]:[NomProducto]],2,0)</f>
        <v>Esparragos</v>
      </c>
      <c r="G4176" s="10">
        <f>VLOOKUP(Tabla4[[#This Row],[Nombre_Producto]],Tabla2[[NomProducto]:[PrecioSinIGV]],3,0)</f>
        <v>1.21</v>
      </c>
      <c r="H4176">
        <f>VLOOKUP(Tabla4[[#This Row],[Cod Producto]],Tabla2[#All],3,0)</f>
        <v>3</v>
      </c>
      <c r="I4176" s="10">
        <f>Tabla4[[#This Row],[Kilos]]*Tabla4[[#This Row],[Precio_sin_IGV]]</f>
        <v>2504.6999999999998</v>
      </c>
      <c r="J4176" s="10">
        <f>Tabla4[[#This Row],[Ventas sin IGV]]*18%</f>
        <v>450.84599999999995</v>
      </c>
      <c r="K4176" s="10">
        <f>Tabla4[[#This Row],[Ventas sin IGV]]+Tabla4[[#This Row],[IGV]]</f>
        <v>2955.5459999999998</v>
      </c>
    </row>
    <row r="4177" spans="1:11" x14ac:dyDescent="0.3">
      <c r="A4177">
        <v>8</v>
      </c>
      <c r="B4177">
        <v>9</v>
      </c>
      <c r="C4177" s="2">
        <v>37387</v>
      </c>
      <c r="D4177">
        <v>1960</v>
      </c>
      <c r="E4177" t="str">
        <f>VLOOKUP(Tabla4[[#This Row],[Cod Vendedor]],Tabla3[[IdVendedor]:[NombreVendedor]],2,0)</f>
        <v>Ramon</v>
      </c>
      <c r="F4177" t="str">
        <f>VLOOKUP(Tabla4[[#This Row],[Cod Producto]],Tabla2[[IdProducto]:[NomProducto]],2,0)</f>
        <v>Esparragos</v>
      </c>
      <c r="G4177" s="10">
        <f>VLOOKUP(Tabla4[[#This Row],[Nombre_Producto]],Tabla2[[NomProducto]:[PrecioSinIGV]],3,0)</f>
        <v>1.21</v>
      </c>
      <c r="H4177">
        <f>VLOOKUP(Tabla4[[#This Row],[Cod Producto]],Tabla2[#All],3,0)</f>
        <v>3</v>
      </c>
      <c r="I4177" s="10">
        <f>Tabla4[[#This Row],[Kilos]]*Tabla4[[#This Row],[Precio_sin_IGV]]</f>
        <v>2371.6</v>
      </c>
      <c r="J4177" s="10">
        <f>Tabla4[[#This Row],[Ventas sin IGV]]*18%</f>
        <v>426.88799999999998</v>
      </c>
      <c r="K4177" s="10">
        <f>Tabla4[[#This Row],[Ventas sin IGV]]+Tabla4[[#This Row],[IGV]]</f>
        <v>2798.4879999999998</v>
      </c>
    </row>
    <row r="4178" spans="1:11" x14ac:dyDescent="0.3">
      <c r="A4178">
        <v>8</v>
      </c>
      <c r="B4178">
        <v>9</v>
      </c>
      <c r="C4178" s="2">
        <v>37392</v>
      </c>
      <c r="D4178">
        <v>1492</v>
      </c>
      <c r="E4178" t="str">
        <f>VLOOKUP(Tabla4[[#This Row],[Cod Vendedor]],Tabla3[[IdVendedor]:[NombreVendedor]],2,0)</f>
        <v>Ramon</v>
      </c>
      <c r="F4178" t="str">
        <f>VLOOKUP(Tabla4[[#This Row],[Cod Producto]],Tabla2[[IdProducto]:[NomProducto]],2,0)</f>
        <v>Esparragos</v>
      </c>
      <c r="G4178" s="10">
        <f>VLOOKUP(Tabla4[[#This Row],[Nombre_Producto]],Tabla2[[NomProducto]:[PrecioSinIGV]],3,0)</f>
        <v>1.21</v>
      </c>
      <c r="H4178">
        <f>VLOOKUP(Tabla4[[#This Row],[Cod Producto]],Tabla2[#All],3,0)</f>
        <v>3</v>
      </c>
      <c r="I4178" s="10">
        <f>Tabla4[[#This Row],[Kilos]]*Tabla4[[#This Row],[Precio_sin_IGV]]</f>
        <v>1805.32</v>
      </c>
      <c r="J4178" s="10">
        <f>Tabla4[[#This Row],[Ventas sin IGV]]*18%</f>
        <v>324.95759999999996</v>
      </c>
      <c r="K4178" s="10">
        <f>Tabla4[[#This Row],[Ventas sin IGV]]+Tabla4[[#This Row],[IGV]]</f>
        <v>2130.2775999999999</v>
      </c>
    </row>
    <row r="4179" spans="1:11" x14ac:dyDescent="0.3">
      <c r="A4179">
        <v>8</v>
      </c>
      <c r="B4179">
        <v>9</v>
      </c>
      <c r="C4179" s="2">
        <v>37344</v>
      </c>
      <c r="D4179">
        <v>1325</v>
      </c>
      <c r="E4179" t="str">
        <f>VLOOKUP(Tabla4[[#This Row],[Cod Vendedor]],Tabla3[[IdVendedor]:[NombreVendedor]],2,0)</f>
        <v>Ramon</v>
      </c>
      <c r="F4179" t="str">
        <f>VLOOKUP(Tabla4[[#This Row],[Cod Producto]],Tabla2[[IdProducto]:[NomProducto]],2,0)</f>
        <v>Esparragos</v>
      </c>
      <c r="G4179" s="10">
        <f>VLOOKUP(Tabla4[[#This Row],[Nombre_Producto]],Tabla2[[NomProducto]:[PrecioSinIGV]],3,0)</f>
        <v>1.21</v>
      </c>
      <c r="H4179">
        <f>VLOOKUP(Tabla4[[#This Row],[Cod Producto]],Tabla2[#All],3,0)</f>
        <v>3</v>
      </c>
      <c r="I4179" s="10">
        <f>Tabla4[[#This Row],[Kilos]]*Tabla4[[#This Row],[Precio_sin_IGV]]</f>
        <v>1603.25</v>
      </c>
      <c r="J4179" s="10">
        <f>Tabla4[[#This Row],[Ventas sin IGV]]*18%</f>
        <v>288.58499999999998</v>
      </c>
      <c r="K4179" s="10">
        <f>Tabla4[[#This Row],[Ventas sin IGV]]+Tabla4[[#This Row],[IGV]]</f>
        <v>1891.835</v>
      </c>
    </row>
    <row r="4180" spans="1:11" x14ac:dyDescent="0.3">
      <c r="A4180">
        <v>8</v>
      </c>
      <c r="B4180">
        <v>9</v>
      </c>
      <c r="C4180" s="2">
        <v>37340</v>
      </c>
      <c r="D4180">
        <v>1321</v>
      </c>
      <c r="E4180" t="str">
        <f>VLOOKUP(Tabla4[[#This Row],[Cod Vendedor]],Tabla3[[IdVendedor]:[NombreVendedor]],2,0)</f>
        <v>Ramon</v>
      </c>
      <c r="F4180" t="str">
        <f>VLOOKUP(Tabla4[[#This Row],[Cod Producto]],Tabla2[[IdProducto]:[NomProducto]],2,0)</f>
        <v>Esparragos</v>
      </c>
      <c r="G4180" s="10">
        <f>VLOOKUP(Tabla4[[#This Row],[Nombre_Producto]],Tabla2[[NomProducto]:[PrecioSinIGV]],3,0)</f>
        <v>1.21</v>
      </c>
      <c r="H4180">
        <f>VLOOKUP(Tabla4[[#This Row],[Cod Producto]],Tabla2[#All],3,0)</f>
        <v>3</v>
      </c>
      <c r="I4180" s="10">
        <f>Tabla4[[#This Row],[Kilos]]*Tabla4[[#This Row],[Precio_sin_IGV]]</f>
        <v>1598.4099999999999</v>
      </c>
      <c r="J4180" s="10">
        <f>Tabla4[[#This Row],[Ventas sin IGV]]*18%</f>
        <v>287.71379999999994</v>
      </c>
      <c r="K4180" s="10">
        <f>Tabla4[[#This Row],[Ventas sin IGV]]+Tabla4[[#This Row],[IGV]]</f>
        <v>1886.1237999999998</v>
      </c>
    </row>
    <row r="4181" spans="1:11" x14ac:dyDescent="0.3">
      <c r="A4181">
        <v>8</v>
      </c>
      <c r="B4181">
        <v>9</v>
      </c>
      <c r="C4181" s="2">
        <v>37265</v>
      </c>
      <c r="D4181">
        <v>914</v>
      </c>
      <c r="E4181" t="str">
        <f>VLOOKUP(Tabla4[[#This Row],[Cod Vendedor]],Tabla3[[IdVendedor]:[NombreVendedor]],2,0)</f>
        <v>Ramon</v>
      </c>
      <c r="F4181" t="str">
        <f>VLOOKUP(Tabla4[[#This Row],[Cod Producto]],Tabla2[[IdProducto]:[NomProducto]],2,0)</f>
        <v>Esparragos</v>
      </c>
      <c r="G4181" s="10">
        <f>VLOOKUP(Tabla4[[#This Row],[Nombre_Producto]],Tabla2[[NomProducto]:[PrecioSinIGV]],3,0)</f>
        <v>1.21</v>
      </c>
      <c r="H4181">
        <f>VLOOKUP(Tabla4[[#This Row],[Cod Producto]],Tabla2[#All],3,0)</f>
        <v>3</v>
      </c>
      <c r="I4181" s="10">
        <f>Tabla4[[#This Row],[Kilos]]*Tabla4[[#This Row],[Precio_sin_IGV]]</f>
        <v>1105.94</v>
      </c>
      <c r="J4181" s="10">
        <f>Tabla4[[#This Row],[Ventas sin IGV]]*18%</f>
        <v>199.0692</v>
      </c>
      <c r="K4181" s="10">
        <f>Tabla4[[#This Row],[Ventas sin IGV]]+Tabla4[[#This Row],[IGV]]</f>
        <v>1305.0092</v>
      </c>
    </row>
    <row r="4182" spans="1:11" x14ac:dyDescent="0.3">
      <c r="A4182">
        <v>8</v>
      </c>
      <c r="B4182">
        <v>7</v>
      </c>
      <c r="C4182" s="2">
        <v>37344</v>
      </c>
      <c r="D4182">
        <v>1501</v>
      </c>
      <c r="E4182" t="str">
        <f>VLOOKUP(Tabla4[[#This Row],[Cod Vendedor]],Tabla3[[IdVendedor]:[NombreVendedor]],2,0)</f>
        <v>Ramon</v>
      </c>
      <c r="F4182" t="str">
        <f>VLOOKUP(Tabla4[[#This Row],[Cod Producto]],Tabla2[[IdProducto]:[NomProducto]],2,0)</f>
        <v>Tomates</v>
      </c>
      <c r="G4182" s="10">
        <f>VLOOKUP(Tabla4[[#This Row],[Nombre_Producto]],Tabla2[[NomProducto]:[PrecioSinIGV]],3,0)</f>
        <v>0.96799999999999997</v>
      </c>
      <c r="H4182">
        <f>VLOOKUP(Tabla4[[#This Row],[Cod Producto]],Tabla2[#All],3,0)</f>
        <v>2</v>
      </c>
      <c r="I4182" s="10">
        <f>Tabla4[[#This Row],[Kilos]]*Tabla4[[#This Row],[Precio_sin_IGV]]</f>
        <v>1452.9679999999998</v>
      </c>
      <c r="J4182" s="10">
        <f>Tabla4[[#This Row],[Ventas sin IGV]]*18%</f>
        <v>261.53423999999995</v>
      </c>
      <c r="K4182" s="10">
        <f>Tabla4[[#This Row],[Ventas sin IGV]]+Tabla4[[#This Row],[IGV]]</f>
        <v>1714.5022399999998</v>
      </c>
    </row>
    <row r="4183" spans="1:11" x14ac:dyDescent="0.3">
      <c r="A4183">
        <v>8</v>
      </c>
      <c r="B4183">
        <v>7</v>
      </c>
      <c r="C4183" s="2">
        <v>37365</v>
      </c>
      <c r="D4183">
        <v>997</v>
      </c>
      <c r="E4183" t="str">
        <f>VLOOKUP(Tabla4[[#This Row],[Cod Vendedor]],Tabla3[[IdVendedor]:[NombreVendedor]],2,0)</f>
        <v>Ramon</v>
      </c>
      <c r="F4183" t="str">
        <f>VLOOKUP(Tabla4[[#This Row],[Cod Producto]],Tabla2[[IdProducto]:[NomProducto]],2,0)</f>
        <v>Tomates</v>
      </c>
      <c r="G4183" s="10">
        <f>VLOOKUP(Tabla4[[#This Row],[Nombre_Producto]],Tabla2[[NomProducto]:[PrecioSinIGV]],3,0)</f>
        <v>0.96799999999999997</v>
      </c>
      <c r="H4183">
        <f>VLOOKUP(Tabla4[[#This Row],[Cod Producto]],Tabla2[#All],3,0)</f>
        <v>2</v>
      </c>
      <c r="I4183" s="10">
        <f>Tabla4[[#This Row],[Kilos]]*Tabla4[[#This Row],[Precio_sin_IGV]]</f>
        <v>965.096</v>
      </c>
      <c r="J4183" s="10">
        <f>Tabla4[[#This Row],[Ventas sin IGV]]*18%</f>
        <v>173.71727999999999</v>
      </c>
      <c r="K4183" s="10">
        <f>Tabla4[[#This Row],[Ventas sin IGV]]+Tabla4[[#This Row],[IGV]]</f>
        <v>1138.8132800000001</v>
      </c>
    </row>
    <row r="4184" spans="1:11" x14ac:dyDescent="0.3">
      <c r="A4184">
        <v>8</v>
      </c>
      <c r="B4184">
        <v>7</v>
      </c>
      <c r="C4184" s="2">
        <v>37338</v>
      </c>
      <c r="D4184">
        <v>348</v>
      </c>
      <c r="E4184" t="str">
        <f>VLOOKUP(Tabla4[[#This Row],[Cod Vendedor]],Tabla3[[IdVendedor]:[NombreVendedor]],2,0)</f>
        <v>Ramon</v>
      </c>
      <c r="F4184" t="str">
        <f>VLOOKUP(Tabla4[[#This Row],[Cod Producto]],Tabla2[[IdProducto]:[NomProducto]],2,0)</f>
        <v>Tomates</v>
      </c>
      <c r="G4184" s="10">
        <f>VLOOKUP(Tabla4[[#This Row],[Nombre_Producto]],Tabla2[[NomProducto]:[PrecioSinIGV]],3,0)</f>
        <v>0.96799999999999997</v>
      </c>
      <c r="H4184">
        <f>VLOOKUP(Tabla4[[#This Row],[Cod Producto]],Tabla2[#All],3,0)</f>
        <v>2</v>
      </c>
      <c r="I4184" s="10">
        <f>Tabla4[[#This Row],[Kilos]]*Tabla4[[#This Row],[Precio_sin_IGV]]</f>
        <v>336.86399999999998</v>
      </c>
      <c r="J4184" s="10">
        <f>Tabla4[[#This Row],[Ventas sin IGV]]*18%</f>
        <v>60.635519999999993</v>
      </c>
      <c r="K4184" s="10">
        <f>Tabla4[[#This Row],[Ventas sin IGV]]+Tabla4[[#This Row],[IGV]]</f>
        <v>397.49951999999996</v>
      </c>
    </row>
    <row r="4185" spans="1:11" x14ac:dyDescent="0.3">
      <c r="A4185">
        <v>8</v>
      </c>
      <c r="B4185">
        <v>3</v>
      </c>
      <c r="C4185" s="2">
        <v>37522</v>
      </c>
      <c r="D4185">
        <v>748</v>
      </c>
      <c r="E4185" t="str">
        <f>VLOOKUP(Tabla4[[#This Row],[Cod Vendedor]],Tabla3[[IdVendedor]:[NombreVendedor]],2,0)</f>
        <v>Ramon</v>
      </c>
      <c r="F4185" t="str">
        <f>VLOOKUP(Tabla4[[#This Row],[Cod Producto]],Tabla2[[IdProducto]:[NomProducto]],2,0)</f>
        <v>Melones</v>
      </c>
      <c r="G4185" s="10">
        <f>VLOOKUP(Tabla4[[#This Row],[Nombre_Producto]],Tabla2[[NomProducto]:[PrecioSinIGV]],3,0)</f>
        <v>1.9359999999999999</v>
      </c>
      <c r="H4185">
        <f>VLOOKUP(Tabla4[[#This Row],[Cod Producto]],Tabla2[#All],3,0)</f>
        <v>1</v>
      </c>
      <c r="I4185" s="10">
        <f>Tabla4[[#This Row],[Kilos]]*Tabla4[[#This Row],[Precio_sin_IGV]]</f>
        <v>1448.1279999999999</v>
      </c>
      <c r="J4185" s="10">
        <f>Tabla4[[#This Row],[Ventas sin IGV]]*18%</f>
        <v>260.66303999999997</v>
      </c>
      <c r="K4185" s="10">
        <f>Tabla4[[#This Row],[Ventas sin IGV]]+Tabla4[[#This Row],[IGV]]</f>
        <v>1708.7910399999998</v>
      </c>
    </row>
    <row r="4186" spans="1:11" x14ac:dyDescent="0.3">
      <c r="A4186">
        <v>8</v>
      </c>
      <c r="B4186">
        <v>1</v>
      </c>
      <c r="C4186" s="2">
        <v>37431</v>
      </c>
      <c r="D4186">
        <v>2287</v>
      </c>
      <c r="E4186" t="str">
        <f>VLOOKUP(Tabla4[[#This Row],[Cod Vendedor]],Tabla3[[IdVendedor]:[NombreVendedor]],2,0)</f>
        <v>Ramon</v>
      </c>
      <c r="F4186" t="str">
        <f>VLOOKUP(Tabla4[[#This Row],[Cod Producto]],Tabla2[[IdProducto]:[NomProducto]],2,0)</f>
        <v>Mandarinas</v>
      </c>
      <c r="G4186" s="10">
        <f>VLOOKUP(Tabla4[[#This Row],[Nombre_Producto]],Tabla2[[NomProducto]:[PrecioSinIGV]],3,0)</f>
        <v>3.9325000000000001</v>
      </c>
      <c r="H4186">
        <f>VLOOKUP(Tabla4[[#This Row],[Cod Producto]],Tabla2[#All],3,0)</f>
        <v>1</v>
      </c>
      <c r="I4186" s="10">
        <f>Tabla4[[#This Row],[Kilos]]*Tabla4[[#This Row],[Precio_sin_IGV]]</f>
        <v>8993.6275000000005</v>
      </c>
      <c r="J4186" s="10">
        <f>Tabla4[[#This Row],[Ventas sin IGV]]*18%</f>
        <v>1618.85295</v>
      </c>
      <c r="K4186" s="10">
        <f>Tabla4[[#This Row],[Ventas sin IGV]]+Tabla4[[#This Row],[IGV]]</f>
        <v>10612.480450000001</v>
      </c>
    </row>
    <row r="4187" spans="1:11" x14ac:dyDescent="0.3">
      <c r="A4187">
        <v>8</v>
      </c>
      <c r="B4187">
        <v>1</v>
      </c>
      <c r="C4187" s="2">
        <v>37519</v>
      </c>
      <c r="D4187">
        <v>1784</v>
      </c>
      <c r="E4187" t="str">
        <f>VLOOKUP(Tabla4[[#This Row],[Cod Vendedor]],Tabla3[[IdVendedor]:[NombreVendedor]],2,0)</f>
        <v>Ramon</v>
      </c>
      <c r="F4187" t="str">
        <f>VLOOKUP(Tabla4[[#This Row],[Cod Producto]],Tabla2[[IdProducto]:[NomProducto]],2,0)</f>
        <v>Mandarinas</v>
      </c>
      <c r="G4187" s="10">
        <f>VLOOKUP(Tabla4[[#This Row],[Nombre_Producto]],Tabla2[[NomProducto]:[PrecioSinIGV]],3,0)</f>
        <v>3.9325000000000001</v>
      </c>
      <c r="H4187">
        <f>VLOOKUP(Tabla4[[#This Row],[Cod Producto]],Tabla2[#All],3,0)</f>
        <v>1</v>
      </c>
      <c r="I4187" s="10">
        <f>Tabla4[[#This Row],[Kilos]]*Tabla4[[#This Row],[Precio_sin_IGV]]</f>
        <v>7015.58</v>
      </c>
      <c r="J4187" s="10">
        <f>Tabla4[[#This Row],[Ventas sin IGV]]*18%</f>
        <v>1262.8044</v>
      </c>
      <c r="K4187" s="10">
        <f>Tabla4[[#This Row],[Ventas sin IGV]]+Tabla4[[#This Row],[IGV]]</f>
        <v>8278.384399999999</v>
      </c>
    </row>
    <row r="4188" spans="1:11" x14ac:dyDescent="0.3">
      <c r="A4188">
        <v>8</v>
      </c>
      <c r="B4188">
        <v>1</v>
      </c>
      <c r="C4188" s="2">
        <v>37460</v>
      </c>
      <c r="D4188">
        <v>1446</v>
      </c>
      <c r="E4188" t="str">
        <f>VLOOKUP(Tabla4[[#This Row],[Cod Vendedor]],Tabla3[[IdVendedor]:[NombreVendedor]],2,0)</f>
        <v>Ramon</v>
      </c>
      <c r="F4188" t="str">
        <f>VLOOKUP(Tabla4[[#This Row],[Cod Producto]],Tabla2[[IdProducto]:[NomProducto]],2,0)</f>
        <v>Mandarinas</v>
      </c>
      <c r="G4188" s="10">
        <f>VLOOKUP(Tabla4[[#This Row],[Nombre_Producto]],Tabla2[[NomProducto]:[PrecioSinIGV]],3,0)</f>
        <v>3.9325000000000001</v>
      </c>
      <c r="H4188">
        <f>VLOOKUP(Tabla4[[#This Row],[Cod Producto]],Tabla2[#All],3,0)</f>
        <v>1</v>
      </c>
      <c r="I4188" s="10">
        <f>Tabla4[[#This Row],[Kilos]]*Tabla4[[#This Row],[Precio_sin_IGV]]</f>
        <v>5686.3950000000004</v>
      </c>
      <c r="J4188" s="10">
        <f>Tabla4[[#This Row],[Ventas sin IGV]]*18%</f>
        <v>1023.5511</v>
      </c>
      <c r="K4188" s="10">
        <f>Tabla4[[#This Row],[Ventas sin IGV]]+Tabla4[[#This Row],[IGV]]</f>
        <v>6709.9461000000001</v>
      </c>
    </row>
    <row r="4189" spans="1:11" x14ac:dyDescent="0.3">
      <c r="A4189">
        <v>8</v>
      </c>
      <c r="B4189">
        <v>1</v>
      </c>
      <c r="C4189" s="2">
        <v>37418</v>
      </c>
      <c r="D4189">
        <v>1309</v>
      </c>
      <c r="E4189" t="str">
        <f>VLOOKUP(Tabla4[[#This Row],[Cod Vendedor]],Tabla3[[IdVendedor]:[NombreVendedor]],2,0)</f>
        <v>Ramon</v>
      </c>
      <c r="F4189" t="str">
        <f>VLOOKUP(Tabla4[[#This Row],[Cod Producto]],Tabla2[[IdProducto]:[NomProducto]],2,0)</f>
        <v>Mandarinas</v>
      </c>
      <c r="G4189" s="10">
        <f>VLOOKUP(Tabla4[[#This Row],[Nombre_Producto]],Tabla2[[NomProducto]:[PrecioSinIGV]],3,0)</f>
        <v>3.9325000000000001</v>
      </c>
      <c r="H4189">
        <f>VLOOKUP(Tabla4[[#This Row],[Cod Producto]],Tabla2[#All],3,0)</f>
        <v>1</v>
      </c>
      <c r="I4189" s="10">
        <f>Tabla4[[#This Row],[Kilos]]*Tabla4[[#This Row],[Precio_sin_IGV]]</f>
        <v>5147.6424999999999</v>
      </c>
      <c r="J4189" s="10">
        <f>Tabla4[[#This Row],[Ventas sin IGV]]*18%</f>
        <v>926.57565</v>
      </c>
      <c r="K4189" s="10">
        <f>Tabla4[[#This Row],[Ventas sin IGV]]+Tabla4[[#This Row],[IGV]]</f>
        <v>6074.2181499999997</v>
      </c>
    </row>
    <row r="4190" spans="1:11" x14ac:dyDescent="0.3">
      <c r="A4190">
        <v>8</v>
      </c>
      <c r="B4190">
        <v>1</v>
      </c>
      <c r="C4190" s="2">
        <v>37378</v>
      </c>
      <c r="D4190">
        <v>1028</v>
      </c>
      <c r="E4190" t="str">
        <f>VLOOKUP(Tabla4[[#This Row],[Cod Vendedor]],Tabla3[[IdVendedor]:[NombreVendedor]],2,0)</f>
        <v>Ramon</v>
      </c>
      <c r="F4190" t="str">
        <f>VLOOKUP(Tabla4[[#This Row],[Cod Producto]],Tabla2[[IdProducto]:[NomProducto]],2,0)</f>
        <v>Mandarinas</v>
      </c>
      <c r="G4190" s="10">
        <f>VLOOKUP(Tabla4[[#This Row],[Nombre_Producto]],Tabla2[[NomProducto]:[PrecioSinIGV]],3,0)</f>
        <v>3.9325000000000001</v>
      </c>
      <c r="H4190">
        <f>VLOOKUP(Tabla4[[#This Row],[Cod Producto]],Tabla2[#All],3,0)</f>
        <v>1</v>
      </c>
      <c r="I4190" s="10">
        <f>Tabla4[[#This Row],[Kilos]]*Tabla4[[#This Row],[Precio_sin_IGV]]</f>
        <v>4042.61</v>
      </c>
      <c r="J4190" s="10">
        <f>Tabla4[[#This Row],[Ventas sin IGV]]*18%</f>
        <v>727.66980000000001</v>
      </c>
      <c r="K4190" s="10">
        <f>Tabla4[[#This Row],[Ventas sin IGV]]+Tabla4[[#This Row],[IGV]]</f>
        <v>4770.2798000000003</v>
      </c>
    </row>
    <row r="4191" spans="1:11" x14ac:dyDescent="0.3">
      <c r="A4191">
        <v>8</v>
      </c>
      <c r="B4191">
        <v>8</v>
      </c>
      <c r="C4191" s="2">
        <v>37528</v>
      </c>
      <c r="D4191">
        <v>1781</v>
      </c>
      <c r="E4191" t="str">
        <f>VLOOKUP(Tabla4[[#This Row],[Cod Vendedor]],Tabla3[[IdVendedor]:[NombreVendedor]],2,0)</f>
        <v>Ramon</v>
      </c>
      <c r="F4191" t="str">
        <f>VLOOKUP(Tabla4[[#This Row],[Cod Producto]],Tabla2[[IdProducto]:[NomProducto]],2,0)</f>
        <v>Uvas</v>
      </c>
      <c r="G4191" s="10">
        <f>VLOOKUP(Tabla4[[#This Row],[Nombre_Producto]],Tabla2[[NomProducto]:[PrecioSinIGV]],3,0)</f>
        <v>3.63</v>
      </c>
      <c r="H4191">
        <f>VLOOKUP(Tabla4[[#This Row],[Cod Producto]],Tabla2[#All],3,0)</f>
        <v>1</v>
      </c>
      <c r="I4191" s="10">
        <f>Tabla4[[#This Row],[Kilos]]*Tabla4[[#This Row],[Precio_sin_IGV]]</f>
        <v>6465.03</v>
      </c>
      <c r="J4191" s="10">
        <f>Tabla4[[#This Row],[Ventas sin IGV]]*18%</f>
        <v>1163.7053999999998</v>
      </c>
      <c r="K4191" s="10">
        <f>Tabla4[[#This Row],[Ventas sin IGV]]+Tabla4[[#This Row],[IGV]]</f>
        <v>7628.7353999999996</v>
      </c>
    </row>
    <row r="4192" spans="1:11" x14ac:dyDescent="0.3">
      <c r="A4192">
        <v>8</v>
      </c>
      <c r="B4192">
        <v>6</v>
      </c>
      <c r="C4192" s="2">
        <v>37324</v>
      </c>
      <c r="D4192">
        <v>1981</v>
      </c>
      <c r="E4192" t="str">
        <f>VLOOKUP(Tabla4[[#This Row],[Cod Vendedor]],Tabla3[[IdVendedor]:[NombreVendedor]],2,0)</f>
        <v>Ramon</v>
      </c>
      <c r="F4192" t="str">
        <f>VLOOKUP(Tabla4[[#This Row],[Cod Producto]],Tabla2[[IdProducto]:[NomProducto]],2,0)</f>
        <v>Platanos</v>
      </c>
      <c r="G4192" s="10">
        <f>VLOOKUP(Tabla4[[#This Row],[Nombre_Producto]],Tabla2[[NomProducto]:[PrecioSinIGV]],3,0)</f>
        <v>2.42</v>
      </c>
      <c r="H4192">
        <f>VLOOKUP(Tabla4[[#This Row],[Cod Producto]],Tabla2[#All],3,0)</f>
        <v>1</v>
      </c>
      <c r="I4192" s="10">
        <f>Tabla4[[#This Row],[Kilos]]*Tabla4[[#This Row],[Precio_sin_IGV]]</f>
        <v>4794.0199999999995</v>
      </c>
      <c r="J4192" s="10">
        <f>Tabla4[[#This Row],[Ventas sin IGV]]*18%</f>
        <v>862.92359999999985</v>
      </c>
      <c r="K4192" s="10">
        <f>Tabla4[[#This Row],[Ventas sin IGV]]+Tabla4[[#This Row],[IGV]]</f>
        <v>5656.9435999999996</v>
      </c>
    </row>
    <row r="4193" spans="1:11" x14ac:dyDescent="0.3">
      <c r="A4193">
        <v>8</v>
      </c>
      <c r="B4193">
        <v>6</v>
      </c>
      <c r="C4193" s="2">
        <v>37612</v>
      </c>
      <c r="D4193">
        <v>1618</v>
      </c>
      <c r="E4193" t="str">
        <f>VLOOKUP(Tabla4[[#This Row],[Cod Vendedor]],Tabla3[[IdVendedor]:[NombreVendedor]],2,0)</f>
        <v>Ramon</v>
      </c>
      <c r="F4193" t="str">
        <f>VLOOKUP(Tabla4[[#This Row],[Cod Producto]],Tabla2[[IdProducto]:[NomProducto]],2,0)</f>
        <v>Platanos</v>
      </c>
      <c r="G4193" s="10">
        <f>VLOOKUP(Tabla4[[#This Row],[Nombre_Producto]],Tabla2[[NomProducto]:[PrecioSinIGV]],3,0)</f>
        <v>2.42</v>
      </c>
      <c r="H4193">
        <f>VLOOKUP(Tabla4[[#This Row],[Cod Producto]],Tabla2[#All],3,0)</f>
        <v>1</v>
      </c>
      <c r="I4193" s="10">
        <f>Tabla4[[#This Row],[Kilos]]*Tabla4[[#This Row],[Precio_sin_IGV]]</f>
        <v>3915.56</v>
      </c>
      <c r="J4193" s="10">
        <f>Tabla4[[#This Row],[Ventas sin IGV]]*18%</f>
        <v>704.80079999999998</v>
      </c>
      <c r="K4193" s="10">
        <f>Tabla4[[#This Row],[Ventas sin IGV]]+Tabla4[[#This Row],[IGV]]</f>
        <v>4620.3608000000004</v>
      </c>
    </row>
    <row r="4194" spans="1:11" x14ac:dyDescent="0.3">
      <c r="A4194">
        <v>8</v>
      </c>
      <c r="B4194">
        <v>13</v>
      </c>
      <c r="C4194" s="2">
        <v>37352</v>
      </c>
      <c r="D4194">
        <v>2314</v>
      </c>
      <c r="E4194" t="str">
        <f>VLOOKUP(Tabla4[[#This Row],[Cod Vendedor]],Tabla3[[IdVendedor]:[NombreVendedor]],2,0)</f>
        <v>Ramon</v>
      </c>
      <c r="F4194" t="str">
        <f>VLOOKUP(Tabla4[[#This Row],[Cod Producto]],Tabla2[[IdProducto]:[NomProducto]],2,0)</f>
        <v>Pimientos</v>
      </c>
      <c r="G4194" s="10">
        <f>VLOOKUP(Tabla4[[#This Row],[Nombre_Producto]],Tabla2[[NomProducto]:[PrecioSinIGV]],3,0)</f>
        <v>0.24199999999999999</v>
      </c>
      <c r="H4194">
        <f>VLOOKUP(Tabla4[[#This Row],[Cod Producto]],Tabla2[#All],3,0)</f>
        <v>3</v>
      </c>
      <c r="I4194" s="10">
        <f>Tabla4[[#This Row],[Kilos]]*Tabla4[[#This Row],[Precio_sin_IGV]]</f>
        <v>559.98799999999994</v>
      </c>
      <c r="J4194" s="10">
        <f>Tabla4[[#This Row],[Ventas sin IGV]]*18%</f>
        <v>100.79783999999998</v>
      </c>
      <c r="K4194" s="10">
        <f>Tabla4[[#This Row],[Ventas sin IGV]]+Tabla4[[#This Row],[IGV]]</f>
        <v>660.78583999999989</v>
      </c>
    </row>
    <row r="4195" spans="1:11" x14ac:dyDescent="0.3">
      <c r="A4195">
        <v>8</v>
      </c>
      <c r="B4195">
        <v>13</v>
      </c>
      <c r="C4195" s="2">
        <v>37603</v>
      </c>
      <c r="D4195">
        <v>2243</v>
      </c>
      <c r="E4195" t="str">
        <f>VLOOKUP(Tabla4[[#This Row],[Cod Vendedor]],Tabla3[[IdVendedor]:[NombreVendedor]],2,0)</f>
        <v>Ramon</v>
      </c>
      <c r="F4195" t="str">
        <f>VLOOKUP(Tabla4[[#This Row],[Cod Producto]],Tabla2[[IdProducto]:[NomProducto]],2,0)</f>
        <v>Pimientos</v>
      </c>
      <c r="G4195" s="10">
        <f>VLOOKUP(Tabla4[[#This Row],[Nombre_Producto]],Tabla2[[NomProducto]:[PrecioSinIGV]],3,0)</f>
        <v>0.24199999999999999</v>
      </c>
      <c r="H4195">
        <f>VLOOKUP(Tabla4[[#This Row],[Cod Producto]],Tabla2[#All],3,0)</f>
        <v>3</v>
      </c>
      <c r="I4195" s="10">
        <f>Tabla4[[#This Row],[Kilos]]*Tabla4[[#This Row],[Precio_sin_IGV]]</f>
        <v>542.80600000000004</v>
      </c>
      <c r="J4195" s="10">
        <f>Tabla4[[#This Row],[Ventas sin IGV]]*18%</f>
        <v>97.705080000000009</v>
      </c>
      <c r="K4195" s="10">
        <f>Tabla4[[#This Row],[Ventas sin IGV]]+Tabla4[[#This Row],[IGV]]</f>
        <v>640.51107999999999</v>
      </c>
    </row>
    <row r="4196" spans="1:11" x14ac:dyDescent="0.3">
      <c r="A4196">
        <v>8</v>
      </c>
      <c r="B4196">
        <v>13</v>
      </c>
      <c r="C4196" s="2">
        <v>37275</v>
      </c>
      <c r="D4196">
        <v>1496</v>
      </c>
      <c r="E4196" t="str">
        <f>VLOOKUP(Tabla4[[#This Row],[Cod Vendedor]],Tabla3[[IdVendedor]:[NombreVendedor]],2,0)</f>
        <v>Ramon</v>
      </c>
      <c r="F4196" t="str">
        <f>VLOOKUP(Tabla4[[#This Row],[Cod Producto]],Tabla2[[IdProducto]:[NomProducto]],2,0)</f>
        <v>Pimientos</v>
      </c>
      <c r="G4196" s="10">
        <f>VLOOKUP(Tabla4[[#This Row],[Nombre_Producto]],Tabla2[[NomProducto]:[PrecioSinIGV]],3,0)</f>
        <v>0.24199999999999999</v>
      </c>
      <c r="H4196">
        <f>VLOOKUP(Tabla4[[#This Row],[Cod Producto]],Tabla2[#All],3,0)</f>
        <v>3</v>
      </c>
      <c r="I4196" s="10">
        <f>Tabla4[[#This Row],[Kilos]]*Tabla4[[#This Row],[Precio_sin_IGV]]</f>
        <v>362.03199999999998</v>
      </c>
      <c r="J4196" s="10">
        <f>Tabla4[[#This Row],[Ventas sin IGV]]*18%</f>
        <v>65.165759999999992</v>
      </c>
      <c r="K4196" s="10">
        <f>Tabla4[[#This Row],[Ventas sin IGV]]+Tabla4[[#This Row],[IGV]]</f>
        <v>427.19775999999996</v>
      </c>
    </row>
    <row r="4197" spans="1:11" x14ac:dyDescent="0.3">
      <c r="A4197">
        <v>8</v>
      </c>
      <c r="B4197">
        <v>13</v>
      </c>
      <c r="C4197" s="2">
        <v>37386</v>
      </c>
      <c r="D4197">
        <v>1231</v>
      </c>
      <c r="E4197" t="str">
        <f>VLOOKUP(Tabla4[[#This Row],[Cod Vendedor]],Tabla3[[IdVendedor]:[NombreVendedor]],2,0)</f>
        <v>Ramon</v>
      </c>
      <c r="F4197" t="str">
        <f>VLOOKUP(Tabla4[[#This Row],[Cod Producto]],Tabla2[[IdProducto]:[NomProducto]],2,0)</f>
        <v>Pimientos</v>
      </c>
      <c r="G4197" s="10">
        <f>VLOOKUP(Tabla4[[#This Row],[Nombre_Producto]],Tabla2[[NomProducto]:[PrecioSinIGV]],3,0)</f>
        <v>0.24199999999999999</v>
      </c>
      <c r="H4197">
        <f>VLOOKUP(Tabla4[[#This Row],[Cod Producto]],Tabla2[#All],3,0)</f>
        <v>3</v>
      </c>
      <c r="I4197" s="10">
        <f>Tabla4[[#This Row],[Kilos]]*Tabla4[[#This Row],[Precio_sin_IGV]]</f>
        <v>297.90199999999999</v>
      </c>
      <c r="J4197" s="10">
        <f>Tabla4[[#This Row],[Ventas sin IGV]]*18%</f>
        <v>53.622359999999993</v>
      </c>
      <c r="K4197" s="10">
        <f>Tabla4[[#This Row],[Ventas sin IGV]]+Tabla4[[#This Row],[IGV]]</f>
        <v>351.52436</v>
      </c>
    </row>
    <row r="4198" spans="1:11" x14ac:dyDescent="0.3">
      <c r="A4198">
        <v>8</v>
      </c>
      <c r="B4198">
        <v>13</v>
      </c>
      <c r="C4198" s="2">
        <v>37512</v>
      </c>
      <c r="D4198">
        <v>794</v>
      </c>
      <c r="E4198" t="str">
        <f>VLOOKUP(Tabla4[[#This Row],[Cod Vendedor]],Tabla3[[IdVendedor]:[NombreVendedor]],2,0)</f>
        <v>Ramon</v>
      </c>
      <c r="F4198" t="str">
        <f>VLOOKUP(Tabla4[[#This Row],[Cod Producto]],Tabla2[[IdProducto]:[NomProducto]],2,0)</f>
        <v>Pimientos</v>
      </c>
      <c r="G4198" s="10">
        <f>VLOOKUP(Tabla4[[#This Row],[Nombre_Producto]],Tabla2[[NomProducto]:[PrecioSinIGV]],3,0)</f>
        <v>0.24199999999999999</v>
      </c>
      <c r="H4198">
        <f>VLOOKUP(Tabla4[[#This Row],[Cod Producto]],Tabla2[#All],3,0)</f>
        <v>3</v>
      </c>
      <c r="I4198" s="10">
        <f>Tabla4[[#This Row],[Kilos]]*Tabla4[[#This Row],[Precio_sin_IGV]]</f>
        <v>192.148</v>
      </c>
      <c r="J4198" s="10">
        <f>Tabla4[[#This Row],[Ventas sin IGV]]*18%</f>
        <v>34.586639999999996</v>
      </c>
      <c r="K4198" s="10">
        <f>Tabla4[[#This Row],[Ventas sin IGV]]+Tabla4[[#This Row],[IGV]]</f>
        <v>226.73463999999998</v>
      </c>
    </row>
    <row r="4199" spans="1:11" x14ac:dyDescent="0.3">
      <c r="A4199">
        <v>8</v>
      </c>
      <c r="B4199">
        <v>13</v>
      </c>
      <c r="C4199" s="2">
        <v>37289</v>
      </c>
      <c r="D4199">
        <v>295</v>
      </c>
      <c r="E4199" t="str">
        <f>VLOOKUP(Tabla4[[#This Row],[Cod Vendedor]],Tabla3[[IdVendedor]:[NombreVendedor]],2,0)</f>
        <v>Ramon</v>
      </c>
      <c r="F4199" t="str">
        <f>VLOOKUP(Tabla4[[#This Row],[Cod Producto]],Tabla2[[IdProducto]:[NomProducto]],2,0)</f>
        <v>Pimientos</v>
      </c>
      <c r="G4199" s="10">
        <f>VLOOKUP(Tabla4[[#This Row],[Nombre_Producto]],Tabla2[[NomProducto]:[PrecioSinIGV]],3,0)</f>
        <v>0.24199999999999999</v>
      </c>
      <c r="H4199">
        <f>VLOOKUP(Tabla4[[#This Row],[Cod Producto]],Tabla2[#All],3,0)</f>
        <v>3</v>
      </c>
      <c r="I4199" s="10">
        <f>Tabla4[[#This Row],[Kilos]]*Tabla4[[#This Row],[Precio_sin_IGV]]</f>
        <v>71.39</v>
      </c>
      <c r="J4199" s="10">
        <f>Tabla4[[#This Row],[Ventas sin IGV]]*18%</f>
        <v>12.850199999999999</v>
      </c>
      <c r="K4199" s="10">
        <f>Tabla4[[#This Row],[Ventas sin IGV]]+Tabla4[[#This Row],[IGV]]</f>
        <v>84.240200000000002</v>
      </c>
    </row>
    <row r="4200" spans="1:11" x14ac:dyDescent="0.3">
      <c r="A4200">
        <v>8</v>
      </c>
      <c r="B4200">
        <v>2</v>
      </c>
      <c r="C4200" s="2">
        <v>37564</v>
      </c>
      <c r="D4200">
        <v>1903</v>
      </c>
      <c r="E4200" t="str">
        <f>VLOOKUP(Tabla4[[#This Row],[Cod Vendedor]],Tabla3[[IdVendedor]:[NombreVendedor]],2,0)</f>
        <v>Ramon</v>
      </c>
      <c r="F4200" t="str">
        <f>VLOOKUP(Tabla4[[#This Row],[Cod Producto]],Tabla2[[IdProducto]:[NomProducto]],2,0)</f>
        <v>Lechugas</v>
      </c>
      <c r="G4200" s="10">
        <f>VLOOKUP(Tabla4[[#This Row],[Nombre_Producto]],Tabla2[[NomProducto]:[PrecioSinIGV]],3,0)</f>
        <v>1.6335</v>
      </c>
      <c r="H4200">
        <f>VLOOKUP(Tabla4[[#This Row],[Cod Producto]],Tabla2[#All],3,0)</f>
        <v>2</v>
      </c>
      <c r="I4200" s="10">
        <f>Tabla4[[#This Row],[Kilos]]*Tabla4[[#This Row],[Precio_sin_IGV]]</f>
        <v>3108.5504999999998</v>
      </c>
      <c r="J4200" s="10">
        <f>Tabla4[[#This Row],[Ventas sin IGV]]*18%</f>
        <v>559.53908999999999</v>
      </c>
      <c r="K4200" s="10">
        <f>Tabla4[[#This Row],[Ventas sin IGV]]+Tabla4[[#This Row],[IGV]]</f>
        <v>3668.0895899999996</v>
      </c>
    </row>
    <row r="4201" spans="1:11" x14ac:dyDescent="0.3">
      <c r="A4201">
        <v>8</v>
      </c>
      <c r="B4201">
        <v>2</v>
      </c>
      <c r="C4201" s="2">
        <v>37581</v>
      </c>
      <c r="D4201">
        <v>1731</v>
      </c>
      <c r="E4201" t="str">
        <f>VLOOKUP(Tabla4[[#This Row],[Cod Vendedor]],Tabla3[[IdVendedor]:[NombreVendedor]],2,0)</f>
        <v>Ramon</v>
      </c>
      <c r="F4201" t="str">
        <f>VLOOKUP(Tabla4[[#This Row],[Cod Producto]],Tabla2[[IdProducto]:[NomProducto]],2,0)</f>
        <v>Lechugas</v>
      </c>
      <c r="G4201" s="10">
        <f>VLOOKUP(Tabla4[[#This Row],[Nombre_Producto]],Tabla2[[NomProducto]:[PrecioSinIGV]],3,0)</f>
        <v>1.6335</v>
      </c>
      <c r="H4201">
        <f>VLOOKUP(Tabla4[[#This Row],[Cod Producto]],Tabla2[#All],3,0)</f>
        <v>2</v>
      </c>
      <c r="I4201" s="10">
        <f>Tabla4[[#This Row],[Kilos]]*Tabla4[[#This Row],[Precio_sin_IGV]]</f>
        <v>2827.5884999999998</v>
      </c>
      <c r="J4201" s="10">
        <f>Tabla4[[#This Row],[Ventas sin IGV]]*18%</f>
        <v>508.96592999999996</v>
      </c>
      <c r="K4201" s="10">
        <f>Tabla4[[#This Row],[Ventas sin IGV]]+Tabla4[[#This Row],[IGV]]</f>
        <v>3336.5544299999997</v>
      </c>
    </row>
    <row r="4202" spans="1:11" x14ac:dyDescent="0.3">
      <c r="A4202">
        <v>8</v>
      </c>
      <c r="B4202">
        <v>2</v>
      </c>
      <c r="C4202" s="2">
        <v>37391</v>
      </c>
      <c r="D4202">
        <v>725</v>
      </c>
      <c r="E4202" t="str">
        <f>VLOOKUP(Tabla4[[#This Row],[Cod Vendedor]],Tabla3[[IdVendedor]:[NombreVendedor]],2,0)</f>
        <v>Ramon</v>
      </c>
      <c r="F4202" t="str">
        <f>VLOOKUP(Tabla4[[#This Row],[Cod Producto]],Tabla2[[IdProducto]:[NomProducto]],2,0)</f>
        <v>Lechugas</v>
      </c>
      <c r="G4202" s="10">
        <f>VLOOKUP(Tabla4[[#This Row],[Nombre_Producto]],Tabla2[[NomProducto]:[PrecioSinIGV]],3,0)</f>
        <v>1.6335</v>
      </c>
      <c r="H4202">
        <f>VLOOKUP(Tabla4[[#This Row],[Cod Producto]],Tabla2[#All],3,0)</f>
        <v>2</v>
      </c>
      <c r="I4202" s="10">
        <f>Tabla4[[#This Row],[Kilos]]*Tabla4[[#This Row],[Precio_sin_IGV]]</f>
        <v>1184.2874999999999</v>
      </c>
      <c r="J4202" s="10">
        <f>Tabla4[[#This Row],[Ventas sin IGV]]*18%</f>
        <v>213.17174999999997</v>
      </c>
      <c r="K4202" s="10">
        <f>Tabla4[[#This Row],[Ventas sin IGV]]+Tabla4[[#This Row],[IGV]]</f>
        <v>1397.4592499999999</v>
      </c>
    </row>
    <row r="4203" spans="1:11" x14ac:dyDescent="0.3">
      <c r="A4203">
        <v>8</v>
      </c>
      <c r="B4203">
        <v>2</v>
      </c>
      <c r="C4203" s="2">
        <v>37311</v>
      </c>
      <c r="D4203">
        <v>352</v>
      </c>
      <c r="E4203" t="str">
        <f>VLOOKUP(Tabla4[[#This Row],[Cod Vendedor]],Tabla3[[IdVendedor]:[NombreVendedor]],2,0)</f>
        <v>Ramon</v>
      </c>
      <c r="F4203" t="str">
        <f>VLOOKUP(Tabla4[[#This Row],[Cod Producto]],Tabla2[[IdProducto]:[NomProducto]],2,0)</f>
        <v>Lechugas</v>
      </c>
      <c r="G4203" s="10">
        <f>VLOOKUP(Tabla4[[#This Row],[Nombre_Producto]],Tabla2[[NomProducto]:[PrecioSinIGV]],3,0)</f>
        <v>1.6335</v>
      </c>
      <c r="H4203">
        <f>VLOOKUP(Tabla4[[#This Row],[Cod Producto]],Tabla2[#All],3,0)</f>
        <v>2</v>
      </c>
      <c r="I4203" s="10">
        <f>Tabla4[[#This Row],[Kilos]]*Tabla4[[#This Row],[Precio_sin_IGV]]</f>
        <v>574.99199999999996</v>
      </c>
      <c r="J4203" s="10">
        <f>Tabla4[[#This Row],[Ventas sin IGV]]*18%</f>
        <v>103.49855999999998</v>
      </c>
      <c r="K4203" s="10">
        <f>Tabla4[[#This Row],[Ventas sin IGV]]+Tabla4[[#This Row],[IGV]]</f>
        <v>678.49055999999996</v>
      </c>
    </row>
    <row r="4204" spans="1:11" x14ac:dyDescent="0.3">
      <c r="A4204">
        <v>8</v>
      </c>
      <c r="B4204">
        <v>10</v>
      </c>
      <c r="C4204" s="2">
        <v>37454</v>
      </c>
      <c r="D4204">
        <v>1728</v>
      </c>
      <c r="E4204" t="str">
        <f>VLOOKUP(Tabla4[[#This Row],[Cod Vendedor]],Tabla3[[IdVendedor]:[NombreVendedor]],2,0)</f>
        <v>Ramon</v>
      </c>
      <c r="F4204" t="str">
        <f>VLOOKUP(Tabla4[[#This Row],[Cod Producto]],Tabla2[[IdProducto]:[NomProducto]],2,0)</f>
        <v>Zanahorias</v>
      </c>
      <c r="G4204" s="10">
        <f>VLOOKUP(Tabla4[[#This Row],[Nombre_Producto]],Tabla2[[NomProducto]:[PrecioSinIGV]],3,0)</f>
        <v>0.60499999999999998</v>
      </c>
      <c r="H4204">
        <f>VLOOKUP(Tabla4[[#This Row],[Cod Producto]],Tabla2[#All],3,0)</f>
        <v>3</v>
      </c>
      <c r="I4204" s="10">
        <f>Tabla4[[#This Row],[Kilos]]*Tabla4[[#This Row],[Precio_sin_IGV]]</f>
        <v>1045.44</v>
      </c>
      <c r="J4204" s="10">
        <f>Tabla4[[#This Row],[Ventas sin IGV]]*18%</f>
        <v>188.17920000000001</v>
      </c>
      <c r="K4204" s="10">
        <f>Tabla4[[#This Row],[Ventas sin IGV]]+Tabla4[[#This Row],[IGV]]</f>
        <v>1233.6192000000001</v>
      </c>
    </row>
    <row r="4205" spans="1:11" x14ac:dyDescent="0.3">
      <c r="A4205">
        <v>8</v>
      </c>
      <c r="B4205">
        <v>10</v>
      </c>
      <c r="C4205" s="2">
        <v>37342</v>
      </c>
      <c r="D4205">
        <v>1715</v>
      </c>
      <c r="E4205" t="str">
        <f>VLOOKUP(Tabla4[[#This Row],[Cod Vendedor]],Tabla3[[IdVendedor]:[NombreVendedor]],2,0)</f>
        <v>Ramon</v>
      </c>
      <c r="F4205" t="str">
        <f>VLOOKUP(Tabla4[[#This Row],[Cod Producto]],Tabla2[[IdProducto]:[NomProducto]],2,0)</f>
        <v>Zanahorias</v>
      </c>
      <c r="G4205" s="10">
        <f>VLOOKUP(Tabla4[[#This Row],[Nombre_Producto]],Tabla2[[NomProducto]:[PrecioSinIGV]],3,0)</f>
        <v>0.60499999999999998</v>
      </c>
      <c r="H4205">
        <f>VLOOKUP(Tabla4[[#This Row],[Cod Producto]],Tabla2[#All],3,0)</f>
        <v>3</v>
      </c>
      <c r="I4205" s="10">
        <f>Tabla4[[#This Row],[Kilos]]*Tabla4[[#This Row],[Precio_sin_IGV]]</f>
        <v>1037.575</v>
      </c>
      <c r="J4205" s="10">
        <f>Tabla4[[#This Row],[Ventas sin IGV]]*18%</f>
        <v>186.76349999999999</v>
      </c>
      <c r="K4205" s="10">
        <f>Tabla4[[#This Row],[Ventas sin IGV]]+Tabla4[[#This Row],[IGV]]</f>
        <v>1224.3385000000001</v>
      </c>
    </row>
    <row r="4206" spans="1:11" x14ac:dyDescent="0.3">
      <c r="A4206">
        <v>8</v>
      </c>
      <c r="B4206">
        <v>10</v>
      </c>
      <c r="C4206" s="2">
        <v>37498</v>
      </c>
      <c r="D4206">
        <v>1229</v>
      </c>
      <c r="E4206" t="str">
        <f>VLOOKUP(Tabla4[[#This Row],[Cod Vendedor]],Tabla3[[IdVendedor]:[NombreVendedor]],2,0)</f>
        <v>Ramon</v>
      </c>
      <c r="F4206" t="str">
        <f>VLOOKUP(Tabla4[[#This Row],[Cod Producto]],Tabla2[[IdProducto]:[NomProducto]],2,0)</f>
        <v>Zanahorias</v>
      </c>
      <c r="G4206" s="10">
        <f>VLOOKUP(Tabla4[[#This Row],[Nombre_Producto]],Tabla2[[NomProducto]:[PrecioSinIGV]],3,0)</f>
        <v>0.60499999999999998</v>
      </c>
      <c r="H4206">
        <f>VLOOKUP(Tabla4[[#This Row],[Cod Producto]],Tabla2[#All],3,0)</f>
        <v>3</v>
      </c>
      <c r="I4206" s="10">
        <f>Tabla4[[#This Row],[Kilos]]*Tabla4[[#This Row],[Precio_sin_IGV]]</f>
        <v>743.54499999999996</v>
      </c>
      <c r="J4206" s="10">
        <f>Tabla4[[#This Row],[Ventas sin IGV]]*18%</f>
        <v>133.8381</v>
      </c>
      <c r="K4206" s="10">
        <f>Tabla4[[#This Row],[Ventas sin IGV]]+Tabla4[[#This Row],[IGV]]</f>
        <v>877.38310000000001</v>
      </c>
    </row>
    <row r="4207" spans="1:11" x14ac:dyDescent="0.3">
      <c r="A4207">
        <v>8</v>
      </c>
      <c r="B4207">
        <v>14</v>
      </c>
      <c r="C4207" s="2">
        <v>37302</v>
      </c>
      <c r="D4207">
        <v>670</v>
      </c>
      <c r="E4207" t="str">
        <f>VLOOKUP(Tabla4[[#This Row],[Cod Vendedor]],Tabla3[[IdVendedor]:[NombreVendedor]],2,0)</f>
        <v>Ramon</v>
      </c>
      <c r="F4207" t="str">
        <f>VLOOKUP(Tabla4[[#This Row],[Cod Producto]],Tabla2[[IdProducto]:[NomProducto]],2,0)</f>
        <v>Manzana</v>
      </c>
      <c r="G4207" s="10">
        <f>VLOOKUP(Tabla4[[#This Row],[Nombre_Producto]],Tabla2[[NomProducto]:[PrecioSinIGV]],3,0)</f>
        <v>3.63</v>
      </c>
      <c r="H4207">
        <f>VLOOKUP(Tabla4[[#This Row],[Cod Producto]],Tabla2[#All],3,0)</f>
        <v>1</v>
      </c>
      <c r="I4207" s="10">
        <f>Tabla4[[#This Row],[Kilos]]*Tabla4[[#This Row],[Precio_sin_IGV]]</f>
        <v>2432.1</v>
      </c>
      <c r="J4207" s="10">
        <f>Tabla4[[#This Row],[Ventas sin IGV]]*18%</f>
        <v>437.77799999999996</v>
      </c>
      <c r="K4207" s="10">
        <f>Tabla4[[#This Row],[Ventas sin IGV]]+Tabla4[[#This Row],[IGV]]</f>
        <v>2869.8779999999997</v>
      </c>
    </row>
    <row r="4208" spans="1:11" x14ac:dyDescent="0.3">
      <c r="A4208">
        <v>8</v>
      </c>
      <c r="B4208">
        <v>14</v>
      </c>
      <c r="C4208" s="2">
        <v>37298</v>
      </c>
      <c r="D4208">
        <v>445</v>
      </c>
      <c r="E4208" t="str">
        <f>VLOOKUP(Tabla4[[#This Row],[Cod Vendedor]],Tabla3[[IdVendedor]:[NombreVendedor]],2,0)</f>
        <v>Ramon</v>
      </c>
      <c r="F4208" t="str">
        <f>VLOOKUP(Tabla4[[#This Row],[Cod Producto]],Tabla2[[IdProducto]:[NomProducto]],2,0)</f>
        <v>Manzana</v>
      </c>
      <c r="G4208" s="10">
        <f>VLOOKUP(Tabla4[[#This Row],[Nombre_Producto]],Tabla2[[NomProducto]:[PrecioSinIGV]],3,0)</f>
        <v>3.63</v>
      </c>
      <c r="H4208">
        <f>VLOOKUP(Tabla4[[#This Row],[Cod Producto]],Tabla2[#All],3,0)</f>
        <v>1</v>
      </c>
      <c r="I4208" s="10">
        <f>Tabla4[[#This Row],[Kilos]]*Tabla4[[#This Row],[Precio_sin_IGV]]</f>
        <v>1615.35</v>
      </c>
      <c r="J4208" s="10">
        <f>Tabla4[[#This Row],[Ventas sin IGV]]*18%</f>
        <v>290.76299999999998</v>
      </c>
      <c r="K4208" s="10">
        <f>Tabla4[[#This Row],[Ventas sin IGV]]+Tabla4[[#This Row],[IGV]]</f>
        <v>1906.1129999999998</v>
      </c>
    </row>
    <row r="4209" spans="1:11" x14ac:dyDescent="0.3">
      <c r="A4209">
        <v>8</v>
      </c>
      <c r="B4209">
        <v>4</v>
      </c>
      <c r="C4209" s="2">
        <v>37457</v>
      </c>
      <c r="D4209">
        <v>2168</v>
      </c>
      <c r="E4209" t="str">
        <f>VLOOKUP(Tabla4[[#This Row],[Cod Vendedor]],Tabla3[[IdVendedor]:[NombreVendedor]],2,0)</f>
        <v>Ramon</v>
      </c>
      <c r="F4209" t="str">
        <f>VLOOKUP(Tabla4[[#This Row],[Cod Producto]],Tabla2[[IdProducto]:[NomProducto]],2,0)</f>
        <v>Coles</v>
      </c>
      <c r="G4209" s="10">
        <f>VLOOKUP(Tabla4[[#This Row],[Nombre_Producto]],Tabla2[[NomProducto]:[PrecioSinIGV]],3,0)</f>
        <v>0.60499999999999998</v>
      </c>
      <c r="H4209">
        <f>VLOOKUP(Tabla4[[#This Row],[Cod Producto]],Tabla2[#All],3,0)</f>
        <v>2</v>
      </c>
      <c r="I4209" s="10">
        <f>Tabla4[[#This Row],[Kilos]]*Tabla4[[#This Row],[Precio_sin_IGV]]</f>
        <v>1311.6399999999999</v>
      </c>
      <c r="J4209" s="10">
        <f>Tabla4[[#This Row],[Ventas sin IGV]]*18%</f>
        <v>236.09519999999998</v>
      </c>
      <c r="K4209" s="10">
        <f>Tabla4[[#This Row],[Ventas sin IGV]]+Tabla4[[#This Row],[IGV]]</f>
        <v>1547.7351999999998</v>
      </c>
    </row>
    <row r="4210" spans="1:11" x14ac:dyDescent="0.3">
      <c r="A4210">
        <v>8</v>
      </c>
      <c r="B4210">
        <v>4</v>
      </c>
      <c r="C4210" s="2">
        <v>37345</v>
      </c>
      <c r="D4210">
        <v>657</v>
      </c>
      <c r="E4210" t="str">
        <f>VLOOKUP(Tabla4[[#This Row],[Cod Vendedor]],Tabla3[[IdVendedor]:[NombreVendedor]],2,0)</f>
        <v>Ramon</v>
      </c>
      <c r="F4210" t="str">
        <f>VLOOKUP(Tabla4[[#This Row],[Cod Producto]],Tabla2[[IdProducto]:[NomProducto]],2,0)</f>
        <v>Coles</v>
      </c>
      <c r="G4210" s="10">
        <f>VLOOKUP(Tabla4[[#This Row],[Nombre_Producto]],Tabla2[[NomProducto]:[PrecioSinIGV]],3,0)</f>
        <v>0.60499999999999998</v>
      </c>
      <c r="H4210">
        <f>VLOOKUP(Tabla4[[#This Row],[Cod Producto]],Tabla2[#All],3,0)</f>
        <v>2</v>
      </c>
      <c r="I4210" s="10">
        <f>Tabla4[[#This Row],[Kilos]]*Tabla4[[#This Row],[Precio_sin_IGV]]</f>
        <v>397.48500000000001</v>
      </c>
      <c r="J4210" s="10">
        <f>Tabla4[[#This Row],[Ventas sin IGV]]*18%</f>
        <v>71.547299999999993</v>
      </c>
      <c r="K4210" s="10">
        <f>Tabla4[[#This Row],[Ventas sin IGV]]+Tabla4[[#This Row],[IGV]]</f>
        <v>469.03230000000002</v>
      </c>
    </row>
    <row r="4211" spans="1:11" x14ac:dyDescent="0.3">
      <c r="A4211">
        <v>8</v>
      </c>
      <c r="B4211">
        <v>4</v>
      </c>
      <c r="C4211" s="2">
        <v>37268</v>
      </c>
      <c r="D4211">
        <v>477</v>
      </c>
      <c r="E4211" t="str">
        <f>VLOOKUP(Tabla4[[#This Row],[Cod Vendedor]],Tabla3[[IdVendedor]:[NombreVendedor]],2,0)</f>
        <v>Ramon</v>
      </c>
      <c r="F4211" t="str">
        <f>VLOOKUP(Tabla4[[#This Row],[Cod Producto]],Tabla2[[IdProducto]:[NomProducto]],2,0)</f>
        <v>Coles</v>
      </c>
      <c r="G4211" s="10">
        <f>VLOOKUP(Tabla4[[#This Row],[Nombre_Producto]],Tabla2[[NomProducto]:[PrecioSinIGV]],3,0)</f>
        <v>0.60499999999999998</v>
      </c>
      <c r="H4211">
        <f>VLOOKUP(Tabla4[[#This Row],[Cod Producto]],Tabla2[#All],3,0)</f>
        <v>2</v>
      </c>
      <c r="I4211" s="10">
        <f>Tabla4[[#This Row],[Kilos]]*Tabla4[[#This Row],[Precio_sin_IGV]]</f>
        <v>288.58499999999998</v>
      </c>
      <c r="J4211" s="10">
        <f>Tabla4[[#This Row],[Ventas sin IGV]]*18%</f>
        <v>51.945299999999996</v>
      </c>
      <c r="K4211" s="10">
        <f>Tabla4[[#This Row],[Ventas sin IGV]]+Tabla4[[#This Row],[IGV]]</f>
        <v>340.53029999999995</v>
      </c>
    </row>
    <row r="4212" spans="1:11" x14ac:dyDescent="0.3">
      <c r="A4212">
        <v>8</v>
      </c>
      <c r="B4212">
        <v>5</v>
      </c>
      <c r="C4212" s="2">
        <v>37438</v>
      </c>
      <c r="D4212">
        <v>2090</v>
      </c>
      <c r="E4212" t="str">
        <f>VLOOKUP(Tabla4[[#This Row],[Cod Vendedor]],Tabla3[[IdVendedor]:[NombreVendedor]],2,0)</f>
        <v>Ramon</v>
      </c>
      <c r="F4212" t="str">
        <f>VLOOKUP(Tabla4[[#This Row],[Cod Producto]],Tabla2[[IdProducto]:[NomProducto]],2,0)</f>
        <v>Berenjenas</v>
      </c>
      <c r="G4212" s="10">
        <f>VLOOKUP(Tabla4[[#This Row],[Nombre_Producto]],Tabla2[[NomProducto]:[PrecioSinIGV]],3,0)</f>
        <v>2.5409999999999999</v>
      </c>
      <c r="H4212">
        <f>VLOOKUP(Tabla4[[#This Row],[Cod Producto]],Tabla2[#All],3,0)</f>
        <v>3</v>
      </c>
      <c r="I4212" s="10">
        <f>Tabla4[[#This Row],[Kilos]]*Tabla4[[#This Row],[Precio_sin_IGV]]</f>
        <v>5310.69</v>
      </c>
      <c r="J4212" s="10">
        <f>Tabla4[[#This Row],[Ventas sin IGV]]*18%</f>
        <v>955.92419999999993</v>
      </c>
      <c r="K4212" s="10">
        <f>Tabla4[[#This Row],[Ventas sin IGV]]+Tabla4[[#This Row],[IGV]]</f>
        <v>6266.6142</v>
      </c>
    </row>
    <row r="4213" spans="1:11" x14ac:dyDescent="0.3">
      <c r="A4213">
        <v>8</v>
      </c>
      <c r="B4213">
        <v>5</v>
      </c>
      <c r="C4213" s="2">
        <v>37452</v>
      </c>
      <c r="D4213">
        <v>1788</v>
      </c>
      <c r="E4213" t="str">
        <f>VLOOKUP(Tabla4[[#This Row],[Cod Vendedor]],Tabla3[[IdVendedor]:[NombreVendedor]],2,0)</f>
        <v>Ramon</v>
      </c>
      <c r="F4213" t="str">
        <f>VLOOKUP(Tabla4[[#This Row],[Cod Producto]],Tabla2[[IdProducto]:[NomProducto]],2,0)</f>
        <v>Berenjenas</v>
      </c>
      <c r="G4213" s="10">
        <f>VLOOKUP(Tabla4[[#This Row],[Nombre_Producto]],Tabla2[[NomProducto]:[PrecioSinIGV]],3,0)</f>
        <v>2.5409999999999999</v>
      </c>
      <c r="H4213">
        <f>VLOOKUP(Tabla4[[#This Row],[Cod Producto]],Tabla2[#All],3,0)</f>
        <v>3</v>
      </c>
      <c r="I4213" s="10">
        <f>Tabla4[[#This Row],[Kilos]]*Tabla4[[#This Row],[Precio_sin_IGV]]</f>
        <v>4543.308</v>
      </c>
      <c r="J4213" s="10">
        <f>Tabla4[[#This Row],[Ventas sin IGV]]*18%</f>
        <v>817.79543999999999</v>
      </c>
      <c r="K4213" s="10">
        <f>Tabla4[[#This Row],[Ventas sin IGV]]+Tabla4[[#This Row],[IGV]]</f>
        <v>5361.1034399999999</v>
      </c>
    </row>
    <row r="4214" spans="1:11" x14ac:dyDescent="0.3">
      <c r="A4214">
        <v>8</v>
      </c>
      <c r="B4214">
        <v>5</v>
      </c>
      <c r="C4214" s="2">
        <v>37510</v>
      </c>
      <c r="D4214">
        <v>1584</v>
      </c>
      <c r="E4214" t="str">
        <f>VLOOKUP(Tabla4[[#This Row],[Cod Vendedor]],Tabla3[[IdVendedor]:[NombreVendedor]],2,0)</f>
        <v>Ramon</v>
      </c>
      <c r="F4214" t="str">
        <f>VLOOKUP(Tabla4[[#This Row],[Cod Producto]],Tabla2[[IdProducto]:[NomProducto]],2,0)</f>
        <v>Berenjenas</v>
      </c>
      <c r="G4214" s="10">
        <f>VLOOKUP(Tabla4[[#This Row],[Nombre_Producto]],Tabla2[[NomProducto]:[PrecioSinIGV]],3,0)</f>
        <v>2.5409999999999999</v>
      </c>
      <c r="H4214">
        <f>VLOOKUP(Tabla4[[#This Row],[Cod Producto]],Tabla2[#All],3,0)</f>
        <v>3</v>
      </c>
      <c r="I4214" s="10">
        <f>Tabla4[[#This Row],[Kilos]]*Tabla4[[#This Row],[Precio_sin_IGV]]</f>
        <v>4024.944</v>
      </c>
      <c r="J4214" s="10">
        <f>Tabla4[[#This Row],[Ventas sin IGV]]*18%</f>
        <v>724.48991999999998</v>
      </c>
      <c r="K4214" s="10">
        <f>Tabla4[[#This Row],[Ventas sin IGV]]+Tabla4[[#This Row],[IGV]]</f>
        <v>4749.4339199999995</v>
      </c>
    </row>
    <row r="4215" spans="1:11" x14ac:dyDescent="0.3">
      <c r="A4215">
        <v>8</v>
      </c>
      <c r="B4215">
        <v>5</v>
      </c>
      <c r="C4215" s="2">
        <v>37354</v>
      </c>
      <c r="D4215">
        <v>1341</v>
      </c>
      <c r="E4215" t="str">
        <f>VLOOKUP(Tabla4[[#This Row],[Cod Vendedor]],Tabla3[[IdVendedor]:[NombreVendedor]],2,0)</f>
        <v>Ramon</v>
      </c>
      <c r="F4215" t="str">
        <f>VLOOKUP(Tabla4[[#This Row],[Cod Producto]],Tabla2[[IdProducto]:[NomProducto]],2,0)</f>
        <v>Berenjenas</v>
      </c>
      <c r="G4215" s="10">
        <f>VLOOKUP(Tabla4[[#This Row],[Nombre_Producto]],Tabla2[[NomProducto]:[PrecioSinIGV]],3,0)</f>
        <v>2.5409999999999999</v>
      </c>
      <c r="H4215">
        <f>VLOOKUP(Tabla4[[#This Row],[Cod Producto]],Tabla2[#All],3,0)</f>
        <v>3</v>
      </c>
      <c r="I4215" s="10">
        <f>Tabla4[[#This Row],[Kilos]]*Tabla4[[#This Row],[Precio_sin_IGV]]</f>
        <v>3407.4809999999998</v>
      </c>
      <c r="J4215" s="10">
        <f>Tabla4[[#This Row],[Ventas sin IGV]]*18%</f>
        <v>613.3465799999999</v>
      </c>
      <c r="K4215" s="10">
        <f>Tabla4[[#This Row],[Ventas sin IGV]]+Tabla4[[#This Row],[IGV]]</f>
        <v>4020.8275799999997</v>
      </c>
    </row>
    <row r="4216" spans="1:11" x14ac:dyDescent="0.3">
      <c r="A4216">
        <v>8</v>
      </c>
      <c r="B4216">
        <v>5</v>
      </c>
      <c r="C4216" s="2">
        <v>37516</v>
      </c>
      <c r="D4216">
        <v>681</v>
      </c>
      <c r="E4216" t="str">
        <f>VLOOKUP(Tabla4[[#This Row],[Cod Vendedor]],Tabla3[[IdVendedor]:[NombreVendedor]],2,0)</f>
        <v>Ramon</v>
      </c>
      <c r="F4216" t="str">
        <f>VLOOKUP(Tabla4[[#This Row],[Cod Producto]],Tabla2[[IdProducto]:[NomProducto]],2,0)</f>
        <v>Berenjenas</v>
      </c>
      <c r="G4216" s="10">
        <f>VLOOKUP(Tabla4[[#This Row],[Nombre_Producto]],Tabla2[[NomProducto]:[PrecioSinIGV]],3,0)</f>
        <v>2.5409999999999999</v>
      </c>
      <c r="H4216">
        <f>VLOOKUP(Tabla4[[#This Row],[Cod Producto]],Tabla2[#All],3,0)</f>
        <v>3</v>
      </c>
      <c r="I4216" s="10">
        <f>Tabla4[[#This Row],[Kilos]]*Tabla4[[#This Row],[Precio_sin_IGV]]</f>
        <v>1730.421</v>
      </c>
      <c r="J4216" s="10">
        <f>Tabla4[[#This Row],[Ventas sin IGV]]*18%</f>
        <v>311.47577999999999</v>
      </c>
      <c r="K4216" s="10">
        <f>Tabla4[[#This Row],[Ventas sin IGV]]+Tabla4[[#This Row],[IGV]]</f>
        <v>2041.89678</v>
      </c>
    </row>
    <row r="4217" spans="1:11" x14ac:dyDescent="0.3">
      <c r="A4217">
        <v>8</v>
      </c>
      <c r="B4217">
        <v>11</v>
      </c>
      <c r="C4217" s="2">
        <v>37740</v>
      </c>
      <c r="D4217">
        <v>1883</v>
      </c>
      <c r="E4217" t="str">
        <f>VLOOKUP(Tabla4[[#This Row],[Cod Vendedor]],Tabla3[[IdVendedor]:[NombreVendedor]],2,0)</f>
        <v>Ramon</v>
      </c>
      <c r="F4217" t="str">
        <f>VLOOKUP(Tabla4[[#This Row],[Cod Producto]],Tabla2[[IdProducto]:[NomProducto]],2,0)</f>
        <v>Naranjas</v>
      </c>
      <c r="G4217" s="10">
        <f>VLOOKUP(Tabla4[[#This Row],[Nombre_Producto]],Tabla2[[NomProducto]:[PrecioSinIGV]],3,0)</f>
        <v>1.21</v>
      </c>
      <c r="H4217">
        <f>VLOOKUP(Tabla4[[#This Row],[Cod Producto]],Tabla2[#All],3,0)</f>
        <v>1</v>
      </c>
      <c r="I4217" s="10">
        <f>Tabla4[[#This Row],[Kilos]]*Tabla4[[#This Row],[Precio_sin_IGV]]</f>
        <v>2278.4299999999998</v>
      </c>
      <c r="J4217" s="10">
        <f>Tabla4[[#This Row],[Ventas sin IGV]]*18%</f>
        <v>410.11739999999998</v>
      </c>
      <c r="K4217" s="10">
        <f>Tabla4[[#This Row],[Ventas sin IGV]]+Tabla4[[#This Row],[IGV]]</f>
        <v>2688.5473999999999</v>
      </c>
    </row>
    <row r="4218" spans="1:11" x14ac:dyDescent="0.3">
      <c r="A4218">
        <v>8</v>
      </c>
      <c r="B4218">
        <v>11</v>
      </c>
      <c r="C4218" s="2">
        <v>37704</v>
      </c>
      <c r="D4218">
        <v>1645</v>
      </c>
      <c r="E4218" t="str">
        <f>VLOOKUP(Tabla4[[#This Row],[Cod Vendedor]],Tabla3[[IdVendedor]:[NombreVendedor]],2,0)</f>
        <v>Ramon</v>
      </c>
      <c r="F4218" t="str">
        <f>VLOOKUP(Tabla4[[#This Row],[Cod Producto]],Tabla2[[IdProducto]:[NomProducto]],2,0)</f>
        <v>Naranjas</v>
      </c>
      <c r="G4218" s="10">
        <f>VLOOKUP(Tabla4[[#This Row],[Nombre_Producto]],Tabla2[[NomProducto]:[PrecioSinIGV]],3,0)</f>
        <v>1.21</v>
      </c>
      <c r="H4218">
        <f>VLOOKUP(Tabla4[[#This Row],[Cod Producto]],Tabla2[#All],3,0)</f>
        <v>1</v>
      </c>
      <c r="I4218" s="10">
        <f>Tabla4[[#This Row],[Kilos]]*Tabla4[[#This Row],[Precio_sin_IGV]]</f>
        <v>1990.45</v>
      </c>
      <c r="J4218" s="10">
        <f>Tabla4[[#This Row],[Ventas sin IGV]]*18%</f>
        <v>358.28100000000001</v>
      </c>
      <c r="K4218" s="10">
        <f>Tabla4[[#This Row],[Ventas sin IGV]]+Tabla4[[#This Row],[IGV]]</f>
        <v>2348.7310000000002</v>
      </c>
    </row>
    <row r="4219" spans="1:11" x14ac:dyDescent="0.3">
      <c r="A4219">
        <v>8</v>
      </c>
      <c r="B4219">
        <v>11</v>
      </c>
      <c r="C4219" s="2">
        <v>37624</v>
      </c>
      <c r="D4219">
        <v>386</v>
      </c>
      <c r="E4219" t="str">
        <f>VLOOKUP(Tabla4[[#This Row],[Cod Vendedor]],Tabla3[[IdVendedor]:[NombreVendedor]],2,0)</f>
        <v>Ramon</v>
      </c>
      <c r="F4219" t="str">
        <f>VLOOKUP(Tabla4[[#This Row],[Cod Producto]],Tabla2[[IdProducto]:[NomProducto]],2,0)</f>
        <v>Naranjas</v>
      </c>
      <c r="G4219" s="10">
        <f>VLOOKUP(Tabla4[[#This Row],[Nombre_Producto]],Tabla2[[NomProducto]:[PrecioSinIGV]],3,0)</f>
        <v>1.21</v>
      </c>
      <c r="H4219">
        <f>VLOOKUP(Tabla4[[#This Row],[Cod Producto]],Tabla2[#All],3,0)</f>
        <v>1</v>
      </c>
      <c r="I4219" s="10">
        <f>Tabla4[[#This Row],[Kilos]]*Tabla4[[#This Row],[Precio_sin_IGV]]</f>
        <v>467.06</v>
      </c>
      <c r="J4219" s="10">
        <f>Tabla4[[#This Row],[Ventas sin IGV]]*18%</f>
        <v>84.070799999999991</v>
      </c>
      <c r="K4219" s="10">
        <f>Tabla4[[#This Row],[Ventas sin IGV]]+Tabla4[[#This Row],[IGV]]</f>
        <v>551.13080000000002</v>
      </c>
    </row>
    <row r="4220" spans="1:11" x14ac:dyDescent="0.3">
      <c r="A4220">
        <v>8</v>
      </c>
      <c r="B4220">
        <v>12</v>
      </c>
      <c r="C4220" s="2">
        <v>37830</v>
      </c>
      <c r="D4220">
        <v>2226</v>
      </c>
      <c r="E4220" t="str">
        <f>VLOOKUP(Tabla4[[#This Row],[Cod Vendedor]],Tabla3[[IdVendedor]:[NombreVendedor]],2,0)</f>
        <v>Ramon</v>
      </c>
      <c r="F4220" t="str">
        <f>VLOOKUP(Tabla4[[#This Row],[Cod Producto]],Tabla2[[IdProducto]:[NomProducto]],2,0)</f>
        <v>Malocoton</v>
      </c>
      <c r="G4220" s="10">
        <f>VLOOKUP(Tabla4[[#This Row],[Nombre_Producto]],Tabla2[[NomProducto]:[PrecioSinIGV]],3,0)</f>
        <v>2.42</v>
      </c>
      <c r="H4220">
        <f>VLOOKUP(Tabla4[[#This Row],[Cod Producto]],Tabla2[#All],3,0)</f>
        <v>1</v>
      </c>
      <c r="I4220" s="10">
        <f>Tabla4[[#This Row],[Kilos]]*Tabla4[[#This Row],[Precio_sin_IGV]]</f>
        <v>5386.92</v>
      </c>
      <c r="J4220" s="10">
        <f>Tabla4[[#This Row],[Ventas sin IGV]]*18%</f>
        <v>969.64559999999994</v>
      </c>
      <c r="K4220" s="10">
        <f>Tabla4[[#This Row],[Ventas sin IGV]]+Tabla4[[#This Row],[IGV]]</f>
        <v>6356.5655999999999</v>
      </c>
    </row>
    <row r="4221" spans="1:11" x14ac:dyDescent="0.3">
      <c r="A4221">
        <v>8</v>
      </c>
      <c r="B4221">
        <v>12</v>
      </c>
      <c r="C4221" s="2">
        <v>37887</v>
      </c>
      <c r="D4221">
        <v>1863</v>
      </c>
      <c r="E4221" t="str">
        <f>VLOOKUP(Tabla4[[#This Row],[Cod Vendedor]],Tabla3[[IdVendedor]:[NombreVendedor]],2,0)</f>
        <v>Ramon</v>
      </c>
      <c r="F4221" t="str">
        <f>VLOOKUP(Tabla4[[#This Row],[Cod Producto]],Tabla2[[IdProducto]:[NomProducto]],2,0)</f>
        <v>Malocoton</v>
      </c>
      <c r="G4221" s="10">
        <f>VLOOKUP(Tabla4[[#This Row],[Nombre_Producto]],Tabla2[[NomProducto]:[PrecioSinIGV]],3,0)</f>
        <v>2.42</v>
      </c>
      <c r="H4221">
        <f>VLOOKUP(Tabla4[[#This Row],[Cod Producto]],Tabla2[#All],3,0)</f>
        <v>1</v>
      </c>
      <c r="I4221" s="10">
        <f>Tabla4[[#This Row],[Kilos]]*Tabla4[[#This Row],[Precio_sin_IGV]]</f>
        <v>4508.46</v>
      </c>
      <c r="J4221" s="10">
        <f>Tabla4[[#This Row],[Ventas sin IGV]]*18%</f>
        <v>811.52279999999996</v>
      </c>
      <c r="K4221" s="10">
        <f>Tabla4[[#This Row],[Ventas sin IGV]]+Tabla4[[#This Row],[IGV]]</f>
        <v>5319.9827999999998</v>
      </c>
    </row>
    <row r="4222" spans="1:11" x14ac:dyDescent="0.3">
      <c r="A4222">
        <v>8</v>
      </c>
      <c r="B4222">
        <v>12</v>
      </c>
      <c r="C4222" s="2">
        <v>37961</v>
      </c>
      <c r="D4222">
        <v>1591</v>
      </c>
      <c r="E4222" t="str">
        <f>VLOOKUP(Tabla4[[#This Row],[Cod Vendedor]],Tabla3[[IdVendedor]:[NombreVendedor]],2,0)</f>
        <v>Ramon</v>
      </c>
      <c r="F4222" t="str">
        <f>VLOOKUP(Tabla4[[#This Row],[Cod Producto]],Tabla2[[IdProducto]:[NomProducto]],2,0)</f>
        <v>Malocoton</v>
      </c>
      <c r="G4222" s="10">
        <f>VLOOKUP(Tabla4[[#This Row],[Nombre_Producto]],Tabla2[[NomProducto]:[PrecioSinIGV]],3,0)</f>
        <v>2.42</v>
      </c>
      <c r="H4222">
        <f>VLOOKUP(Tabla4[[#This Row],[Cod Producto]],Tabla2[#All],3,0)</f>
        <v>1</v>
      </c>
      <c r="I4222" s="10">
        <f>Tabla4[[#This Row],[Kilos]]*Tabla4[[#This Row],[Precio_sin_IGV]]</f>
        <v>3850.22</v>
      </c>
      <c r="J4222" s="10">
        <f>Tabla4[[#This Row],[Ventas sin IGV]]*18%</f>
        <v>693.03959999999995</v>
      </c>
      <c r="K4222" s="10">
        <f>Tabla4[[#This Row],[Ventas sin IGV]]+Tabla4[[#This Row],[IGV]]</f>
        <v>4543.2595999999994</v>
      </c>
    </row>
    <row r="4223" spans="1:11" x14ac:dyDescent="0.3">
      <c r="A4223">
        <v>8</v>
      </c>
      <c r="B4223">
        <v>12</v>
      </c>
      <c r="C4223" s="2">
        <v>37955</v>
      </c>
      <c r="D4223">
        <v>266</v>
      </c>
      <c r="E4223" t="str">
        <f>VLOOKUP(Tabla4[[#This Row],[Cod Vendedor]],Tabla3[[IdVendedor]:[NombreVendedor]],2,0)</f>
        <v>Ramon</v>
      </c>
      <c r="F4223" t="str">
        <f>VLOOKUP(Tabla4[[#This Row],[Cod Producto]],Tabla2[[IdProducto]:[NomProducto]],2,0)</f>
        <v>Malocoton</v>
      </c>
      <c r="G4223" s="10">
        <f>VLOOKUP(Tabla4[[#This Row],[Nombre_Producto]],Tabla2[[NomProducto]:[PrecioSinIGV]],3,0)</f>
        <v>2.42</v>
      </c>
      <c r="H4223">
        <f>VLOOKUP(Tabla4[[#This Row],[Cod Producto]],Tabla2[#All],3,0)</f>
        <v>1</v>
      </c>
      <c r="I4223" s="10">
        <f>Tabla4[[#This Row],[Kilos]]*Tabla4[[#This Row],[Precio_sin_IGV]]</f>
        <v>643.72</v>
      </c>
      <c r="J4223" s="10">
        <f>Tabla4[[#This Row],[Ventas sin IGV]]*18%</f>
        <v>115.86960000000001</v>
      </c>
      <c r="K4223" s="10">
        <f>Tabla4[[#This Row],[Ventas sin IGV]]+Tabla4[[#This Row],[IGV]]</f>
        <v>759.58960000000002</v>
      </c>
    </row>
    <row r="4224" spans="1:11" x14ac:dyDescent="0.3">
      <c r="A4224">
        <v>8</v>
      </c>
      <c r="B4224">
        <v>9</v>
      </c>
      <c r="C4224" s="2">
        <v>37704</v>
      </c>
      <c r="D4224">
        <v>2265</v>
      </c>
      <c r="E4224" t="str">
        <f>VLOOKUP(Tabla4[[#This Row],[Cod Vendedor]],Tabla3[[IdVendedor]:[NombreVendedor]],2,0)</f>
        <v>Ramon</v>
      </c>
      <c r="F4224" t="str">
        <f>VLOOKUP(Tabla4[[#This Row],[Cod Producto]],Tabla2[[IdProducto]:[NomProducto]],2,0)</f>
        <v>Esparragos</v>
      </c>
      <c r="G4224" s="10">
        <f>VLOOKUP(Tabla4[[#This Row],[Nombre_Producto]],Tabla2[[NomProducto]:[PrecioSinIGV]],3,0)</f>
        <v>1.21</v>
      </c>
      <c r="H4224">
        <f>VLOOKUP(Tabla4[[#This Row],[Cod Producto]],Tabla2[#All],3,0)</f>
        <v>3</v>
      </c>
      <c r="I4224" s="10">
        <f>Tabla4[[#This Row],[Kilos]]*Tabla4[[#This Row],[Precio_sin_IGV]]</f>
        <v>2740.65</v>
      </c>
      <c r="J4224" s="10">
        <f>Tabla4[[#This Row],[Ventas sin IGV]]*18%</f>
        <v>493.31700000000001</v>
      </c>
      <c r="K4224" s="10">
        <f>Tabla4[[#This Row],[Ventas sin IGV]]+Tabla4[[#This Row],[IGV]]</f>
        <v>3233.9670000000001</v>
      </c>
    </row>
    <row r="4225" spans="1:11" x14ac:dyDescent="0.3">
      <c r="A4225">
        <v>8</v>
      </c>
      <c r="B4225">
        <v>9</v>
      </c>
      <c r="C4225" s="2">
        <v>37769</v>
      </c>
      <c r="D4225">
        <v>1553</v>
      </c>
      <c r="E4225" t="str">
        <f>VLOOKUP(Tabla4[[#This Row],[Cod Vendedor]],Tabla3[[IdVendedor]:[NombreVendedor]],2,0)</f>
        <v>Ramon</v>
      </c>
      <c r="F4225" t="str">
        <f>VLOOKUP(Tabla4[[#This Row],[Cod Producto]],Tabla2[[IdProducto]:[NomProducto]],2,0)</f>
        <v>Esparragos</v>
      </c>
      <c r="G4225" s="10">
        <f>VLOOKUP(Tabla4[[#This Row],[Nombre_Producto]],Tabla2[[NomProducto]:[PrecioSinIGV]],3,0)</f>
        <v>1.21</v>
      </c>
      <c r="H4225">
        <f>VLOOKUP(Tabla4[[#This Row],[Cod Producto]],Tabla2[#All],3,0)</f>
        <v>3</v>
      </c>
      <c r="I4225" s="10">
        <f>Tabla4[[#This Row],[Kilos]]*Tabla4[[#This Row],[Precio_sin_IGV]]</f>
        <v>1879.1299999999999</v>
      </c>
      <c r="J4225" s="10">
        <f>Tabla4[[#This Row],[Ventas sin IGV]]*18%</f>
        <v>338.24339999999995</v>
      </c>
      <c r="K4225" s="10">
        <f>Tabla4[[#This Row],[Ventas sin IGV]]+Tabla4[[#This Row],[IGV]]</f>
        <v>2217.3733999999999</v>
      </c>
    </row>
    <row r="4226" spans="1:11" x14ac:dyDescent="0.3">
      <c r="A4226">
        <v>8</v>
      </c>
      <c r="B4226">
        <v>9</v>
      </c>
      <c r="C4226" s="2">
        <v>37848</v>
      </c>
      <c r="D4226">
        <v>1279</v>
      </c>
      <c r="E4226" t="str">
        <f>VLOOKUP(Tabla4[[#This Row],[Cod Vendedor]],Tabla3[[IdVendedor]:[NombreVendedor]],2,0)</f>
        <v>Ramon</v>
      </c>
      <c r="F4226" t="str">
        <f>VLOOKUP(Tabla4[[#This Row],[Cod Producto]],Tabla2[[IdProducto]:[NomProducto]],2,0)</f>
        <v>Esparragos</v>
      </c>
      <c r="G4226" s="10">
        <f>VLOOKUP(Tabla4[[#This Row],[Nombre_Producto]],Tabla2[[NomProducto]:[PrecioSinIGV]],3,0)</f>
        <v>1.21</v>
      </c>
      <c r="H4226">
        <f>VLOOKUP(Tabla4[[#This Row],[Cod Producto]],Tabla2[#All],3,0)</f>
        <v>3</v>
      </c>
      <c r="I4226" s="10">
        <f>Tabla4[[#This Row],[Kilos]]*Tabla4[[#This Row],[Precio_sin_IGV]]</f>
        <v>1547.59</v>
      </c>
      <c r="J4226" s="10">
        <f>Tabla4[[#This Row],[Ventas sin IGV]]*18%</f>
        <v>278.56619999999998</v>
      </c>
      <c r="K4226" s="10">
        <f>Tabla4[[#This Row],[Ventas sin IGV]]+Tabla4[[#This Row],[IGV]]</f>
        <v>1826.1561999999999</v>
      </c>
    </row>
    <row r="4227" spans="1:11" x14ac:dyDescent="0.3">
      <c r="A4227">
        <v>8</v>
      </c>
      <c r="B4227">
        <v>9</v>
      </c>
      <c r="C4227" s="2">
        <v>37978</v>
      </c>
      <c r="D4227">
        <v>990</v>
      </c>
      <c r="E4227" t="str">
        <f>VLOOKUP(Tabla4[[#This Row],[Cod Vendedor]],Tabla3[[IdVendedor]:[NombreVendedor]],2,0)</f>
        <v>Ramon</v>
      </c>
      <c r="F4227" t="str">
        <f>VLOOKUP(Tabla4[[#This Row],[Cod Producto]],Tabla2[[IdProducto]:[NomProducto]],2,0)</f>
        <v>Esparragos</v>
      </c>
      <c r="G4227" s="10">
        <f>VLOOKUP(Tabla4[[#This Row],[Nombre_Producto]],Tabla2[[NomProducto]:[PrecioSinIGV]],3,0)</f>
        <v>1.21</v>
      </c>
      <c r="H4227">
        <f>VLOOKUP(Tabla4[[#This Row],[Cod Producto]],Tabla2[#All],3,0)</f>
        <v>3</v>
      </c>
      <c r="I4227" s="10">
        <f>Tabla4[[#This Row],[Kilos]]*Tabla4[[#This Row],[Precio_sin_IGV]]</f>
        <v>1197.8999999999999</v>
      </c>
      <c r="J4227" s="10">
        <f>Tabla4[[#This Row],[Ventas sin IGV]]*18%</f>
        <v>215.62199999999996</v>
      </c>
      <c r="K4227" s="10">
        <f>Tabla4[[#This Row],[Ventas sin IGV]]+Tabla4[[#This Row],[IGV]]</f>
        <v>1413.5219999999999</v>
      </c>
    </row>
    <row r="4228" spans="1:11" x14ac:dyDescent="0.3">
      <c r="A4228">
        <v>8</v>
      </c>
      <c r="B4228">
        <v>9</v>
      </c>
      <c r="C4228" s="2">
        <v>37751</v>
      </c>
      <c r="D4228">
        <v>783</v>
      </c>
      <c r="E4228" t="str">
        <f>VLOOKUP(Tabla4[[#This Row],[Cod Vendedor]],Tabla3[[IdVendedor]:[NombreVendedor]],2,0)</f>
        <v>Ramon</v>
      </c>
      <c r="F4228" t="str">
        <f>VLOOKUP(Tabla4[[#This Row],[Cod Producto]],Tabla2[[IdProducto]:[NomProducto]],2,0)</f>
        <v>Esparragos</v>
      </c>
      <c r="G4228" s="10">
        <f>VLOOKUP(Tabla4[[#This Row],[Nombre_Producto]],Tabla2[[NomProducto]:[PrecioSinIGV]],3,0)</f>
        <v>1.21</v>
      </c>
      <c r="H4228">
        <f>VLOOKUP(Tabla4[[#This Row],[Cod Producto]],Tabla2[#All],3,0)</f>
        <v>3</v>
      </c>
      <c r="I4228" s="10">
        <f>Tabla4[[#This Row],[Kilos]]*Tabla4[[#This Row],[Precio_sin_IGV]]</f>
        <v>947.43</v>
      </c>
      <c r="J4228" s="10">
        <f>Tabla4[[#This Row],[Ventas sin IGV]]*18%</f>
        <v>170.53739999999999</v>
      </c>
      <c r="K4228" s="10">
        <f>Tabla4[[#This Row],[Ventas sin IGV]]+Tabla4[[#This Row],[IGV]]</f>
        <v>1117.9674</v>
      </c>
    </row>
    <row r="4229" spans="1:11" x14ac:dyDescent="0.3">
      <c r="A4229">
        <v>8</v>
      </c>
      <c r="B4229">
        <v>9</v>
      </c>
      <c r="C4229" s="2">
        <v>37904</v>
      </c>
      <c r="D4229">
        <v>607</v>
      </c>
      <c r="E4229" t="str">
        <f>VLOOKUP(Tabla4[[#This Row],[Cod Vendedor]],Tabla3[[IdVendedor]:[NombreVendedor]],2,0)</f>
        <v>Ramon</v>
      </c>
      <c r="F4229" t="str">
        <f>VLOOKUP(Tabla4[[#This Row],[Cod Producto]],Tabla2[[IdProducto]:[NomProducto]],2,0)</f>
        <v>Esparragos</v>
      </c>
      <c r="G4229" s="10">
        <f>VLOOKUP(Tabla4[[#This Row],[Nombre_Producto]],Tabla2[[NomProducto]:[PrecioSinIGV]],3,0)</f>
        <v>1.21</v>
      </c>
      <c r="H4229">
        <f>VLOOKUP(Tabla4[[#This Row],[Cod Producto]],Tabla2[#All],3,0)</f>
        <v>3</v>
      </c>
      <c r="I4229" s="10">
        <f>Tabla4[[#This Row],[Kilos]]*Tabla4[[#This Row],[Precio_sin_IGV]]</f>
        <v>734.47</v>
      </c>
      <c r="J4229" s="10">
        <f>Tabla4[[#This Row],[Ventas sin IGV]]*18%</f>
        <v>132.2046</v>
      </c>
      <c r="K4229" s="10">
        <f>Tabla4[[#This Row],[Ventas sin IGV]]+Tabla4[[#This Row],[IGV]]</f>
        <v>866.67460000000005</v>
      </c>
    </row>
    <row r="4230" spans="1:11" x14ac:dyDescent="0.3">
      <c r="A4230">
        <v>8</v>
      </c>
      <c r="B4230">
        <v>9</v>
      </c>
      <c r="C4230" s="2">
        <v>37790</v>
      </c>
      <c r="D4230">
        <v>406</v>
      </c>
      <c r="E4230" t="str">
        <f>VLOOKUP(Tabla4[[#This Row],[Cod Vendedor]],Tabla3[[IdVendedor]:[NombreVendedor]],2,0)</f>
        <v>Ramon</v>
      </c>
      <c r="F4230" t="str">
        <f>VLOOKUP(Tabla4[[#This Row],[Cod Producto]],Tabla2[[IdProducto]:[NomProducto]],2,0)</f>
        <v>Esparragos</v>
      </c>
      <c r="G4230" s="10">
        <f>VLOOKUP(Tabla4[[#This Row],[Nombre_Producto]],Tabla2[[NomProducto]:[PrecioSinIGV]],3,0)</f>
        <v>1.21</v>
      </c>
      <c r="H4230">
        <f>VLOOKUP(Tabla4[[#This Row],[Cod Producto]],Tabla2[#All],3,0)</f>
        <v>3</v>
      </c>
      <c r="I4230" s="10">
        <f>Tabla4[[#This Row],[Kilos]]*Tabla4[[#This Row],[Precio_sin_IGV]]</f>
        <v>491.26</v>
      </c>
      <c r="J4230" s="10">
        <f>Tabla4[[#This Row],[Ventas sin IGV]]*18%</f>
        <v>88.4268</v>
      </c>
      <c r="K4230" s="10">
        <f>Tabla4[[#This Row],[Ventas sin IGV]]+Tabla4[[#This Row],[IGV]]</f>
        <v>579.68679999999995</v>
      </c>
    </row>
    <row r="4231" spans="1:11" x14ac:dyDescent="0.3">
      <c r="A4231">
        <v>8</v>
      </c>
      <c r="B4231">
        <v>7</v>
      </c>
      <c r="C4231" s="2">
        <v>37656</v>
      </c>
      <c r="D4231">
        <v>1597</v>
      </c>
      <c r="E4231" t="str">
        <f>VLOOKUP(Tabla4[[#This Row],[Cod Vendedor]],Tabla3[[IdVendedor]:[NombreVendedor]],2,0)</f>
        <v>Ramon</v>
      </c>
      <c r="F4231" t="str">
        <f>VLOOKUP(Tabla4[[#This Row],[Cod Producto]],Tabla2[[IdProducto]:[NomProducto]],2,0)</f>
        <v>Tomates</v>
      </c>
      <c r="G4231" s="10">
        <f>VLOOKUP(Tabla4[[#This Row],[Nombre_Producto]],Tabla2[[NomProducto]:[PrecioSinIGV]],3,0)</f>
        <v>0.96799999999999997</v>
      </c>
      <c r="H4231">
        <f>VLOOKUP(Tabla4[[#This Row],[Cod Producto]],Tabla2[#All],3,0)</f>
        <v>2</v>
      </c>
      <c r="I4231" s="10">
        <f>Tabla4[[#This Row],[Kilos]]*Tabla4[[#This Row],[Precio_sin_IGV]]</f>
        <v>1545.896</v>
      </c>
      <c r="J4231" s="10">
        <f>Tabla4[[#This Row],[Ventas sin IGV]]*18%</f>
        <v>278.26128</v>
      </c>
      <c r="K4231" s="10">
        <f>Tabla4[[#This Row],[Ventas sin IGV]]+Tabla4[[#This Row],[IGV]]</f>
        <v>1824.1572799999999</v>
      </c>
    </row>
    <row r="4232" spans="1:11" x14ac:dyDescent="0.3">
      <c r="A4232">
        <v>8</v>
      </c>
      <c r="B4232">
        <v>7</v>
      </c>
      <c r="C4232" s="2">
        <v>37860</v>
      </c>
      <c r="D4232">
        <v>1149</v>
      </c>
      <c r="E4232" t="str">
        <f>VLOOKUP(Tabla4[[#This Row],[Cod Vendedor]],Tabla3[[IdVendedor]:[NombreVendedor]],2,0)</f>
        <v>Ramon</v>
      </c>
      <c r="F4232" t="str">
        <f>VLOOKUP(Tabla4[[#This Row],[Cod Producto]],Tabla2[[IdProducto]:[NomProducto]],2,0)</f>
        <v>Tomates</v>
      </c>
      <c r="G4232" s="10">
        <f>VLOOKUP(Tabla4[[#This Row],[Nombre_Producto]],Tabla2[[NomProducto]:[PrecioSinIGV]],3,0)</f>
        <v>0.96799999999999997</v>
      </c>
      <c r="H4232">
        <f>VLOOKUP(Tabla4[[#This Row],[Cod Producto]],Tabla2[#All],3,0)</f>
        <v>2</v>
      </c>
      <c r="I4232" s="10">
        <f>Tabla4[[#This Row],[Kilos]]*Tabla4[[#This Row],[Precio_sin_IGV]]</f>
        <v>1112.232</v>
      </c>
      <c r="J4232" s="10">
        <f>Tabla4[[#This Row],[Ventas sin IGV]]*18%</f>
        <v>200.20175999999998</v>
      </c>
      <c r="K4232" s="10">
        <f>Tabla4[[#This Row],[Ventas sin IGV]]+Tabla4[[#This Row],[IGV]]</f>
        <v>1312.4337599999999</v>
      </c>
    </row>
    <row r="4233" spans="1:11" x14ac:dyDescent="0.3">
      <c r="A4233">
        <v>8</v>
      </c>
      <c r="B4233">
        <v>7</v>
      </c>
      <c r="C4233" s="2">
        <v>37793</v>
      </c>
      <c r="D4233">
        <v>426</v>
      </c>
      <c r="E4233" t="str">
        <f>VLOOKUP(Tabla4[[#This Row],[Cod Vendedor]],Tabla3[[IdVendedor]:[NombreVendedor]],2,0)</f>
        <v>Ramon</v>
      </c>
      <c r="F4233" t="str">
        <f>VLOOKUP(Tabla4[[#This Row],[Cod Producto]],Tabla2[[IdProducto]:[NomProducto]],2,0)</f>
        <v>Tomates</v>
      </c>
      <c r="G4233" s="10">
        <f>VLOOKUP(Tabla4[[#This Row],[Nombre_Producto]],Tabla2[[NomProducto]:[PrecioSinIGV]],3,0)</f>
        <v>0.96799999999999997</v>
      </c>
      <c r="H4233">
        <f>VLOOKUP(Tabla4[[#This Row],[Cod Producto]],Tabla2[#All],3,0)</f>
        <v>2</v>
      </c>
      <c r="I4233" s="10">
        <f>Tabla4[[#This Row],[Kilos]]*Tabla4[[#This Row],[Precio_sin_IGV]]</f>
        <v>412.36799999999999</v>
      </c>
      <c r="J4233" s="10">
        <f>Tabla4[[#This Row],[Ventas sin IGV]]*18%</f>
        <v>74.22623999999999</v>
      </c>
      <c r="K4233" s="10">
        <f>Tabla4[[#This Row],[Ventas sin IGV]]+Tabla4[[#This Row],[IGV]]</f>
        <v>486.59424000000001</v>
      </c>
    </row>
    <row r="4234" spans="1:11" x14ac:dyDescent="0.3">
      <c r="A4234">
        <v>8</v>
      </c>
      <c r="B4234">
        <v>7</v>
      </c>
      <c r="C4234" s="2">
        <v>37682</v>
      </c>
      <c r="D4234">
        <v>325</v>
      </c>
      <c r="E4234" t="str">
        <f>VLOOKUP(Tabla4[[#This Row],[Cod Vendedor]],Tabla3[[IdVendedor]:[NombreVendedor]],2,0)</f>
        <v>Ramon</v>
      </c>
      <c r="F4234" t="str">
        <f>VLOOKUP(Tabla4[[#This Row],[Cod Producto]],Tabla2[[IdProducto]:[NomProducto]],2,0)</f>
        <v>Tomates</v>
      </c>
      <c r="G4234" s="10">
        <f>VLOOKUP(Tabla4[[#This Row],[Nombre_Producto]],Tabla2[[NomProducto]:[PrecioSinIGV]],3,0)</f>
        <v>0.96799999999999997</v>
      </c>
      <c r="H4234">
        <f>VLOOKUP(Tabla4[[#This Row],[Cod Producto]],Tabla2[#All],3,0)</f>
        <v>2</v>
      </c>
      <c r="I4234" s="10">
        <f>Tabla4[[#This Row],[Kilos]]*Tabla4[[#This Row],[Precio_sin_IGV]]</f>
        <v>314.59999999999997</v>
      </c>
      <c r="J4234" s="10">
        <f>Tabla4[[#This Row],[Ventas sin IGV]]*18%</f>
        <v>56.627999999999993</v>
      </c>
      <c r="K4234" s="10">
        <f>Tabla4[[#This Row],[Ventas sin IGV]]+Tabla4[[#This Row],[IGV]]</f>
        <v>371.22799999999995</v>
      </c>
    </row>
    <row r="4235" spans="1:11" x14ac:dyDescent="0.3">
      <c r="A4235">
        <v>8</v>
      </c>
      <c r="B4235">
        <v>3</v>
      </c>
      <c r="C4235" s="2">
        <v>37644</v>
      </c>
      <c r="D4235">
        <v>1790</v>
      </c>
      <c r="E4235" t="str">
        <f>VLOOKUP(Tabla4[[#This Row],[Cod Vendedor]],Tabla3[[IdVendedor]:[NombreVendedor]],2,0)</f>
        <v>Ramon</v>
      </c>
      <c r="F4235" t="str">
        <f>VLOOKUP(Tabla4[[#This Row],[Cod Producto]],Tabla2[[IdProducto]:[NomProducto]],2,0)</f>
        <v>Melones</v>
      </c>
      <c r="G4235" s="10">
        <f>VLOOKUP(Tabla4[[#This Row],[Nombre_Producto]],Tabla2[[NomProducto]:[PrecioSinIGV]],3,0)</f>
        <v>1.9359999999999999</v>
      </c>
      <c r="H4235">
        <f>VLOOKUP(Tabla4[[#This Row],[Cod Producto]],Tabla2[#All],3,0)</f>
        <v>1</v>
      </c>
      <c r="I4235" s="10">
        <f>Tabla4[[#This Row],[Kilos]]*Tabla4[[#This Row],[Precio_sin_IGV]]</f>
        <v>3465.44</v>
      </c>
      <c r="J4235" s="10">
        <f>Tabla4[[#This Row],[Ventas sin IGV]]*18%</f>
        <v>623.77919999999995</v>
      </c>
      <c r="K4235" s="10">
        <f>Tabla4[[#This Row],[Ventas sin IGV]]+Tabla4[[#This Row],[IGV]]</f>
        <v>4089.2192</v>
      </c>
    </row>
    <row r="4236" spans="1:11" x14ac:dyDescent="0.3">
      <c r="A4236">
        <v>8</v>
      </c>
      <c r="B4236">
        <v>3</v>
      </c>
      <c r="C4236" s="2">
        <v>37664</v>
      </c>
      <c r="D4236">
        <v>1509</v>
      </c>
      <c r="E4236" t="str">
        <f>VLOOKUP(Tabla4[[#This Row],[Cod Vendedor]],Tabla3[[IdVendedor]:[NombreVendedor]],2,0)</f>
        <v>Ramon</v>
      </c>
      <c r="F4236" t="str">
        <f>VLOOKUP(Tabla4[[#This Row],[Cod Producto]],Tabla2[[IdProducto]:[NomProducto]],2,0)</f>
        <v>Melones</v>
      </c>
      <c r="G4236" s="10">
        <f>VLOOKUP(Tabla4[[#This Row],[Nombre_Producto]],Tabla2[[NomProducto]:[PrecioSinIGV]],3,0)</f>
        <v>1.9359999999999999</v>
      </c>
      <c r="H4236">
        <f>VLOOKUP(Tabla4[[#This Row],[Cod Producto]],Tabla2[#All],3,0)</f>
        <v>1</v>
      </c>
      <c r="I4236" s="10">
        <f>Tabla4[[#This Row],[Kilos]]*Tabla4[[#This Row],[Precio_sin_IGV]]</f>
        <v>2921.424</v>
      </c>
      <c r="J4236" s="10">
        <f>Tabla4[[#This Row],[Ventas sin IGV]]*18%</f>
        <v>525.85631999999998</v>
      </c>
      <c r="K4236" s="10">
        <f>Tabla4[[#This Row],[Ventas sin IGV]]+Tabla4[[#This Row],[IGV]]</f>
        <v>3447.2803199999998</v>
      </c>
    </row>
    <row r="4237" spans="1:11" x14ac:dyDescent="0.3">
      <c r="A4237">
        <v>8</v>
      </c>
      <c r="B4237">
        <v>3</v>
      </c>
      <c r="C4237" s="2">
        <v>37907</v>
      </c>
      <c r="D4237">
        <v>1135</v>
      </c>
      <c r="E4237" t="str">
        <f>VLOOKUP(Tabla4[[#This Row],[Cod Vendedor]],Tabla3[[IdVendedor]:[NombreVendedor]],2,0)</f>
        <v>Ramon</v>
      </c>
      <c r="F4237" t="str">
        <f>VLOOKUP(Tabla4[[#This Row],[Cod Producto]],Tabla2[[IdProducto]:[NomProducto]],2,0)</f>
        <v>Melones</v>
      </c>
      <c r="G4237" s="10">
        <f>VLOOKUP(Tabla4[[#This Row],[Nombre_Producto]],Tabla2[[NomProducto]:[PrecioSinIGV]],3,0)</f>
        <v>1.9359999999999999</v>
      </c>
      <c r="H4237">
        <f>VLOOKUP(Tabla4[[#This Row],[Cod Producto]],Tabla2[#All],3,0)</f>
        <v>1</v>
      </c>
      <c r="I4237" s="10">
        <f>Tabla4[[#This Row],[Kilos]]*Tabla4[[#This Row],[Precio_sin_IGV]]</f>
        <v>2197.36</v>
      </c>
      <c r="J4237" s="10">
        <f>Tabla4[[#This Row],[Ventas sin IGV]]*18%</f>
        <v>395.52480000000003</v>
      </c>
      <c r="K4237" s="10">
        <f>Tabla4[[#This Row],[Ventas sin IGV]]+Tabla4[[#This Row],[IGV]]</f>
        <v>2592.8848000000003</v>
      </c>
    </row>
    <row r="4238" spans="1:11" x14ac:dyDescent="0.3">
      <c r="A4238">
        <v>8</v>
      </c>
      <c r="B4238">
        <v>3</v>
      </c>
      <c r="C4238" s="2">
        <v>37796</v>
      </c>
      <c r="D4238">
        <v>976</v>
      </c>
      <c r="E4238" t="str">
        <f>VLOOKUP(Tabla4[[#This Row],[Cod Vendedor]],Tabla3[[IdVendedor]:[NombreVendedor]],2,0)</f>
        <v>Ramon</v>
      </c>
      <c r="F4238" t="str">
        <f>VLOOKUP(Tabla4[[#This Row],[Cod Producto]],Tabla2[[IdProducto]:[NomProducto]],2,0)</f>
        <v>Melones</v>
      </c>
      <c r="G4238" s="10">
        <f>VLOOKUP(Tabla4[[#This Row],[Nombre_Producto]],Tabla2[[NomProducto]:[PrecioSinIGV]],3,0)</f>
        <v>1.9359999999999999</v>
      </c>
      <c r="H4238">
        <f>VLOOKUP(Tabla4[[#This Row],[Cod Producto]],Tabla2[#All],3,0)</f>
        <v>1</v>
      </c>
      <c r="I4238" s="10">
        <f>Tabla4[[#This Row],[Kilos]]*Tabla4[[#This Row],[Precio_sin_IGV]]</f>
        <v>1889.5360000000001</v>
      </c>
      <c r="J4238" s="10">
        <f>Tabla4[[#This Row],[Ventas sin IGV]]*18%</f>
        <v>340.11648000000002</v>
      </c>
      <c r="K4238" s="10">
        <f>Tabla4[[#This Row],[Ventas sin IGV]]+Tabla4[[#This Row],[IGV]]</f>
        <v>2229.6524800000002</v>
      </c>
    </row>
    <row r="4239" spans="1:11" x14ac:dyDescent="0.3">
      <c r="A4239">
        <v>8</v>
      </c>
      <c r="B4239">
        <v>1</v>
      </c>
      <c r="C4239" s="2">
        <v>37722</v>
      </c>
      <c r="D4239">
        <v>2480</v>
      </c>
      <c r="E4239" t="str">
        <f>VLOOKUP(Tabla4[[#This Row],[Cod Vendedor]],Tabla3[[IdVendedor]:[NombreVendedor]],2,0)</f>
        <v>Ramon</v>
      </c>
      <c r="F4239" t="str">
        <f>VLOOKUP(Tabla4[[#This Row],[Cod Producto]],Tabla2[[IdProducto]:[NomProducto]],2,0)</f>
        <v>Mandarinas</v>
      </c>
      <c r="G4239" s="10">
        <f>VLOOKUP(Tabla4[[#This Row],[Nombre_Producto]],Tabla2[[NomProducto]:[PrecioSinIGV]],3,0)</f>
        <v>3.9325000000000001</v>
      </c>
      <c r="H4239">
        <f>VLOOKUP(Tabla4[[#This Row],[Cod Producto]],Tabla2[#All],3,0)</f>
        <v>1</v>
      </c>
      <c r="I4239" s="10">
        <f>Tabla4[[#This Row],[Kilos]]*Tabla4[[#This Row],[Precio_sin_IGV]]</f>
        <v>9752.6</v>
      </c>
      <c r="J4239" s="10">
        <f>Tabla4[[#This Row],[Ventas sin IGV]]*18%</f>
        <v>1755.4680000000001</v>
      </c>
      <c r="K4239" s="10">
        <f>Tabla4[[#This Row],[Ventas sin IGV]]+Tabla4[[#This Row],[IGV]]</f>
        <v>11508.068000000001</v>
      </c>
    </row>
    <row r="4240" spans="1:11" x14ac:dyDescent="0.3">
      <c r="A4240">
        <v>8</v>
      </c>
      <c r="B4240">
        <v>1</v>
      </c>
      <c r="C4240" s="2">
        <v>37779</v>
      </c>
      <c r="D4240">
        <v>1913</v>
      </c>
      <c r="E4240" t="str">
        <f>VLOOKUP(Tabla4[[#This Row],[Cod Vendedor]],Tabla3[[IdVendedor]:[NombreVendedor]],2,0)</f>
        <v>Ramon</v>
      </c>
      <c r="F4240" t="str">
        <f>VLOOKUP(Tabla4[[#This Row],[Cod Producto]],Tabla2[[IdProducto]:[NomProducto]],2,0)</f>
        <v>Mandarinas</v>
      </c>
      <c r="G4240" s="10">
        <f>VLOOKUP(Tabla4[[#This Row],[Nombre_Producto]],Tabla2[[NomProducto]:[PrecioSinIGV]],3,0)</f>
        <v>3.9325000000000001</v>
      </c>
      <c r="H4240">
        <f>VLOOKUP(Tabla4[[#This Row],[Cod Producto]],Tabla2[#All],3,0)</f>
        <v>1</v>
      </c>
      <c r="I4240" s="10">
        <f>Tabla4[[#This Row],[Kilos]]*Tabla4[[#This Row],[Precio_sin_IGV]]</f>
        <v>7522.8725000000004</v>
      </c>
      <c r="J4240" s="10">
        <f>Tabla4[[#This Row],[Ventas sin IGV]]*18%</f>
        <v>1354.1170500000001</v>
      </c>
      <c r="K4240" s="10">
        <f>Tabla4[[#This Row],[Ventas sin IGV]]+Tabla4[[#This Row],[IGV]]</f>
        <v>8876.9895500000002</v>
      </c>
    </row>
    <row r="4241" spans="1:11" x14ac:dyDescent="0.3">
      <c r="A4241">
        <v>8</v>
      </c>
      <c r="B4241">
        <v>1</v>
      </c>
      <c r="C4241" s="2">
        <v>37778</v>
      </c>
      <c r="D4241">
        <v>1833</v>
      </c>
      <c r="E4241" t="str">
        <f>VLOOKUP(Tabla4[[#This Row],[Cod Vendedor]],Tabla3[[IdVendedor]:[NombreVendedor]],2,0)</f>
        <v>Ramon</v>
      </c>
      <c r="F4241" t="str">
        <f>VLOOKUP(Tabla4[[#This Row],[Cod Producto]],Tabla2[[IdProducto]:[NomProducto]],2,0)</f>
        <v>Mandarinas</v>
      </c>
      <c r="G4241" s="10">
        <f>VLOOKUP(Tabla4[[#This Row],[Nombre_Producto]],Tabla2[[NomProducto]:[PrecioSinIGV]],3,0)</f>
        <v>3.9325000000000001</v>
      </c>
      <c r="H4241">
        <f>VLOOKUP(Tabla4[[#This Row],[Cod Producto]],Tabla2[#All],3,0)</f>
        <v>1</v>
      </c>
      <c r="I4241" s="10">
        <f>Tabla4[[#This Row],[Kilos]]*Tabla4[[#This Row],[Precio_sin_IGV]]</f>
        <v>7208.2725</v>
      </c>
      <c r="J4241" s="10">
        <f>Tabla4[[#This Row],[Ventas sin IGV]]*18%</f>
        <v>1297.4890499999999</v>
      </c>
      <c r="K4241" s="10">
        <f>Tabla4[[#This Row],[Ventas sin IGV]]+Tabla4[[#This Row],[IGV]]</f>
        <v>8505.7615499999993</v>
      </c>
    </row>
    <row r="4242" spans="1:11" x14ac:dyDescent="0.3">
      <c r="A4242">
        <v>8</v>
      </c>
      <c r="B4242">
        <v>1</v>
      </c>
      <c r="C4242" s="2">
        <v>37844</v>
      </c>
      <c r="D4242">
        <v>1531</v>
      </c>
      <c r="E4242" t="str">
        <f>VLOOKUP(Tabla4[[#This Row],[Cod Vendedor]],Tabla3[[IdVendedor]:[NombreVendedor]],2,0)</f>
        <v>Ramon</v>
      </c>
      <c r="F4242" t="str">
        <f>VLOOKUP(Tabla4[[#This Row],[Cod Producto]],Tabla2[[IdProducto]:[NomProducto]],2,0)</f>
        <v>Mandarinas</v>
      </c>
      <c r="G4242" s="10">
        <f>VLOOKUP(Tabla4[[#This Row],[Nombre_Producto]],Tabla2[[NomProducto]:[PrecioSinIGV]],3,0)</f>
        <v>3.9325000000000001</v>
      </c>
      <c r="H4242">
        <f>VLOOKUP(Tabla4[[#This Row],[Cod Producto]],Tabla2[#All],3,0)</f>
        <v>1</v>
      </c>
      <c r="I4242" s="10">
        <f>Tabla4[[#This Row],[Kilos]]*Tabla4[[#This Row],[Precio_sin_IGV]]</f>
        <v>6020.6575000000003</v>
      </c>
      <c r="J4242" s="10">
        <f>Tabla4[[#This Row],[Ventas sin IGV]]*18%</f>
        <v>1083.7183500000001</v>
      </c>
      <c r="K4242" s="10">
        <f>Tabla4[[#This Row],[Ventas sin IGV]]+Tabla4[[#This Row],[IGV]]</f>
        <v>7104.3758500000004</v>
      </c>
    </row>
    <row r="4243" spans="1:11" x14ac:dyDescent="0.3">
      <c r="A4243">
        <v>8</v>
      </c>
      <c r="B4243">
        <v>1</v>
      </c>
      <c r="C4243" s="2">
        <v>37703</v>
      </c>
      <c r="D4243">
        <v>1414</v>
      </c>
      <c r="E4243" t="str">
        <f>VLOOKUP(Tabla4[[#This Row],[Cod Vendedor]],Tabla3[[IdVendedor]:[NombreVendedor]],2,0)</f>
        <v>Ramon</v>
      </c>
      <c r="F4243" t="str">
        <f>VLOOKUP(Tabla4[[#This Row],[Cod Producto]],Tabla2[[IdProducto]:[NomProducto]],2,0)</f>
        <v>Mandarinas</v>
      </c>
      <c r="G4243" s="10">
        <f>VLOOKUP(Tabla4[[#This Row],[Nombre_Producto]],Tabla2[[NomProducto]:[PrecioSinIGV]],3,0)</f>
        <v>3.9325000000000001</v>
      </c>
      <c r="H4243">
        <f>VLOOKUP(Tabla4[[#This Row],[Cod Producto]],Tabla2[#All],3,0)</f>
        <v>1</v>
      </c>
      <c r="I4243" s="10">
        <f>Tabla4[[#This Row],[Kilos]]*Tabla4[[#This Row],[Precio_sin_IGV]]</f>
        <v>5560.5550000000003</v>
      </c>
      <c r="J4243" s="10">
        <f>Tabla4[[#This Row],[Ventas sin IGV]]*18%</f>
        <v>1000.8999</v>
      </c>
      <c r="K4243" s="10">
        <f>Tabla4[[#This Row],[Ventas sin IGV]]+Tabla4[[#This Row],[IGV]]</f>
        <v>6561.4549000000006</v>
      </c>
    </row>
    <row r="4244" spans="1:11" x14ac:dyDescent="0.3">
      <c r="A4244">
        <v>8</v>
      </c>
      <c r="B4244">
        <v>1</v>
      </c>
      <c r="C4244" s="2">
        <v>37884</v>
      </c>
      <c r="D4244">
        <v>587</v>
      </c>
      <c r="E4244" t="str">
        <f>VLOOKUP(Tabla4[[#This Row],[Cod Vendedor]],Tabla3[[IdVendedor]:[NombreVendedor]],2,0)</f>
        <v>Ramon</v>
      </c>
      <c r="F4244" t="str">
        <f>VLOOKUP(Tabla4[[#This Row],[Cod Producto]],Tabla2[[IdProducto]:[NomProducto]],2,0)</f>
        <v>Mandarinas</v>
      </c>
      <c r="G4244" s="10">
        <f>VLOOKUP(Tabla4[[#This Row],[Nombre_Producto]],Tabla2[[NomProducto]:[PrecioSinIGV]],3,0)</f>
        <v>3.9325000000000001</v>
      </c>
      <c r="H4244">
        <f>VLOOKUP(Tabla4[[#This Row],[Cod Producto]],Tabla2[#All],3,0)</f>
        <v>1</v>
      </c>
      <c r="I4244" s="10">
        <f>Tabla4[[#This Row],[Kilos]]*Tabla4[[#This Row],[Precio_sin_IGV]]</f>
        <v>2308.3775000000001</v>
      </c>
      <c r="J4244" s="10">
        <f>Tabla4[[#This Row],[Ventas sin IGV]]*18%</f>
        <v>415.50794999999999</v>
      </c>
      <c r="K4244" s="10">
        <f>Tabla4[[#This Row],[Ventas sin IGV]]+Tabla4[[#This Row],[IGV]]</f>
        <v>2723.8854500000002</v>
      </c>
    </row>
    <row r="4245" spans="1:11" x14ac:dyDescent="0.3">
      <c r="A4245">
        <v>8</v>
      </c>
      <c r="B4245">
        <v>1</v>
      </c>
      <c r="C4245" s="2">
        <v>37754</v>
      </c>
      <c r="D4245">
        <v>352</v>
      </c>
      <c r="E4245" t="str">
        <f>VLOOKUP(Tabla4[[#This Row],[Cod Vendedor]],Tabla3[[IdVendedor]:[NombreVendedor]],2,0)</f>
        <v>Ramon</v>
      </c>
      <c r="F4245" t="str">
        <f>VLOOKUP(Tabla4[[#This Row],[Cod Producto]],Tabla2[[IdProducto]:[NomProducto]],2,0)</f>
        <v>Mandarinas</v>
      </c>
      <c r="G4245" s="10">
        <f>VLOOKUP(Tabla4[[#This Row],[Nombre_Producto]],Tabla2[[NomProducto]:[PrecioSinIGV]],3,0)</f>
        <v>3.9325000000000001</v>
      </c>
      <c r="H4245">
        <f>VLOOKUP(Tabla4[[#This Row],[Cod Producto]],Tabla2[#All],3,0)</f>
        <v>1</v>
      </c>
      <c r="I4245" s="10">
        <f>Tabla4[[#This Row],[Kilos]]*Tabla4[[#This Row],[Precio_sin_IGV]]</f>
        <v>1384.24</v>
      </c>
      <c r="J4245" s="10">
        <f>Tabla4[[#This Row],[Ventas sin IGV]]*18%</f>
        <v>249.16319999999999</v>
      </c>
      <c r="K4245" s="10">
        <f>Tabla4[[#This Row],[Ventas sin IGV]]+Tabla4[[#This Row],[IGV]]</f>
        <v>1633.4032</v>
      </c>
    </row>
    <row r="4246" spans="1:11" x14ac:dyDescent="0.3">
      <c r="A4246">
        <v>8</v>
      </c>
      <c r="B4246">
        <v>8</v>
      </c>
      <c r="C4246" s="2">
        <v>37662</v>
      </c>
      <c r="D4246">
        <v>2419</v>
      </c>
      <c r="E4246" t="str">
        <f>VLOOKUP(Tabla4[[#This Row],[Cod Vendedor]],Tabla3[[IdVendedor]:[NombreVendedor]],2,0)</f>
        <v>Ramon</v>
      </c>
      <c r="F4246" t="str">
        <f>VLOOKUP(Tabla4[[#This Row],[Cod Producto]],Tabla2[[IdProducto]:[NomProducto]],2,0)</f>
        <v>Uvas</v>
      </c>
      <c r="G4246" s="10">
        <f>VLOOKUP(Tabla4[[#This Row],[Nombre_Producto]],Tabla2[[NomProducto]:[PrecioSinIGV]],3,0)</f>
        <v>3.63</v>
      </c>
      <c r="H4246">
        <f>VLOOKUP(Tabla4[[#This Row],[Cod Producto]],Tabla2[#All],3,0)</f>
        <v>1</v>
      </c>
      <c r="I4246" s="10">
        <f>Tabla4[[#This Row],[Kilos]]*Tabla4[[#This Row],[Precio_sin_IGV]]</f>
        <v>8780.9699999999993</v>
      </c>
      <c r="J4246" s="10">
        <f>Tabla4[[#This Row],[Ventas sin IGV]]*18%</f>
        <v>1580.5745999999999</v>
      </c>
      <c r="K4246" s="10">
        <f>Tabla4[[#This Row],[Ventas sin IGV]]+Tabla4[[#This Row],[IGV]]</f>
        <v>10361.544599999999</v>
      </c>
    </row>
    <row r="4247" spans="1:11" x14ac:dyDescent="0.3">
      <c r="A4247">
        <v>8</v>
      </c>
      <c r="B4247">
        <v>8</v>
      </c>
      <c r="C4247" s="2">
        <v>37856</v>
      </c>
      <c r="D4247">
        <v>2294</v>
      </c>
      <c r="E4247" t="str">
        <f>VLOOKUP(Tabla4[[#This Row],[Cod Vendedor]],Tabla3[[IdVendedor]:[NombreVendedor]],2,0)</f>
        <v>Ramon</v>
      </c>
      <c r="F4247" t="str">
        <f>VLOOKUP(Tabla4[[#This Row],[Cod Producto]],Tabla2[[IdProducto]:[NomProducto]],2,0)</f>
        <v>Uvas</v>
      </c>
      <c r="G4247" s="10">
        <f>VLOOKUP(Tabla4[[#This Row],[Nombre_Producto]],Tabla2[[NomProducto]:[PrecioSinIGV]],3,0)</f>
        <v>3.63</v>
      </c>
      <c r="H4247">
        <f>VLOOKUP(Tabla4[[#This Row],[Cod Producto]],Tabla2[#All],3,0)</f>
        <v>1</v>
      </c>
      <c r="I4247" s="10">
        <f>Tabla4[[#This Row],[Kilos]]*Tabla4[[#This Row],[Precio_sin_IGV]]</f>
        <v>8327.2199999999993</v>
      </c>
      <c r="J4247" s="10">
        <f>Tabla4[[#This Row],[Ventas sin IGV]]*18%</f>
        <v>1498.8995999999997</v>
      </c>
      <c r="K4247" s="10">
        <f>Tabla4[[#This Row],[Ventas sin IGV]]+Tabla4[[#This Row],[IGV]]</f>
        <v>9826.1195999999982</v>
      </c>
    </row>
    <row r="4248" spans="1:11" x14ac:dyDescent="0.3">
      <c r="A4248">
        <v>8</v>
      </c>
      <c r="B4248">
        <v>8</v>
      </c>
      <c r="C4248" s="2">
        <v>37748</v>
      </c>
      <c r="D4248">
        <v>767</v>
      </c>
      <c r="E4248" t="str">
        <f>VLOOKUP(Tabla4[[#This Row],[Cod Vendedor]],Tabla3[[IdVendedor]:[NombreVendedor]],2,0)</f>
        <v>Ramon</v>
      </c>
      <c r="F4248" t="str">
        <f>VLOOKUP(Tabla4[[#This Row],[Cod Producto]],Tabla2[[IdProducto]:[NomProducto]],2,0)</f>
        <v>Uvas</v>
      </c>
      <c r="G4248" s="10">
        <f>VLOOKUP(Tabla4[[#This Row],[Nombre_Producto]],Tabla2[[NomProducto]:[PrecioSinIGV]],3,0)</f>
        <v>3.63</v>
      </c>
      <c r="H4248">
        <f>VLOOKUP(Tabla4[[#This Row],[Cod Producto]],Tabla2[#All],3,0)</f>
        <v>1</v>
      </c>
      <c r="I4248" s="10">
        <f>Tabla4[[#This Row],[Kilos]]*Tabla4[[#This Row],[Precio_sin_IGV]]</f>
        <v>2784.21</v>
      </c>
      <c r="J4248" s="10">
        <f>Tabla4[[#This Row],[Ventas sin IGV]]*18%</f>
        <v>501.15780000000001</v>
      </c>
      <c r="K4248" s="10">
        <f>Tabla4[[#This Row],[Ventas sin IGV]]+Tabla4[[#This Row],[IGV]]</f>
        <v>3285.3678</v>
      </c>
    </row>
    <row r="4249" spans="1:11" x14ac:dyDescent="0.3">
      <c r="A4249">
        <v>8</v>
      </c>
      <c r="B4249">
        <v>13</v>
      </c>
      <c r="C4249" s="2">
        <v>37751</v>
      </c>
      <c r="D4249">
        <v>2455</v>
      </c>
      <c r="E4249" t="str">
        <f>VLOOKUP(Tabla4[[#This Row],[Cod Vendedor]],Tabla3[[IdVendedor]:[NombreVendedor]],2,0)</f>
        <v>Ramon</v>
      </c>
      <c r="F4249" t="str">
        <f>VLOOKUP(Tabla4[[#This Row],[Cod Producto]],Tabla2[[IdProducto]:[NomProducto]],2,0)</f>
        <v>Pimientos</v>
      </c>
      <c r="G4249" s="10">
        <f>VLOOKUP(Tabla4[[#This Row],[Nombre_Producto]],Tabla2[[NomProducto]:[PrecioSinIGV]],3,0)</f>
        <v>0.24199999999999999</v>
      </c>
      <c r="H4249">
        <f>VLOOKUP(Tabla4[[#This Row],[Cod Producto]],Tabla2[#All],3,0)</f>
        <v>3</v>
      </c>
      <c r="I4249" s="10">
        <f>Tabla4[[#This Row],[Kilos]]*Tabla4[[#This Row],[Precio_sin_IGV]]</f>
        <v>594.11</v>
      </c>
      <c r="J4249" s="10">
        <f>Tabla4[[#This Row],[Ventas sin IGV]]*18%</f>
        <v>106.93980000000001</v>
      </c>
      <c r="K4249" s="10">
        <f>Tabla4[[#This Row],[Ventas sin IGV]]+Tabla4[[#This Row],[IGV]]</f>
        <v>701.0498</v>
      </c>
    </row>
    <row r="4250" spans="1:11" x14ac:dyDescent="0.3">
      <c r="A4250">
        <v>8</v>
      </c>
      <c r="B4250">
        <v>13</v>
      </c>
      <c r="C4250" s="2">
        <v>37866</v>
      </c>
      <c r="D4250">
        <v>2274</v>
      </c>
      <c r="E4250" t="str">
        <f>VLOOKUP(Tabla4[[#This Row],[Cod Vendedor]],Tabla3[[IdVendedor]:[NombreVendedor]],2,0)</f>
        <v>Ramon</v>
      </c>
      <c r="F4250" t="str">
        <f>VLOOKUP(Tabla4[[#This Row],[Cod Producto]],Tabla2[[IdProducto]:[NomProducto]],2,0)</f>
        <v>Pimientos</v>
      </c>
      <c r="G4250" s="10">
        <f>VLOOKUP(Tabla4[[#This Row],[Nombre_Producto]],Tabla2[[NomProducto]:[PrecioSinIGV]],3,0)</f>
        <v>0.24199999999999999</v>
      </c>
      <c r="H4250">
        <f>VLOOKUP(Tabla4[[#This Row],[Cod Producto]],Tabla2[#All],3,0)</f>
        <v>3</v>
      </c>
      <c r="I4250" s="10">
        <f>Tabla4[[#This Row],[Kilos]]*Tabla4[[#This Row],[Precio_sin_IGV]]</f>
        <v>550.30799999999999</v>
      </c>
      <c r="J4250" s="10">
        <f>Tabla4[[#This Row],[Ventas sin IGV]]*18%</f>
        <v>99.05543999999999</v>
      </c>
      <c r="K4250" s="10">
        <f>Tabla4[[#This Row],[Ventas sin IGV]]+Tabla4[[#This Row],[IGV]]</f>
        <v>649.36343999999997</v>
      </c>
    </row>
    <row r="4251" spans="1:11" x14ac:dyDescent="0.3">
      <c r="A4251">
        <v>8</v>
      </c>
      <c r="B4251">
        <v>13</v>
      </c>
      <c r="C4251" s="2">
        <v>37681</v>
      </c>
      <c r="D4251">
        <v>2194</v>
      </c>
      <c r="E4251" t="str">
        <f>VLOOKUP(Tabla4[[#This Row],[Cod Vendedor]],Tabla3[[IdVendedor]:[NombreVendedor]],2,0)</f>
        <v>Ramon</v>
      </c>
      <c r="F4251" t="str">
        <f>VLOOKUP(Tabla4[[#This Row],[Cod Producto]],Tabla2[[IdProducto]:[NomProducto]],2,0)</f>
        <v>Pimientos</v>
      </c>
      <c r="G4251" s="10">
        <f>VLOOKUP(Tabla4[[#This Row],[Nombre_Producto]],Tabla2[[NomProducto]:[PrecioSinIGV]],3,0)</f>
        <v>0.24199999999999999</v>
      </c>
      <c r="H4251">
        <f>VLOOKUP(Tabla4[[#This Row],[Cod Producto]],Tabla2[#All],3,0)</f>
        <v>3</v>
      </c>
      <c r="I4251" s="10">
        <f>Tabla4[[#This Row],[Kilos]]*Tabla4[[#This Row],[Precio_sin_IGV]]</f>
        <v>530.94799999999998</v>
      </c>
      <c r="J4251" s="10">
        <f>Tabla4[[#This Row],[Ventas sin IGV]]*18%</f>
        <v>95.570639999999997</v>
      </c>
      <c r="K4251" s="10">
        <f>Tabla4[[#This Row],[Ventas sin IGV]]+Tabla4[[#This Row],[IGV]]</f>
        <v>626.51864</v>
      </c>
    </row>
    <row r="4252" spans="1:11" x14ac:dyDescent="0.3">
      <c r="A4252">
        <v>8</v>
      </c>
      <c r="B4252">
        <v>13</v>
      </c>
      <c r="C4252" s="2">
        <v>37899</v>
      </c>
      <c r="D4252">
        <v>1741</v>
      </c>
      <c r="E4252" t="str">
        <f>VLOOKUP(Tabla4[[#This Row],[Cod Vendedor]],Tabla3[[IdVendedor]:[NombreVendedor]],2,0)</f>
        <v>Ramon</v>
      </c>
      <c r="F4252" t="str">
        <f>VLOOKUP(Tabla4[[#This Row],[Cod Producto]],Tabla2[[IdProducto]:[NomProducto]],2,0)</f>
        <v>Pimientos</v>
      </c>
      <c r="G4252" s="10">
        <f>VLOOKUP(Tabla4[[#This Row],[Nombre_Producto]],Tabla2[[NomProducto]:[PrecioSinIGV]],3,0)</f>
        <v>0.24199999999999999</v>
      </c>
      <c r="H4252">
        <f>VLOOKUP(Tabla4[[#This Row],[Cod Producto]],Tabla2[#All],3,0)</f>
        <v>3</v>
      </c>
      <c r="I4252" s="10">
        <f>Tabla4[[#This Row],[Kilos]]*Tabla4[[#This Row],[Precio_sin_IGV]]</f>
        <v>421.322</v>
      </c>
      <c r="J4252" s="10">
        <f>Tabla4[[#This Row],[Ventas sin IGV]]*18%</f>
        <v>75.837959999999995</v>
      </c>
      <c r="K4252" s="10">
        <f>Tabla4[[#This Row],[Ventas sin IGV]]+Tabla4[[#This Row],[IGV]]</f>
        <v>497.15996000000001</v>
      </c>
    </row>
    <row r="4253" spans="1:11" x14ac:dyDescent="0.3">
      <c r="A4253">
        <v>8</v>
      </c>
      <c r="B4253">
        <v>13</v>
      </c>
      <c r="C4253" s="2">
        <v>37724</v>
      </c>
      <c r="D4253">
        <v>1502</v>
      </c>
      <c r="E4253" t="str">
        <f>VLOOKUP(Tabla4[[#This Row],[Cod Vendedor]],Tabla3[[IdVendedor]:[NombreVendedor]],2,0)</f>
        <v>Ramon</v>
      </c>
      <c r="F4253" t="str">
        <f>VLOOKUP(Tabla4[[#This Row],[Cod Producto]],Tabla2[[IdProducto]:[NomProducto]],2,0)</f>
        <v>Pimientos</v>
      </c>
      <c r="G4253" s="10">
        <f>VLOOKUP(Tabla4[[#This Row],[Nombre_Producto]],Tabla2[[NomProducto]:[PrecioSinIGV]],3,0)</f>
        <v>0.24199999999999999</v>
      </c>
      <c r="H4253">
        <f>VLOOKUP(Tabla4[[#This Row],[Cod Producto]],Tabla2[#All],3,0)</f>
        <v>3</v>
      </c>
      <c r="I4253" s="10">
        <f>Tabla4[[#This Row],[Kilos]]*Tabla4[[#This Row],[Precio_sin_IGV]]</f>
        <v>363.48399999999998</v>
      </c>
      <c r="J4253" s="10">
        <f>Tabla4[[#This Row],[Ventas sin IGV]]*18%</f>
        <v>65.427119999999988</v>
      </c>
      <c r="K4253" s="10">
        <f>Tabla4[[#This Row],[Ventas sin IGV]]+Tabla4[[#This Row],[IGV]]</f>
        <v>428.91111999999998</v>
      </c>
    </row>
    <row r="4254" spans="1:11" x14ac:dyDescent="0.3">
      <c r="A4254">
        <v>8</v>
      </c>
      <c r="B4254">
        <v>13</v>
      </c>
      <c r="C4254" s="2">
        <v>37892</v>
      </c>
      <c r="D4254">
        <v>1481</v>
      </c>
      <c r="E4254" t="str">
        <f>VLOOKUP(Tabla4[[#This Row],[Cod Vendedor]],Tabla3[[IdVendedor]:[NombreVendedor]],2,0)</f>
        <v>Ramon</v>
      </c>
      <c r="F4254" t="str">
        <f>VLOOKUP(Tabla4[[#This Row],[Cod Producto]],Tabla2[[IdProducto]:[NomProducto]],2,0)</f>
        <v>Pimientos</v>
      </c>
      <c r="G4254" s="10">
        <f>VLOOKUP(Tabla4[[#This Row],[Nombre_Producto]],Tabla2[[NomProducto]:[PrecioSinIGV]],3,0)</f>
        <v>0.24199999999999999</v>
      </c>
      <c r="H4254">
        <f>VLOOKUP(Tabla4[[#This Row],[Cod Producto]],Tabla2[#All],3,0)</f>
        <v>3</v>
      </c>
      <c r="I4254" s="10">
        <f>Tabla4[[#This Row],[Kilos]]*Tabla4[[#This Row],[Precio_sin_IGV]]</f>
        <v>358.40199999999999</v>
      </c>
      <c r="J4254" s="10">
        <f>Tabla4[[#This Row],[Ventas sin IGV]]*18%</f>
        <v>64.512360000000001</v>
      </c>
      <c r="K4254" s="10">
        <f>Tabla4[[#This Row],[Ventas sin IGV]]+Tabla4[[#This Row],[IGV]]</f>
        <v>422.91435999999999</v>
      </c>
    </row>
    <row r="4255" spans="1:11" x14ac:dyDescent="0.3">
      <c r="A4255">
        <v>8</v>
      </c>
      <c r="B4255">
        <v>13</v>
      </c>
      <c r="C4255" s="2">
        <v>37920</v>
      </c>
      <c r="D4255">
        <v>1115</v>
      </c>
      <c r="E4255" t="str">
        <f>VLOOKUP(Tabla4[[#This Row],[Cod Vendedor]],Tabla3[[IdVendedor]:[NombreVendedor]],2,0)</f>
        <v>Ramon</v>
      </c>
      <c r="F4255" t="str">
        <f>VLOOKUP(Tabla4[[#This Row],[Cod Producto]],Tabla2[[IdProducto]:[NomProducto]],2,0)</f>
        <v>Pimientos</v>
      </c>
      <c r="G4255" s="10">
        <f>VLOOKUP(Tabla4[[#This Row],[Nombre_Producto]],Tabla2[[NomProducto]:[PrecioSinIGV]],3,0)</f>
        <v>0.24199999999999999</v>
      </c>
      <c r="H4255">
        <f>VLOOKUP(Tabla4[[#This Row],[Cod Producto]],Tabla2[#All],3,0)</f>
        <v>3</v>
      </c>
      <c r="I4255" s="10">
        <f>Tabla4[[#This Row],[Kilos]]*Tabla4[[#This Row],[Precio_sin_IGV]]</f>
        <v>269.83</v>
      </c>
      <c r="J4255" s="10">
        <f>Tabla4[[#This Row],[Ventas sin IGV]]*18%</f>
        <v>48.569399999999995</v>
      </c>
      <c r="K4255" s="10">
        <f>Tabla4[[#This Row],[Ventas sin IGV]]+Tabla4[[#This Row],[IGV]]</f>
        <v>318.39939999999996</v>
      </c>
    </row>
    <row r="4256" spans="1:11" x14ac:dyDescent="0.3">
      <c r="A4256">
        <v>8</v>
      </c>
      <c r="B4256">
        <v>13</v>
      </c>
      <c r="C4256" s="2">
        <v>37820</v>
      </c>
      <c r="D4256">
        <v>900</v>
      </c>
      <c r="E4256" t="str">
        <f>VLOOKUP(Tabla4[[#This Row],[Cod Vendedor]],Tabla3[[IdVendedor]:[NombreVendedor]],2,0)</f>
        <v>Ramon</v>
      </c>
      <c r="F4256" t="str">
        <f>VLOOKUP(Tabla4[[#This Row],[Cod Producto]],Tabla2[[IdProducto]:[NomProducto]],2,0)</f>
        <v>Pimientos</v>
      </c>
      <c r="G4256" s="10">
        <f>VLOOKUP(Tabla4[[#This Row],[Nombre_Producto]],Tabla2[[NomProducto]:[PrecioSinIGV]],3,0)</f>
        <v>0.24199999999999999</v>
      </c>
      <c r="H4256">
        <f>VLOOKUP(Tabla4[[#This Row],[Cod Producto]],Tabla2[#All],3,0)</f>
        <v>3</v>
      </c>
      <c r="I4256" s="10">
        <f>Tabla4[[#This Row],[Kilos]]*Tabla4[[#This Row],[Precio_sin_IGV]]</f>
        <v>217.79999999999998</v>
      </c>
      <c r="J4256" s="10">
        <f>Tabla4[[#This Row],[Ventas sin IGV]]*18%</f>
        <v>39.203999999999994</v>
      </c>
      <c r="K4256" s="10">
        <f>Tabla4[[#This Row],[Ventas sin IGV]]+Tabla4[[#This Row],[IGV]]</f>
        <v>257.00399999999996</v>
      </c>
    </row>
    <row r="4257" spans="1:11" x14ac:dyDescent="0.3">
      <c r="A4257">
        <v>8</v>
      </c>
      <c r="B4257">
        <v>13</v>
      </c>
      <c r="C4257" s="2">
        <v>37923</v>
      </c>
      <c r="D4257">
        <v>454</v>
      </c>
      <c r="E4257" t="str">
        <f>VLOOKUP(Tabla4[[#This Row],[Cod Vendedor]],Tabla3[[IdVendedor]:[NombreVendedor]],2,0)</f>
        <v>Ramon</v>
      </c>
      <c r="F4257" t="str">
        <f>VLOOKUP(Tabla4[[#This Row],[Cod Producto]],Tabla2[[IdProducto]:[NomProducto]],2,0)</f>
        <v>Pimientos</v>
      </c>
      <c r="G4257" s="10">
        <f>VLOOKUP(Tabla4[[#This Row],[Nombre_Producto]],Tabla2[[NomProducto]:[PrecioSinIGV]],3,0)</f>
        <v>0.24199999999999999</v>
      </c>
      <c r="H4257">
        <f>VLOOKUP(Tabla4[[#This Row],[Cod Producto]],Tabla2[#All],3,0)</f>
        <v>3</v>
      </c>
      <c r="I4257" s="10">
        <f>Tabla4[[#This Row],[Kilos]]*Tabla4[[#This Row],[Precio_sin_IGV]]</f>
        <v>109.86799999999999</v>
      </c>
      <c r="J4257" s="10">
        <f>Tabla4[[#This Row],[Ventas sin IGV]]*18%</f>
        <v>19.776239999999998</v>
      </c>
      <c r="K4257" s="10">
        <f>Tabla4[[#This Row],[Ventas sin IGV]]+Tabla4[[#This Row],[IGV]]</f>
        <v>129.64424</v>
      </c>
    </row>
    <row r="4258" spans="1:11" x14ac:dyDescent="0.3">
      <c r="A4258">
        <v>8</v>
      </c>
      <c r="B4258">
        <v>13</v>
      </c>
      <c r="C4258" s="2">
        <v>37802</v>
      </c>
      <c r="D4258">
        <v>433</v>
      </c>
      <c r="E4258" t="str">
        <f>VLOOKUP(Tabla4[[#This Row],[Cod Vendedor]],Tabla3[[IdVendedor]:[NombreVendedor]],2,0)</f>
        <v>Ramon</v>
      </c>
      <c r="F4258" t="str">
        <f>VLOOKUP(Tabla4[[#This Row],[Cod Producto]],Tabla2[[IdProducto]:[NomProducto]],2,0)</f>
        <v>Pimientos</v>
      </c>
      <c r="G4258" s="10">
        <f>VLOOKUP(Tabla4[[#This Row],[Nombre_Producto]],Tabla2[[NomProducto]:[PrecioSinIGV]],3,0)</f>
        <v>0.24199999999999999</v>
      </c>
      <c r="H4258">
        <f>VLOOKUP(Tabla4[[#This Row],[Cod Producto]],Tabla2[#All],3,0)</f>
        <v>3</v>
      </c>
      <c r="I4258" s="10">
        <f>Tabla4[[#This Row],[Kilos]]*Tabla4[[#This Row],[Precio_sin_IGV]]</f>
        <v>104.786</v>
      </c>
      <c r="J4258" s="10">
        <f>Tabla4[[#This Row],[Ventas sin IGV]]*18%</f>
        <v>18.86148</v>
      </c>
      <c r="K4258" s="10">
        <f>Tabla4[[#This Row],[Ventas sin IGV]]+Tabla4[[#This Row],[IGV]]</f>
        <v>123.64748</v>
      </c>
    </row>
    <row r="4259" spans="1:11" x14ac:dyDescent="0.3">
      <c r="A4259">
        <v>8</v>
      </c>
      <c r="B4259">
        <v>2</v>
      </c>
      <c r="C4259" s="2">
        <v>37860</v>
      </c>
      <c r="D4259">
        <v>1691</v>
      </c>
      <c r="E4259" t="str">
        <f>VLOOKUP(Tabla4[[#This Row],[Cod Vendedor]],Tabla3[[IdVendedor]:[NombreVendedor]],2,0)</f>
        <v>Ramon</v>
      </c>
      <c r="F4259" t="str">
        <f>VLOOKUP(Tabla4[[#This Row],[Cod Producto]],Tabla2[[IdProducto]:[NomProducto]],2,0)</f>
        <v>Lechugas</v>
      </c>
      <c r="G4259" s="10">
        <f>VLOOKUP(Tabla4[[#This Row],[Nombre_Producto]],Tabla2[[NomProducto]:[PrecioSinIGV]],3,0)</f>
        <v>1.6335</v>
      </c>
      <c r="H4259">
        <f>VLOOKUP(Tabla4[[#This Row],[Cod Producto]],Tabla2[#All],3,0)</f>
        <v>2</v>
      </c>
      <c r="I4259" s="10">
        <f>Tabla4[[#This Row],[Kilos]]*Tabla4[[#This Row],[Precio_sin_IGV]]</f>
        <v>2762.2484999999997</v>
      </c>
      <c r="J4259" s="10">
        <f>Tabla4[[#This Row],[Ventas sin IGV]]*18%</f>
        <v>497.20472999999993</v>
      </c>
      <c r="K4259" s="10">
        <f>Tabla4[[#This Row],[Ventas sin IGV]]+Tabla4[[#This Row],[IGV]]</f>
        <v>3259.4532299999996</v>
      </c>
    </row>
    <row r="4260" spans="1:11" x14ac:dyDescent="0.3">
      <c r="A4260">
        <v>8</v>
      </c>
      <c r="B4260">
        <v>2</v>
      </c>
      <c r="C4260" s="2">
        <v>37871</v>
      </c>
      <c r="D4260">
        <v>1259</v>
      </c>
      <c r="E4260" t="str">
        <f>VLOOKUP(Tabla4[[#This Row],[Cod Vendedor]],Tabla3[[IdVendedor]:[NombreVendedor]],2,0)</f>
        <v>Ramon</v>
      </c>
      <c r="F4260" t="str">
        <f>VLOOKUP(Tabla4[[#This Row],[Cod Producto]],Tabla2[[IdProducto]:[NomProducto]],2,0)</f>
        <v>Lechugas</v>
      </c>
      <c r="G4260" s="10">
        <f>VLOOKUP(Tabla4[[#This Row],[Nombre_Producto]],Tabla2[[NomProducto]:[PrecioSinIGV]],3,0)</f>
        <v>1.6335</v>
      </c>
      <c r="H4260">
        <f>VLOOKUP(Tabla4[[#This Row],[Cod Producto]],Tabla2[#All],3,0)</f>
        <v>2</v>
      </c>
      <c r="I4260" s="10">
        <f>Tabla4[[#This Row],[Kilos]]*Tabla4[[#This Row],[Precio_sin_IGV]]</f>
        <v>2056.5765000000001</v>
      </c>
      <c r="J4260" s="10">
        <f>Tabla4[[#This Row],[Ventas sin IGV]]*18%</f>
        <v>370.18376999999998</v>
      </c>
      <c r="K4260" s="10">
        <f>Tabla4[[#This Row],[Ventas sin IGV]]+Tabla4[[#This Row],[IGV]]</f>
        <v>2426.7602700000002</v>
      </c>
    </row>
    <row r="4261" spans="1:11" x14ac:dyDescent="0.3">
      <c r="A4261">
        <v>8</v>
      </c>
      <c r="B4261">
        <v>2</v>
      </c>
      <c r="C4261" s="2">
        <v>37958</v>
      </c>
      <c r="D4261">
        <v>855</v>
      </c>
      <c r="E4261" t="str">
        <f>VLOOKUP(Tabla4[[#This Row],[Cod Vendedor]],Tabla3[[IdVendedor]:[NombreVendedor]],2,0)</f>
        <v>Ramon</v>
      </c>
      <c r="F4261" t="str">
        <f>VLOOKUP(Tabla4[[#This Row],[Cod Producto]],Tabla2[[IdProducto]:[NomProducto]],2,0)</f>
        <v>Lechugas</v>
      </c>
      <c r="G4261" s="10">
        <f>VLOOKUP(Tabla4[[#This Row],[Nombre_Producto]],Tabla2[[NomProducto]:[PrecioSinIGV]],3,0)</f>
        <v>1.6335</v>
      </c>
      <c r="H4261">
        <f>VLOOKUP(Tabla4[[#This Row],[Cod Producto]],Tabla2[#All],3,0)</f>
        <v>2</v>
      </c>
      <c r="I4261" s="10">
        <f>Tabla4[[#This Row],[Kilos]]*Tabla4[[#This Row],[Precio_sin_IGV]]</f>
        <v>1396.6424999999999</v>
      </c>
      <c r="J4261" s="10">
        <f>Tabla4[[#This Row],[Ventas sin IGV]]*18%</f>
        <v>251.39564999999999</v>
      </c>
      <c r="K4261" s="10">
        <f>Tabla4[[#This Row],[Ventas sin IGV]]+Tabla4[[#This Row],[IGV]]</f>
        <v>1648.0381499999999</v>
      </c>
    </row>
    <row r="4262" spans="1:11" x14ac:dyDescent="0.3">
      <c r="A4262">
        <v>8</v>
      </c>
      <c r="B4262">
        <v>2</v>
      </c>
      <c r="C4262" s="2">
        <v>37665</v>
      </c>
      <c r="D4262">
        <v>709</v>
      </c>
      <c r="E4262" t="str">
        <f>VLOOKUP(Tabla4[[#This Row],[Cod Vendedor]],Tabla3[[IdVendedor]:[NombreVendedor]],2,0)</f>
        <v>Ramon</v>
      </c>
      <c r="F4262" t="str">
        <f>VLOOKUP(Tabla4[[#This Row],[Cod Producto]],Tabla2[[IdProducto]:[NomProducto]],2,0)</f>
        <v>Lechugas</v>
      </c>
      <c r="G4262" s="10">
        <f>VLOOKUP(Tabla4[[#This Row],[Nombre_Producto]],Tabla2[[NomProducto]:[PrecioSinIGV]],3,0)</f>
        <v>1.6335</v>
      </c>
      <c r="H4262">
        <f>VLOOKUP(Tabla4[[#This Row],[Cod Producto]],Tabla2[#All],3,0)</f>
        <v>2</v>
      </c>
      <c r="I4262" s="10">
        <f>Tabla4[[#This Row],[Kilos]]*Tabla4[[#This Row],[Precio_sin_IGV]]</f>
        <v>1158.1514999999999</v>
      </c>
      <c r="J4262" s="10">
        <f>Tabla4[[#This Row],[Ventas sin IGV]]*18%</f>
        <v>208.46726999999998</v>
      </c>
      <c r="K4262" s="10">
        <f>Tabla4[[#This Row],[Ventas sin IGV]]+Tabla4[[#This Row],[IGV]]</f>
        <v>1366.61877</v>
      </c>
    </row>
    <row r="4263" spans="1:11" x14ac:dyDescent="0.3">
      <c r="A4263">
        <v>8</v>
      </c>
      <c r="B4263">
        <v>2</v>
      </c>
      <c r="C4263" s="2">
        <v>37922</v>
      </c>
      <c r="D4263">
        <v>517</v>
      </c>
      <c r="E4263" t="str">
        <f>VLOOKUP(Tabla4[[#This Row],[Cod Vendedor]],Tabla3[[IdVendedor]:[NombreVendedor]],2,0)</f>
        <v>Ramon</v>
      </c>
      <c r="F4263" t="str">
        <f>VLOOKUP(Tabla4[[#This Row],[Cod Producto]],Tabla2[[IdProducto]:[NomProducto]],2,0)</f>
        <v>Lechugas</v>
      </c>
      <c r="G4263" s="10">
        <f>VLOOKUP(Tabla4[[#This Row],[Nombre_Producto]],Tabla2[[NomProducto]:[PrecioSinIGV]],3,0)</f>
        <v>1.6335</v>
      </c>
      <c r="H4263">
        <f>VLOOKUP(Tabla4[[#This Row],[Cod Producto]],Tabla2[#All],3,0)</f>
        <v>2</v>
      </c>
      <c r="I4263" s="10">
        <f>Tabla4[[#This Row],[Kilos]]*Tabla4[[#This Row],[Precio_sin_IGV]]</f>
        <v>844.51949999999999</v>
      </c>
      <c r="J4263" s="10">
        <f>Tabla4[[#This Row],[Ventas sin IGV]]*18%</f>
        <v>152.01351</v>
      </c>
      <c r="K4263" s="10">
        <f>Tabla4[[#This Row],[Ventas sin IGV]]+Tabla4[[#This Row],[IGV]]</f>
        <v>996.53300999999999</v>
      </c>
    </row>
    <row r="4264" spans="1:11" x14ac:dyDescent="0.3">
      <c r="A4264">
        <v>8</v>
      </c>
      <c r="B4264">
        <v>2</v>
      </c>
      <c r="C4264" s="2">
        <v>37690</v>
      </c>
      <c r="D4264">
        <v>476</v>
      </c>
      <c r="E4264" t="str">
        <f>VLOOKUP(Tabla4[[#This Row],[Cod Vendedor]],Tabla3[[IdVendedor]:[NombreVendedor]],2,0)</f>
        <v>Ramon</v>
      </c>
      <c r="F4264" t="str">
        <f>VLOOKUP(Tabla4[[#This Row],[Cod Producto]],Tabla2[[IdProducto]:[NomProducto]],2,0)</f>
        <v>Lechugas</v>
      </c>
      <c r="G4264" s="10">
        <f>VLOOKUP(Tabla4[[#This Row],[Nombre_Producto]],Tabla2[[NomProducto]:[PrecioSinIGV]],3,0)</f>
        <v>1.6335</v>
      </c>
      <c r="H4264">
        <f>VLOOKUP(Tabla4[[#This Row],[Cod Producto]],Tabla2[#All],3,0)</f>
        <v>2</v>
      </c>
      <c r="I4264" s="10">
        <f>Tabla4[[#This Row],[Kilos]]*Tabla4[[#This Row],[Precio_sin_IGV]]</f>
        <v>777.54599999999994</v>
      </c>
      <c r="J4264" s="10">
        <f>Tabla4[[#This Row],[Ventas sin IGV]]*18%</f>
        <v>139.95827999999997</v>
      </c>
      <c r="K4264" s="10">
        <f>Tabla4[[#This Row],[Ventas sin IGV]]+Tabla4[[#This Row],[IGV]]</f>
        <v>917.50427999999988</v>
      </c>
    </row>
    <row r="4265" spans="1:11" x14ac:dyDescent="0.3">
      <c r="A4265">
        <v>8</v>
      </c>
      <c r="B4265">
        <v>10</v>
      </c>
      <c r="C4265" s="2">
        <v>37848</v>
      </c>
      <c r="D4265">
        <v>2079</v>
      </c>
      <c r="E4265" t="str">
        <f>VLOOKUP(Tabla4[[#This Row],[Cod Vendedor]],Tabla3[[IdVendedor]:[NombreVendedor]],2,0)</f>
        <v>Ramon</v>
      </c>
      <c r="F4265" t="str">
        <f>VLOOKUP(Tabla4[[#This Row],[Cod Producto]],Tabla2[[IdProducto]:[NomProducto]],2,0)</f>
        <v>Zanahorias</v>
      </c>
      <c r="G4265" s="10">
        <f>VLOOKUP(Tabla4[[#This Row],[Nombre_Producto]],Tabla2[[NomProducto]:[PrecioSinIGV]],3,0)</f>
        <v>0.60499999999999998</v>
      </c>
      <c r="H4265">
        <f>VLOOKUP(Tabla4[[#This Row],[Cod Producto]],Tabla2[#All],3,0)</f>
        <v>3</v>
      </c>
      <c r="I4265" s="10">
        <f>Tabla4[[#This Row],[Kilos]]*Tabla4[[#This Row],[Precio_sin_IGV]]</f>
        <v>1257.7950000000001</v>
      </c>
      <c r="J4265" s="10">
        <f>Tabla4[[#This Row],[Ventas sin IGV]]*18%</f>
        <v>226.40309999999999</v>
      </c>
      <c r="K4265" s="10">
        <f>Tabla4[[#This Row],[Ventas sin IGV]]+Tabla4[[#This Row],[IGV]]</f>
        <v>1484.1981000000001</v>
      </c>
    </row>
    <row r="4266" spans="1:11" x14ac:dyDescent="0.3">
      <c r="A4266">
        <v>8</v>
      </c>
      <c r="B4266">
        <v>10</v>
      </c>
      <c r="C4266" s="2">
        <v>37879</v>
      </c>
      <c r="D4266">
        <v>1745</v>
      </c>
      <c r="E4266" t="str">
        <f>VLOOKUP(Tabla4[[#This Row],[Cod Vendedor]],Tabla3[[IdVendedor]:[NombreVendedor]],2,0)</f>
        <v>Ramon</v>
      </c>
      <c r="F4266" t="str">
        <f>VLOOKUP(Tabla4[[#This Row],[Cod Producto]],Tabla2[[IdProducto]:[NomProducto]],2,0)</f>
        <v>Zanahorias</v>
      </c>
      <c r="G4266" s="10">
        <f>VLOOKUP(Tabla4[[#This Row],[Nombre_Producto]],Tabla2[[NomProducto]:[PrecioSinIGV]],3,0)</f>
        <v>0.60499999999999998</v>
      </c>
      <c r="H4266">
        <f>VLOOKUP(Tabla4[[#This Row],[Cod Producto]],Tabla2[#All],3,0)</f>
        <v>3</v>
      </c>
      <c r="I4266" s="10">
        <f>Tabla4[[#This Row],[Kilos]]*Tabla4[[#This Row],[Precio_sin_IGV]]</f>
        <v>1055.7249999999999</v>
      </c>
      <c r="J4266" s="10">
        <f>Tabla4[[#This Row],[Ventas sin IGV]]*18%</f>
        <v>190.03049999999999</v>
      </c>
      <c r="K4266" s="10">
        <f>Tabla4[[#This Row],[Ventas sin IGV]]+Tabla4[[#This Row],[IGV]]</f>
        <v>1245.7555</v>
      </c>
    </row>
    <row r="4267" spans="1:11" x14ac:dyDescent="0.3">
      <c r="A4267">
        <v>8</v>
      </c>
      <c r="B4267">
        <v>10</v>
      </c>
      <c r="C4267" s="2">
        <v>37737</v>
      </c>
      <c r="D4267">
        <v>1389</v>
      </c>
      <c r="E4267" t="str">
        <f>VLOOKUP(Tabla4[[#This Row],[Cod Vendedor]],Tabla3[[IdVendedor]:[NombreVendedor]],2,0)</f>
        <v>Ramon</v>
      </c>
      <c r="F4267" t="str">
        <f>VLOOKUP(Tabla4[[#This Row],[Cod Producto]],Tabla2[[IdProducto]:[NomProducto]],2,0)</f>
        <v>Zanahorias</v>
      </c>
      <c r="G4267" s="10">
        <f>VLOOKUP(Tabla4[[#This Row],[Nombre_Producto]],Tabla2[[NomProducto]:[PrecioSinIGV]],3,0)</f>
        <v>0.60499999999999998</v>
      </c>
      <c r="H4267">
        <f>VLOOKUP(Tabla4[[#This Row],[Cod Producto]],Tabla2[#All],3,0)</f>
        <v>3</v>
      </c>
      <c r="I4267" s="10">
        <f>Tabla4[[#This Row],[Kilos]]*Tabla4[[#This Row],[Precio_sin_IGV]]</f>
        <v>840.34500000000003</v>
      </c>
      <c r="J4267" s="10">
        <f>Tabla4[[#This Row],[Ventas sin IGV]]*18%</f>
        <v>151.2621</v>
      </c>
      <c r="K4267" s="10">
        <f>Tabla4[[#This Row],[Ventas sin IGV]]+Tabla4[[#This Row],[IGV]]</f>
        <v>991.60710000000006</v>
      </c>
    </row>
    <row r="4268" spans="1:11" x14ac:dyDescent="0.3">
      <c r="A4268">
        <v>8</v>
      </c>
      <c r="B4268">
        <v>10</v>
      </c>
      <c r="C4268" s="2">
        <v>37707</v>
      </c>
      <c r="D4268">
        <v>1256</v>
      </c>
      <c r="E4268" t="str">
        <f>VLOOKUP(Tabla4[[#This Row],[Cod Vendedor]],Tabla3[[IdVendedor]:[NombreVendedor]],2,0)</f>
        <v>Ramon</v>
      </c>
      <c r="F4268" t="str">
        <f>VLOOKUP(Tabla4[[#This Row],[Cod Producto]],Tabla2[[IdProducto]:[NomProducto]],2,0)</f>
        <v>Zanahorias</v>
      </c>
      <c r="G4268" s="10">
        <f>VLOOKUP(Tabla4[[#This Row],[Nombre_Producto]],Tabla2[[NomProducto]:[PrecioSinIGV]],3,0)</f>
        <v>0.60499999999999998</v>
      </c>
      <c r="H4268">
        <f>VLOOKUP(Tabla4[[#This Row],[Cod Producto]],Tabla2[#All],3,0)</f>
        <v>3</v>
      </c>
      <c r="I4268" s="10">
        <f>Tabla4[[#This Row],[Kilos]]*Tabla4[[#This Row],[Precio_sin_IGV]]</f>
        <v>759.88</v>
      </c>
      <c r="J4268" s="10">
        <f>Tabla4[[#This Row],[Ventas sin IGV]]*18%</f>
        <v>136.7784</v>
      </c>
      <c r="K4268" s="10">
        <f>Tabla4[[#This Row],[Ventas sin IGV]]+Tabla4[[#This Row],[IGV]]</f>
        <v>896.65840000000003</v>
      </c>
    </row>
    <row r="4269" spans="1:11" x14ac:dyDescent="0.3">
      <c r="A4269">
        <v>8</v>
      </c>
      <c r="B4269">
        <v>10</v>
      </c>
      <c r="C4269" s="2">
        <v>37647</v>
      </c>
      <c r="D4269">
        <v>978</v>
      </c>
      <c r="E4269" t="str">
        <f>VLOOKUP(Tabla4[[#This Row],[Cod Vendedor]],Tabla3[[IdVendedor]:[NombreVendedor]],2,0)</f>
        <v>Ramon</v>
      </c>
      <c r="F4269" t="str">
        <f>VLOOKUP(Tabla4[[#This Row],[Cod Producto]],Tabla2[[IdProducto]:[NomProducto]],2,0)</f>
        <v>Zanahorias</v>
      </c>
      <c r="G4269" s="10">
        <f>VLOOKUP(Tabla4[[#This Row],[Nombre_Producto]],Tabla2[[NomProducto]:[PrecioSinIGV]],3,0)</f>
        <v>0.60499999999999998</v>
      </c>
      <c r="H4269">
        <f>VLOOKUP(Tabla4[[#This Row],[Cod Producto]],Tabla2[#All],3,0)</f>
        <v>3</v>
      </c>
      <c r="I4269" s="10">
        <f>Tabla4[[#This Row],[Kilos]]*Tabla4[[#This Row],[Precio_sin_IGV]]</f>
        <v>591.68999999999994</v>
      </c>
      <c r="J4269" s="10">
        <f>Tabla4[[#This Row],[Ventas sin IGV]]*18%</f>
        <v>106.50419999999998</v>
      </c>
      <c r="K4269" s="10">
        <f>Tabla4[[#This Row],[Ventas sin IGV]]+Tabla4[[#This Row],[IGV]]</f>
        <v>698.19419999999991</v>
      </c>
    </row>
    <row r="4270" spans="1:11" x14ac:dyDescent="0.3">
      <c r="A4270">
        <v>8</v>
      </c>
      <c r="B4270">
        <v>14</v>
      </c>
      <c r="C4270" s="2">
        <v>37837</v>
      </c>
      <c r="D4270">
        <v>2393</v>
      </c>
      <c r="E4270" t="str">
        <f>VLOOKUP(Tabla4[[#This Row],[Cod Vendedor]],Tabla3[[IdVendedor]:[NombreVendedor]],2,0)</f>
        <v>Ramon</v>
      </c>
      <c r="F4270" t="str">
        <f>VLOOKUP(Tabla4[[#This Row],[Cod Producto]],Tabla2[[IdProducto]:[NomProducto]],2,0)</f>
        <v>Manzana</v>
      </c>
      <c r="G4270" s="10">
        <f>VLOOKUP(Tabla4[[#This Row],[Nombre_Producto]],Tabla2[[NomProducto]:[PrecioSinIGV]],3,0)</f>
        <v>3.63</v>
      </c>
      <c r="H4270">
        <f>VLOOKUP(Tabla4[[#This Row],[Cod Producto]],Tabla2[#All],3,0)</f>
        <v>1</v>
      </c>
      <c r="I4270" s="10">
        <f>Tabla4[[#This Row],[Kilos]]*Tabla4[[#This Row],[Precio_sin_IGV]]</f>
        <v>8686.59</v>
      </c>
      <c r="J4270" s="10">
        <f>Tabla4[[#This Row],[Ventas sin IGV]]*18%</f>
        <v>1563.5862</v>
      </c>
      <c r="K4270" s="10">
        <f>Tabla4[[#This Row],[Ventas sin IGV]]+Tabla4[[#This Row],[IGV]]</f>
        <v>10250.1762</v>
      </c>
    </row>
    <row r="4271" spans="1:11" x14ac:dyDescent="0.3">
      <c r="A4271">
        <v>8</v>
      </c>
      <c r="B4271">
        <v>14</v>
      </c>
      <c r="C4271" s="2">
        <v>37797</v>
      </c>
      <c r="D4271">
        <v>2315</v>
      </c>
      <c r="E4271" t="str">
        <f>VLOOKUP(Tabla4[[#This Row],[Cod Vendedor]],Tabla3[[IdVendedor]:[NombreVendedor]],2,0)</f>
        <v>Ramon</v>
      </c>
      <c r="F4271" t="str">
        <f>VLOOKUP(Tabla4[[#This Row],[Cod Producto]],Tabla2[[IdProducto]:[NomProducto]],2,0)</f>
        <v>Manzana</v>
      </c>
      <c r="G4271" s="10">
        <f>VLOOKUP(Tabla4[[#This Row],[Nombre_Producto]],Tabla2[[NomProducto]:[PrecioSinIGV]],3,0)</f>
        <v>3.63</v>
      </c>
      <c r="H4271">
        <f>VLOOKUP(Tabla4[[#This Row],[Cod Producto]],Tabla2[#All],3,0)</f>
        <v>1</v>
      </c>
      <c r="I4271" s="10">
        <f>Tabla4[[#This Row],[Kilos]]*Tabla4[[#This Row],[Precio_sin_IGV]]</f>
        <v>8403.4499999999989</v>
      </c>
      <c r="J4271" s="10">
        <f>Tabla4[[#This Row],[Ventas sin IGV]]*18%</f>
        <v>1512.6209999999996</v>
      </c>
      <c r="K4271" s="10">
        <f>Tabla4[[#This Row],[Ventas sin IGV]]+Tabla4[[#This Row],[IGV]]</f>
        <v>9916.0709999999981</v>
      </c>
    </row>
    <row r="4272" spans="1:11" x14ac:dyDescent="0.3">
      <c r="A4272">
        <v>8</v>
      </c>
      <c r="B4272">
        <v>14</v>
      </c>
      <c r="C4272" s="2">
        <v>37978</v>
      </c>
      <c r="D4272">
        <v>1677</v>
      </c>
      <c r="E4272" t="str">
        <f>VLOOKUP(Tabla4[[#This Row],[Cod Vendedor]],Tabla3[[IdVendedor]:[NombreVendedor]],2,0)</f>
        <v>Ramon</v>
      </c>
      <c r="F4272" t="str">
        <f>VLOOKUP(Tabla4[[#This Row],[Cod Producto]],Tabla2[[IdProducto]:[NomProducto]],2,0)</f>
        <v>Manzana</v>
      </c>
      <c r="G4272" s="10">
        <f>VLOOKUP(Tabla4[[#This Row],[Nombre_Producto]],Tabla2[[NomProducto]:[PrecioSinIGV]],3,0)</f>
        <v>3.63</v>
      </c>
      <c r="H4272">
        <f>VLOOKUP(Tabla4[[#This Row],[Cod Producto]],Tabla2[#All],3,0)</f>
        <v>1</v>
      </c>
      <c r="I4272" s="10">
        <f>Tabla4[[#This Row],[Kilos]]*Tabla4[[#This Row],[Precio_sin_IGV]]</f>
        <v>6087.51</v>
      </c>
      <c r="J4272" s="10">
        <f>Tabla4[[#This Row],[Ventas sin IGV]]*18%</f>
        <v>1095.7518</v>
      </c>
      <c r="K4272" s="10">
        <f>Tabla4[[#This Row],[Ventas sin IGV]]+Tabla4[[#This Row],[IGV]]</f>
        <v>7183.2618000000002</v>
      </c>
    </row>
    <row r="4273" spans="1:11" x14ac:dyDescent="0.3">
      <c r="A4273">
        <v>8</v>
      </c>
      <c r="B4273">
        <v>14</v>
      </c>
      <c r="C4273" s="2">
        <v>37830</v>
      </c>
      <c r="D4273">
        <v>568</v>
      </c>
      <c r="E4273" t="str">
        <f>VLOOKUP(Tabla4[[#This Row],[Cod Vendedor]],Tabla3[[IdVendedor]:[NombreVendedor]],2,0)</f>
        <v>Ramon</v>
      </c>
      <c r="F4273" t="str">
        <f>VLOOKUP(Tabla4[[#This Row],[Cod Producto]],Tabla2[[IdProducto]:[NomProducto]],2,0)</f>
        <v>Manzana</v>
      </c>
      <c r="G4273" s="10">
        <f>VLOOKUP(Tabla4[[#This Row],[Nombre_Producto]],Tabla2[[NomProducto]:[PrecioSinIGV]],3,0)</f>
        <v>3.63</v>
      </c>
      <c r="H4273">
        <f>VLOOKUP(Tabla4[[#This Row],[Cod Producto]],Tabla2[#All],3,0)</f>
        <v>1</v>
      </c>
      <c r="I4273" s="10">
        <f>Tabla4[[#This Row],[Kilos]]*Tabla4[[#This Row],[Precio_sin_IGV]]</f>
        <v>2061.84</v>
      </c>
      <c r="J4273" s="10">
        <f>Tabla4[[#This Row],[Ventas sin IGV]]*18%</f>
        <v>371.13120000000004</v>
      </c>
      <c r="K4273" s="10">
        <f>Tabla4[[#This Row],[Ventas sin IGV]]+Tabla4[[#This Row],[IGV]]</f>
        <v>2432.9712</v>
      </c>
    </row>
    <row r="4274" spans="1:11" x14ac:dyDescent="0.3">
      <c r="A4274">
        <v>8</v>
      </c>
      <c r="B4274">
        <v>14</v>
      </c>
      <c r="C4274" s="2">
        <v>37653</v>
      </c>
      <c r="D4274">
        <v>442</v>
      </c>
      <c r="E4274" t="str">
        <f>VLOOKUP(Tabla4[[#This Row],[Cod Vendedor]],Tabla3[[IdVendedor]:[NombreVendedor]],2,0)</f>
        <v>Ramon</v>
      </c>
      <c r="F4274" t="str">
        <f>VLOOKUP(Tabla4[[#This Row],[Cod Producto]],Tabla2[[IdProducto]:[NomProducto]],2,0)</f>
        <v>Manzana</v>
      </c>
      <c r="G4274" s="10">
        <f>VLOOKUP(Tabla4[[#This Row],[Nombre_Producto]],Tabla2[[NomProducto]:[PrecioSinIGV]],3,0)</f>
        <v>3.63</v>
      </c>
      <c r="H4274">
        <f>VLOOKUP(Tabla4[[#This Row],[Cod Producto]],Tabla2[#All],3,0)</f>
        <v>1</v>
      </c>
      <c r="I4274" s="10">
        <f>Tabla4[[#This Row],[Kilos]]*Tabla4[[#This Row],[Precio_sin_IGV]]</f>
        <v>1604.46</v>
      </c>
      <c r="J4274" s="10">
        <f>Tabla4[[#This Row],[Ventas sin IGV]]*18%</f>
        <v>288.80279999999999</v>
      </c>
      <c r="K4274" s="10">
        <f>Tabla4[[#This Row],[Ventas sin IGV]]+Tabla4[[#This Row],[IGV]]</f>
        <v>1893.2628</v>
      </c>
    </row>
    <row r="4275" spans="1:11" x14ac:dyDescent="0.3">
      <c r="A4275">
        <v>8</v>
      </c>
      <c r="B4275">
        <v>4</v>
      </c>
      <c r="C4275" s="2">
        <v>37748</v>
      </c>
      <c r="D4275">
        <v>2311</v>
      </c>
      <c r="E4275" t="str">
        <f>VLOOKUP(Tabla4[[#This Row],[Cod Vendedor]],Tabla3[[IdVendedor]:[NombreVendedor]],2,0)</f>
        <v>Ramon</v>
      </c>
      <c r="F4275" t="str">
        <f>VLOOKUP(Tabla4[[#This Row],[Cod Producto]],Tabla2[[IdProducto]:[NomProducto]],2,0)</f>
        <v>Coles</v>
      </c>
      <c r="G4275" s="10">
        <f>VLOOKUP(Tabla4[[#This Row],[Nombre_Producto]],Tabla2[[NomProducto]:[PrecioSinIGV]],3,0)</f>
        <v>0.60499999999999998</v>
      </c>
      <c r="H4275">
        <f>VLOOKUP(Tabla4[[#This Row],[Cod Producto]],Tabla2[#All],3,0)</f>
        <v>2</v>
      </c>
      <c r="I4275" s="10">
        <f>Tabla4[[#This Row],[Kilos]]*Tabla4[[#This Row],[Precio_sin_IGV]]</f>
        <v>1398.155</v>
      </c>
      <c r="J4275" s="10">
        <f>Tabla4[[#This Row],[Ventas sin IGV]]*18%</f>
        <v>251.66789999999997</v>
      </c>
      <c r="K4275" s="10">
        <f>Tabla4[[#This Row],[Ventas sin IGV]]+Tabla4[[#This Row],[IGV]]</f>
        <v>1649.8228999999999</v>
      </c>
    </row>
    <row r="4276" spans="1:11" x14ac:dyDescent="0.3">
      <c r="A4276">
        <v>8</v>
      </c>
      <c r="B4276">
        <v>4</v>
      </c>
      <c r="C4276" s="2">
        <v>37718</v>
      </c>
      <c r="D4276">
        <v>2187</v>
      </c>
      <c r="E4276" t="str">
        <f>VLOOKUP(Tabla4[[#This Row],[Cod Vendedor]],Tabla3[[IdVendedor]:[NombreVendedor]],2,0)</f>
        <v>Ramon</v>
      </c>
      <c r="F4276" t="str">
        <f>VLOOKUP(Tabla4[[#This Row],[Cod Producto]],Tabla2[[IdProducto]:[NomProducto]],2,0)</f>
        <v>Coles</v>
      </c>
      <c r="G4276" s="10">
        <f>VLOOKUP(Tabla4[[#This Row],[Nombre_Producto]],Tabla2[[NomProducto]:[PrecioSinIGV]],3,0)</f>
        <v>0.60499999999999998</v>
      </c>
      <c r="H4276">
        <f>VLOOKUP(Tabla4[[#This Row],[Cod Producto]],Tabla2[#All],3,0)</f>
        <v>2</v>
      </c>
      <c r="I4276" s="10">
        <f>Tabla4[[#This Row],[Kilos]]*Tabla4[[#This Row],[Precio_sin_IGV]]</f>
        <v>1323.135</v>
      </c>
      <c r="J4276" s="10">
        <f>Tabla4[[#This Row],[Ventas sin IGV]]*18%</f>
        <v>238.1643</v>
      </c>
      <c r="K4276" s="10">
        <f>Tabla4[[#This Row],[Ventas sin IGV]]+Tabla4[[#This Row],[IGV]]</f>
        <v>1561.2992999999999</v>
      </c>
    </row>
    <row r="4277" spans="1:11" x14ac:dyDescent="0.3">
      <c r="A4277">
        <v>8</v>
      </c>
      <c r="B4277">
        <v>4</v>
      </c>
      <c r="C4277" s="2">
        <v>37658</v>
      </c>
      <c r="D4277">
        <v>1464</v>
      </c>
      <c r="E4277" t="str">
        <f>VLOOKUP(Tabla4[[#This Row],[Cod Vendedor]],Tabla3[[IdVendedor]:[NombreVendedor]],2,0)</f>
        <v>Ramon</v>
      </c>
      <c r="F4277" t="str">
        <f>VLOOKUP(Tabla4[[#This Row],[Cod Producto]],Tabla2[[IdProducto]:[NomProducto]],2,0)</f>
        <v>Coles</v>
      </c>
      <c r="G4277" s="10">
        <f>VLOOKUP(Tabla4[[#This Row],[Nombre_Producto]],Tabla2[[NomProducto]:[PrecioSinIGV]],3,0)</f>
        <v>0.60499999999999998</v>
      </c>
      <c r="H4277">
        <f>VLOOKUP(Tabla4[[#This Row],[Cod Producto]],Tabla2[#All],3,0)</f>
        <v>2</v>
      </c>
      <c r="I4277" s="10">
        <f>Tabla4[[#This Row],[Kilos]]*Tabla4[[#This Row],[Precio_sin_IGV]]</f>
        <v>885.72</v>
      </c>
      <c r="J4277" s="10">
        <f>Tabla4[[#This Row],[Ventas sin IGV]]*18%</f>
        <v>159.42959999999999</v>
      </c>
      <c r="K4277" s="10">
        <f>Tabla4[[#This Row],[Ventas sin IGV]]+Tabla4[[#This Row],[IGV]]</f>
        <v>1045.1496</v>
      </c>
    </row>
    <row r="4278" spans="1:11" x14ac:dyDescent="0.3">
      <c r="A4278">
        <v>8</v>
      </c>
      <c r="B4278">
        <v>4</v>
      </c>
      <c r="C4278" s="2">
        <v>37833</v>
      </c>
      <c r="D4278">
        <v>1201</v>
      </c>
      <c r="E4278" t="str">
        <f>VLOOKUP(Tabla4[[#This Row],[Cod Vendedor]],Tabla3[[IdVendedor]:[NombreVendedor]],2,0)</f>
        <v>Ramon</v>
      </c>
      <c r="F4278" t="str">
        <f>VLOOKUP(Tabla4[[#This Row],[Cod Producto]],Tabla2[[IdProducto]:[NomProducto]],2,0)</f>
        <v>Coles</v>
      </c>
      <c r="G4278" s="10">
        <f>VLOOKUP(Tabla4[[#This Row],[Nombre_Producto]],Tabla2[[NomProducto]:[PrecioSinIGV]],3,0)</f>
        <v>0.60499999999999998</v>
      </c>
      <c r="H4278">
        <f>VLOOKUP(Tabla4[[#This Row],[Cod Producto]],Tabla2[#All],3,0)</f>
        <v>2</v>
      </c>
      <c r="I4278" s="10">
        <f>Tabla4[[#This Row],[Kilos]]*Tabla4[[#This Row],[Precio_sin_IGV]]</f>
        <v>726.60500000000002</v>
      </c>
      <c r="J4278" s="10">
        <f>Tabla4[[#This Row],[Ventas sin IGV]]*18%</f>
        <v>130.78890000000001</v>
      </c>
      <c r="K4278" s="10">
        <f>Tabla4[[#This Row],[Ventas sin IGV]]+Tabla4[[#This Row],[IGV]]</f>
        <v>857.39390000000003</v>
      </c>
    </row>
    <row r="4279" spans="1:11" x14ac:dyDescent="0.3">
      <c r="A4279">
        <v>8</v>
      </c>
      <c r="B4279">
        <v>5</v>
      </c>
      <c r="C4279" s="2">
        <v>37646</v>
      </c>
      <c r="D4279">
        <v>2154</v>
      </c>
      <c r="E4279" t="str">
        <f>VLOOKUP(Tabla4[[#This Row],[Cod Vendedor]],Tabla3[[IdVendedor]:[NombreVendedor]],2,0)</f>
        <v>Ramon</v>
      </c>
      <c r="F4279" t="str">
        <f>VLOOKUP(Tabla4[[#This Row],[Cod Producto]],Tabla2[[IdProducto]:[NomProducto]],2,0)</f>
        <v>Berenjenas</v>
      </c>
      <c r="G4279" s="10">
        <f>VLOOKUP(Tabla4[[#This Row],[Nombre_Producto]],Tabla2[[NomProducto]:[PrecioSinIGV]],3,0)</f>
        <v>2.5409999999999999</v>
      </c>
      <c r="H4279">
        <f>VLOOKUP(Tabla4[[#This Row],[Cod Producto]],Tabla2[#All],3,0)</f>
        <v>3</v>
      </c>
      <c r="I4279" s="10">
        <f>Tabla4[[#This Row],[Kilos]]*Tabla4[[#This Row],[Precio_sin_IGV]]</f>
        <v>5473.3139999999994</v>
      </c>
      <c r="J4279" s="10">
        <f>Tabla4[[#This Row],[Ventas sin IGV]]*18%</f>
        <v>985.19651999999985</v>
      </c>
      <c r="K4279" s="10">
        <f>Tabla4[[#This Row],[Ventas sin IGV]]+Tabla4[[#This Row],[IGV]]</f>
        <v>6458.5105199999989</v>
      </c>
    </row>
    <row r="4280" spans="1:11" x14ac:dyDescent="0.3">
      <c r="A4280">
        <v>8</v>
      </c>
      <c r="B4280">
        <v>5</v>
      </c>
      <c r="C4280" s="2">
        <v>37845</v>
      </c>
      <c r="D4280">
        <v>1244</v>
      </c>
      <c r="E4280" t="str">
        <f>VLOOKUP(Tabla4[[#This Row],[Cod Vendedor]],Tabla3[[IdVendedor]:[NombreVendedor]],2,0)</f>
        <v>Ramon</v>
      </c>
      <c r="F4280" t="str">
        <f>VLOOKUP(Tabla4[[#This Row],[Cod Producto]],Tabla2[[IdProducto]:[NomProducto]],2,0)</f>
        <v>Berenjenas</v>
      </c>
      <c r="G4280" s="10">
        <f>VLOOKUP(Tabla4[[#This Row],[Nombre_Producto]],Tabla2[[NomProducto]:[PrecioSinIGV]],3,0)</f>
        <v>2.5409999999999999</v>
      </c>
      <c r="H4280">
        <f>VLOOKUP(Tabla4[[#This Row],[Cod Producto]],Tabla2[#All],3,0)</f>
        <v>3</v>
      </c>
      <c r="I4280" s="10">
        <f>Tabla4[[#This Row],[Kilos]]*Tabla4[[#This Row],[Precio_sin_IGV]]</f>
        <v>3161.0039999999999</v>
      </c>
      <c r="J4280" s="10">
        <f>Tabla4[[#This Row],[Ventas sin IGV]]*18%</f>
        <v>568.98071999999991</v>
      </c>
      <c r="K4280" s="10">
        <f>Tabla4[[#This Row],[Ventas sin IGV]]+Tabla4[[#This Row],[IGV]]</f>
        <v>3729.9847199999999</v>
      </c>
    </row>
    <row r="4281" spans="1:11" x14ac:dyDescent="0.3">
      <c r="A4281">
        <v>8</v>
      </c>
      <c r="B4281">
        <v>5</v>
      </c>
      <c r="C4281" s="2">
        <v>37729</v>
      </c>
      <c r="D4281">
        <v>793</v>
      </c>
      <c r="E4281" t="str">
        <f>VLOOKUP(Tabla4[[#This Row],[Cod Vendedor]],Tabla3[[IdVendedor]:[NombreVendedor]],2,0)</f>
        <v>Ramon</v>
      </c>
      <c r="F4281" t="str">
        <f>VLOOKUP(Tabla4[[#This Row],[Cod Producto]],Tabla2[[IdProducto]:[NomProducto]],2,0)</f>
        <v>Berenjenas</v>
      </c>
      <c r="G4281" s="10">
        <f>VLOOKUP(Tabla4[[#This Row],[Nombre_Producto]],Tabla2[[NomProducto]:[PrecioSinIGV]],3,0)</f>
        <v>2.5409999999999999</v>
      </c>
      <c r="H4281">
        <f>VLOOKUP(Tabla4[[#This Row],[Cod Producto]],Tabla2[#All],3,0)</f>
        <v>3</v>
      </c>
      <c r="I4281" s="10">
        <f>Tabla4[[#This Row],[Kilos]]*Tabla4[[#This Row],[Precio_sin_IGV]]</f>
        <v>2015.0129999999999</v>
      </c>
      <c r="J4281" s="10">
        <f>Tabla4[[#This Row],[Ventas sin IGV]]*18%</f>
        <v>362.70233999999999</v>
      </c>
      <c r="K4281" s="10">
        <f>Tabla4[[#This Row],[Ventas sin IGV]]+Tabla4[[#This Row],[IGV]]</f>
        <v>2377.7153399999997</v>
      </c>
    </row>
    <row r="4282" spans="1:11" x14ac:dyDescent="0.3">
      <c r="A4282">
        <v>8</v>
      </c>
      <c r="B4282">
        <v>5</v>
      </c>
      <c r="C4282" s="2">
        <v>37624</v>
      </c>
      <c r="D4282">
        <v>787</v>
      </c>
      <c r="E4282" t="str">
        <f>VLOOKUP(Tabla4[[#This Row],[Cod Vendedor]],Tabla3[[IdVendedor]:[NombreVendedor]],2,0)</f>
        <v>Ramon</v>
      </c>
      <c r="F4282" t="str">
        <f>VLOOKUP(Tabla4[[#This Row],[Cod Producto]],Tabla2[[IdProducto]:[NomProducto]],2,0)</f>
        <v>Berenjenas</v>
      </c>
      <c r="G4282" s="10">
        <f>VLOOKUP(Tabla4[[#This Row],[Nombre_Producto]],Tabla2[[NomProducto]:[PrecioSinIGV]],3,0)</f>
        <v>2.5409999999999999</v>
      </c>
      <c r="H4282">
        <f>VLOOKUP(Tabla4[[#This Row],[Cod Producto]],Tabla2[#All],3,0)</f>
        <v>3</v>
      </c>
      <c r="I4282" s="10">
        <f>Tabla4[[#This Row],[Kilos]]*Tabla4[[#This Row],[Precio_sin_IGV]]</f>
        <v>1999.7670000000001</v>
      </c>
      <c r="J4282" s="10">
        <f>Tabla4[[#This Row],[Ventas sin IGV]]*18%</f>
        <v>359.95805999999999</v>
      </c>
      <c r="K4282" s="10">
        <f>Tabla4[[#This Row],[Ventas sin IGV]]+Tabla4[[#This Row],[IGV]]</f>
        <v>2359.7250600000002</v>
      </c>
    </row>
    <row r="4283" spans="1:11" x14ac:dyDescent="0.3">
      <c r="A4283">
        <v>8</v>
      </c>
      <c r="B4283">
        <v>5</v>
      </c>
      <c r="C4283" s="2">
        <v>37914</v>
      </c>
      <c r="D4283">
        <v>691</v>
      </c>
      <c r="E4283" t="str">
        <f>VLOOKUP(Tabla4[[#This Row],[Cod Vendedor]],Tabla3[[IdVendedor]:[NombreVendedor]],2,0)</f>
        <v>Ramon</v>
      </c>
      <c r="F4283" t="str">
        <f>VLOOKUP(Tabla4[[#This Row],[Cod Producto]],Tabla2[[IdProducto]:[NomProducto]],2,0)</f>
        <v>Berenjenas</v>
      </c>
      <c r="G4283" s="10">
        <f>VLOOKUP(Tabla4[[#This Row],[Nombre_Producto]],Tabla2[[NomProducto]:[PrecioSinIGV]],3,0)</f>
        <v>2.5409999999999999</v>
      </c>
      <c r="H4283">
        <f>VLOOKUP(Tabla4[[#This Row],[Cod Producto]],Tabla2[#All],3,0)</f>
        <v>3</v>
      </c>
      <c r="I4283" s="10">
        <f>Tabla4[[#This Row],[Kilos]]*Tabla4[[#This Row],[Precio_sin_IGV]]</f>
        <v>1755.8309999999999</v>
      </c>
      <c r="J4283" s="10">
        <f>Tabla4[[#This Row],[Ventas sin IGV]]*18%</f>
        <v>316.04957999999999</v>
      </c>
      <c r="K4283" s="10">
        <f>Tabla4[[#This Row],[Ventas sin IGV]]+Tabla4[[#This Row],[IGV]]</f>
        <v>2071.88058</v>
      </c>
    </row>
    <row r="4284" spans="1:11" x14ac:dyDescent="0.3">
      <c r="A4284">
        <v>10</v>
      </c>
      <c r="B4284">
        <v>11</v>
      </c>
      <c r="C4284" s="2">
        <v>35892</v>
      </c>
      <c r="D4284">
        <v>2492</v>
      </c>
      <c r="E4284" t="str">
        <f>VLOOKUP(Tabla4[[#This Row],[Cod Vendedor]],Tabla3[[IdVendedor]:[NombreVendedor]],2,0)</f>
        <v>Antonio</v>
      </c>
      <c r="F4284" t="str">
        <f>VLOOKUP(Tabla4[[#This Row],[Cod Producto]],Tabla2[[IdProducto]:[NomProducto]],2,0)</f>
        <v>Naranjas</v>
      </c>
      <c r="G4284" s="10">
        <f>VLOOKUP(Tabla4[[#This Row],[Nombre_Producto]],Tabla2[[NomProducto]:[PrecioSinIGV]],3,0)</f>
        <v>1.21</v>
      </c>
      <c r="H4284">
        <f>VLOOKUP(Tabla4[[#This Row],[Cod Producto]],Tabla2[#All],3,0)</f>
        <v>1</v>
      </c>
      <c r="I4284" s="10">
        <f>Tabla4[[#This Row],[Kilos]]*Tabla4[[#This Row],[Precio_sin_IGV]]</f>
        <v>3015.3199999999997</v>
      </c>
      <c r="J4284" s="10">
        <f>Tabla4[[#This Row],[Ventas sin IGV]]*18%</f>
        <v>542.75759999999991</v>
      </c>
      <c r="K4284" s="10">
        <f>Tabla4[[#This Row],[Ventas sin IGV]]+Tabla4[[#This Row],[IGV]]</f>
        <v>3558.0775999999996</v>
      </c>
    </row>
    <row r="4285" spans="1:11" x14ac:dyDescent="0.3">
      <c r="A4285">
        <v>10</v>
      </c>
      <c r="B4285">
        <v>11</v>
      </c>
      <c r="C4285" s="2">
        <v>35993</v>
      </c>
      <c r="D4285">
        <v>2312</v>
      </c>
      <c r="E4285" t="str">
        <f>VLOOKUP(Tabla4[[#This Row],[Cod Vendedor]],Tabla3[[IdVendedor]:[NombreVendedor]],2,0)</f>
        <v>Antonio</v>
      </c>
      <c r="F4285" t="str">
        <f>VLOOKUP(Tabla4[[#This Row],[Cod Producto]],Tabla2[[IdProducto]:[NomProducto]],2,0)</f>
        <v>Naranjas</v>
      </c>
      <c r="G4285" s="10">
        <f>VLOOKUP(Tabla4[[#This Row],[Nombre_Producto]],Tabla2[[NomProducto]:[PrecioSinIGV]],3,0)</f>
        <v>1.21</v>
      </c>
      <c r="H4285">
        <f>VLOOKUP(Tabla4[[#This Row],[Cod Producto]],Tabla2[#All],3,0)</f>
        <v>1</v>
      </c>
      <c r="I4285" s="10">
        <f>Tabla4[[#This Row],[Kilos]]*Tabla4[[#This Row],[Precio_sin_IGV]]</f>
        <v>2797.52</v>
      </c>
      <c r="J4285" s="10">
        <f>Tabla4[[#This Row],[Ventas sin IGV]]*18%</f>
        <v>503.55359999999996</v>
      </c>
      <c r="K4285" s="10">
        <f>Tabla4[[#This Row],[Ventas sin IGV]]+Tabla4[[#This Row],[IGV]]</f>
        <v>3301.0735999999997</v>
      </c>
    </row>
    <row r="4286" spans="1:11" x14ac:dyDescent="0.3">
      <c r="A4286">
        <v>10</v>
      </c>
      <c r="B4286">
        <v>11</v>
      </c>
      <c r="C4286" s="2">
        <v>35839</v>
      </c>
      <c r="D4286">
        <v>2136</v>
      </c>
      <c r="E4286" t="str">
        <f>VLOOKUP(Tabla4[[#This Row],[Cod Vendedor]],Tabla3[[IdVendedor]:[NombreVendedor]],2,0)</f>
        <v>Antonio</v>
      </c>
      <c r="F4286" t="str">
        <f>VLOOKUP(Tabla4[[#This Row],[Cod Producto]],Tabla2[[IdProducto]:[NomProducto]],2,0)</f>
        <v>Naranjas</v>
      </c>
      <c r="G4286" s="10">
        <f>VLOOKUP(Tabla4[[#This Row],[Nombre_Producto]],Tabla2[[NomProducto]:[PrecioSinIGV]],3,0)</f>
        <v>1.21</v>
      </c>
      <c r="H4286">
        <f>VLOOKUP(Tabla4[[#This Row],[Cod Producto]],Tabla2[#All],3,0)</f>
        <v>1</v>
      </c>
      <c r="I4286" s="10">
        <f>Tabla4[[#This Row],[Kilos]]*Tabla4[[#This Row],[Precio_sin_IGV]]</f>
        <v>2584.56</v>
      </c>
      <c r="J4286" s="10">
        <f>Tabla4[[#This Row],[Ventas sin IGV]]*18%</f>
        <v>465.2208</v>
      </c>
      <c r="K4286" s="10">
        <f>Tabla4[[#This Row],[Ventas sin IGV]]+Tabla4[[#This Row],[IGV]]</f>
        <v>3049.7808</v>
      </c>
    </row>
    <row r="4287" spans="1:11" x14ac:dyDescent="0.3">
      <c r="A4287">
        <v>10</v>
      </c>
      <c r="B4287">
        <v>12</v>
      </c>
      <c r="C4287" s="2">
        <v>35897</v>
      </c>
      <c r="D4287">
        <v>2360</v>
      </c>
      <c r="E4287" t="str">
        <f>VLOOKUP(Tabla4[[#This Row],[Cod Vendedor]],Tabla3[[IdVendedor]:[NombreVendedor]],2,0)</f>
        <v>Antonio</v>
      </c>
      <c r="F4287" t="str">
        <f>VLOOKUP(Tabla4[[#This Row],[Cod Producto]],Tabla2[[IdProducto]:[NomProducto]],2,0)</f>
        <v>Malocoton</v>
      </c>
      <c r="G4287" s="10">
        <f>VLOOKUP(Tabla4[[#This Row],[Nombre_Producto]],Tabla2[[NomProducto]:[PrecioSinIGV]],3,0)</f>
        <v>2.42</v>
      </c>
      <c r="H4287">
        <f>VLOOKUP(Tabla4[[#This Row],[Cod Producto]],Tabla2[#All],3,0)</f>
        <v>1</v>
      </c>
      <c r="I4287" s="10">
        <f>Tabla4[[#This Row],[Kilos]]*Tabla4[[#This Row],[Precio_sin_IGV]]</f>
        <v>5711.2</v>
      </c>
      <c r="J4287" s="10">
        <f>Tabla4[[#This Row],[Ventas sin IGV]]*18%</f>
        <v>1028.0159999999998</v>
      </c>
      <c r="K4287" s="10">
        <f>Tabla4[[#This Row],[Ventas sin IGV]]+Tabla4[[#This Row],[IGV]]</f>
        <v>6739.2159999999994</v>
      </c>
    </row>
    <row r="4288" spans="1:11" x14ac:dyDescent="0.3">
      <c r="A4288">
        <v>10</v>
      </c>
      <c r="B4288">
        <v>12</v>
      </c>
      <c r="C4288" s="2">
        <v>35902</v>
      </c>
      <c r="D4288">
        <v>2118</v>
      </c>
      <c r="E4288" t="str">
        <f>VLOOKUP(Tabla4[[#This Row],[Cod Vendedor]],Tabla3[[IdVendedor]:[NombreVendedor]],2,0)</f>
        <v>Antonio</v>
      </c>
      <c r="F4288" t="str">
        <f>VLOOKUP(Tabla4[[#This Row],[Cod Producto]],Tabla2[[IdProducto]:[NomProducto]],2,0)</f>
        <v>Malocoton</v>
      </c>
      <c r="G4288" s="10">
        <f>VLOOKUP(Tabla4[[#This Row],[Nombre_Producto]],Tabla2[[NomProducto]:[PrecioSinIGV]],3,0)</f>
        <v>2.42</v>
      </c>
      <c r="H4288">
        <f>VLOOKUP(Tabla4[[#This Row],[Cod Producto]],Tabla2[#All],3,0)</f>
        <v>1</v>
      </c>
      <c r="I4288" s="10">
        <f>Tabla4[[#This Row],[Kilos]]*Tabla4[[#This Row],[Precio_sin_IGV]]</f>
        <v>5125.5599999999995</v>
      </c>
      <c r="J4288" s="10">
        <f>Tabla4[[#This Row],[Ventas sin IGV]]*18%</f>
        <v>922.60079999999982</v>
      </c>
      <c r="K4288" s="10">
        <f>Tabla4[[#This Row],[Ventas sin IGV]]+Tabla4[[#This Row],[IGV]]</f>
        <v>6048.1607999999997</v>
      </c>
    </row>
    <row r="4289" spans="1:11" x14ac:dyDescent="0.3">
      <c r="A4289">
        <v>10</v>
      </c>
      <c r="B4289">
        <v>12</v>
      </c>
      <c r="C4289" s="2">
        <v>36091</v>
      </c>
      <c r="D4289">
        <v>1767</v>
      </c>
      <c r="E4289" t="str">
        <f>VLOOKUP(Tabla4[[#This Row],[Cod Vendedor]],Tabla3[[IdVendedor]:[NombreVendedor]],2,0)</f>
        <v>Antonio</v>
      </c>
      <c r="F4289" t="str">
        <f>VLOOKUP(Tabla4[[#This Row],[Cod Producto]],Tabla2[[IdProducto]:[NomProducto]],2,0)</f>
        <v>Malocoton</v>
      </c>
      <c r="G4289" s="10">
        <f>VLOOKUP(Tabla4[[#This Row],[Nombre_Producto]],Tabla2[[NomProducto]:[PrecioSinIGV]],3,0)</f>
        <v>2.42</v>
      </c>
      <c r="H4289">
        <f>VLOOKUP(Tabla4[[#This Row],[Cod Producto]],Tabla2[#All],3,0)</f>
        <v>1</v>
      </c>
      <c r="I4289" s="10">
        <f>Tabla4[[#This Row],[Kilos]]*Tabla4[[#This Row],[Precio_sin_IGV]]</f>
        <v>4276.1400000000003</v>
      </c>
      <c r="J4289" s="10">
        <f>Tabla4[[#This Row],[Ventas sin IGV]]*18%</f>
        <v>769.70519999999999</v>
      </c>
      <c r="K4289" s="10">
        <f>Tabla4[[#This Row],[Ventas sin IGV]]+Tabla4[[#This Row],[IGV]]</f>
        <v>5045.8452000000007</v>
      </c>
    </row>
    <row r="4290" spans="1:11" x14ac:dyDescent="0.3">
      <c r="A4290">
        <v>10</v>
      </c>
      <c r="B4290">
        <v>12</v>
      </c>
      <c r="C4290" s="2">
        <v>36115</v>
      </c>
      <c r="D4290">
        <v>501</v>
      </c>
      <c r="E4290" t="str">
        <f>VLOOKUP(Tabla4[[#This Row],[Cod Vendedor]],Tabla3[[IdVendedor]:[NombreVendedor]],2,0)</f>
        <v>Antonio</v>
      </c>
      <c r="F4290" t="str">
        <f>VLOOKUP(Tabla4[[#This Row],[Cod Producto]],Tabla2[[IdProducto]:[NomProducto]],2,0)</f>
        <v>Malocoton</v>
      </c>
      <c r="G4290" s="10">
        <f>VLOOKUP(Tabla4[[#This Row],[Nombre_Producto]],Tabla2[[NomProducto]:[PrecioSinIGV]],3,0)</f>
        <v>2.42</v>
      </c>
      <c r="H4290">
        <f>VLOOKUP(Tabla4[[#This Row],[Cod Producto]],Tabla2[#All],3,0)</f>
        <v>1</v>
      </c>
      <c r="I4290" s="10">
        <f>Tabla4[[#This Row],[Kilos]]*Tabla4[[#This Row],[Precio_sin_IGV]]</f>
        <v>1212.42</v>
      </c>
      <c r="J4290" s="10">
        <f>Tabla4[[#This Row],[Ventas sin IGV]]*18%</f>
        <v>218.23560000000001</v>
      </c>
      <c r="K4290" s="10">
        <f>Tabla4[[#This Row],[Ventas sin IGV]]+Tabla4[[#This Row],[IGV]]</f>
        <v>1430.6556</v>
      </c>
    </row>
    <row r="4291" spans="1:11" x14ac:dyDescent="0.3">
      <c r="A4291">
        <v>10</v>
      </c>
      <c r="B4291">
        <v>9</v>
      </c>
      <c r="C4291" s="2">
        <v>35836</v>
      </c>
      <c r="D4291">
        <v>2373</v>
      </c>
      <c r="E4291" t="str">
        <f>VLOOKUP(Tabla4[[#This Row],[Cod Vendedor]],Tabla3[[IdVendedor]:[NombreVendedor]],2,0)</f>
        <v>Antonio</v>
      </c>
      <c r="F4291" t="str">
        <f>VLOOKUP(Tabla4[[#This Row],[Cod Producto]],Tabla2[[IdProducto]:[NomProducto]],2,0)</f>
        <v>Esparragos</v>
      </c>
      <c r="G4291" s="10">
        <f>VLOOKUP(Tabla4[[#This Row],[Nombre_Producto]],Tabla2[[NomProducto]:[PrecioSinIGV]],3,0)</f>
        <v>1.21</v>
      </c>
      <c r="H4291">
        <f>VLOOKUP(Tabla4[[#This Row],[Cod Producto]],Tabla2[#All],3,0)</f>
        <v>3</v>
      </c>
      <c r="I4291" s="10">
        <f>Tabla4[[#This Row],[Kilos]]*Tabla4[[#This Row],[Precio_sin_IGV]]</f>
        <v>2871.33</v>
      </c>
      <c r="J4291" s="10">
        <f>Tabla4[[#This Row],[Ventas sin IGV]]*18%</f>
        <v>516.83939999999996</v>
      </c>
      <c r="K4291" s="10">
        <f>Tabla4[[#This Row],[Ventas sin IGV]]+Tabla4[[#This Row],[IGV]]</f>
        <v>3388.1693999999998</v>
      </c>
    </row>
    <row r="4292" spans="1:11" x14ac:dyDescent="0.3">
      <c r="A4292">
        <v>10</v>
      </c>
      <c r="B4292">
        <v>9</v>
      </c>
      <c r="C4292" s="2">
        <v>36120</v>
      </c>
      <c r="D4292">
        <v>2224</v>
      </c>
      <c r="E4292" t="str">
        <f>VLOOKUP(Tabla4[[#This Row],[Cod Vendedor]],Tabla3[[IdVendedor]:[NombreVendedor]],2,0)</f>
        <v>Antonio</v>
      </c>
      <c r="F4292" t="str">
        <f>VLOOKUP(Tabla4[[#This Row],[Cod Producto]],Tabla2[[IdProducto]:[NomProducto]],2,0)</f>
        <v>Esparragos</v>
      </c>
      <c r="G4292" s="10">
        <f>VLOOKUP(Tabla4[[#This Row],[Nombre_Producto]],Tabla2[[NomProducto]:[PrecioSinIGV]],3,0)</f>
        <v>1.21</v>
      </c>
      <c r="H4292">
        <f>VLOOKUP(Tabla4[[#This Row],[Cod Producto]],Tabla2[#All],3,0)</f>
        <v>3</v>
      </c>
      <c r="I4292" s="10">
        <f>Tabla4[[#This Row],[Kilos]]*Tabla4[[#This Row],[Precio_sin_IGV]]</f>
        <v>2691.04</v>
      </c>
      <c r="J4292" s="10">
        <f>Tabla4[[#This Row],[Ventas sin IGV]]*18%</f>
        <v>484.38719999999995</v>
      </c>
      <c r="K4292" s="10">
        <f>Tabla4[[#This Row],[Ventas sin IGV]]+Tabla4[[#This Row],[IGV]]</f>
        <v>3175.4272000000001</v>
      </c>
    </row>
    <row r="4293" spans="1:11" x14ac:dyDescent="0.3">
      <c r="A4293">
        <v>10</v>
      </c>
      <c r="B4293">
        <v>9</v>
      </c>
      <c r="C4293" s="2">
        <v>36057</v>
      </c>
      <c r="D4293">
        <v>1689</v>
      </c>
      <c r="E4293" t="str">
        <f>VLOOKUP(Tabla4[[#This Row],[Cod Vendedor]],Tabla3[[IdVendedor]:[NombreVendedor]],2,0)</f>
        <v>Antonio</v>
      </c>
      <c r="F4293" t="str">
        <f>VLOOKUP(Tabla4[[#This Row],[Cod Producto]],Tabla2[[IdProducto]:[NomProducto]],2,0)</f>
        <v>Esparragos</v>
      </c>
      <c r="G4293" s="10">
        <f>VLOOKUP(Tabla4[[#This Row],[Nombre_Producto]],Tabla2[[NomProducto]:[PrecioSinIGV]],3,0)</f>
        <v>1.21</v>
      </c>
      <c r="H4293">
        <f>VLOOKUP(Tabla4[[#This Row],[Cod Producto]],Tabla2[#All],3,0)</f>
        <v>3</v>
      </c>
      <c r="I4293" s="10">
        <f>Tabla4[[#This Row],[Kilos]]*Tabla4[[#This Row],[Precio_sin_IGV]]</f>
        <v>2043.6899999999998</v>
      </c>
      <c r="J4293" s="10">
        <f>Tabla4[[#This Row],[Ventas sin IGV]]*18%</f>
        <v>367.86419999999998</v>
      </c>
      <c r="K4293" s="10">
        <f>Tabla4[[#This Row],[Ventas sin IGV]]+Tabla4[[#This Row],[IGV]]</f>
        <v>2411.5541999999996</v>
      </c>
    </row>
    <row r="4294" spans="1:11" x14ac:dyDescent="0.3">
      <c r="A4294">
        <v>10</v>
      </c>
      <c r="B4294">
        <v>9</v>
      </c>
      <c r="C4294" s="2">
        <v>35987</v>
      </c>
      <c r="D4294">
        <v>1575</v>
      </c>
      <c r="E4294" t="str">
        <f>VLOOKUP(Tabla4[[#This Row],[Cod Vendedor]],Tabla3[[IdVendedor]:[NombreVendedor]],2,0)</f>
        <v>Antonio</v>
      </c>
      <c r="F4294" t="str">
        <f>VLOOKUP(Tabla4[[#This Row],[Cod Producto]],Tabla2[[IdProducto]:[NomProducto]],2,0)</f>
        <v>Esparragos</v>
      </c>
      <c r="G4294" s="10">
        <f>VLOOKUP(Tabla4[[#This Row],[Nombre_Producto]],Tabla2[[NomProducto]:[PrecioSinIGV]],3,0)</f>
        <v>1.21</v>
      </c>
      <c r="H4294">
        <f>VLOOKUP(Tabla4[[#This Row],[Cod Producto]],Tabla2[#All],3,0)</f>
        <v>3</v>
      </c>
      <c r="I4294" s="10">
        <f>Tabla4[[#This Row],[Kilos]]*Tabla4[[#This Row],[Precio_sin_IGV]]</f>
        <v>1905.75</v>
      </c>
      <c r="J4294" s="10">
        <f>Tabla4[[#This Row],[Ventas sin IGV]]*18%</f>
        <v>343.03499999999997</v>
      </c>
      <c r="K4294" s="10">
        <f>Tabla4[[#This Row],[Ventas sin IGV]]+Tabla4[[#This Row],[IGV]]</f>
        <v>2248.7849999999999</v>
      </c>
    </row>
    <row r="4295" spans="1:11" x14ac:dyDescent="0.3">
      <c r="A4295">
        <v>10</v>
      </c>
      <c r="B4295">
        <v>9</v>
      </c>
      <c r="C4295" s="2">
        <v>36128</v>
      </c>
      <c r="D4295">
        <v>567</v>
      </c>
      <c r="E4295" t="str">
        <f>VLOOKUP(Tabla4[[#This Row],[Cod Vendedor]],Tabla3[[IdVendedor]:[NombreVendedor]],2,0)</f>
        <v>Antonio</v>
      </c>
      <c r="F4295" t="str">
        <f>VLOOKUP(Tabla4[[#This Row],[Cod Producto]],Tabla2[[IdProducto]:[NomProducto]],2,0)</f>
        <v>Esparragos</v>
      </c>
      <c r="G4295" s="10">
        <f>VLOOKUP(Tabla4[[#This Row],[Nombre_Producto]],Tabla2[[NomProducto]:[PrecioSinIGV]],3,0)</f>
        <v>1.21</v>
      </c>
      <c r="H4295">
        <f>VLOOKUP(Tabla4[[#This Row],[Cod Producto]],Tabla2[#All],3,0)</f>
        <v>3</v>
      </c>
      <c r="I4295" s="10">
        <f>Tabla4[[#This Row],[Kilos]]*Tabla4[[#This Row],[Precio_sin_IGV]]</f>
        <v>686.06999999999994</v>
      </c>
      <c r="J4295" s="10">
        <f>Tabla4[[#This Row],[Ventas sin IGV]]*18%</f>
        <v>123.49259999999998</v>
      </c>
      <c r="K4295" s="10">
        <f>Tabla4[[#This Row],[Ventas sin IGV]]+Tabla4[[#This Row],[IGV]]</f>
        <v>809.56259999999997</v>
      </c>
    </row>
    <row r="4296" spans="1:11" x14ac:dyDescent="0.3">
      <c r="A4296">
        <v>10</v>
      </c>
      <c r="B4296">
        <v>9</v>
      </c>
      <c r="C4296" s="2">
        <v>35892</v>
      </c>
      <c r="D4296">
        <v>519</v>
      </c>
      <c r="E4296" t="str">
        <f>VLOOKUP(Tabla4[[#This Row],[Cod Vendedor]],Tabla3[[IdVendedor]:[NombreVendedor]],2,0)</f>
        <v>Antonio</v>
      </c>
      <c r="F4296" t="str">
        <f>VLOOKUP(Tabla4[[#This Row],[Cod Producto]],Tabla2[[IdProducto]:[NomProducto]],2,0)</f>
        <v>Esparragos</v>
      </c>
      <c r="G4296" s="10">
        <f>VLOOKUP(Tabla4[[#This Row],[Nombre_Producto]],Tabla2[[NomProducto]:[PrecioSinIGV]],3,0)</f>
        <v>1.21</v>
      </c>
      <c r="H4296">
        <f>VLOOKUP(Tabla4[[#This Row],[Cod Producto]],Tabla2[#All],3,0)</f>
        <v>3</v>
      </c>
      <c r="I4296" s="10">
        <f>Tabla4[[#This Row],[Kilos]]*Tabla4[[#This Row],[Precio_sin_IGV]]</f>
        <v>627.99</v>
      </c>
      <c r="J4296" s="10">
        <f>Tabla4[[#This Row],[Ventas sin IGV]]*18%</f>
        <v>113.0382</v>
      </c>
      <c r="K4296" s="10">
        <f>Tabla4[[#This Row],[Ventas sin IGV]]+Tabla4[[#This Row],[IGV]]</f>
        <v>741.02819999999997</v>
      </c>
    </row>
    <row r="4297" spans="1:11" x14ac:dyDescent="0.3">
      <c r="A4297">
        <v>10</v>
      </c>
      <c r="B4297">
        <v>7</v>
      </c>
      <c r="C4297" s="2">
        <v>35881</v>
      </c>
      <c r="D4297">
        <v>2078</v>
      </c>
      <c r="E4297" t="str">
        <f>VLOOKUP(Tabla4[[#This Row],[Cod Vendedor]],Tabla3[[IdVendedor]:[NombreVendedor]],2,0)</f>
        <v>Antonio</v>
      </c>
      <c r="F4297" t="str">
        <f>VLOOKUP(Tabla4[[#This Row],[Cod Producto]],Tabla2[[IdProducto]:[NomProducto]],2,0)</f>
        <v>Tomates</v>
      </c>
      <c r="G4297" s="10">
        <f>VLOOKUP(Tabla4[[#This Row],[Nombre_Producto]],Tabla2[[NomProducto]:[PrecioSinIGV]],3,0)</f>
        <v>0.96799999999999997</v>
      </c>
      <c r="H4297">
        <f>VLOOKUP(Tabla4[[#This Row],[Cod Producto]],Tabla2[#All],3,0)</f>
        <v>2</v>
      </c>
      <c r="I4297" s="10">
        <f>Tabla4[[#This Row],[Kilos]]*Tabla4[[#This Row],[Precio_sin_IGV]]</f>
        <v>2011.5039999999999</v>
      </c>
      <c r="J4297" s="10">
        <f>Tabla4[[#This Row],[Ventas sin IGV]]*18%</f>
        <v>362.07071999999999</v>
      </c>
      <c r="K4297" s="10">
        <f>Tabla4[[#This Row],[Ventas sin IGV]]+Tabla4[[#This Row],[IGV]]</f>
        <v>2373.5747200000001</v>
      </c>
    </row>
    <row r="4298" spans="1:11" x14ac:dyDescent="0.3">
      <c r="A4298">
        <v>10</v>
      </c>
      <c r="B4298">
        <v>7</v>
      </c>
      <c r="C4298" s="2">
        <v>35938</v>
      </c>
      <c r="D4298">
        <v>1823</v>
      </c>
      <c r="E4298" t="str">
        <f>VLOOKUP(Tabla4[[#This Row],[Cod Vendedor]],Tabla3[[IdVendedor]:[NombreVendedor]],2,0)</f>
        <v>Antonio</v>
      </c>
      <c r="F4298" t="str">
        <f>VLOOKUP(Tabla4[[#This Row],[Cod Producto]],Tabla2[[IdProducto]:[NomProducto]],2,0)</f>
        <v>Tomates</v>
      </c>
      <c r="G4298" s="10">
        <f>VLOOKUP(Tabla4[[#This Row],[Nombre_Producto]],Tabla2[[NomProducto]:[PrecioSinIGV]],3,0)</f>
        <v>0.96799999999999997</v>
      </c>
      <c r="H4298">
        <f>VLOOKUP(Tabla4[[#This Row],[Cod Producto]],Tabla2[#All],3,0)</f>
        <v>2</v>
      </c>
      <c r="I4298" s="10">
        <f>Tabla4[[#This Row],[Kilos]]*Tabla4[[#This Row],[Precio_sin_IGV]]</f>
        <v>1764.664</v>
      </c>
      <c r="J4298" s="10">
        <f>Tabla4[[#This Row],[Ventas sin IGV]]*18%</f>
        <v>317.63952</v>
      </c>
      <c r="K4298" s="10">
        <f>Tabla4[[#This Row],[Ventas sin IGV]]+Tabla4[[#This Row],[IGV]]</f>
        <v>2082.3035199999999</v>
      </c>
    </row>
    <row r="4299" spans="1:11" x14ac:dyDescent="0.3">
      <c r="A4299">
        <v>10</v>
      </c>
      <c r="B4299">
        <v>7</v>
      </c>
      <c r="C4299" s="2">
        <v>35908</v>
      </c>
      <c r="D4299">
        <v>1004</v>
      </c>
      <c r="E4299" t="str">
        <f>VLOOKUP(Tabla4[[#This Row],[Cod Vendedor]],Tabla3[[IdVendedor]:[NombreVendedor]],2,0)</f>
        <v>Antonio</v>
      </c>
      <c r="F4299" t="str">
        <f>VLOOKUP(Tabla4[[#This Row],[Cod Producto]],Tabla2[[IdProducto]:[NomProducto]],2,0)</f>
        <v>Tomates</v>
      </c>
      <c r="G4299" s="10">
        <f>VLOOKUP(Tabla4[[#This Row],[Nombre_Producto]],Tabla2[[NomProducto]:[PrecioSinIGV]],3,0)</f>
        <v>0.96799999999999997</v>
      </c>
      <c r="H4299">
        <f>VLOOKUP(Tabla4[[#This Row],[Cod Producto]],Tabla2[#All],3,0)</f>
        <v>2</v>
      </c>
      <c r="I4299" s="10">
        <f>Tabla4[[#This Row],[Kilos]]*Tabla4[[#This Row],[Precio_sin_IGV]]</f>
        <v>971.87199999999996</v>
      </c>
      <c r="J4299" s="10">
        <f>Tabla4[[#This Row],[Ventas sin IGV]]*18%</f>
        <v>174.93696</v>
      </c>
      <c r="K4299" s="10">
        <f>Tabla4[[#This Row],[Ventas sin IGV]]+Tabla4[[#This Row],[IGV]]</f>
        <v>1146.8089599999998</v>
      </c>
    </row>
    <row r="4300" spans="1:11" x14ac:dyDescent="0.3">
      <c r="A4300">
        <v>10</v>
      </c>
      <c r="B4300">
        <v>7</v>
      </c>
      <c r="C4300" s="2">
        <v>35840</v>
      </c>
      <c r="D4300">
        <v>955</v>
      </c>
      <c r="E4300" t="str">
        <f>VLOOKUP(Tabla4[[#This Row],[Cod Vendedor]],Tabla3[[IdVendedor]:[NombreVendedor]],2,0)</f>
        <v>Antonio</v>
      </c>
      <c r="F4300" t="str">
        <f>VLOOKUP(Tabla4[[#This Row],[Cod Producto]],Tabla2[[IdProducto]:[NomProducto]],2,0)</f>
        <v>Tomates</v>
      </c>
      <c r="G4300" s="10">
        <f>VLOOKUP(Tabla4[[#This Row],[Nombre_Producto]],Tabla2[[NomProducto]:[PrecioSinIGV]],3,0)</f>
        <v>0.96799999999999997</v>
      </c>
      <c r="H4300">
        <f>VLOOKUP(Tabla4[[#This Row],[Cod Producto]],Tabla2[#All],3,0)</f>
        <v>2</v>
      </c>
      <c r="I4300" s="10">
        <f>Tabla4[[#This Row],[Kilos]]*Tabla4[[#This Row],[Precio_sin_IGV]]</f>
        <v>924.43999999999994</v>
      </c>
      <c r="J4300" s="10">
        <f>Tabla4[[#This Row],[Ventas sin IGV]]*18%</f>
        <v>166.39919999999998</v>
      </c>
      <c r="K4300" s="10">
        <f>Tabla4[[#This Row],[Ventas sin IGV]]+Tabla4[[#This Row],[IGV]]</f>
        <v>1090.8391999999999</v>
      </c>
    </row>
    <row r="4301" spans="1:11" x14ac:dyDescent="0.3">
      <c r="A4301">
        <v>10</v>
      </c>
      <c r="B4301">
        <v>7</v>
      </c>
      <c r="C4301" s="2">
        <v>36069</v>
      </c>
      <c r="D4301">
        <v>700</v>
      </c>
      <c r="E4301" t="str">
        <f>VLOOKUP(Tabla4[[#This Row],[Cod Vendedor]],Tabla3[[IdVendedor]:[NombreVendedor]],2,0)</f>
        <v>Antonio</v>
      </c>
      <c r="F4301" t="str">
        <f>VLOOKUP(Tabla4[[#This Row],[Cod Producto]],Tabla2[[IdProducto]:[NomProducto]],2,0)</f>
        <v>Tomates</v>
      </c>
      <c r="G4301" s="10">
        <f>VLOOKUP(Tabla4[[#This Row],[Nombre_Producto]],Tabla2[[NomProducto]:[PrecioSinIGV]],3,0)</f>
        <v>0.96799999999999997</v>
      </c>
      <c r="H4301">
        <f>VLOOKUP(Tabla4[[#This Row],[Cod Producto]],Tabla2[#All],3,0)</f>
        <v>2</v>
      </c>
      <c r="I4301" s="10">
        <f>Tabla4[[#This Row],[Kilos]]*Tabla4[[#This Row],[Precio_sin_IGV]]</f>
        <v>677.6</v>
      </c>
      <c r="J4301" s="10">
        <f>Tabla4[[#This Row],[Ventas sin IGV]]*18%</f>
        <v>121.968</v>
      </c>
      <c r="K4301" s="10">
        <f>Tabla4[[#This Row],[Ventas sin IGV]]+Tabla4[[#This Row],[IGV]]</f>
        <v>799.56799999999998</v>
      </c>
    </row>
    <row r="4302" spans="1:11" x14ac:dyDescent="0.3">
      <c r="A4302">
        <v>10</v>
      </c>
      <c r="B4302">
        <v>3</v>
      </c>
      <c r="C4302" s="2">
        <v>36092</v>
      </c>
      <c r="D4302">
        <v>1824</v>
      </c>
      <c r="E4302" t="str">
        <f>VLOOKUP(Tabla4[[#This Row],[Cod Vendedor]],Tabla3[[IdVendedor]:[NombreVendedor]],2,0)</f>
        <v>Antonio</v>
      </c>
      <c r="F4302" t="str">
        <f>VLOOKUP(Tabla4[[#This Row],[Cod Producto]],Tabla2[[IdProducto]:[NomProducto]],2,0)</f>
        <v>Melones</v>
      </c>
      <c r="G4302" s="10">
        <f>VLOOKUP(Tabla4[[#This Row],[Nombre_Producto]],Tabla2[[NomProducto]:[PrecioSinIGV]],3,0)</f>
        <v>1.9359999999999999</v>
      </c>
      <c r="H4302">
        <f>VLOOKUP(Tabla4[[#This Row],[Cod Producto]],Tabla2[#All],3,0)</f>
        <v>1</v>
      </c>
      <c r="I4302" s="10">
        <f>Tabla4[[#This Row],[Kilos]]*Tabla4[[#This Row],[Precio_sin_IGV]]</f>
        <v>3531.2640000000001</v>
      </c>
      <c r="J4302" s="10">
        <f>Tabla4[[#This Row],[Ventas sin IGV]]*18%</f>
        <v>635.62752</v>
      </c>
      <c r="K4302" s="10">
        <f>Tabla4[[#This Row],[Ventas sin IGV]]+Tabla4[[#This Row],[IGV]]</f>
        <v>4166.8915200000001</v>
      </c>
    </row>
    <row r="4303" spans="1:11" x14ac:dyDescent="0.3">
      <c r="A4303">
        <v>10</v>
      </c>
      <c r="B4303">
        <v>3</v>
      </c>
      <c r="C4303" s="2">
        <v>36089</v>
      </c>
      <c r="D4303">
        <v>1803</v>
      </c>
      <c r="E4303" t="str">
        <f>VLOOKUP(Tabla4[[#This Row],[Cod Vendedor]],Tabla3[[IdVendedor]:[NombreVendedor]],2,0)</f>
        <v>Antonio</v>
      </c>
      <c r="F4303" t="str">
        <f>VLOOKUP(Tabla4[[#This Row],[Cod Producto]],Tabla2[[IdProducto]:[NomProducto]],2,0)</f>
        <v>Melones</v>
      </c>
      <c r="G4303" s="10">
        <f>VLOOKUP(Tabla4[[#This Row],[Nombre_Producto]],Tabla2[[NomProducto]:[PrecioSinIGV]],3,0)</f>
        <v>1.9359999999999999</v>
      </c>
      <c r="H4303">
        <f>VLOOKUP(Tabla4[[#This Row],[Cod Producto]],Tabla2[#All],3,0)</f>
        <v>1</v>
      </c>
      <c r="I4303" s="10">
        <f>Tabla4[[#This Row],[Kilos]]*Tabla4[[#This Row],[Precio_sin_IGV]]</f>
        <v>3490.6079999999997</v>
      </c>
      <c r="J4303" s="10">
        <f>Tabla4[[#This Row],[Ventas sin IGV]]*18%</f>
        <v>628.30943999999988</v>
      </c>
      <c r="K4303" s="10">
        <f>Tabla4[[#This Row],[Ventas sin IGV]]+Tabla4[[#This Row],[IGV]]</f>
        <v>4118.9174399999993</v>
      </c>
    </row>
    <row r="4304" spans="1:11" x14ac:dyDescent="0.3">
      <c r="A4304">
        <v>10</v>
      </c>
      <c r="B4304">
        <v>3</v>
      </c>
      <c r="C4304" s="2">
        <v>35907</v>
      </c>
      <c r="D4304">
        <v>795</v>
      </c>
      <c r="E4304" t="str">
        <f>VLOOKUP(Tabla4[[#This Row],[Cod Vendedor]],Tabla3[[IdVendedor]:[NombreVendedor]],2,0)</f>
        <v>Antonio</v>
      </c>
      <c r="F4304" t="str">
        <f>VLOOKUP(Tabla4[[#This Row],[Cod Producto]],Tabla2[[IdProducto]:[NomProducto]],2,0)</f>
        <v>Melones</v>
      </c>
      <c r="G4304" s="10">
        <f>VLOOKUP(Tabla4[[#This Row],[Nombre_Producto]],Tabla2[[NomProducto]:[PrecioSinIGV]],3,0)</f>
        <v>1.9359999999999999</v>
      </c>
      <c r="H4304">
        <f>VLOOKUP(Tabla4[[#This Row],[Cod Producto]],Tabla2[#All],3,0)</f>
        <v>1</v>
      </c>
      <c r="I4304" s="10">
        <f>Tabla4[[#This Row],[Kilos]]*Tabla4[[#This Row],[Precio_sin_IGV]]</f>
        <v>1539.12</v>
      </c>
      <c r="J4304" s="10">
        <f>Tabla4[[#This Row],[Ventas sin IGV]]*18%</f>
        <v>277.04159999999996</v>
      </c>
      <c r="K4304" s="10">
        <f>Tabla4[[#This Row],[Ventas sin IGV]]+Tabla4[[#This Row],[IGV]]</f>
        <v>1816.1615999999999</v>
      </c>
    </row>
    <row r="4305" spans="1:11" x14ac:dyDescent="0.3">
      <c r="A4305">
        <v>10</v>
      </c>
      <c r="B4305">
        <v>3</v>
      </c>
      <c r="C4305" s="2">
        <v>35801</v>
      </c>
      <c r="D4305">
        <v>302</v>
      </c>
      <c r="E4305" t="str">
        <f>VLOOKUP(Tabla4[[#This Row],[Cod Vendedor]],Tabla3[[IdVendedor]:[NombreVendedor]],2,0)</f>
        <v>Antonio</v>
      </c>
      <c r="F4305" t="str">
        <f>VLOOKUP(Tabla4[[#This Row],[Cod Producto]],Tabla2[[IdProducto]:[NomProducto]],2,0)</f>
        <v>Melones</v>
      </c>
      <c r="G4305" s="10">
        <f>VLOOKUP(Tabla4[[#This Row],[Nombre_Producto]],Tabla2[[NomProducto]:[PrecioSinIGV]],3,0)</f>
        <v>1.9359999999999999</v>
      </c>
      <c r="H4305">
        <f>VLOOKUP(Tabla4[[#This Row],[Cod Producto]],Tabla2[#All],3,0)</f>
        <v>1</v>
      </c>
      <c r="I4305" s="10">
        <f>Tabla4[[#This Row],[Kilos]]*Tabla4[[#This Row],[Precio_sin_IGV]]</f>
        <v>584.67200000000003</v>
      </c>
      <c r="J4305" s="10">
        <f>Tabla4[[#This Row],[Ventas sin IGV]]*18%</f>
        <v>105.24096</v>
      </c>
      <c r="K4305" s="10">
        <f>Tabla4[[#This Row],[Ventas sin IGV]]+Tabla4[[#This Row],[IGV]]</f>
        <v>689.91296</v>
      </c>
    </row>
    <row r="4306" spans="1:11" x14ac:dyDescent="0.3">
      <c r="A4306">
        <v>10</v>
      </c>
      <c r="B4306">
        <v>8</v>
      </c>
      <c r="C4306" s="2">
        <v>36051</v>
      </c>
      <c r="D4306">
        <v>2296</v>
      </c>
      <c r="E4306" t="str">
        <f>VLOOKUP(Tabla4[[#This Row],[Cod Vendedor]],Tabla3[[IdVendedor]:[NombreVendedor]],2,0)</f>
        <v>Antonio</v>
      </c>
      <c r="F4306" t="str">
        <f>VLOOKUP(Tabla4[[#This Row],[Cod Producto]],Tabla2[[IdProducto]:[NomProducto]],2,0)</f>
        <v>Uvas</v>
      </c>
      <c r="G4306" s="10">
        <f>VLOOKUP(Tabla4[[#This Row],[Nombre_Producto]],Tabla2[[NomProducto]:[PrecioSinIGV]],3,0)</f>
        <v>3.63</v>
      </c>
      <c r="H4306">
        <f>VLOOKUP(Tabla4[[#This Row],[Cod Producto]],Tabla2[#All],3,0)</f>
        <v>1</v>
      </c>
      <c r="I4306" s="10">
        <f>Tabla4[[#This Row],[Kilos]]*Tabla4[[#This Row],[Precio_sin_IGV]]</f>
        <v>8334.48</v>
      </c>
      <c r="J4306" s="10">
        <f>Tabla4[[#This Row],[Ventas sin IGV]]*18%</f>
        <v>1500.2063999999998</v>
      </c>
      <c r="K4306" s="10">
        <f>Tabla4[[#This Row],[Ventas sin IGV]]+Tabla4[[#This Row],[IGV]]</f>
        <v>9834.6863999999987</v>
      </c>
    </row>
    <row r="4307" spans="1:11" x14ac:dyDescent="0.3">
      <c r="A4307">
        <v>10</v>
      </c>
      <c r="B4307">
        <v>8</v>
      </c>
      <c r="C4307" s="2">
        <v>35954</v>
      </c>
      <c r="D4307">
        <v>1439</v>
      </c>
      <c r="E4307" t="str">
        <f>VLOOKUP(Tabla4[[#This Row],[Cod Vendedor]],Tabla3[[IdVendedor]:[NombreVendedor]],2,0)</f>
        <v>Antonio</v>
      </c>
      <c r="F4307" t="str">
        <f>VLOOKUP(Tabla4[[#This Row],[Cod Producto]],Tabla2[[IdProducto]:[NomProducto]],2,0)</f>
        <v>Uvas</v>
      </c>
      <c r="G4307" s="10">
        <f>VLOOKUP(Tabla4[[#This Row],[Nombre_Producto]],Tabla2[[NomProducto]:[PrecioSinIGV]],3,0)</f>
        <v>3.63</v>
      </c>
      <c r="H4307">
        <f>VLOOKUP(Tabla4[[#This Row],[Cod Producto]],Tabla2[#All],3,0)</f>
        <v>1</v>
      </c>
      <c r="I4307" s="10">
        <f>Tabla4[[#This Row],[Kilos]]*Tabla4[[#This Row],[Precio_sin_IGV]]</f>
        <v>5223.57</v>
      </c>
      <c r="J4307" s="10">
        <f>Tabla4[[#This Row],[Ventas sin IGV]]*18%</f>
        <v>940.24259999999992</v>
      </c>
      <c r="K4307" s="10">
        <f>Tabla4[[#This Row],[Ventas sin IGV]]+Tabla4[[#This Row],[IGV]]</f>
        <v>6163.8125999999993</v>
      </c>
    </row>
    <row r="4308" spans="1:11" x14ac:dyDescent="0.3">
      <c r="A4308">
        <v>10</v>
      </c>
      <c r="B4308">
        <v>8</v>
      </c>
      <c r="C4308" s="2">
        <v>35885</v>
      </c>
      <c r="D4308">
        <v>1178</v>
      </c>
      <c r="E4308" t="str">
        <f>VLOOKUP(Tabla4[[#This Row],[Cod Vendedor]],Tabla3[[IdVendedor]:[NombreVendedor]],2,0)</f>
        <v>Antonio</v>
      </c>
      <c r="F4308" t="str">
        <f>VLOOKUP(Tabla4[[#This Row],[Cod Producto]],Tabla2[[IdProducto]:[NomProducto]],2,0)</f>
        <v>Uvas</v>
      </c>
      <c r="G4308" s="10">
        <f>VLOOKUP(Tabla4[[#This Row],[Nombre_Producto]],Tabla2[[NomProducto]:[PrecioSinIGV]],3,0)</f>
        <v>3.63</v>
      </c>
      <c r="H4308">
        <f>VLOOKUP(Tabla4[[#This Row],[Cod Producto]],Tabla2[#All],3,0)</f>
        <v>1</v>
      </c>
      <c r="I4308" s="10">
        <f>Tabla4[[#This Row],[Kilos]]*Tabla4[[#This Row],[Precio_sin_IGV]]</f>
        <v>4276.1400000000003</v>
      </c>
      <c r="J4308" s="10">
        <f>Tabla4[[#This Row],[Ventas sin IGV]]*18%</f>
        <v>769.70519999999999</v>
      </c>
      <c r="K4308" s="10">
        <f>Tabla4[[#This Row],[Ventas sin IGV]]+Tabla4[[#This Row],[IGV]]</f>
        <v>5045.8452000000007</v>
      </c>
    </row>
    <row r="4309" spans="1:11" x14ac:dyDescent="0.3">
      <c r="A4309">
        <v>10</v>
      </c>
      <c r="B4309">
        <v>8</v>
      </c>
      <c r="C4309" s="2">
        <v>35808</v>
      </c>
      <c r="D4309">
        <v>699</v>
      </c>
      <c r="E4309" t="str">
        <f>VLOOKUP(Tabla4[[#This Row],[Cod Vendedor]],Tabla3[[IdVendedor]:[NombreVendedor]],2,0)</f>
        <v>Antonio</v>
      </c>
      <c r="F4309" t="str">
        <f>VLOOKUP(Tabla4[[#This Row],[Cod Producto]],Tabla2[[IdProducto]:[NomProducto]],2,0)</f>
        <v>Uvas</v>
      </c>
      <c r="G4309" s="10">
        <f>VLOOKUP(Tabla4[[#This Row],[Nombre_Producto]],Tabla2[[NomProducto]:[PrecioSinIGV]],3,0)</f>
        <v>3.63</v>
      </c>
      <c r="H4309">
        <f>VLOOKUP(Tabla4[[#This Row],[Cod Producto]],Tabla2[#All],3,0)</f>
        <v>1</v>
      </c>
      <c r="I4309" s="10">
        <f>Tabla4[[#This Row],[Kilos]]*Tabla4[[#This Row],[Precio_sin_IGV]]</f>
        <v>2537.37</v>
      </c>
      <c r="J4309" s="10">
        <f>Tabla4[[#This Row],[Ventas sin IGV]]*18%</f>
        <v>456.72659999999996</v>
      </c>
      <c r="K4309" s="10">
        <f>Tabla4[[#This Row],[Ventas sin IGV]]+Tabla4[[#This Row],[IGV]]</f>
        <v>2994.0965999999999</v>
      </c>
    </row>
    <row r="4310" spans="1:11" x14ac:dyDescent="0.3">
      <c r="A4310">
        <v>10</v>
      </c>
      <c r="B4310">
        <v>8</v>
      </c>
      <c r="C4310" s="2">
        <v>36116</v>
      </c>
      <c r="D4310">
        <v>438</v>
      </c>
      <c r="E4310" t="str">
        <f>VLOOKUP(Tabla4[[#This Row],[Cod Vendedor]],Tabla3[[IdVendedor]:[NombreVendedor]],2,0)</f>
        <v>Antonio</v>
      </c>
      <c r="F4310" t="str">
        <f>VLOOKUP(Tabla4[[#This Row],[Cod Producto]],Tabla2[[IdProducto]:[NomProducto]],2,0)</f>
        <v>Uvas</v>
      </c>
      <c r="G4310" s="10">
        <f>VLOOKUP(Tabla4[[#This Row],[Nombre_Producto]],Tabla2[[NomProducto]:[PrecioSinIGV]],3,0)</f>
        <v>3.63</v>
      </c>
      <c r="H4310">
        <f>VLOOKUP(Tabla4[[#This Row],[Cod Producto]],Tabla2[#All],3,0)</f>
        <v>1</v>
      </c>
      <c r="I4310" s="10">
        <f>Tabla4[[#This Row],[Kilos]]*Tabla4[[#This Row],[Precio_sin_IGV]]</f>
        <v>1589.94</v>
      </c>
      <c r="J4310" s="10">
        <f>Tabla4[[#This Row],[Ventas sin IGV]]*18%</f>
        <v>286.18919999999997</v>
      </c>
      <c r="K4310" s="10">
        <f>Tabla4[[#This Row],[Ventas sin IGV]]+Tabla4[[#This Row],[IGV]]</f>
        <v>1876.1292000000001</v>
      </c>
    </row>
    <row r="4311" spans="1:11" x14ac:dyDescent="0.3">
      <c r="A4311">
        <v>10</v>
      </c>
      <c r="B4311">
        <v>6</v>
      </c>
      <c r="C4311" s="2">
        <v>35973</v>
      </c>
      <c r="D4311">
        <v>2288</v>
      </c>
      <c r="E4311" t="str">
        <f>VLOOKUP(Tabla4[[#This Row],[Cod Vendedor]],Tabla3[[IdVendedor]:[NombreVendedor]],2,0)</f>
        <v>Antonio</v>
      </c>
      <c r="F4311" t="str">
        <f>VLOOKUP(Tabla4[[#This Row],[Cod Producto]],Tabla2[[IdProducto]:[NomProducto]],2,0)</f>
        <v>Platanos</v>
      </c>
      <c r="G4311" s="10">
        <f>VLOOKUP(Tabla4[[#This Row],[Nombre_Producto]],Tabla2[[NomProducto]:[PrecioSinIGV]],3,0)</f>
        <v>2.42</v>
      </c>
      <c r="H4311">
        <f>VLOOKUP(Tabla4[[#This Row],[Cod Producto]],Tabla2[#All],3,0)</f>
        <v>1</v>
      </c>
      <c r="I4311" s="10">
        <f>Tabla4[[#This Row],[Kilos]]*Tabla4[[#This Row],[Precio_sin_IGV]]</f>
        <v>5536.96</v>
      </c>
      <c r="J4311" s="10">
        <f>Tabla4[[#This Row],[Ventas sin IGV]]*18%</f>
        <v>996.65279999999996</v>
      </c>
      <c r="K4311" s="10">
        <f>Tabla4[[#This Row],[Ventas sin IGV]]+Tabla4[[#This Row],[IGV]]</f>
        <v>6533.6127999999999</v>
      </c>
    </row>
    <row r="4312" spans="1:11" x14ac:dyDescent="0.3">
      <c r="A4312">
        <v>10</v>
      </c>
      <c r="B4312">
        <v>6</v>
      </c>
      <c r="C4312" s="2">
        <v>35884</v>
      </c>
      <c r="D4312">
        <v>1643</v>
      </c>
      <c r="E4312" t="str">
        <f>VLOOKUP(Tabla4[[#This Row],[Cod Vendedor]],Tabla3[[IdVendedor]:[NombreVendedor]],2,0)</f>
        <v>Antonio</v>
      </c>
      <c r="F4312" t="str">
        <f>VLOOKUP(Tabla4[[#This Row],[Cod Producto]],Tabla2[[IdProducto]:[NomProducto]],2,0)</f>
        <v>Platanos</v>
      </c>
      <c r="G4312" s="10">
        <f>VLOOKUP(Tabla4[[#This Row],[Nombre_Producto]],Tabla2[[NomProducto]:[PrecioSinIGV]],3,0)</f>
        <v>2.42</v>
      </c>
      <c r="H4312">
        <f>VLOOKUP(Tabla4[[#This Row],[Cod Producto]],Tabla2[#All],3,0)</f>
        <v>1</v>
      </c>
      <c r="I4312" s="10">
        <f>Tabla4[[#This Row],[Kilos]]*Tabla4[[#This Row],[Precio_sin_IGV]]</f>
        <v>3976.06</v>
      </c>
      <c r="J4312" s="10">
        <f>Tabla4[[#This Row],[Ventas sin IGV]]*18%</f>
        <v>715.69079999999997</v>
      </c>
      <c r="K4312" s="10">
        <f>Tabla4[[#This Row],[Ventas sin IGV]]+Tabla4[[#This Row],[IGV]]</f>
        <v>4691.7507999999998</v>
      </c>
    </row>
    <row r="4313" spans="1:11" x14ac:dyDescent="0.3">
      <c r="A4313">
        <v>10</v>
      </c>
      <c r="B4313">
        <v>6</v>
      </c>
      <c r="C4313" s="2">
        <v>35813</v>
      </c>
      <c r="D4313">
        <v>789</v>
      </c>
      <c r="E4313" t="str">
        <f>VLOOKUP(Tabla4[[#This Row],[Cod Vendedor]],Tabla3[[IdVendedor]:[NombreVendedor]],2,0)</f>
        <v>Antonio</v>
      </c>
      <c r="F4313" t="str">
        <f>VLOOKUP(Tabla4[[#This Row],[Cod Producto]],Tabla2[[IdProducto]:[NomProducto]],2,0)</f>
        <v>Platanos</v>
      </c>
      <c r="G4313" s="10">
        <f>VLOOKUP(Tabla4[[#This Row],[Nombre_Producto]],Tabla2[[NomProducto]:[PrecioSinIGV]],3,0)</f>
        <v>2.42</v>
      </c>
      <c r="H4313">
        <f>VLOOKUP(Tabla4[[#This Row],[Cod Producto]],Tabla2[#All],3,0)</f>
        <v>1</v>
      </c>
      <c r="I4313" s="10">
        <f>Tabla4[[#This Row],[Kilos]]*Tabla4[[#This Row],[Precio_sin_IGV]]</f>
        <v>1909.3799999999999</v>
      </c>
      <c r="J4313" s="10">
        <f>Tabla4[[#This Row],[Ventas sin IGV]]*18%</f>
        <v>343.68839999999994</v>
      </c>
      <c r="K4313" s="10">
        <f>Tabla4[[#This Row],[Ventas sin IGV]]+Tabla4[[#This Row],[IGV]]</f>
        <v>2253.0683999999997</v>
      </c>
    </row>
    <row r="4314" spans="1:11" x14ac:dyDescent="0.3">
      <c r="A4314">
        <v>10</v>
      </c>
      <c r="B4314">
        <v>6</v>
      </c>
      <c r="C4314" s="2">
        <v>35941</v>
      </c>
      <c r="D4314">
        <v>446</v>
      </c>
      <c r="E4314" t="str">
        <f>VLOOKUP(Tabla4[[#This Row],[Cod Vendedor]],Tabla3[[IdVendedor]:[NombreVendedor]],2,0)</f>
        <v>Antonio</v>
      </c>
      <c r="F4314" t="str">
        <f>VLOOKUP(Tabla4[[#This Row],[Cod Producto]],Tabla2[[IdProducto]:[NomProducto]],2,0)</f>
        <v>Platanos</v>
      </c>
      <c r="G4314" s="10">
        <f>VLOOKUP(Tabla4[[#This Row],[Nombre_Producto]],Tabla2[[NomProducto]:[PrecioSinIGV]],3,0)</f>
        <v>2.42</v>
      </c>
      <c r="H4314">
        <f>VLOOKUP(Tabla4[[#This Row],[Cod Producto]],Tabla2[#All],3,0)</f>
        <v>1</v>
      </c>
      <c r="I4314" s="10">
        <f>Tabla4[[#This Row],[Kilos]]*Tabla4[[#This Row],[Precio_sin_IGV]]</f>
        <v>1079.32</v>
      </c>
      <c r="J4314" s="10">
        <f>Tabla4[[#This Row],[Ventas sin IGV]]*18%</f>
        <v>194.27759999999998</v>
      </c>
      <c r="K4314" s="10">
        <f>Tabla4[[#This Row],[Ventas sin IGV]]+Tabla4[[#This Row],[IGV]]</f>
        <v>1273.5975999999998</v>
      </c>
    </row>
    <row r="4315" spans="1:11" x14ac:dyDescent="0.3">
      <c r="A4315">
        <v>10</v>
      </c>
      <c r="B4315">
        <v>6</v>
      </c>
      <c r="C4315" s="2">
        <v>36000</v>
      </c>
      <c r="D4315">
        <v>389</v>
      </c>
      <c r="E4315" t="str">
        <f>VLOOKUP(Tabla4[[#This Row],[Cod Vendedor]],Tabla3[[IdVendedor]:[NombreVendedor]],2,0)</f>
        <v>Antonio</v>
      </c>
      <c r="F4315" t="str">
        <f>VLOOKUP(Tabla4[[#This Row],[Cod Producto]],Tabla2[[IdProducto]:[NomProducto]],2,0)</f>
        <v>Platanos</v>
      </c>
      <c r="G4315" s="10">
        <f>VLOOKUP(Tabla4[[#This Row],[Nombre_Producto]],Tabla2[[NomProducto]:[PrecioSinIGV]],3,0)</f>
        <v>2.42</v>
      </c>
      <c r="H4315">
        <f>VLOOKUP(Tabla4[[#This Row],[Cod Producto]],Tabla2[#All],3,0)</f>
        <v>1</v>
      </c>
      <c r="I4315" s="10">
        <f>Tabla4[[#This Row],[Kilos]]*Tabla4[[#This Row],[Precio_sin_IGV]]</f>
        <v>941.38</v>
      </c>
      <c r="J4315" s="10">
        <f>Tabla4[[#This Row],[Ventas sin IGV]]*18%</f>
        <v>169.44839999999999</v>
      </c>
      <c r="K4315" s="10">
        <f>Tabla4[[#This Row],[Ventas sin IGV]]+Tabla4[[#This Row],[IGV]]</f>
        <v>1110.8283999999999</v>
      </c>
    </row>
    <row r="4316" spans="1:11" x14ac:dyDescent="0.3">
      <c r="A4316">
        <v>10</v>
      </c>
      <c r="B4316">
        <v>6</v>
      </c>
      <c r="C4316" s="2">
        <v>36053</v>
      </c>
      <c r="D4316">
        <v>387</v>
      </c>
      <c r="E4316" t="str">
        <f>VLOOKUP(Tabla4[[#This Row],[Cod Vendedor]],Tabla3[[IdVendedor]:[NombreVendedor]],2,0)</f>
        <v>Antonio</v>
      </c>
      <c r="F4316" t="str">
        <f>VLOOKUP(Tabla4[[#This Row],[Cod Producto]],Tabla2[[IdProducto]:[NomProducto]],2,0)</f>
        <v>Platanos</v>
      </c>
      <c r="G4316" s="10">
        <f>VLOOKUP(Tabla4[[#This Row],[Nombre_Producto]],Tabla2[[NomProducto]:[PrecioSinIGV]],3,0)</f>
        <v>2.42</v>
      </c>
      <c r="H4316">
        <f>VLOOKUP(Tabla4[[#This Row],[Cod Producto]],Tabla2[#All],3,0)</f>
        <v>1</v>
      </c>
      <c r="I4316" s="10">
        <f>Tabla4[[#This Row],[Kilos]]*Tabla4[[#This Row],[Precio_sin_IGV]]</f>
        <v>936.54</v>
      </c>
      <c r="J4316" s="10">
        <f>Tabla4[[#This Row],[Ventas sin IGV]]*18%</f>
        <v>168.57719999999998</v>
      </c>
      <c r="K4316" s="10">
        <f>Tabla4[[#This Row],[Ventas sin IGV]]+Tabla4[[#This Row],[IGV]]</f>
        <v>1105.1171999999999</v>
      </c>
    </row>
    <row r="4317" spans="1:11" x14ac:dyDescent="0.3">
      <c r="A4317">
        <v>10</v>
      </c>
      <c r="B4317">
        <v>6</v>
      </c>
      <c r="C4317" s="2">
        <v>35988</v>
      </c>
      <c r="D4317">
        <v>381</v>
      </c>
      <c r="E4317" t="str">
        <f>VLOOKUP(Tabla4[[#This Row],[Cod Vendedor]],Tabla3[[IdVendedor]:[NombreVendedor]],2,0)</f>
        <v>Antonio</v>
      </c>
      <c r="F4317" t="str">
        <f>VLOOKUP(Tabla4[[#This Row],[Cod Producto]],Tabla2[[IdProducto]:[NomProducto]],2,0)</f>
        <v>Platanos</v>
      </c>
      <c r="G4317" s="10">
        <f>VLOOKUP(Tabla4[[#This Row],[Nombre_Producto]],Tabla2[[NomProducto]:[PrecioSinIGV]],3,0)</f>
        <v>2.42</v>
      </c>
      <c r="H4317">
        <f>VLOOKUP(Tabla4[[#This Row],[Cod Producto]],Tabla2[#All],3,0)</f>
        <v>1</v>
      </c>
      <c r="I4317" s="10">
        <f>Tabla4[[#This Row],[Kilos]]*Tabla4[[#This Row],[Precio_sin_IGV]]</f>
        <v>922.02</v>
      </c>
      <c r="J4317" s="10">
        <f>Tabla4[[#This Row],[Ventas sin IGV]]*18%</f>
        <v>165.96359999999999</v>
      </c>
      <c r="K4317" s="10">
        <f>Tabla4[[#This Row],[Ventas sin IGV]]+Tabla4[[#This Row],[IGV]]</f>
        <v>1087.9836</v>
      </c>
    </row>
    <row r="4318" spans="1:11" x14ac:dyDescent="0.3">
      <c r="A4318">
        <v>10</v>
      </c>
      <c r="B4318">
        <v>6</v>
      </c>
      <c r="C4318" s="2">
        <v>35994</v>
      </c>
      <c r="D4318">
        <v>361</v>
      </c>
      <c r="E4318" t="str">
        <f>VLOOKUP(Tabla4[[#This Row],[Cod Vendedor]],Tabla3[[IdVendedor]:[NombreVendedor]],2,0)</f>
        <v>Antonio</v>
      </c>
      <c r="F4318" t="str">
        <f>VLOOKUP(Tabla4[[#This Row],[Cod Producto]],Tabla2[[IdProducto]:[NomProducto]],2,0)</f>
        <v>Platanos</v>
      </c>
      <c r="G4318" s="10">
        <f>VLOOKUP(Tabla4[[#This Row],[Nombre_Producto]],Tabla2[[NomProducto]:[PrecioSinIGV]],3,0)</f>
        <v>2.42</v>
      </c>
      <c r="H4318">
        <f>VLOOKUP(Tabla4[[#This Row],[Cod Producto]],Tabla2[#All],3,0)</f>
        <v>1</v>
      </c>
      <c r="I4318" s="10">
        <f>Tabla4[[#This Row],[Kilos]]*Tabla4[[#This Row],[Precio_sin_IGV]]</f>
        <v>873.62</v>
      </c>
      <c r="J4318" s="10">
        <f>Tabla4[[#This Row],[Ventas sin IGV]]*18%</f>
        <v>157.2516</v>
      </c>
      <c r="K4318" s="10">
        <f>Tabla4[[#This Row],[Ventas sin IGV]]+Tabla4[[#This Row],[IGV]]</f>
        <v>1030.8715999999999</v>
      </c>
    </row>
    <row r="4319" spans="1:11" x14ac:dyDescent="0.3">
      <c r="A4319">
        <v>10</v>
      </c>
      <c r="B4319">
        <v>13</v>
      </c>
      <c r="C4319" s="2">
        <v>35898</v>
      </c>
      <c r="D4319">
        <v>2469</v>
      </c>
      <c r="E4319" t="str">
        <f>VLOOKUP(Tabla4[[#This Row],[Cod Vendedor]],Tabla3[[IdVendedor]:[NombreVendedor]],2,0)</f>
        <v>Antonio</v>
      </c>
      <c r="F4319" t="str">
        <f>VLOOKUP(Tabla4[[#This Row],[Cod Producto]],Tabla2[[IdProducto]:[NomProducto]],2,0)</f>
        <v>Pimientos</v>
      </c>
      <c r="G4319" s="10">
        <f>VLOOKUP(Tabla4[[#This Row],[Nombre_Producto]],Tabla2[[NomProducto]:[PrecioSinIGV]],3,0)</f>
        <v>0.24199999999999999</v>
      </c>
      <c r="H4319">
        <f>VLOOKUP(Tabla4[[#This Row],[Cod Producto]],Tabla2[#All],3,0)</f>
        <v>3</v>
      </c>
      <c r="I4319" s="10">
        <f>Tabla4[[#This Row],[Kilos]]*Tabla4[[#This Row],[Precio_sin_IGV]]</f>
        <v>597.49799999999993</v>
      </c>
      <c r="J4319" s="10">
        <f>Tabla4[[#This Row],[Ventas sin IGV]]*18%</f>
        <v>107.54963999999998</v>
      </c>
      <c r="K4319" s="10">
        <f>Tabla4[[#This Row],[Ventas sin IGV]]+Tabla4[[#This Row],[IGV]]</f>
        <v>705.04763999999989</v>
      </c>
    </row>
    <row r="4320" spans="1:11" x14ac:dyDescent="0.3">
      <c r="A4320">
        <v>10</v>
      </c>
      <c r="B4320">
        <v>13</v>
      </c>
      <c r="C4320" s="2">
        <v>35999</v>
      </c>
      <c r="D4320">
        <v>492</v>
      </c>
      <c r="E4320" t="str">
        <f>VLOOKUP(Tabla4[[#This Row],[Cod Vendedor]],Tabla3[[IdVendedor]:[NombreVendedor]],2,0)</f>
        <v>Antonio</v>
      </c>
      <c r="F4320" t="str">
        <f>VLOOKUP(Tabla4[[#This Row],[Cod Producto]],Tabla2[[IdProducto]:[NomProducto]],2,0)</f>
        <v>Pimientos</v>
      </c>
      <c r="G4320" s="10">
        <f>VLOOKUP(Tabla4[[#This Row],[Nombre_Producto]],Tabla2[[NomProducto]:[PrecioSinIGV]],3,0)</f>
        <v>0.24199999999999999</v>
      </c>
      <c r="H4320">
        <f>VLOOKUP(Tabla4[[#This Row],[Cod Producto]],Tabla2[#All],3,0)</f>
        <v>3</v>
      </c>
      <c r="I4320" s="10">
        <f>Tabla4[[#This Row],[Kilos]]*Tabla4[[#This Row],[Precio_sin_IGV]]</f>
        <v>119.06399999999999</v>
      </c>
      <c r="J4320" s="10">
        <f>Tabla4[[#This Row],[Ventas sin IGV]]*18%</f>
        <v>21.431519999999999</v>
      </c>
      <c r="K4320" s="10">
        <f>Tabla4[[#This Row],[Ventas sin IGV]]+Tabla4[[#This Row],[IGV]]</f>
        <v>140.49552</v>
      </c>
    </row>
    <row r="4321" spans="1:11" x14ac:dyDescent="0.3">
      <c r="A4321">
        <v>10</v>
      </c>
      <c r="B4321">
        <v>2</v>
      </c>
      <c r="C4321" s="2">
        <v>36151</v>
      </c>
      <c r="D4321">
        <v>2486</v>
      </c>
      <c r="E4321" t="str">
        <f>VLOOKUP(Tabla4[[#This Row],[Cod Vendedor]],Tabla3[[IdVendedor]:[NombreVendedor]],2,0)</f>
        <v>Antonio</v>
      </c>
      <c r="F4321" t="str">
        <f>VLOOKUP(Tabla4[[#This Row],[Cod Producto]],Tabla2[[IdProducto]:[NomProducto]],2,0)</f>
        <v>Lechugas</v>
      </c>
      <c r="G4321" s="10">
        <f>VLOOKUP(Tabla4[[#This Row],[Nombre_Producto]],Tabla2[[NomProducto]:[PrecioSinIGV]],3,0)</f>
        <v>1.6335</v>
      </c>
      <c r="H4321">
        <f>VLOOKUP(Tabla4[[#This Row],[Cod Producto]],Tabla2[#All],3,0)</f>
        <v>2</v>
      </c>
      <c r="I4321" s="10">
        <f>Tabla4[[#This Row],[Kilos]]*Tabla4[[#This Row],[Precio_sin_IGV]]</f>
        <v>4060.8809999999999</v>
      </c>
      <c r="J4321" s="10">
        <f>Tabla4[[#This Row],[Ventas sin IGV]]*18%</f>
        <v>730.95857999999998</v>
      </c>
      <c r="K4321" s="10">
        <f>Tabla4[[#This Row],[Ventas sin IGV]]+Tabla4[[#This Row],[IGV]]</f>
        <v>4791.8395799999998</v>
      </c>
    </row>
    <row r="4322" spans="1:11" x14ac:dyDescent="0.3">
      <c r="A4322">
        <v>10</v>
      </c>
      <c r="B4322">
        <v>2</v>
      </c>
      <c r="C4322" s="2">
        <v>35976</v>
      </c>
      <c r="D4322">
        <v>547</v>
      </c>
      <c r="E4322" t="str">
        <f>VLOOKUP(Tabla4[[#This Row],[Cod Vendedor]],Tabla3[[IdVendedor]:[NombreVendedor]],2,0)</f>
        <v>Antonio</v>
      </c>
      <c r="F4322" t="str">
        <f>VLOOKUP(Tabla4[[#This Row],[Cod Producto]],Tabla2[[IdProducto]:[NomProducto]],2,0)</f>
        <v>Lechugas</v>
      </c>
      <c r="G4322" s="10">
        <f>VLOOKUP(Tabla4[[#This Row],[Nombre_Producto]],Tabla2[[NomProducto]:[PrecioSinIGV]],3,0)</f>
        <v>1.6335</v>
      </c>
      <c r="H4322">
        <f>VLOOKUP(Tabla4[[#This Row],[Cod Producto]],Tabla2[#All],3,0)</f>
        <v>2</v>
      </c>
      <c r="I4322" s="10">
        <f>Tabla4[[#This Row],[Kilos]]*Tabla4[[#This Row],[Precio_sin_IGV]]</f>
        <v>893.52449999999999</v>
      </c>
      <c r="J4322" s="10">
        <f>Tabla4[[#This Row],[Ventas sin IGV]]*18%</f>
        <v>160.83440999999999</v>
      </c>
      <c r="K4322" s="10">
        <f>Tabla4[[#This Row],[Ventas sin IGV]]+Tabla4[[#This Row],[IGV]]</f>
        <v>1054.3589099999999</v>
      </c>
    </row>
    <row r="4323" spans="1:11" x14ac:dyDescent="0.3">
      <c r="A4323">
        <v>10</v>
      </c>
      <c r="B4323">
        <v>2</v>
      </c>
      <c r="C4323" s="2">
        <v>35818</v>
      </c>
      <c r="D4323">
        <v>545</v>
      </c>
      <c r="E4323" t="str">
        <f>VLOOKUP(Tabla4[[#This Row],[Cod Vendedor]],Tabla3[[IdVendedor]:[NombreVendedor]],2,0)</f>
        <v>Antonio</v>
      </c>
      <c r="F4323" t="str">
        <f>VLOOKUP(Tabla4[[#This Row],[Cod Producto]],Tabla2[[IdProducto]:[NomProducto]],2,0)</f>
        <v>Lechugas</v>
      </c>
      <c r="G4323" s="10">
        <f>VLOOKUP(Tabla4[[#This Row],[Nombre_Producto]],Tabla2[[NomProducto]:[PrecioSinIGV]],3,0)</f>
        <v>1.6335</v>
      </c>
      <c r="H4323">
        <f>VLOOKUP(Tabla4[[#This Row],[Cod Producto]],Tabla2[#All],3,0)</f>
        <v>2</v>
      </c>
      <c r="I4323" s="10">
        <f>Tabla4[[#This Row],[Kilos]]*Tabla4[[#This Row],[Precio_sin_IGV]]</f>
        <v>890.25749999999994</v>
      </c>
      <c r="J4323" s="10">
        <f>Tabla4[[#This Row],[Ventas sin IGV]]*18%</f>
        <v>160.24634999999998</v>
      </c>
      <c r="K4323" s="10">
        <f>Tabla4[[#This Row],[Ventas sin IGV]]+Tabla4[[#This Row],[IGV]]</f>
        <v>1050.5038499999998</v>
      </c>
    </row>
    <row r="4324" spans="1:11" x14ac:dyDescent="0.3">
      <c r="A4324">
        <v>10</v>
      </c>
      <c r="B4324">
        <v>2</v>
      </c>
      <c r="C4324" s="2">
        <v>35819</v>
      </c>
      <c r="D4324">
        <v>464</v>
      </c>
      <c r="E4324" t="str">
        <f>VLOOKUP(Tabla4[[#This Row],[Cod Vendedor]],Tabla3[[IdVendedor]:[NombreVendedor]],2,0)</f>
        <v>Antonio</v>
      </c>
      <c r="F4324" t="str">
        <f>VLOOKUP(Tabla4[[#This Row],[Cod Producto]],Tabla2[[IdProducto]:[NomProducto]],2,0)</f>
        <v>Lechugas</v>
      </c>
      <c r="G4324" s="10">
        <f>VLOOKUP(Tabla4[[#This Row],[Nombre_Producto]],Tabla2[[NomProducto]:[PrecioSinIGV]],3,0)</f>
        <v>1.6335</v>
      </c>
      <c r="H4324">
        <f>VLOOKUP(Tabla4[[#This Row],[Cod Producto]],Tabla2[#All],3,0)</f>
        <v>2</v>
      </c>
      <c r="I4324" s="10">
        <f>Tabla4[[#This Row],[Kilos]]*Tabla4[[#This Row],[Precio_sin_IGV]]</f>
        <v>757.94399999999996</v>
      </c>
      <c r="J4324" s="10">
        <f>Tabla4[[#This Row],[Ventas sin IGV]]*18%</f>
        <v>136.42991999999998</v>
      </c>
      <c r="K4324" s="10">
        <f>Tabla4[[#This Row],[Ventas sin IGV]]+Tabla4[[#This Row],[IGV]]</f>
        <v>894.37392</v>
      </c>
    </row>
    <row r="4325" spans="1:11" x14ac:dyDescent="0.3">
      <c r="A4325">
        <v>10</v>
      </c>
      <c r="B4325">
        <v>10</v>
      </c>
      <c r="C4325" s="2">
        <v>35839</v>
      </c>
      <c r="D4325">
        <v>2387</v>
      </c>
      <c r="E4325" t="str">
        <f>VLOOKUP(Tabla4[[#This Row],[Cod Vendedor]],Tabla3[[IdVendedor]:[NombreVendedor]],2,0)</f>
        <v>Antonio</v>
      </c>
      <c r="F4325" t="str">
        <f>VLOOKUP(Tabla4[[#This Row],[Cod Producto]],Tabla2[[IdProducto]:[NomProducto]],2,0)</f>
        <v>Zanahorias</v>
      </c>
      <c r="G4325" s="10">
        <f>VLOOKUP(Tabla4[[#This Row],[Nombre_Producto]],Tabla2[[NomProducto]:[PrecioSinIGV]],3,0)</f>
        <v>0.60499999999999998</v>
      </c>
      <c r="H4325">
        <f>VLOOKUP(Tabla4[[#This Row],[Cod Producto]],Tabla2[#All],3,0)</f>
        <v>3</v>
      </c>
      <c r="I4325" s="10">
        <f>Tabla4[[#This Row],[Kilos]]*Tabla4[[#This Row],[Precio_sin_IGV]]</f>
        <v>1444.135</v>
      </c>
      <c r="J4325" s="10">
        <f>Tabla4[[#This Row],[Ventas sin IGV]]*18%</f>
        <v>259.9443</v>
      </c>
      <c r="K4325" s="10">
        <f>Tabla4[[#This Row],[Ventas sin IGV]]+Tabla4[[#This Row],[IGV]]</f>
        <v>1704.0792999999999</v>
      </c>
    </row>
    <row r="4326" spans="1:11" x14ac:dyDescent="0.3">
      <c r="A4326">
        <v>10</v>
      </c>
      <c r="B4326">
        <v>10</v>
      </c>
      <c r="C4326" s="2">
        <v>35975</v>
      </c>
      <c r="D4326">
        <v>1952</v>
      </c>
      <c r="E4326" t="str">
        <f>VLOOKUP(Tabla4[[#This Row],[Cod Vendedor]],Tabla3[[IdVendedor]:[NombreVendedor]],2,0)</f>
        <v>Antonio</v>
      </c>
      <c r="F4326" t="str">
        <f>VLOOKUP(Tabla4[[#This Row],[Cod Producto]],Tabla2[[IdProducto]:[NomProducto]],2,0)</f>
        <v>Zanahorias</v>
      </c>
      <c r="G4326" s="10">
        <f>VLOOKUP(Tabla4[[#This Row],[Nombre_Producto]],Tabla2[[NomProducto]:[PrecioSinIGV]],3,0)</f>
        <v>0.60499999999999998</v>
      </c>
      <c r="H4326">
        <f>VLOOKUP(Tabla4[[#This Row],[Cod Producto]],Tabla2[#All],3,0)</f>
        <v>3</v>
      </c>
      <c r="I4326" s="10">
        <f>Tabla4[[#This Row],[Kilos]]*Tabla4[[#This Row],[Precio_sin_IGV]]</f>
        <v>1180.96</v>
      </c>
      <c r="J4326" s="10">
        <f>Tabla4[[#This Row],[Ventas sin IGV]]*18%</f>
        <v>212.5728</v>
      </c>
      <c r="K4326" s="10">
        <f>Tabla4[[#This Row],[Ventas sin IGV]]+Tabla4[[#This Row],[IGV]]</f>
        <v>1393.5328</v>
      </c>
    </row>
    <row r="4327" spans="1:11" x14ac:dyDescent="0.3">
      <c r="A4327">
        <v>10</v>
      </c>
      <c r="B4327">
        <v>10</v>
      </c>
      <c r="C4327" s="2">
        <v>35814</v>
      </c>
      <c r="D4327">
        <v>1285</v>
      </c>
      <c r="E4327" t="str">
        <f>VLOOKUP(Tabla4[[#This Row],[Cod Vendedor]],Tabla3[[IdVendedor]:[NombreVendedor]],2,0)</f>
        <v>Antonio</v>
      </c>
      <c r="F4327" t="str">
        <f>VLOOKUP(Tabla4[[#This Row],[Cod Producto]],Tabla2[[IdProducto]:[NomProducto]],2,0)</f>
        <v>Zanahorias</v>
      </c>
      <c r="G4327" s="10">
        <f>VLOOKUP(Tabla4[[#This Row],[Nombre_Producto]],Tabla2[[NomProducto]:[PrecioSinIGV]],3,0)</f>
        <v>0.60499999999999998</v>
      </c>
      <c r="H4327">
        <f>VLOOKUP(Tabla4[[#This Row],[Cod Producto]],Tabla2[#All],3,0)</f>
        <v>3</v>
      </c>
      <c r="I4327" s="10">
        <f>Tabla4[[#This Row],[Kilos]]*Tabla4[[#This Row],[Precio_sin_IGV]]</f>
        <v>777.42499999999995</v>
      </c>
      <c r="J4327" s="10">
        <f>Tabla4[[#This Row],[Ventas sin IGV]]*18%</f>
        <v>139.9365</v>
      </c>
      <c r="K4327" s="10">
        <f>Tabla4[[#This Row],[Ventas sin IGV]]+Tabla4[[#This Row],[IGV]]</f>
        <v>917.36149999999998</v>
      </c>
    </row>
    <row r="4328" spans="1:11" x14ac:dyDescent="0.3">
      <c r="A4328">
        <v>10</v>
      </c>
      <c r="B4328">
        <v>10</v>
      </c>
      <c r="C4328" s="2">
        <v>36068</v>
      </c>
      <c r="D4328">
        <v>1202</v>
      </c>
      <c r="E4328" t="str">
        <f>VLOOKUP(Tabla4[[#This Row],[Cod Vendedor]],Tabla3[[IdVendedor]:[NombreVendedor]],2,0)</f>
        <v>Antonio</v>
      </c>
      <c r="F4328" t="str">
        <f>VLOOKUP(Tabla4[[#This Row],[Cod Producto]],Tabla2[[IdProducto]:[NomProducto]],2,0)</f>
        <v>Zanahorias</v>
      </c>
      <c r="G4328" s="10">
        <f>VLOOKUP(Tabla4[[#This Row],[Nombre_Producto]],Tabla2[[NomProducto]:[PrecioSinIGV]],3,0)</f>
        <v>0.60499999999999998</v>
      </c>
      <c r="H4328">
        <f>VLOOKUP(Tabla4[[#This Row],[Cod Producto]],Tabla2[#All],3,0)</f>
        <v>3</v>
      </c>
      <c r="I4328" s="10">
        <f>Tabla4[[#This Row],[Kilos]]*Tabla4[[#This Row],[Precio_sin_IGV]]</f>
        <v>727.20999999999992</v>
      </c>
      <c r="J4328" s="10">
        <f>Tabla4[[#This Row],[Ventas sin IGV]]*18%</f>
        <v>130.89779999999999</v>
      </c>
      <c r="K4328" s="10">
        <f>Tabla4[[#This Row],[Ventas sin IGV]]+Tabla4[[#This Row],[IGV]]</f>
        <v>858.10779999999988</v>
      </c>
    </row>
    <row r="4329" spans="1:11" x14ac:dyDescent="0.3">
      <c r="A4329">
        <v>10</v>
      </c>
      <c r="B4329">
        <v>10</v>
      </c>
      <c r="C4329" s="2">
        <v>35938</v>
      </c>
      <c r="D4329">
        <v>720</v>
      </c>
      <c r="E4329" t="str">
        <f>VLOOKUP(Tabla4[[#This Row],[Cod Vendedor]],Tabla3[[IdVendedor]:[NombreVendedor]],2,0)</f>
        <v>Antonio</v>
      </c>
      <c r="F4329" t="str">
        <f>VLOOKUP(Tabla4[[#This Row],[Cod Producto]],Tabla2[[IdProducto]:[NomProducto]],2,0)</f>
        <v>Zanahorias</v>
      </c>
      <c r="G4329" s="10">
        <f>VLOOKUP(Tabla4[[#This Row],[Nombre_Producto]],Tabla2[[NomProducto]:[PrecioSinIGV]],3,0)</f>
        <v>0.60499999999999998</v>
      </c>
      <c r="H4329">
        <f>VLOOKUP(Tabla4[[#This Row],[Cod Producto]],Tabla2[#All],3,0)</f>
        <v>3</v>
      </c>
      <c r="I4329" s="10">
        <f>Tabla4[[#This Row],[Kilos]]*Tabla4[[#This Row],[Precio_sin_IGV]]</f>
        <v>435.59999999999997</v>
      </c>
      <c r="J4329" s="10">
        <f>Tabla4[[#This Row],[Ventas sin IGV]]*18%</f>
        <v>78.407999999999987</v>
      </c>
      <c r="K4329" s="10">
        <f>Tabla4[[#This Row],[Ventas sin IGV]]+Tabla4[[#This Row],[IGV]]</f>
        <v>514.00799999999992</v>
      </c>
    </row>
    <row r="4330" spans="1:11" x14ac:dyDescent="0.3">
      <c r="A4330">
        <v>10</v>
      </c>
      <c r="B4330">
        <v>10</v>
      </c>
      <c r="C4330" s="2">
        <v>35964</v>
      </c>
      <c r="D4330">
        <v>293</v>
      </c>
      <c r="E4330" t="str">
        <f>VLOOKUP(Tabla4[[#This Row],[Cod Vendedor]],Tabla3[[IdVendedor]:[NombreVendedor]],2,0)</f>
        <v>Antonio</v>
      </c>
      <c r="F4330" t="str">
        <f>VLOOKUP(Tabla4[[#This Row],[Cod Producto]],Tabla2[[IdProducto]:[NomProducto]],2,0)</f>
        <v>Zanahorias</v>
      </c>
      <c r="G4330" s="10">
        <f>VLOOKUP(Tabla4[[#This Row],[Nombre_Producto]],Tabla2[[NomProducto]:[PrecioSinIGV]],3,0)</f>
        <v>0.60499999999999998</v>
      </c>
      <c r="H4330">
        <f>VLOOKUP(Tabla4[[#This Row],[Cod Producto]],Tabla2[#All],3,0)</f>
        <v>3</v>
      </c>
      <c r="I4330" s="10">
        <f>Tabla4[[#This Row],[Kilos]]*Tabla4[[#This Row],[Precio_sin_IGV]]</f>
        <v>177.26499999999999</v>
      </c>
      <c r="J4330" s="10">
        <f>Tabla4[[#This Row],[Ventas sin IGV]]*18%</f>
        <v>31.907699999999995</v>
      </c>
      <c r="K4330" s="10">
        <f>Tabla4[[#This Row],[Ventas sin IGV]]+Tabla4[[#This Row],[IGV]]</f>
        <v>209.17269999999999</v>
      </c>
    </row>
    <row r="4331" spans="1:11" x14ac:dyDescent="0.3">
      <c r="A4331">
        <v>10</v>
      </c>
      <c r="B4331">
        <v>14</v>
      </c>
      <c r="C4331" s="2">
        <v>35849</v>
      </c>
      <c r="D4331">
        <v>1592</v>
      </c>
      <c r="E4331" t="str">
        <f>VLOOKUP(Tabla4[[#This Row],[Cod Vendedor]],Tabla3[[IdVendedor]:[NombreVendedor]],2,0)</f>
        <v>Antonio</v>
      </c>
      <c r="F4331" t="str">
        <f>VLOOKUP(Tabla4[[#This Row],[Cod Producto]],Tabla2[[IdProducto]:[NomProducto]],2,0)</f>
        <v>Manzana</v>
      </c>
      <c r="G4331" s="10">
        <f>VLOOKUP(Tabla4[[#This Row],[Nombre_Producto]],Tabla2[[NomProducto]:[PrecioSinIGV]],3,0)</f>
        <v>3.63</v>
      </c>
      <c r="H4331">
        <f>VLOOKUP(Tabla4[[#This Row],[Cod Producto]],Tabla2[#All],3,0)</f>
        <v>1</v>
      </c>
      <c r="I4331" s="10">
        <f>Tabla4[[#This Row],[Kilos]]*Tabla4[[#This Row],[Precio_sin_IGV]]</f>
        <v>5778.96</v>
      </c>
      <c r="J4331" s="10">
        <f>Tabla4[[#This Row],[Ventas sin IGV]]*18%</f>
        <v>1040.2128</v>
      </c>
      <c r="K4331" s="10">
        <f>Tabla4[[#This Row],[Ventas sin IGV]]+Tabla4[[#This Row],[IGV]]</f>
        <v>6819.1728000000003</v>
      </c>
    </row>
    <row r="4332" spans="1:11" x14ac:dyDescent="0.3">
      <c r="A4332">
        <v>10</v>
      </c>
      <c r="B4332">
        <v>4</v>
      </c>
      <c r="C4332" s="2">
        <v>36086</v>
      </c>
      <c r="D4332">
        <v>2275</v>
      </c>
      <c r="E4332" t="str">
        <f>VLOOKUP(Tabla4[[#This Row],[Cod Vendedor]],Tabla3[[IdVendedor]:[NombreVendedor]],2,0)</f>
        <v>Antonio</v>
      </c>
      <c r="F4332" t="str">
        <f>VLOOKUP(Tabla4[[#This Row],[Cod Producto]],Tabla2[[IdProducto]:[NomProducto]],2,0)</f>
        <v>Coles</v>
      </c>
      <c r="G4332" s="10">
        <f>VLOOKUP(Tabla4[[#This Row],[Nombre_Producto]],Tabla2[[NomProducto]:[PrecioSinIGV]],3,0)</f>
        <v>0.60499999999999998</v>
      </c>
      <c r="H4332">
        <f>VLOOKUP(Tabla4[[#This Row],[Cod Producto]],Tabla2[#All],3,0)</f>
        <v>2</v>
      </c>
      <c r="I4332" s="10">
        <f>Tabla4[[#This Row],[Kilos]]*Tabla4[[#This Row],[Precio_sin_IGV]]</f>
        <v>1376.375</v>
      </c>
      <c r="J4332" s="10">
        <f>Tabla4[[#This Row],[Ventas sin IGV]]*18%</f>
        <v>247.7475</v>
      </c>
      <c r="K4332" s="10">
        <f>Tabla4[[#This Row],[Ventas sin IGV]]+Tabla4[[#This Row],[IGV]]</f>
        <v>1624.1224999999999</v>
      </c>
    </row>
    <row r="4333" spans="1:11" x14ac:dyDescent="0.3">
      <c r="A4333">
        <v>10</v>
      </c>
      <c r="B4333">
        <v>4</v>
      </c>
      <c r="C4333" s="2">
        <v>35801</v>
      </c>
      <c r="D4333">
        <v>824</v>
      </c>
      <c r="E4333" t="str">
        <f>VLOOKUP(Tabla4[[#This Row],[Cod Vendedor]],Tabla3[[IdVendedor]:[NombreVendedor]],2,0)</f>
        <v>Antonio</v>
      </c>
      <c r="F4333" t="str">
        <f>VLOOKUP(Tabla4[[#This Row],[Cod Producto]],Tabla2[[IdProducto]:[NomProducto]],2,0)</f>
        <v>Coles</v>
      </c>
      <c r="G4333" s="10">
        <f>VLOOKUP(Tabla4[[#This Row],[Nombre_Producto]],Tabla2[[NomProducto]:[PrecioSinIGV]],3,0)</f>
        <v>0.60499999999999998</v>
      </c>
      <c r="H4333">
        <f>VLOOKUP(Tabla4[[#This Row],[Cod Producto]],Tabla2[#All],3,0)</f>
        <v>2</v>
      </c>
      <c r="I4333" s="10">
        <f>Tabla4[[#This Row],[Kilos]]*Tabla4[[#This Row],[Precio_sin_IGV]]</f>
        <v>498.52</v>
      </c>
      <c r="J4333" s="10">
        <f>Tabla4[[#This Row],[Ventas sin IGV]]*18%</f>
        <v>89.733599999999996</v>
      </c>
      <c r="K4333" s="10">
        <f>Tabla4[[#This Row],[Ventas sin IGV]]+Tabla4[[#This Row],[IGV]]</f>
        <v>588.25360000000001</v>
      </c>
    </row>
    <row r="4334" spans="1:11" x14ac:dyDescent="0.3">
      <c r="A4334">
        <v>10</v>
      </c>
      <c r="B4334">
        <v>4</v>
      </c>
      <c r="C4334" s="2">
        <v>35976</v>
      </c>
      <c r="D4334">
        <v>591</v>
      </c>
      <c r="E4334" t="str">
        <f>VLOOKUP(Tabla4[[#This Row],[Cod Vendedor]],Tabla3[[IdVendedor]:[NombreVendedor]],2,0)</f>
        <v>Antonio</v>
      </c>
      <c r="F4334" t="str">
        <f>VLOOKUP(Tabla4[[#This Row],[Cod Producto]],Tabla2[[IdProducto]:[NomProducto]],2,0)</f>
        <v>Coles</v>
      </c>
      <c r="G4334" s="10">
        <f>VLOOKUP(Tabla4[[#This Row],[Nombre_Producto]],Tabla2[[NomProducto]:[PrecioSinIGV]],3,0)</f>
        <v>0.60499999999999998</v>
      </c>
      <c r="H4334">
        <f>VLOOKUP(Tabla4[[#This Row],[Cod Producto]],Tabla2[#All],3,0)</f>
        <v>2</v>
      </c>
      <c r="I4334" s="10">
        <f>Tabla4[[#This Row],[Kilos]]*Tabla4[[#This Row],[Precio_sin_IGV]]</f>
        <v>357.55500000000001</v>
      </c>
      <c r="J4334" s="10">
        <f>Tabla4[[#This Row],[Ventas sin IGV]]*18%</f>
        <v>64.359899999999996</v>
      </c>
      <c r="K4334" s="10">
        <f>Tabla4[[#This Row],[Ventas sin IGV]]+Tabla4[[#This Row],[IGV]]</f>
        <v>421.91489999999999</v>
      </c>
    </row>
    <row r="4335" spans="1:11" x14ac:dyDescent="0.3">
      <c r="A4335">
        <v>10</v>
      </c>
      <c r="B4335">
        <v>4</v>
      </c>
      <c r="C4335" s="2">
        <v>35938</v>
      </c>
      <c r="D4335">
        <v>567</v>
      </c>
      <c r="E4335" t="str">
        <f>VLOOKUP(Tabla4[[#This Row],[Cod Vendedor]],Tabla3[[IdVendedor]:[NombreVendedor]],2,0)</f>
        <v>Antonio</v>
      </c>
      <c r="F4335" t="str">
        <f>VLOOKUP(Tabla4[[#This Row],[Cod Producto]],Tabla2[[IdProducto]:[NomProducto]],2,0)</f>
        <v>Coles</v>
      </c>
      <c r="G4335" s="10">
        <f>VLOOKUP(Tabla4[[#This Row],[Nombre_Producto]],Tabla2[[NomProducto]:[PrecioSinIGV]],3,0)</f>
        <v>0.60499999999999998</v>
      </c>
      <c r="H4335">
        <f>VLOOKUP(Tabla4[[#This Row],[Cod Producto]],Tabla2[#All],3,0)</f>
        <v>2</v>
      </c>
      <c r="I4335" s="10">
        <f>Tabla4[[#This Row],[Kilos]]*Tabla4[[#This Row],[Precio_sin_IGV]]</f>
        <v>343.03499999999997</v>
      </c>
      <c r="J4335" s="10">
        <f>Tabla4[[#This Row],[Ventas sin IGV]]*18%</f>
        <v>61.746299999999991</v>
      </c>
      <c r="K4335" s="10">
        <f>Tabla4[[#This Row],[Ventas sin IGV]]+Tabla4[[#This Row],[IGV]]</f>
        <v>404.78129999999999</v>
      </c>
    </row>
    <row r="4336" spans="1:11" x14ac:dyDescent="0.3">
      <c r="A4336">
        <v>10</v>
      </c>
      <c r="B4336">
        <v>5</v>
      </c>
      <c r="C4336" s="2">
        <v>35826</v>
      </c>
      <c r="D4336">
        <v>2456</v>
      </c>
      <c r="E4336" t="str">
        <f>VLOOKUP(Tabla4[[#This Row],[Cod Vendedor]],Tabla3[[IdVendedor]:[NombreVendedor]],2,0)</f>
        <v>Antonio</v>
      </c>
      <c r="F4336" t="str">
        <f>VLOOKUP(Tabla4[[#This Row],[Cod Producto]],Tabla2[[IdProducto]:[NomProducto]],2,0)</f>
        <v>Berenjenas</v>
      </c>
      <c r="G4336" s="10">
        <f>VLOOKUP(Tabla4[[#This Row],[Nombre_Producto]],Tabla2[[NomProducto]:[PrecioSinIGV]],3,0)</f>
        <v>2.5409999999999999</v>
      </c>
      <c r="H4336">
        <f>VLOOKUP(Tabla4[[#This Row],[Cod Producto]],Tabla2[#All],3,0)</f>
        <v>3</v>
      </c>
      <c r="I4336" s="10">
        <f>Tabla4[[#This Row],[Kilos]]*Tabla4[[#This Row],[Precio_sin_IGV]]</f>
        <v>6240.6959999999999</v>
      </c>
      <c r="J4336" s="10">
        <f>Tabla4[[#This Row],[Ventas sin IGV]]*18%</f>
        <v>1123.32528</v>
      </c>
      <c r="K4336" s="10">
        <f>Tabla4[[#This Row],[Ventas sin IGV]]+Tabla4[[#This Row],[IGV]]</f>
        <v>7364.0212799999999</v>
      </c>
    </row>
    <row r="4337" spans="1:11" x14ac:dyDescent="0.3">
      <c r="A4337">
        <v>10</v>
      </c>
      <c r="B4337">
        <v>5</v>
      </c>
      <c r="C4337" s="2">
        <v>35893</v>
      </c>
      <c r="D4337">
        <v>1773</v>
      </c>
      <c r="E4337" t="str">
        <f>VLOOKUP(Tabla4[[#This Row],[Cod Vendedor]],Tabla3[[IdVendedor]:[NombreVendedor]],2,0)</f>
        <v>Antonio</v>
      </c>
      <c r="F4337" t="str">
        <f>VLOOKUP(Tabla4[[#This Row],[Cod Producto]],Tabla2[[IdProducto]:[NomProducto]],2,0)</f>
        <v>Berenjenas</v>
      </c>
      <c r="G4337" s="10">
        <f>VLOOKUP(Tabla4[[#This Row],[Nombre_Producto]],Tabla2[[NomProducto]:[PrecioSinIGV]],3,0)</f>
        <v>2.5409999999999999</v>
      </c>
      <c r="H4337">
        <f>VLOOKUP(Tabla4[[#This Row],[Cod Producto]],Tabla2[#All],3,0)</f>
        <v>3</v>
      </c>
      <c r="I4337" s="10">
        <f>Tabla4[[#This Row],[Kilos]]*Tabla4[[#This Row],[Precio_sin_IGV]]</f>
        <v>4505.1930000000002</v>
      </c>
      <c r="J4337" s="10">
        <f>Tabla4[[#This Row],[Ventas sin IGV]]*18%</f>
        <v>810.93474000000003</v>
      </c>
      <c r="K4337" s="10">
        <f>Tabla4[[#This Row],[Ventas sin IGV]]+Tabla4[[#This Row],[IGV]]</f>
        <v>5316.1277399999999</v>
      </c>
    </row>
    <row r="4338" spans="1:11" x14ac:dyDescent="0.3">
      <c r="A4338">
        <v>10</v>
      </c>
      <c r="B4338">
        <v>5</v>
      </c>
      <c r="C4338" s="2">
        <v>35970</v>
      </c>
      <c r="D4338">
        <v>1239</v>
      </c>
      <c r="E4338" t="str">
        <f>VLOOKUP(Tabla4[[#This Row],[Cod Vendedor]],Tabla3[[IdVendedor]:[NombreVendedor]],2,0)</f>
        <v>Antonio</v>
      </c>
      <c r="F4338" t="str">
        <f>VLOOKUP(Tabla4[[#This Row],[Cod Producto]],Tabla2[[IdProducto]:[NomProducto]],2,0)</f>
        <v>Berenjenas</v>
      </c>
      <c r="G4338" s="10">
        <f>VLOOKUP(Tabla4[[#This Row],[Nombre_Producto]],Tabla2[[NomProducto]:[PrecioSinIGV]],3,0)</f>
        <v>2.5409999999999999</v>
      </c>
      <c r="H4338">
        <f>VLOOKUP(Tabla4[[#This Row],[Cod Producto]],Tabla2[#All],3,0)</f>
        <v>3</v>
      </c>
      <c r="I4338" s="10">
        <f>Tabla4[[#This Row],[Kilos]]*Tabla4[[#This Row],[Precio_sin_IGV]]</f>
        <v>3148.299</v>
      </c>
      <c r="J4338" s="10">
        <f>Tabla4[[#This Row],[Ventas sin IGV]]*18%</f>
        <v>566.69381999999996</v>
      </c>
      <c r="K4338" s="10">
        <f>Tabla4[[#This Row],[Ventas sin IGV]]+Tabla4[[#This Row],[IGV]]</f>
        <v>3714.9928199999999</v>
      </c>
    </row>
    <row r="4339" spans="1:11" x14ac:dyDescent="0.3">
      <c r="A4339">
        <v>10</v>
      </c>
      <c r="B4339">
        <v>5</v>
      </c>
      <c r="C4339" s="2">
        <v>36024</v>
      </c>
      <c r="D4339">
        <v>756</v>
      </c>
      <c r="E4339" t="str">
        <f>VLOOKUP(Tabla4[[#This Row],[Cod Vendedor]],Tabla3[[IdVendedor]:[NombreVendedor]],2,0)</f>
        <v>Antonio</v>
      </c>
      <c r="F4339" t="str">
        <f>VLOOKUP(Tabla4[[#This Row],[Cod Producto]],Tabla2[[IdProducto]:[NomProducto]],2,0)</f>
        <v>Berenjenas</v>
      </c>
      <c r="G4339" s="10">
        <f>VLOOKUP(Tabla4[[#This Row],[Nombre_Producto]],Tabla2[[NomProducto]:[PrecioSinIGV]],3,0)</f>
        <v>2.5409999999999999</v>
      </c>
      <c r="H4339">
        <f>VLOOKUP(Tabla4[[#This Row],[Cod Producto]],Tabla2[#All],3,0)</f>
        <v>3</v>
      </c>
      <c r="I4339" s="10">
        <f>Tabla4[[#This Row],[Kilos]]*Tabla4[[#This Row],[Precio_sin_IGV]]</f>
        <v>1920.9959999999999</v>
      </c>
      <c r="J4339" s="10">
        <f>Tabla4[[#This Row],[Ventas sin IGV]]*18%</f>
        <v>345.77927999999997</v>
      </c>
      <c r="K4339" s="10">
        <f>Tabla4[[#This Row],[Ventas sin IGV]]+Tabla4[[#This Row],[IGV]]</f>
        <v>2266.7752799999998</v>
      </c>
    </row>
    <row r="4340" spans="1:11" x14ac:dyDescent="0.3">
      <c r="A4340">
        <v>10</v>
      </c>
      <c r="B4340">
        <v>5</v>
      </c>
      <c r="C4340" s="2">
        <v>35815</v>
      </c>
      <c r="D4340">
        <v>752</v>
      </c>
      <c r="E4340" t="str">
        <f>VLOOKUP(Tabla4[[#This Row],[Cod Vendedor]],Tabla3[[IdVendedor]:[NombreVendedor]],2,0)</f>
        <v>Antonio</v>
      </c>
      <c r="F4340" t="str">
        <f>VLOOKUP(Tabla4[[#This Row],[Cod Producto]],Tabla2[[IdProducto]:[NomProducto]],2,0)</f>
        <v>Berenjenas</v>
      </c>
      <c r="G4340" s="10">
        <f>VLOOKUP(Tabla4[[#This Row],[Nombre_Producto]],Tabla2[[NomProducto]:[PrecioSinIGV]],3,0)</f>
        <v>2.5409999999999999</v>
      </c>
      <c r="H4340">
        <f>VLOOKUP(Tabla4[[#This Row],[Cod Producto]],Tabla2[#All],3,0)</f>
        <v>3</v>
      </c>
      <c r="I4340" s="10">
        <f>Tabla4[[#This Row],[Kilos]]*Tabla4[[#This Row],[Precio_sin_IGV]]</f>
        <v>1910.8319999999999</v>
      </c>
      <c r="J4340" s="10">
        <f>Tabla4[[#This Row],[Ventas sin IGV]]*18%</f>
        <v>343.94975999999997</v>
      </c>
      <c r="K4340" s="10">
        <f>Tabla4[[#This Row],[Ventas sin IGV]]+Tabla4[[#This Row],[IGV]]</f>
        <v>2254.7817599999998</v>
      </c>
    </row>
    <row r="4341" spans="1:11" x14ac:dyDescent="0.3">
      <c r="A4341">
        <v>10</v>
      </c>
      <c r="B4341">
        <v>5</v>
      </c>
      <c r="C4341" s="2">
        <v>35982</v>
      </c>
      <c r="D4341">
        <v>555</v>
      </c>
      <c r="E4341" t="str">
        <f>VLOOKUP(Tabla4[[#This Row],[Cod Vendedor]],Tabla3[[IdVendedor]:[NombreVendedor]],2,0)</f>
        <v>Antonio</v>
      </c>
      <c r="F4341" t="str">
        <f>VLOOKUP(Tabla4[[#This Row],[Cod Producto]],Tabla2[[IdProducto]:[NomProducto]],2,0)</f>
        <v>Berenjenas</v>
      </c>
      <c r="G4341" s="10">
        <f>VLOOKUP(Tabla4[[#This Row],[Nombre_Producto]],Tabla2[[NomProducto]:[PrecioSinIGV]],3,0)</f>
        <v>2.5409999999999999</v>
      </c>
      <c r="H4341">
        <f>VLOOKUP(Tabla4[[#This Row],[Cod Producto]],Tabla2[#All],3,0)</f>
        <v>3</v>
      </c>
      <c r="I4341" s="10">
        <f>Tabla4[[#This Row],[Kilos]]*Tabla4[[#This Row],[Precio_sin_IGV]]</f>
        <v>1410.2549999999999</v>
      </c>
      <c r="J4341" s="10">
        <f>Tabla4[[#This Row],[Ventas sin IGV]]*18%</f>
        <v>253.84589999999997</v>
      </c>
      <c r="K4341" s="10">
        <f>Tabla4[[#This Row],[Ventas sin IGV]]+Tabla4[[#This Row],[IGV]]</f>
        <v>1664.1008999999999</v>
      </c>
    </row>
    <row r="4342" spans="1:11" x14ac:dyDescent="0.3">
      <c r="A4342">
        <v>10</v>
      </c>
      <c r="B4342">
        <v>11</v>
      </c>
      <c r="C4342" s="2">
        <v>36180</v>
      </c>
      <c r="D4342">
        <v>2429</v>
      </c>
      <c r="E4342" t="str">
        <f>VLOOKUP(Tabla4[[#This Row],[Cod Vendedor]],Tabla3[[IdVendedor]:[NombreVendedor]],2,0)</f>
        <v>Antonio</v>
      </c>
      <c r="F4342" t="str">
        <f>VLOOKUP(Tabla4[[#This Row],[Cod Producto]],Tabla2[[IdProducto]:[NomProducto]],2,0)</f>
        <v>Naranjas</v>
      </c>
      <c r="G4342" s="10">
        <f>VLOOKUP(Tabla4[[#This Row],[Nombre_Producto]],Tabla2[[NomProducto]:[PrecioSinIGV]],3,0)</f>
        <v>1.21</v>
      </c>
      <c r="H4342">
        <f>VLOOKUP(Tabla4[[#This Row],[Cod Producto]],Tabla2[#All],3,0)</f>
        <v>1</v>
      </c>
      <c r="I4342" s="10">
        <f>Tabla4[[#This Row],[Kilos]]*Tabla4[[#This Row],[Precio_sin_IGV]]</f>
        <v>2939.0899999999997</v>
      </c>
      <c r="J4342" s="10">
        <f>Tabla4[[#This Row],[Ventas sin IGV]]*18%</f>
        <v>529.03619999999989</v>
      </c>
      <c r="K4342" s="10">
        <f>Tabla4[[#This Row],[Ventas sin IGV]]+Tabla4[[#This Row],[IGV]]</f>
        <v>3468.1261999999997</v>
      </c>
    </row>
    <row r="4343" spans="1:11" x14ac:dyDescent="0.3">
      <c r="A4343">
        <v>10</v>
      </c>
      <c r="B4343">
        <v>11</v>
      </c>
      <c r="C4343" s="2">
        <v>36363</v>
      </c>
      <c r="D4343">
        <v>2229</v>
      </c>
      <c r="E4343" t="str">
        <f>VLOOKUP(Tabla4[[#This Row],[Cod Vendedor]],Tabla3[[IdVendedor]:[NombreVendedor]],2,0)</f>
        <v>Antonio</v>
      </c>
      <c r="F4343" t="str">
        <f>VLOOKUP(Tabla4[[#This Row],[Cod Producto]],Tabla2[[IdProducto]:[NomProducto]],2,0)</f>
        <v>Naranjas</v>
      </c>
      <c r="G4343" s="10">
        <f>VLOOKUP(Tabla4[[#This Row],[Nombre_Producto]],Tabla2[[NomProducto]:[PrecioSinIGV]],3,0)</f>
        <v>1.21</v>
      </c>
      <c r="H4343">
        <f>VLOOKUP(Tabla4[[#This Row],[Cod Producto]],Tabla2[#All],3,0)</f>
        <v>1</v>
      </c>
      <c r="I4343" s="10">
        <f>Tabla4[[#This Row],[Kilos]]*Tabla4[[#This Row],[Precio_sin_IGV]]</f>
        <v>2697.09</v>
      </c>
      <c r="J4343" s="10">
        <f>Tabla4[[#This Row],[Ventas sin IGV]]*18%</f>
        <v>485.47620000000001</v>
      </c>
      <c r="K4343" s="10">
        <f>Tabla4[[#This Row],[Ventas sin IGV]]+Tabla4[[#This Row],[IGV]]</f>
        <v>3182.5662000000002</v>
      </c>
    </row>
    <row r="4344" spans="1:11" x14ac:dyDescent="0.3">
      <c r="A4344">
        <v>10</v>
      </c>
      <c r="B4344">
        <v>11</v>
      </c>
      <c r="C4344" s="2">
        <v>36413</v>
      </c>
      <c r="D4344">
        <v>2174</v>
      </c>
      <c r="E4344" t="str">
        <f>VLOOKUP(Tabla4[[#This Row],[Cod Vendedor]],Tabla3[[IdVendedor]:[NombreVendedor]],2,0)</f>
        <v>Antonio</v>
      </c>
      <c r="F4344" t="str">
        <f>VLOOKUP(Tabla4[[#This Row],[Cod Producto]],Tabla2[[IdProducto]:[NomProducto]],2,0)</f>
        <v>Naranjas</v>
      </c>
      <c r="G4344" s="10">
        <f>VLOOKUP(Tabla4[[#This Row],[Nombre_Producto]],Tabla2[[NomProducto]:[PrecioSinIGV]],3,0)</f>
        <v>1.21</v>
      </c>
      <c r="H4344">
        <f>VLOOKUP(Tabla4[[#This Row],[Cod Producto]],Tabla2[#All],3,0)</f>
        <v>1</v>
      </c>
      <c r="I4344" s="10">
        <f>Tabla4[[#This Row],[Kilos]]*Tabla4[[#This Row],[Precio_sin_IGV]]</f>
        <v>2630.54</v>
      </c>
      <c r="J4344" s="10">
        <f>Tabla4[[#This Row],[Ventas sin IGV]]*18%</f>
        <v>473.49719999999996</v>
      </c>
      <c r="K4344" s="10">
        <f>Tabla4[[#This Row],[Ventas sin IGV]]+Tabla4[[#This Row],[IGV]]</f>
        <v>3104.0371999999998</v>
      </c>
    </row>
    <row r="4345" spans="1:11" x14ac:dyDescent="0.3">
      <c r="A4345">
        <v>10</v>
      </c>
      <c r="B4345">
        <v>11</v>
      </c>
      <c r="C4345" s="2">
        <v>36462</v>
      </c>
      <c r="D4345">
        <v>2003</v>
      </c>
      <c r="E4345" t="str">
        <f>VLOOKUP(Tabla4[[#This Row],[Cod Vendedor]],Tabla3[[IdVendedor]:[NombreVendedor]],2,0)</f>
        <v>Antonio</v>
      </c>
      <c r="F4345" t="str">
        <f>VLOOKUP(Tabla4[[#This Row],[Cod Producto]],Tabla2[[IdProducto]:[NomProducto]],2,0)</f>
        <v>Naranjas</v>
      </c>
      <c r="G4345" s="10">
        <f>VLOOKUP(Tabla4[[#This Row],[Nombre_Producto]],Tabla2[[NomProducto]:[PrecioSinIGV]],3,0)</f>
        <v>1.21</v>
      </c>
      <c r="H4345">
        <f>VLOOKUP(Tabla4[[#This Row],[Cod Producto]],Tabla2[#All],3,0)</f>
        <v>1</v>
      </c>
      <c r="I4345" s="10">
        <f>Tabla4[[#This Row],[Kilos]]*Tabla4[[#This Row],[Precio_sin_IGV]]</f>
        <v>2423.63</v>
      </c>
      <c r="J4345" s="10">
        <f>Tabla4[[#This Row],[Ventas sin IGV]]*18%</f>
        <v>436.2534</v>
      </c>
      <c r="K4345" s="10">
        <f>Tabla4[[#This Row],[Ventas sin IGV]]+Tabla4[[#This Row],[IGV]]</f>
        <v>2859.8834000000002</v>
      </c>
    </row>
    <row r="4346" spans="1:11" x14ac:dyDescent="0.3">
      <c r="A4346">
        <v>10</v>
      </c>
      <c r="B4346">
        <v>11</v>
      </c>
      <c r="C4346" s="2">
        <v>36231</v>
      </c>
      <c r="D4346">
        <v>1124</v>
      </c>
      <c r="E4346" t="str">
        <f>VLOOKUP(Tabla4[[#This Row],[Cod Vendedor]],Tabla3[[IdVendedor]:[NombreVendedor]],2,0)</f>
        <v>Antonio</v>
      </c>
      <c r="F4346" t="str">
        <f>VLOOKUP(Tabla4[[#This Row],[Cod Producto]],Tabla2[[IdProducto]:[NomProducto]],2,0)</f>
        <v>Naranjas</v>
      </c>
      <c r="G4346" s="10">
        <f>VLOOKUP(Tabla4[[#This Row],[Nombre_Producto]],Tabla2[[NomProducto]:[PrecioSinIGV]],3,0)</f>
        <v>1.21</v>
      </c>
      <c r="H4346">
        <f>VLOOKUP(Tabla4[[#This Row],[Cod Producto]],Tabla2[#All],3,0)</f>
        <v>1</v>
      </c>
      <c r="I4346" s="10">
        <f>Tabla4[[#This Row],[Kilos]]*Tabla4[[#This Row],[Precio_sin_IGV]]</f>
        <v>1360.04</v>
      </c>
      <c r="J4346" s="10">
        <f>Tabla4[[#This Row],[Ventas sin IGV]]*18%</f>
        <v>244.80719999999999</v>
      </c>
      <c r="K4346" s="10">
        <f>Tabla4[[#This Row],[Ventas sin IGV]]+Tabla4[[#This Row],[IGV]]</f>
        <v>1604.8471999999999</v>
      </c>
    </row>
    <row r="4347" spans="1:11" x14ac:dyDescent="0.3">
      <c r="A4347">
        <v>10</v>
      </c>
      <c r="B4347">
        <v>12</v>
      </c>
      <c r="C4347" s="2">
        <v>36349</v>
      </c>
      <c r="D4347">
        <v>1373</v>
      </c>
      <c r="E4347" t="str">
        <f>VLOOKUP(Tabla4[[#This Row],[Cod Vendedor]],Tabla3[[IdVendedor]:[NombreVendedor]],2,0)</f>
        <v>Antonio</v>
      </c>
      <c r="F4347" t="str">
        <f>VLOOKUP(Tabla4[[#This Row],[Cod Producto]],Tabla2[[IdProducto]:[NomProducto]],2,0)</f>
        <v>Malocoton</v>
      </c>
      <c r="G4347" s="10">
        <f>VLOOKUP(Tabla4[[#This Row],[Nombre_Producto]],Tabla2[[NomProducto]:[PrecioSinIGV]],3,0)</f>
        <v>2.42</v>
      </c>
      <c r="H4347">
        <f>VLOOKUP(Tabla4[[#This Row],[Cod Producto]],Tabla2[#All],3,0)</f>
        <v>1</v>
      </c>
      <c r="I4347" s="10">
        <f>Tabla4[[#This Row],[Kilos]]*Tabla4[[#This Row],[Precio_sin_IGV]]</f>
        <v>3322.66</v>
      </c>
      <c r="J4347" s="10">
        <f>Tabla4[[#This Row],[Ventas sin IGV]]*18%</f>
        <v>598.0788</v>
      </c>
      <c r="K4347" s="10">
        <f>Tabla4[[#This Row],[Ventas sin IGV]]+Tabla4[[#This Row],[IGV]]</f>
        <v>3920.7388000000001</v>
      </c>
    </row>
    <row r="4348" spans="1:11" x14ac:dyDescent="0.3">
      <c r="A4348">
        <v>10</v>
      </c>
      <c r="B4348">
        <v>12</v>
      </c>
      <c r="C4348" s="2">
        <v>36242</v>
      </c>
      <c r="D4348">
        <v>276</v>
      </c>
      <c r="E4348" t="str">
        <f>VLOOKUP(Tabla4[[#This Row],[Cod Vendedor]],Tabla3[[IdVendedor]:[NombreVendedor]],2,0)</f>
        <v>Antonio</v>
      </c>
      <c r="F4348" t="str">
        <f>VLOOKUP(Tabla4[[#This Row],[Cod Producto]],Tabla2[[IdProducto]:[NomProducto]],2,0)</f>
        <v>Malocoton</v>
      </c>
      <c r="G4348" s="10">
        <f>VLOOKUP(Tabla4[[#This Row],[Nombre_Producto]],Tabla2[[NomProducto]:[PrecioSinIGV]],3,0)</f>
        <v>2.42</v>
      </c>
      <c r="H4348">
        <f>VLOOKUP(Tabla4[[#This Row],[Cod Producto]],Tabla2[#All],3,0)</f>
        <v>1</v>
      </c>
      <c r="I4348" s="10">
        <f>Tabla4[[#This Row],[Kilos]]*Tabla4[[#This Row],[Precio_sin_IGV]]</f>
        <v>667.92</v>
      </c>
      <c r="J4348" s="10">
        <f>Tabla4[[#This Row],[Ventas sin IGV]]*18%</f>
        <v>120.22559999999999</v>
      </c>
      <c r="K4348" s="10">
        <f>Tabla4[[#This Row],[Ventas sin IGV]]+Tabla4[[#This Row],[IGV]]</f>
        <v>788.14559999999994</v>
      </c>
    </row>
    <row r="4349" spans="1:11" x14ac:dyDescent="0.3">
      <c r="A4349">
        <v>10</v>
      </c>
      <c r="B4349">
        <v>9</v>
      </c>
      <c r="C4349" s="2">
        <v>36383</v>
      </c>
      <c r="D4349">
        <v>2268</v>
      </c>
      <c r="E4349" t="str">
        <f>VLOOKUP(Tabla4[[#This Row],[Cod Vendedor]],Tabla3[[IdVendedor]:[NombreVendedor]],2,0)</f>
        <v>Antonio</v>
      </c>
      <c r="F4349" t="str">
        <f>VLOOKUP(Tabla4[[#This Row],[Cod Producto]],Tabla2[[IdProducto]:[NomProducto]],2,0)</f>
        <v>Esparragos</v>
      </c>
      <c r="G4349" s="10">
        <f>VLOOKUP(Tabla4[[#This Row],[Nombre_Producto]],Tabla2[[NomProducto]:[PrecioSinIGV]],3,0)</f>
        <v>1.21</v>
      </c>
      <c r="H4349">
        <f>VLOOKUP(Tabla4[[#This Row],[Cod Producto]],Tabla2[#All],3,0)</f>
        <v>3</v>
      </c>
      <c r="I4349" s="10">
        <f>Tabla4[[#This Row],[Kilos]]*Tabla4[[#This Row],[Precio_sin_IGV]]</f>
        <v>2744.2799999999997</v>
      </c>
      <c r="J4349" s="10">
        <f>Tabla4[[#This Row],[Ventas sin IGV]]*18%</f>
        <v>493.97039999999993</v>
      </c>
      <c r="K4349" s="10">
        <f>Tabla4[[#This Row],[Ventas sin IGV]]+Tabla4[[#This Row],[IGV]]</f>
        <v>3238.2503999999999</v>
      </c>
    </row>
    <row r="4350" spans="1:11" x14ac:dyDescent="0.3">
      <c r="A4350">
        <v>10</v>
      </c>
      <c r="B4350">
        <v>7</v>
      </c>
      <c r="C4350" s="2">
        <v>36258</v>
      </c>
      <c r="D4350">
        <v>1834</v>
      </c>
      <c r="E4350" t="str">
        <f>VLOOKUP(Tabla4[[#This Row],[Cod Vendedor]],Tabla3[[IdVendedor]:[NombreVendedor]],2,0)</f>
        <v>Antonio</v>
      </c>
      <c r="F4350" t="str">
        <f>VLOOKUP(Tabla4[[#This Row],[Cod Producto]],Tabla2[[IdProducto]:[NomProducto]],2,0)</f>
        <v>Tomates</v>
      </c>
      <c r="G4350" s="10">
        <f>VLOOKUP(Tabla4[[#This Row],[Nombre_Producto]],Tabla2[[NomProducto]:[PrecioSinIGV]],3,0)</f>
        <v>0.96799999999999997</v>
      </c>
      <c r="H4350">
        <f>VLOOKUP(Tabla4[[#This Row],[Cod Producto]],Tabla2[#All],3,0)</f>
        <v>2</v>
      </c>
      <c r="I4350" s="10">
        <f>Tabla4[[#This Row],[Kilos]]*Tabla4[[#This Row],[Precio_sin_IGV]]</f>
        <v>1775.3119999999999</v>
      </c>
      <c r="J4350" s="10">
        <f>Tabla4[[#This Row],[Ventas sin IGV]]*18%</f>
        <v>319.55615999999998</v>
      </c>
      <c r="K4350" s="10">
        <f>Tabla4[[#This Row],[Ventas sin IGV]]+Tabla4[[#This Row],[IGV]]</f>
        <v>2094.86816</v>
      </c>
    </row>
    <row r="4351" spans="1:11" x14ac:dyDescent="0.3">
      <c r="A4351">
        <v>10</v>
      </c>
      <c r="B4351">
        <v>7</v>
      </c>
      <c r="C4351" s="2">
        <v>36270</v>
      </c>
      <c r="D4351">
        <v>755</v>
      </c>
      <c r="E4351" t="str">
        <f>VLOOKUP(Tabla4[[#This Row],[Cod Vendedor]],Tabla3[[IdVendedor]:[NombreVendedor]],2,0)</f>
        <v>Antonio</v>
      </c>
      <c r="F4351" t="str">
        <f>VLOOKUP(Tabla4[[#This Row],[Cod Producto]],Tabla2[[IdProducto]:[NomProducto]],2,0)</f>
        <v>Tomates</v>
      </c>
      <c r="G4351" s="10">
        <f>VLOOKUP(Tabla4[[#This Row],[Nombre_Producto]],Tabla2[[NomProducto]:[PrecioSinIGV]],3,0)</f>
        <v>0.96799999999999997</v>
      </c>
      <c r="H4351">
        <f>VLOOKUP(Tabla4[[#This Row],[Cod Producto]],Tabla2[#All],3,0)</f>
        <v>2</v>
      </c>
      <c r="I4351" s="10">
        <f>Tabla4[[#This Row],[Kilos]]*Tabla4[[#This Row],[Precio_sin_IGV]]</f>
        <v>730.84</v>
      </c>
      <c r="J4351" s="10">
        <f>Tabla4[[#This Row],[Ventas sin IGV]]*18%</f>
        <v>131.55119999999999</v>
      </c>
      <c r="K4351" s="10">
        <f>Tabla4[[#This Row],[Ventas sin IGV]]+Tabla4[[#This Row],[IGV]]</f>
        <v>862.39120000000003</v>
      </c>
    </row>
    <row r="4352" spans="1:11" x14ac:dyDescent="0.3">
      <c r="A4352">
        <v>10</v>
      </c>
      <c r="B4352">
        <v>3</v>
      </c>
      <c r="C4352" s="2">
        <v>36181</v>
      </c>
      <c r="D4352">
        <v>2484</v>
      </c>
      <c r="E4352" t="str">
        <f>VLOOKUP(Tabla4[[#This Row],[Cod Vendedor]],Tabla3[[IdVendedor]:[NombreVendedor]],2,0)</f>
        <v>Antonio</v>
      </c>
      <c r="F4352" t="str">
        <f>VLOOKUP(Tabla4[[#This Row],[Cod Producto]],Tabla2[[IdProducto]:[NomProducto]],2,0)</f>
        <v>Melones</v>
      </c>
      <c r="G4352" s="10">
        <f>VLOOKUP(Tabla4[[#This Row],[Nombre_Producto]],Tabla2[[NomProducto]:[PrecioSinIGV]],3,0)</f>
        <v>1.9359999999999999</v>
      </c>
      <c r="H4352">
        <f>VLOOKUP(Tabla4[[#This Row],[Cod Producto]],Tabla2[#All],3,0)</f>
        <v>1</v>
      </c>
      <c r="I4352" s="10">
        <f>Tabla4[[#This Row],[Kilos]]*Tabla4[[#This Row],[Precio_sin_IGV]]</f>
        <v>4809.0239999999994</v>
      </c>
      <c r="J4352" s="10">
        <f>Tabla4[[#This Row],[Ventas sin IGV]]*18%</f>
        <v>865.6243199999999</v>
      </c>
      <c r="K4352" s="10">
        <f>Tabla4[[#This Row],[Ventas sin IGV]]+Tabla4[[#This Row],[IGV]]</f>
        <v>5674.6483199999993</v>
      </c>
    </row>
    <row r="4353" spans="1:11" x14ac:dyDescent="0.3">
      <c r="A4353">
        <v>10</v>
      </c>
      <c r="B4353">
        <v>3</v>
      </c>
      <c r="C4353" s="2">
        <v>36174</v>
      </c>
      <c r="D4353">
        <v>2479</v>
      </c>
      <c r="E4353" t="str">
        <f>VLOOKUP(Tabla4[[#This Row],[Cod Vendedor]],Tabla3[[IdVendedor]:[NombreVendedor]],2,0)</f>
        <v>Antonio</v>
      </c>
      <c r="F4353" t="str">
        <f>VLOOKUP(Tabla4[[#This Row],[Cod Producto]],Tabla2[[IdProducto]:[NomProducto]],2,0)</f>
        <v>Melones</v>
      </c>
      <c r="G4353" s="10">
        <f>VLOOKUP(Tabla4[[#This Row],[Nombre_Producto]],Tabla2[[NomProducto]:[PrecioSinIGV]],3,0)</f>
        <v>1.9359999999999999</v>
      </c>
      <c r="H4353">
        <f>VLOOKUP(Tabla4[[#This Row],[Cod Producto]],Tabla2[#All],3,0)</f>
        <v>1</v>
      </c>
      <c r="I4353" s="10">
        <f>Tabla4[[#This Row],[Kilos]]*Tabla4[[#This Row],[Precio_sin_IGV]]</f>
        <v>4799.3440000000001</v>
      </c>
      <c r="J4353" s="10">
        <f>Tabla4[[#This Row],[Ventas sin IGV]]*18%</f>
        <v>863.88191999999992</v>
      </c>
      <c r="K4353" s="10">
        <f>Tabla4[[#This Row],[Ventas sin IGV]]+Tabla4[[#This Row],[IGV]]</f>
        <v>5663.2259199999999</v>
      </c>
    </row>
    <row r="4354" spans="1:11" x14ac:dyDescent="0.3">
      <c r="A4354">
        <v>10</v>
      </c>
      <c r="B4354">
        <v>3</v>
      </c>
      <c r="C4354" s="2">
        <v>36215</v>
      </c>
      <c r="D4354">
        <v>1972</v>
      </c>
      <c r="E4354" t="str">
        <f>VLOOKUP(Tabla4[[#This Row],[Cod Vendedor]],Tabla3[[IdVendedor]:[NombreVendedor]],2,0)</f>
        <v>Antonio</v>
      </c>
      <c r="F4354" t="str">
        <f>VLOOKUP(Tabla4[[#This Row],[Cod Producto]],Tabla2[[IdProducto]:[NomProducto]],2,0)</f>
        <v>Melones</v>
      </c>
      <c r="G4354" s="10">
        <f>VLOOKUP(Tabla4[[#This Row],[Nombre_Producto]],Tabla2[[NomProducto]:[PrecioSinIGV]],3,0)</f>
        <v>1.9359999999999999</v>
      </c>
      <c r="H4354">
        <f>VLOOKUP(Tabla4[[#This Row],[Cod Producto]],Tabla2[#All],3,0)</f>
        <v>1</v>
      </c>
      <c r="I4354" s="10">
        <f>Tabla4[[#This Row],[Kilos]]*Tabla4[[#This Row],[Precio_sin_IGV]]</f>
        <v>3817.7919999999999</v>
      </c>
      <c r="J4354" s="10">
        <f>Tabla4[[#This Row],[Ventas sin IGV]]*18%</f>
        <v>687.20255999999995</v>
      </c>
      <c r="K4354" s="10">
        <f>Tabla4[[#This Row],[Ventas sin IGV]]+Tabla4[[#This Row],[IGV]]</f>
        <v>4504.9945600000001</v>
      </c>
    </row>
    <row r="4355" spans="1:11" x14ac:dyDescent="0.3">
      <c r="A4355">
        <v>10</v>
      </c>
      <c r="B4355">
        <v>3</v>
      </c>
      <c r="C4355" s="2">
        <v>36425</v>
      </c>
      <c r="D4355">
        <v>1620</v>
      </c>
      <c r="E4355" t="str">
        <f>VLOOKUP(Tabla4[[#This Row],[Cod Vendedor]],Tabla3[[IdVendedor]:[NombreVendedor]],2,0)</f>
        <v>Antonio</v>
      </c>
      <c r="F4355" t="str">
        <f>VLOOKUP(Tabla4[[#This Row],[Cod Producto]],Tabla2[[IdProducto]:[NomProducto]],2,0)</f>
        <v>Melones</v>
      </c>
      <c r="G4355" s="10">
        <f>VLOOKUP(Tabla4[[#This Row],[Nombre_Producto]],Tabla2[[NomProducto]:[PrecioSinIGV]],3,0)</f>
        <v>1.9359999999999999</v>
      </c>
      <c r="H4355">
        <f>VLOOKUP(Tabla4[[#This Row],[Cod Producto]],Tabla2[#All],3,0)</f>
        <v>1</v>
      </c>
      <c r="I4355" s="10">
        <f>Tabla4[[#This Row],[Kilos]]*Tabla4[[#This Row],[Precio_sin_IGV]]</f>
        <v>3136.3199999999997</v>
      </c>
      <c r="J4355" s="10">
        <f>Tabla4[[#This Row],[Ventas sin IGV]]*18%</f>
        <v>564.53759999999988</v>
      </c>
      <c r="K4355" s="10">
        <f>Tabla4[[#This Row],[Ventas sin IGV]]+Tabla4[[#This Row],[IGV]]</f>
        <v>3700.8575999999994</v>
      </c>
    </row>
    <row r="4356" spans="1:11" x14ac:dyDescent="0.3">
      <c r="A4356">
        <v>10</v>
      </c>
      <c r="B4356">
        <v>3</v>
      </c>
      <c r="C4356" s="2">
        <v>36362</v>
      </c>
      <c r="D4356">
        <v>824</v>
      </c>
      <c r="E4356" t="str">
        <f>VLOOKUP(Tabla4[[#This Row],[Cod Vendedor]],Tabla3[[IdVendedor]:[NombreVendedor]],2,0)</f>
        <v>Antonio</v>
      </c>
      <c r="F4356" t="str">
        <f>VLOOKUP(Tabla4[[#This Row],[Cod Producto]],Tabla2[[IdProducto]:[NomProducto]],2,0)</f>
        <v>Melones</v>
      </c>
      <c r="G4356" s="10">
        <f>VLOOKUP(Tabla4[[#This Row],[Nombre_Producto]],Tabla2[[NomProducto]:[PrecioSinIGV]],3,0)</f>
        <v>1.9359999999999999</v>
      </c>
      <c r="H4356">
        <f>VLOOKUP(Tabla4[[#This Row],[Cod Producto]],Tabla2[#All],3,0)</f>
        <v>1</v>
      </c>
      <c r="I4356" s="10">
        <f>Tabla4[[#This Row],[Kilos]]*Tabla4[[#This Row],[Precio_sin_IGV]]</f>
        <v>1595.2639999999999</v>
      </c>
      <c r="J4356" s="10">
        <f>Tabla4[[#This Row],[Ventas sin IGV]]*18%</f>
        <v>287.14751999999999</v>
      </c>
      <c r="K4356" s="10">
        <f>Tabla4[[#This Row],[Ventas sin IGV]]+Tabla4[[#This Row],[IGV]]</f>
        <v>1882.4115199999999</v>
      </c>
    </row>
    <row r="4357" spans="1:11" x14ac:dyDescent="0.3">
      <c r="A4357">
        <v>10</v>
      </c>
      <c r="B4357">
        <v>3</v>
      </c>
      <c r="C4357" s="2">
        <v>36470</v>
      </c>
      <c r="D4357">
        <v>323</v>
      </c>
      <c r="E4357" t="str">
        <f>VLOOKUP(Tabla4[[#This Row],[Cod Vendedor]],Tabla3[[IdVendedor]:[NombreVendedor]],2,0)</f>
        <v>Antonio</v>
      </c>
      <c r="F4357" t="str">
        <f>VLOOKUP(Tabla4[[#This Row],[Cod Producto]],Tabla2[[IdProducto]:[NomProducto]],2,0)</f>
        <v>Melones</v>
      </c>
      <c r="G4357" s="10">
        <f>VLOOKUP(Tabla4[[#This Row],[Nombre_Producto]],Tabla2[[NomProducto]:[PrecioSinIGV]],3,0)</f>
        <v>1.9359999999999999</v>
      </c>
      <c r="H4357">
        <f>VLOOKUP(Tabla4[[#This Row],[Cod Producto]],Tabla2[#All],3,0)</f>
        <v>1</v>
      </c>
      <c r="I4357" s="10">
        <f>Tabla4[[#This Row],[Kilos]]*Tabla4[[#This Row],[Precio_sin_IGV]]</f>
        <v>625.32799999999997</v>
      </c>
      <c r="J4357" s="10">
        <f>Tabla4[[#This Row],[Ventas sin IGV]]*18%</f>
        <v>112.55904</v>
      </c>
      <c r="K4357" s="10">
        <f>Tabla4[[#This Row],[Ventas sin IGV]]+Tabla4[[#This Row],[IGV]]</f>
        <v>737.88703999999996</v>
      </c>
    </row>
    <row r="4358" spans="1:11" x14ac:dyDescent="0.3">
      <c r="A4358">
        <v>10</v>
      </c>
      <c r="B4358">
        <v>1</v>
      </c>
      <c r="C4358" s="2">
        <v>36192</v>
      </c>
      <c r="D4358">
        <v>2119</v>
      </c>
      <c r="E4358" t="str">
        <f>VLOOKUP(Tabla4[[#This Row],[Cod Vendedor]],Tabla3[[IdVendedor]:[NombreVendedor]],2,0)</f>
        <v>Antonio</v>
      </c>
      <c r="F4358" t="str">
        <f>VLOOKUP(Tabla4[[#This Row],[Cod Producto]],Tabla2[[IdProducto]:[NomProducto]],2,0)</f>
        <v>Mandarinas</v>
      </c>
      <c r="G4358" s="10">
        <f>VLOOKUP(Tabla4[[#This Row],[Nombre_Producto]],Tabla2[[NomProducto]:[PrecioSinIGV]],3,0)</f>
        <v>3.9325000000000001</v>
      </c>
      <c r="H4358">
        <f>VLOOKUP(Tabla4[[#This Row],[Cod Producto]],Tabla2[#All],3,0)</f>
        <v>1</v>
      </c>
      <c r="I4358" s="10">
        <f>Tabla4[[#This Row],[Kilos]]*Tabla4[[#This Row],[Precio_sin_IGV]]</f>
        <v>8332.9675000000007</v>
      </c>
      <c r="J4358" s="10">
        <f>Tabla4[[#This Row],[Ventas sin IGV]]*18%</f>
        <v>1499.93415</v>
      </c>
      <c r="K4358" s="10">
        <f>Tabla4[[#This Row],[Ventas sin IGV]]+Tabla4[[#This Row],[IGV]]</f>
        <v>9832.9016499999998</v>
      </c>
    </row>
    <row r="4359" spans="1:11" x14ac:dyDescent="0.3">
      <c r="A4359">
        <v>10</v>
      </c>
      <c r="B4359">
        <v>1</v>
      </c>
      <c r="C4359" s="2">
        <v>36314</v>
      </c>
      <c r="D4359">
        <v>1826</v>
      </c>
      <c r="E4359" t="str">
        <f>VLOOKUP(Tabla4[[#This Row],[Cod Vendedor]],Tabla3[[IdVendedor]:[NombreVendedor]],2,0)</f>
        <v>Antonio</v>
      </c>
      <c r="F4359" t="str">
        <f>VLOOKUP(Tabla4[[#This Row],[Cod Producto]],Tabla2[[IdProducto]:[NomProducto]],2,0)</f>
        <v>Mandarinas</v>
      </c>
      <c r="G4359" s="10">
        <f>VLOOKUP(Tabla4[[#This Row],[Nombre_Producto]],Tabla2[[NomProducto]:[PrecioSinIGV]],3,0)</f>
        <v>3.9325000000000001</v>
      </c>
      <c r="H4359">
        <f>VLOOKUP(Tabla4[[#This Row],[Cod Producto]],Tabla2[#All],3,0)</f>
        <v>1</v>
      </c>
      <c r="I4359" s="10">
        <f>Tabla4[[#This Row],[Kilos]]*Tabla4[[#This Row],[Precio_sin_IGV]]</f>
        <v>7180.7449999999999</v>
      </c>
      <c r="J4359" s="10">
        <f>Tabla4[[#This Row],[Ventas sin IGV]]*18%</f>
        <v>1292.5340999999999</v>
      </c>
      <c r="K4359" s="10">
        <f>Tabla4[[#This Row],[Ventas sin IGV]]+Tabla4[[#This Row],[IGV]]</f>
        <v>8473.2790999999997</v>
      </c>
    </row>
    <row r="4360" spans="1:11" x14ac:dyDescent="0.3">
      <c r="A4360">
        <v>10</v>
      </c>
      <c r="B4360">
        <v>1</v>
      </c>
      <c r="C4360" s="2">
        <v>36401</v>
      </c>
      <c r="D4360">
        <v>1605</v>
      </c>
      <c r="E4360" t="str">
        <f>VLOOKUP(Tabla4[[#This Row],[Cod Vendedor]],Tabla3[[IdVendedor]:[NombreVendedor]],2,0)</f>
        <v>Antonio</v>
      </c>
      <c r="F4360" t="str">
        <f>VLOOKUP(Tabla4[[#This Row],[Cod Producto]],Tabla2[[IdProducto]:[NomProducto]],2,0)</f>
        <v>Mandarinas</v>
      </c>
      <c r="G4360" s="10">
        <f>VLOOKUP(Tabla4[[#This Row],[Nombre_Producto]],Tabla2[[NomProducto]:[PrecioSinIGV]],3,0)</f>
        <v>3.9325000000000001</v>
      </c>
      <c r="H4360">
        <f>VLOOKUP(Tabla4[[#This Row],[Cod Producto]],Tabla2[#All],3,0)</f>
        <v>1</v>
      </c>
      <c r="I4360" s="10">
        <f>Tabla4[[#This Row],[Kilos]]*Tabla4[[#This Row],[Precio_sin_IGV]]</f>
        <v>6311.6625000000004</v>
      </c>
      <c r="J4360" s="10">
        <f>Tabla4[[#This Row],[Ventas sin IGV]]*18%</f>
        <v>1136.09925</v>
      </c>
      <c r="K4360" s="10">
        <f>Tabla4[[#This Row],[Ventas sin IGV]]+Tabla4[[#This Row],[IGV]]</f>
        <v>7447.7617500000006</v>
      </c>
    </row>
    <row r="4361" spans="1:11" x14ac:dyDescent="0.3">
      <c r="A4361">
        <v>10</v>
      </c>
      <c r="B4361">
        <v>1</v>
      </c>
      <c r="C4361" s="2">
        <v>36340</v>
      </c>
      <c r="D4361">
        <v>1244</v>
      </c>
      <c r="E4361" t="str">
        <f>VLOOKUP(Tabla4[[#This Row],[Cod Vendedor]],Tabla3[[IdVendedor]:[NombreVendedor]],2,0)</f>
        <v>Antonio</v>
      </c>
      <c r="F4361" t="str">
        <f>VLOOKUP(Tabla4[[#This Row],[Cod Producto]],Tabla2[[IdProducto]:[NomProducto]],2,0)</f>
        <v>Mandarinas</v>
      </c>
      <c r="G4361" s="10">
        <f>VLOOKUP(Tabla4[[#This Row],[Nombre_Producto]],Tabla2[[NomProducto]:[PrecioSinIGV]],3,0)</f>
        <v>3.9325000000000001</v>
      </c>
      <c r="H4361">
        <f>VLOOKUP(Tabla4[[#This Row],[Cod Producto]],Tabla2[#All],3,0)</f>
        <v>1</v>
      </c>
      <c r="I4361" s="10">
        <f>Tabla4[[#This Row],[Kilos]]*Tabla4[[#This Row],[Precio_sin_IGV]]</f>
        <v>4892.03</v>
      </c>
      <c r="J4361" s="10">
        <f>Tabla4[[#This Row],[Ventas sin IGV]]*18%</f>
        <v>880.56539999999995</v>
      </c>
      <c r="K4361" s="10">
        <f>Tabla4[[#This Row],[Ventas sin IGV]]+Tabla4[[#This Row],[IGV]]</f>
        <v>5772.5954000000002</v>
      </c>
    </row>
    <row r="4362" spans="1:11" x14ac:dyDescent="0.3">
      <c r="A4362">
        <v>10</v>
      </c>
      <c r="B4362">
        <v>1</v>
      </c>
      <c r="C4362" s="2">
        <v>36192</v>
      </c>
      <c r="D4362">
        <v>951</v>
      </c>
      <c r="E4362" t="str">
        <f>VLOOKUP(Tabla4[[#This Row],[Cod Vendedor]],Tabla3[[IdVendedor]:[NombreVendedor]],2,0)</f>
        <v>Antonio</v>
      </c>
      <c r="F4362" t="str">
        <f>VLOOKUP(Tabla4[[#This Row],[Cod Producto]],Tabla2[[IdProducto]:[NomProducto]],2,0)</f>
        <v>Mandarinas</v>
      </c>
      <c r="G4362" s="10">
        <f>VLOOKUP(Tabla4[[#This Row],[Nombre_Producto]],Tabla2[[NomProducto]:[PrecioSinIGV]],3,0)</f>
        <v>3.9325000000000001</v>
      </c>
      <c r="H4362">
        <f>VLOOKUP(Tabla4[[#This Row],[Cod Producto]],Tabla2[#All],3,0)</f>
        <v>1</v>
      </c>
      <c r="I4362" s="10">
        <f>Tabla4[[#This Row],[Kilos]]*Tabla4[[#This Row],[Precio_sin_IGV]]</f>
        <v>3739.8074999999999</v>
      </c>
      <c r="J4362" s="10">
        <f>Tabla4[[#This Row],[Ventas sin IGV]]*18%</f>
        <v>673.16534999999999</v>
      </c>
      <c r="K4362" s="10">
        <f>Tabla4[[#This Row],[Ventas sin IGV]]+Tabla4[[#This Row],[IGV]]</f>
        <v>4412.9728500000001</v>
      </c>
    </row>
    <row r="4363" spans="1:11" x14ac:dyDescent="0.3">
      <c r="A4363">
        <v>10</v>
      </c>
      <c r="B4363">
        <v>1</v>
      </c>
      <c r="C4363" s="2">
        <v>36371</v>
      </c>
      <c r="D4363">
        <v>892</v>
      </c>
      <c r="E4363" t="str">
        <f>VLOOKUP(Tabla4[[#This Row],[Cod Vendedor]],Tabla3[[IdVendedor]:[NombreVendedor]],2,0)</f>
        <v>Antonio</v>
      </c>
      <c r="F4363" t="str">
        <f>VLOOKUP(Tabla4[[#This Row],[Cod Producto]],Tabla2[[IdProducto]:[NomProducto]],2,0)</f>
        <v>Mandarinas</v>
      </c>
      <c r="G4363" s="10">
        <f>VLOOKUP(Tabla4[[#This Row],[Nombre_Producto]],Tabla2[[NomProducto]:[PrecioSinIGV]],3,0)</f>
        <v>3.9325000000000001</v>
      </c>
      <c r="H4363">
        <f>VLOOKUP(Tabla4[[#This Row],[Cod Producto]],Tabla2[#All],3,0)</f>
        <v>1</v>
      </c>
      <c r="I4363" s="10">
        <f>Tabla4[[#This Row],[Kilos]]*Tabla4[[#This Row],[Precio_sin_IGV]]</f>
        <v>3507.79</v>
      </c>
      <c r="J4363" s="10">
        <f>Tabla4[[#This Row],[Ventas sin IGV]]*18%</f>
        <v>631.40219999999999</v>
      </c>
      <c r="K4363" s="10">
        <f>Tabla4[[#This Row],[Ventas sin IGV]]+Tabla4[[#This Row],[IGV]]</f>
        <v>4139.1921999999995</v>
      </c>
    </row>
    <row r="4364" spans="1:11" x14ac:dyDescent="0.3">
      <c r="A4364">
        <v>10</v>
      </c>
      <c r="B4364">
        <v>8</v>
      </c>
      <c r="C4364" s="2">
        <v>36364</v>
      </c>
      <c r="D4364">
        <v>1992</v>
      </c>
      <c r="E4364" t="str">
        <f>VLOOKUP(Tabla4[[#This Row],[Cod Vendedor]],Tabla3[[IdVendedor]:[NombreVendedor]],2,0)</f>
        <v>Antonio</v>
      </c>
      <c r="F4364" t="str">
        <f>VLOOKUP(Tabla4[[#This Row],[Cod Producto]],Tabla2[[IdProducto]:[NomProducto]],2,0)</f>
        <v>Uvas</v>
      </c>
      <c r="G4364" s="10">
        <f>VLOOKUP(Tabla4[[#This Row],[Nombre_Producto]],Tabla2[[NomProducto]:[PrecioSinIGV]],3,0)</f>
        <v>3.63</v>
      </c>
      <c r="H4364">
        <f>VLOOKUP(Tabla4[[#This Row],[Cod Producto]],Tabla2[#All],3,0)</f>
        <v>1</v>
      </c>
      <c r="I4364" s="10">
        <f>Tabla4[[#This Row],[Kilos]]*Tabla4[[#This Row],[Precio_sin_IGV]]</f>
        <v>7230.96</v>
      </c>
      <c r="J4364" s="10">
        <f>Tabla4[[#This Row],[Ventas sin IGV]]*18%</f>
        <v>1301.5727999999999</v>
      </c>
      <c r="K4364" s="10">
        <f>Tabla4[[#This Row],[Ventas sin IGV]]+Tabla4[[#This Row],[IGV]]</f>
        <v>8532.5328000000009</v>
      </c>
    </row>
    <row r="4365" spans="1:11" x14ac:dyDescent="0.3">
      <c r="A4365">
        <v>10</v>
      </c>
      <c r="B4365">
        <v>8</v>
      </c>
      <c r="C4365" s="2">
        <v>36360</v>
      </c>
      <c r="D4365">
        <v>1800</v>
      </c>
      <c r="E4365" t="str">
        <f>VLOOKUP(Tabla4[[#This Row],[Cod Vendedor]],Tabla3[[IdVendedor]:[NombreVendedor]],2,0)</f>
        <v>Antonio</v>
      </c>
      <c r="F4365" t="str">
        <f>VLOOKUP(Tabla4[[#This Row],[Cod Producto]],Tabla2[[IdProducto]:[NomProducto]],2,0)</f>
        <v>Uvas</v>
      </c>
      <c r="G4365" s="10">
        <f>VLOOKUP(Tabla4[[#This Row],[Nombre_Producto]],Tabla2[[NomProducto]:[PrecioSinIGV]],3,0)</f>
        <v>3.63</v>
      </c>
      <c r="H4365">
        <f>VLOOKUP(Tabla4[[#This Row],[Cod Producto]],Tabla2[#All],3,0)</f>
        <v>1</v>
      </c>
      <c r="I4365" s="10">
        <f>Tabla4[[#This Row],[Kilos]]*Tabla4[[#This Row],[Precio_sin_IGV]]</f>
        <v>6534</v>
      </c>
      <c r="J4365" s="10">
        <f>Tabla4[[#This Row],[Ventas sin IGV]]*18%</f>
        <v>1176.1199999999999</v>
      </c>
      <c r="K4365" s="10">
        <f>Tabla4[[#This Row],[Ventas sin IGV]]+Tabla4[[#This Row],[IGV]]</f>
        <v>7710.12</v>
      </c>
    </row>
    <row r="4366" spans="1:11" x14ac:dyDescent="0.3">
      <c r="A4366">
        <v>10</v>
      </c>
      <c r="B4366">
        <v>8</v>
      </c>
      <c r="C4366" s="2">
        <v>36272</v>
      </c>
      <c r="D4366">
        <v>978</v>
      </c>
      <c r="E4366" t="str">
        <f>VLOOKUP(Tabla4[[#This Row],[Cod Vendedor]],Tabla3[[IdVendedor]:[NombreVendedor]],2,0)</f>
        <v>Antonio</v>
      </c>
      <c r="F4366" t="str">
        <f>VLOOKUP(Tabla4[[#This Row],[Cod Producto]],Tabla2[[IdProducto]:[NomProducto]],2,0)</f>
        <v>Uvas</v>
      </c>
      <c r="G4366" s="10">
        <f>VLOOKUP(Tabla4[[#This Row],[Nombre_Producto]],Tabla2[[NomProducto]:[PrecioSinIGV]],3,0)</f>
        <v>3.63</v>
      </c>
      <c r="H4366">
        <f>VLOOKUP(Tabla4[[#This Row],[Cod Producto]],Tabla2[#All],3,0)</f>
        <v>1</v>
      </c>
      <c r="I4366" s="10">
        <f>Tabla4[[#This Row],[Kilos]]*Tabla4[[#This Row],[Precio_sin_IGV]]</f>
        <v>3550.14</v>
      </c>
      <c r="J4366" s="10">
        <f>Tabla4[[#This Row],[Ventas sin IGV]]*18%</f>
        <v>639.02519999999993</v>
      </c>
      <c r="K4366" s="10">
        <f>Tabla4[[#This Row],[Ventas sin IGV]]+Tabla4[[#This Row],[IGV]]</f>
        <v>4189.1651999999995</v>
      </c>
    </row>
    <row r="4367" spans="1:11" x14ac:dyDescent="0.3">
      <c r="A4367">
        <v>10</v>
      </c>
      <c r="B4367">
        <v>8</v>
      </c>
      <c r="C4367" s="2">
        <v>36401</v>
      </c>
      <c r="D4367">
        <v>842</v>
      </c>
      <c r="E4367" t="str">
        <f>VLOOKUP(Tabla4[[#This Row],[Cod Vendedor]],Tabla3[[IdVendedor]:[NombreVendedor]],2,0)</f>
        <v>Antonio</v>
      </c>
      <c r="F4367" t="str">
        <f>VLOOKUP(Tabla4[[#This Row],[Cod Producto]],Tabla2[[IdProducto]:[NomProducto]],2,0)</f>
        <v>Uvas</v>
      </c>
      <c r="G4367" s="10">
        <f>VLOOKUP(Tabla4[[#This Row],[Nombre_Producto]],Tabla2[[NomProducto]:[PrecioSinIGV]],3,0)</f>
        <v>3.63</v>
      </c>
      <c r="H4367">
        <f>VLOOKUP(Tabla4[[#This Row],[Cod Producto]],Tabla2[#All],3,0)</f>
        <v>1</v>
      </c>
      <c r="I4367" s="10">
        <f>Tabla4[[#This Row],[Kilos]]*Tabla4[[#This Row],[Precio_sin_IGV]]</f>
        <v>3056.46</v>
      </c>
      <c r="J4367" s="10">
        <f>Tabla4[[#This Row],[Ventas sin IGV]]*18%</f>
        <v>550.16279999999995</v>
      </c>
      <c r="K4367" s="10">
        <f>Tabla4[[#This Row],[Ventas sin IGV]]+Tabla4[[#This Row],[IGV]]</f>
        <v>3606.6228000000001</v>
      </c>
    </row>
    <row r="4368" spans="1:11" x14ac:dyDescent="0.3">
      <c r="A4368">
        <v>10</v>
      </c>
      <c r="B4368">
        <v>8</v>
      </c>
      <c r="C4368" s="2">
        <v>36520</v>
      </c>
      <c r="D4368">
        <v>446</v>
      </c>
      <c r="E4368" t="str">
        <f>VLOOKUP(Tabla4[[#This Row],[Cod Vendedor]],Tabla3[[IdVendedor]:[NombreVendedor]],2,0)</f>
        <v>Antonio</v>
      </c>
      <c r="F4368" t="str">
        <f>VLOOKUP(Tabla4[[#This Row],[Cod Producto]],Tabla2[[IdProducto]:[NomProducto]],2,0)</f>
        <v>Uvas</v>
      </c>
      <c r="G4368" s="10">
        <f>VLOOKUP(Tabla4[[#This Row],[Nombre_Producto]],Tabla2[[NomProducto]:[PrecioSinIGV]],3,0)</f>
        <v>3.63</v>
      </c>
      <c r="H4368">
        <f>VLOOKUP(Tabla4[[#This Row],[Cod Producto]],Tabla2[#All],3,0)</f>
        <v>1</v>
      </c>
      <c r="I4368" s="10">
        <f>Tabla4[[#This Row],[Kilos]]*Tabla4[[#This Row],[Precio_sin_IGV]]</f>
        <v>1618.98</v>
      </c>
      <c r="J4368" s="10">
        <f>Tabla4[[#This Row],[Ventas sin IGV]]*18%</f>
        <v>291.41640000000001</v>
      </c>
      <c r="K4368" s="10">
        <f>Tabla4[[#This Row],[Ventas sin IGV]]+Tabla4[[#This Row],[IGV]]</f>
        <v>1910.3964000000001</v>
      </c>
    </row>
    <row r="4369" spans="1:11" x14ac:dyDescent="0.3">
      <c r="A4369">
        <v>10</v>
      </c>
      <c r="B4369">
        <v>6</v>
      </c>
      <c r="C4369" s="2">
        <v>36177</v>
      </c>
      <c r="D4369">
        <v>1971</v>
      </c>
      <c r="E4369" t="str">
        <f>VLOOKUP(Tabla4[[#This Row],[Cod Vendedor]],Tabla3[[IdVendedor]:[NombreVendedor]],2,0)</f>
        <v>Antonio</v>
      </c>
      <c r="F4369" t="str">
        <f>VLOOKUP(Tabla4[[#This Row],[Cod Producto]],Tabla2[[IdProducto]:[NomProducto]],2,0)</f>
        <v>Platanos</v>
      </c>
      <c r="G4369" s="10">
        <f>VLOOKUP(Tabla4[[#This Row],[Nombre_Producto]],Tabla2[[NomProducto]:[PrecioSinIGV]],3,0)</f>
        <v>2.42</v>
      </c>
      <c r="H4369">
        <f>VLOOKUP(Tabla4[[#This Row],[Cod Producto]],Tabla2[#All],3,0)</f>
        <v>1</v>
      </c>
      <c r="I4369" s="10">
        <f>Tabla4[[#This Row],[Kilos]]*Tabla4[[#This Row],[Precio_sin_IGV]]</f>
        <v>4769.82</v>
      </c>
      <c r="J4369" s="10">
        <f>Tabla4[[#This Row],[Ventas sin IGV]]*18%</f>
        <v>858.56759999999997</v>
      </c>
      <c r="K4369" s="10">
        <f>Tabla4[[#This Row],[Ventas sin IGV]]+Tabla4[[#This Row],[IGV]]</f>
        <v>5628.3876</v>
      </c>
    </row>
    <row r="4370" spans="1:11" x14ac:dyDescent="0.3">
      <c r="A4370">
        <v>10</v>
      </c>
      <c r="B4370">
        <v>6</v>
      </c>
      <c r="C4370" s="2">
        <v>36469</v>
      </c>
      <c r="D4370">
        <v>1913</v>
      </c>
      <c r="E4370" t="str">
        <f>VLOOKUP(Tabla4[[#This Row],[Cod Vendedor]],Tabla3[[IdVendedor]:[NombreVendedor]],2,0)</f>
        <v>Antonio</v>
      </c>
      <c r="F4370" t="str">
        <f>VLOOKUP(Tabla4[[#This Row],[Cod Producto]],Tabla2[[IdProducto]:[NomProducto]],2,0)</f>
        <v>Platanos</v>
      </c>
      <c r="G4370" s="10">
        <f>VLOOKUP(Tabla4[[#This Row],[Nombre_Producto]],Tabla2[[NomProducto]:[PrecioSinIGV]],3,0)</f>
        <v>2.42</v>
      </c>
      <c r="H4370">
        <f>VLOOKUP(Tabla4[[#This Row],[Cod Producto]],Tabla2[#All],3,0)</f>
        <v>1</v>
      </c>
      <c r="I4370" s="10">
        <f>Tabla4[[#This Row],[Kilos]]*Tabla4[[#This Row],[Precio_sin_IGV]]</f>
        <v>4629.46</v>
      </c>
      <c r="J4370" s="10">
        <f>Tabla4[[#This Row],[Ventas sin IGV]]*18%</f>
        <v>833.30279999999993</v>
      </c>
      <c r="K4370" s="10">
        <f>Tabla4[[#This Row],[Ventas sin IGV]]+Tabla4[[#This Row],[IGV]]</f>
        <v>5462.7628000000004</v>
      </c>
    </row>
    <row r="4371" spans="1:11" x14ac:dyDescent="0.3">
      <c r="A4371">
        <v>10</v>
      </c>
      <c r="B4371">
        <v>6</v>
      </c>
      <c r="C4371" s="2">
        <v>36457</v>
      </c>
      <c r="D4371">
        <v>1167</v>
      </c>
      <c r="E4371" t="str">
        <f>VLOOKUP(Tabla4[[#This Row],[Cod Vendedor]],Tabla3[[IdVendedor]:[NombreVendedor]],2,0)</f>
        <v>Antonio</v>
      </c>
      <c r="F4371" t="str">
        <f>VLOOKUP(Tabla4[[#This Row],[Cod Producto]],Tabla2[[IdProducto]:[NomProducto]],2,0)</f>
        <v>Platanos</v>
      </c>
      <c r="G4371" s="10">
        <f>VLOOKUP(Tabla4[[#This Row],[Nombre_Producto]],Tabla2[[NomProducto]:[PrecioSinIGV]],3,0)</f>
        <v>2.42</v>
      </c>
      <c r="H4371">
        <f>VLOOKUP(Tabla4[[#This Row],[Cod Producto]],Tabla2[#All],3,0)</f>
        <v>1</v>
      </c>
      <c r="I4371" s="10">
        <f>Tabla4[[#This Row],[Kilos]]*Tabla4[[#This Row],[Precio_sin_IGV]]</f>
        <v>2824.14</v>
      </c>
      <c r="J4371" s="10">
        <f>Tabla4[[#This Row],[Ventas sin IGV]]*18%</f>
        <v>508.34519999999998</v>
      </c>
      <c r="K4371" s="10">
        <f>Tabla4[[#This Row],[Ventas sin IGV]]+Tabla4[[#This Row],[IGV]]</f>
        <v>3332.4852000000001</v>
      </c>
    </row>
    <row r="4372" spans="1:11" x14ac:dyDescent="0.3">
      <c r="A4372">
        <v>10</v>
      </c>
      <c r="B4372">
        <v>6</v>
      </c>
      <c r="C4372" s="2">
        <v>36191</v>
      </c>
      <c r="D4372">
        <v>569</v>
      </c>
      <c r="E4372" t="str">
        <f>VLOOKUP(Tabla4[[#This Row],[Cod Vendedor]],Tabla3[[IdVendedor]:[NombreVendedor]],2,0)</f>
        <v>Antonio</v>
      </c>
      <c r="F4372" t="str">
        <f>VLOOKUP(Tabla4[[#This Row],[Cod Producto]],Tabla2[[IdProducto]:[NomProducto]],2,0)</f>
        <v>Platanos</v>
      </c>
      <c r="G4372" s="10">
        <f>VLOOKUP(Tabla4[[#This Row],[Nombre_Producto]],Tabla2[[NomProducto]:[PrecioSinIGV]],3,0)</f>
        <v>2.42</v>
      </c>
      <c r="H4372">
        <f>VLOOKUP(Tabla4[[#This Row],[Cod Producto]],Tabla2[#All],3,0)</f>
        <v>1</v>
      </c>
      <c r="I4372" s="10">
        <f>Tabla4[[#This Row],[Kilos]]*Tabla4[[#This Row],[Precio_sin_IGV]]</f>
        <v>1376.98</v>
      </c>
      <c r="J4372" s="10">
        <f>Tabla4[[#This Row],[Ventas sin IGV]]*18%</f>
        <v>247.85640000000001</v>
      </c>
      <c r="K4372" s="10">
        <f>Tabla4[[#This Row],[Ventas sin IGV]]+Tabla4[[#This Row],[IGV]]</f>
        <v>1624.8364000000001</v>
      </c>
    </row>
    <row r="4373" spans="1:11" x14ac:dyDescent="0.3">
      <c r="A4373">
        <v>10</v>
      </c>
      <c r="B4373">
        <v>6</v>
      </c>
      <c r="C4373" s="2">
        <v>36371</v>
      </c>
      <c r="D4373">
        <v>317</v>
      </c>
      <c r="E4373" t="str">
        <f>VLOOKUP(Tabla4[[#This Row],[Cod Vendedor]],Tabla3[[IdVendedor]:[NombreVendedor]],2,0)</f>
        <v>Antonio</v>
      </c>
      <c r="F4373" t="str">
        <f>VLOOKUP(Tabla4[[#This Row],[Cod Producto]],Tabla2[[IdProducto]:[NomProducto]],2,0)</f>
        <v>Platanos</v>
      </c>
      <c r="G4373" s="10">
        <f>VLOOKUP(Tabla4[[#This Row],[Nombre_Producto]],Tabla2[[NomProducto]:[PrecioSinIGV]],3,0)</f>
        <v>2.42</v>
      </c>
      <c r="H4373">
        <f>VLOOKUP(Tabla4[[#This Row],[Cod Producto]],Tabla2[#All],3,0)</f>
        <v>1</v>
      </c>
      <c r="I4373" s="10">
        <f>Tabla4[[#This Row],[Kilos]]*Tabla4[[#This Row],[Precio_sin_IGV]]</f>
        <v>767.14</v>
      </c>
      <c r="J4373" s="10">
        <f>Tabla4[[#This Row],[Ventas sin IGV]]*18%</f>
        <v>138.08519999999999</v>
      </c>
      <c r="K4373" s="10">
        <f>Tabla4[[#This Row],[Ventas sin IGV]]+Tabla4[[#This Row],[IGV]]</f>
        <v>905.22519999999997</v>
      </c>
    </row>
    <row r="4374" spans="1:11" x14ac:dyDescent="0.3">
      <c r="A4374">
        <v>10</v>
      </c>
      <c r="B4374">
        <v>13</v>
      </c>
      <c r="C4374" s="2">
        <v>36451</v>
      </c>
      <c r="D4374">
        <v>2328</v>
      </c>
      <c r="E4374" t="str">
        <f>VLOOKUP(Tabla4[[#This Row],[Cod Vendedor]],Tabla3[[IdVendedor]:[NombreVendedor]],2,0)</f>
        <v>Antonio</v>
      </c>
      <c r="F4374" t="str">
        <f>VLOOKUP(Tabla4[[#This Row],[Cod Producto]],Tabla2[[IdProducto]:[NomProducto]],2,0)</f>
        <v>Pimientos</v>
      </c>
      <c r="G4374" s="10">
        <f>VLOOKUP(Tabla4[[#This Row],[Nombre_Producto]],Tabla2[[NomProducto]:[PrecioSinIGV]],3,0)</f>
        <v>0.24199999999999999</v>
      </c>
      <c r="H4374">
        <f>VLOOKUP(Tabla4[[#This Row],[Cod Producto]],Tabla2[#All],3,0)</f>
        <v>3</v>
      </c>
      <c r="I4374" s="10">
        <f>Tabla4[[#This Row],[Kilos]]*Tabla4[[#This Row],[Precio_sin_IGV]]</f>
        <v>563.37599999999998</v>
      </c>
      <c r="J4374" s="10">
        <f>Tabla4[[#This Row],[Ventas sin IGV]]*18%</f>
        <v>101.40767999999998</v>
      </c>
      <c r="K4374" s="10">
        <f>Tabla4[[#This Row],[Ventas sin IGV]]+Tabla4[[#This Row],[IGV]]</f>
        <v>664.78368</v>
      </c>
    </row>
    <row r="4375" spans="1:11" x14ac:dyDescent="0.3">
      <c r="A4375">
        <v>10</v>
      </c>
      <c r="B4375">
        <v>13</v>
      </c>
      <c r="C4375" s="2">
        <v>36330</v>
      </c>
      <c r="D4375">
        <v>1236</v>
      </c>
      <c r="E4375" t="str">
        <f>VLOOKUP(Tabla4[[#This Row],[Cod Vendedor]],Tabla3[[IdVendedor]:[NombreVendedor]],2,0)</f>
        <v>Antonio</v>
      </c>
      <c r="F4375" t="str">
        <f>VLOOKUP(Tabla4[[#This Row],[Cod Producto]],Tabla2[[IdProducto]:[NomProducto]],2,0)</f>
        <v>Pimientos</v>
      </c>
      <c r="G4375" s="10">
        <f>VLOOKUP(Tabla4[[#This Row],[Nombre_Producto]],Tabla2[[NomProducto]:[PrecioSinIGV]],3,0)</f>
        <v>0.24199999999999999</v>
      </c>
      <c r="H4375">
        <f>VLOOKUP(Tabla4[[#This Row],[Cod Producto]],Tabla2[#All],3,0)</f>
        <v>3</v>
      </c>
      <c r="I4375" s="10">
        <f>Tabla4[[#This Row],[Kilos]]*Tabla4[[#This Row],[Precio_sin_IGV]]</f>
        <v>299.11199999999997</v>
      </c>
      <c r="J4375" s="10">
        <f>Tabla4[[#This Row],[Ventas sin IGV]]*18%</f>
        <v>53.84015999999999</v>
      </c>
      <c r="K4375" s="10">
        <f>Tabla4[[#This Row],[Ventas sin IGV]]+Tabla4[[#This Row],[IGV]]</f>
        <v>352.95215999999994</v>
      </c>
    </row>
    <row r="4376" spans="1:11" x14ac:dyDescent="0.3">
      <c r="A4376">
        <v>10</v>
      </c>
      <c r="B4376">
        <v>13</v>
      </c>
      <c r="C4376" s="2">
        <v>36184</v>
      </c>
      <c r="D4376">
        <v>1077</v>
      </c>
      <c r="E4376" t="str">
        <f>VLOOKUP(Tabla4[[#This Row],[Cod Vendedor]],Tabla3[[IdVendedor]:[NombreVendedor]],2,0)</f>
        <v>Antonio</v>
      </c>
      <c r="F4376" t="str">
        <f>VLOOKUP(Tabla4[[#This Row],[Cod Producto]],Tabla2[[IdProducto]:[NomProducto]],2,0)</f>
        <v>Pimientos</v>
      </c>
      <c r="G4376" s="10">
        <f>VLOOKUP(Tabla4[[#This Row],[Nombre_Producto]],Tabla2[[NomProducto]:[PrecioSinIGV]],3,0)</f>
        <v>0.24199999999999999</v>
      </c>
      <c r="H4376">
        <f>VLOOKUP(Tabla4[[#This Row],[Cod Producto]],Tabla2[#All],3,0)</f>
        <v>3</v>
      </c>
      <c r="I4376" s="10">
        <f>Tabla4[[#This Row],[Kilos]]*Tabla4[[#This Row],[Precio_sin_IGV]]</f>
        <v>260.63400000000001</v>
      </c>
      <c r="J4376" s="10">
        <f>Tabla4[[#This Row],[Ventas sin IGV]]*18%</f>
        <v>46.914120000000004</v>
      </c>
      <c r="K4376" s="10">
        <f>Tabla4[[#This Row],[Ventas sin IGV]]+Tabla4[[#This Row],[IGV]]</f>
        <v>307.54812000000004</v>
      </c>
    </row>
    <row r="4377" spans="1:11" x14ac:dyDescent="0.3">
      <c r="A4377">
        <v>10</v>
      </c>
      <c r="B4377">
        <v>13</v>
      </c>
      <c r="C4377" s="2">
        <v>36169</v>
      </c>
      <c r="D4377">
        <v>700</v>
      </c>
      <c r="E4377" t="str">
        <f>VLOOKUP(Tabla4[[#This Row],[Cod Vendedor]],Tabla3[[IdVendedor]:[NombreVendedor]],2,0)</f>
        <v>Antonio</v>
      </c>
      <c r="F4377" t="str">
        <f>VLOOKUP(Tabla4[[#This Row],[Cod Producto]],Tabla2[[IdProducto]:[NomProducto]],2,0)</f>
        <v>Pimientos</v>
      </c>
      <c r="G4377" s="10">
        <f>VLOOKUP(Tabla4[[#This Row],[Nombre_Producto]],Tabla2[[NomProducto]:[PrecioSinIGV]],3,0)</f>
        <v>0.24199999999999999</v>
      </c>
      <c r="H4377">
        <f>VLOOKUP(Tabla4[[#This Row],[Cod Producto]],Tabla2[#All],3,0)</f>
        <v>3</v>
      </c>
      <c r="I4377" s="10">
        <f>Tabla4[[#This Row],[Kilos]]*Tabla4[[#This Row],[Precio_sin_IGV]]</f>
        <v>169.4</v>
      </c>
      <c r="J4377" s="10">
        <f>Tabla4[[#This Row],[Ventas sin IGV]]*18%</f>
        <v>30.492000000000001</v>
      </c>
      <c r="K4377" s="10">
        <f>Tabla4[[#This Row],[Ventas sin IGV]]+Tabla4[[#This Row],[IGV]]</f>
        <v>199.892</v>
      </c>
    </row>
    <row r="4378" spans="1:11" x14ac:dyDescent="0.3">
      <c r="A4378">
        <v>10</v>
      </c>
      <c r="B4378">
        <v>13</v>
      </c>
      <c r="C4378" s="2">
        <v>36205</v>
      </c>
      <c r="D4378">
        <v>647</v>
      </c>
      <c r="E4378" t="str">
        <f>VLOOKUP(Tabla4[[#This Row],[Cod Vendedor]],Tabla3[[IdVendedor]:[NombreVendedor]],2,0)</f>
        <v>Antonio</v>
      </c>
      <c r="F4378" t="str">
        <f>VLOOKUP(Tabla4[[#This Row],[Cod Producto]],Tabla2[[IdProducto]:[NomProducto]],2,0)</f>
        <v>Pimientos</v>
      </c>
      <c r="G4378" s="10">
        <f>VLOOKUP(Tabla4[[#This Row],[Nombre_Producto]],Tabla2[[NomProducto]:[PrecioSinIGV]],3,0)</f>
        <v>0.24199999999999999</v>
      </c>
      <c r="H4378">
        <f>VLOOKUP(Tabla4[[#This Row],[Cod Producto]],Tabla2[#All],3,0)</f>
        <v>3</v>
      </c>
      <c r="I4378" s="10">
        <f>Tabla4[[#This Row],[Kilos]]*Tabla4[[#This Row],[Precio_sin_IGV]]</f>
        <v>156.57399999999998</v>
      </c>
      <c r="J4378" s="10">
        <f>Tabla4[[#This Row],[Ventas sin IGV]]*18%</f>
        <v>28.183319999999995</v>
      </c>
      <c r="K4378" s="10">
        <f>Tabla4[[#This Row],[Ventas sin IGV]]+Tabla4[[#This Row],[IGV]]</f>
        <v>184.75731999999999</v>
      </c>
    </row>
    <row r="4379" spans="1:11" x14ac:dyDescent="0.3">
      <c r="A4379">
        <v>10</v>
      </c>
      <c r="B4379">
        <v>13</v>
      </c>
      <c r="C4379" s="2">
        <v>36273</v>
      </c>
      <c r="D4379">
        <v>635</v>
      </c>
      <c r="E4379" t="str">
        <f>VLOOKUP(Tabla4[[#This Row],[Cod Vendedor]],Tabla3[[IdVendedor]:[NombreVendedor]],2,0)</f>
        <v>Antonio</v>
      </c>
      <c r="F4379" t="str">
        <f>VLOOKUP(Tabla4[[#This Row],[Cod Producto]],Tabla2[[IdProducto]:[NomProducto]],2,0)</f>
        <v>Pimientos</v>
      </c>
      <c r="G4379" s="10">
        <f>VLOOKUP(Tabla4[[#This Row],[Nombre_Producto]],Tabla2[[NomProducto]:[PrecioSinIGV]],3,0)</f>
        <v>0.24199999999999999</v>
      </c>
      <c r="H4379">
        <f>VLOOKUP(Tabla4[[#This Row],[Cod Producto]],Tabla2[#All],3,0)</f>
        <v>3</v>
      </c>
      <c r="I4379" s="10">
        <f>Tabla4[[#This Row],[Kilos]]*Tabla4[[#This Row],[Precio_sin_IGV]]</f>
        <v>153.66999999999999</v>
      </c>
      <c r="J4379" s="10">
        <f>Tabla4[[#This Row],[Ventas sin IGV]]*18%</f>
        <v>27.660599999999995</v>
      </c>
      <c r="K4379" s="10">
        <f>Tabla4[[#This Row],[Ventas sin IGV]]+Tabla4[[#This Row],[IGV]]</f>
        <v>181.33059999999998</v>
      </c>
    </row>
    <row r="4380" spans="1:11" x14ac:dyDescent="0.3">
      <c r="A4380">
        <v>10</v>
      </c>
      <c r="B4380">
        <v>13</v>
      </c>
      <c r="C4380" s="2">
        <v>36301</v>
      </c>
      <c r="D4380">
        <v>485</v>
      </c>
      <c r="E4380" t="str">
        <f>VLOOKUP(Tabla4[[#This Row],[Cod Vendedor]],Tabla3[[IdVendedor]:[NombreVendedor]],2,0)</f>
        <v>Antonio</v>
      </c>
      <c r="F4380" t="str">
        <f>VLOOKUP(Tabla4[[#This Row],[Cod Producto]],Tabla2[[IdProducto]:[NomProducto]],2,0)</f>
        <v>Pimientos</v>
      </c>
      <c r="G4380" s="10">
        <f>VLOOKUP(Tabla4[[#This Row],[Nombre_Producto]],Tabla2[[NomProducto]:[PrecioSinIGV]],3,0)</f>
        <v>0.24199999999999999</v>
      </c>
      <c r="H4380">
        <f>VLOOKUP(Tabla4[[#This Row],[Cod Producto]],Tabla2[#All],3,0)</f>
        <v>3</v>
      </c>
      <c r="I4380" s="10">
        <f>Tabla4[[#This Row],[Kilos]]*Tabla4[[#This Row],[Precio_sin_IGV]]</f>
        <v>117.36999999999999</v>
      </c>
      <c r="J4380" s="10">
        <f>Tabla4[[#This Row],[Ventas sin IGV]]*18%</f>
        <v>21.126599999999996</v>
      </c>
      <c r="K4380" s="10">
        <f>Tabla4[[#This Row],[Ventas sin IGV]]+Tabla4[[#This Row],[IGV]]</f>
        <v>138.4966</v>
      </c>
    </row>
    <row r="4381" spans="1:11" x14ac:dyDescent="0.3">
      <c r="A4381">
        <v>10</v>
      </c>
      <c r="B4381">
        <v>2</v>
      </c>
      <c r="C4381" s="2">
        <v>36171</v>
      </c>
      <c r="D4381">
        <v>2379</v>
      </c>
      <c r="E4381" t="str">
        <f>VLOOKUP(Tabla4[[#This Row],[Cod Vendedor]],Tabla3[[IdVendedor]:[NombreVendedor]],2,0)</f>
        <v>Antonio</v>
      </c>
      <c r="F4381" t="str">
        <f>VLOOKUP(Tabla4[[#This Row],[Cod Producto]],Tabla2[[IdProducto]:[NomProducto]],2,0)</f>
        <v>Lechugas</v>
      </c>
      <c r="G4381" s="10">
        <f>VLOOKUP(Tabla4[[#This Row],[Nombre_Producto]],Tabla2[[NomProducto]:[PrecioSinIGV]],3,0)</f>
        <v>1.6335</v>
      </c>
      <c r="H4381">
        <f>VLOOKUP(Tabla4[[#This Row],[Cod Producto]],Tabla2[#All],3,0)</f>
        <v>2</v>
      </c>
      <c r="I4381" s="10">
        <f>Tabla4[[#This Row],[Kilos]]*Tabla4[[#This Row],[Precio_sin_IGV]]</f>
        <v>3886.0965000000001</v>
      </c>
      <c r="J4381" s="10">
        <f>Tabla4[[#This Row],[Ventas sin IGV]]*18%</f>
        <v>699.49737000000005</v>
      </c>
      <c r="K4381" s="10">
        <f>Tabla4[[#This Row],[Ventas sin IGV]]+Tabla4[[#This Row],[IGV]]</f>
        <v>4585.5938700000006</v>
      </c>
    </row>
    <row r="4382" spans="1:11" x14ac:dyDescent="0.3">
      <c r="A4382">
        <v>10</v>
      </c>
      <c r="B4382">
        <v>2</v>
      </c>
      <c r="C4382" s="2">
        <v>36382</v>
      </c>
      <c r="D4382">
        <v>2145</v>
      </c>
      <c r="E4382" t="str">
        <f>VLOOKUP(Tabla4[[#This Row],[Cod Vendedor]],Tabla3[[IdVendedor]:[NombreVendedor]],2,0)</f>
        <v>Antonio</v>
      </c>
      <c r="F4382" t="str">
        <f>VLOOKUP(Tabla4[[#This Row],[Cod Producto]],Tabla2[[IdProducto]:[NomProducto]],2,0)</f>
        <v>Lechugas</v>
      </c>
      <c r="G4382" s="10">
        <f>VLOOKUP(Tabla4[[#This Row],[Nombre_Producto]],Tabla2[[NomProducto]:[PrecioSinIGV]],3,0)</f>
        <v>1.6335</v>
      </c>
      <c r="H4382">
        <f>VLOOKUP(Tabla4[[#This Row],[Cod Producto]],Tabla2[#All],3,0)</f>
        <v>2</v>
      </c>
      <c r="I4382" s="10">
        <f>Tabla4[[#This Row],[Kilos]]*Tabla4[[#This Row],[Precio_sin_IGV]]</f>
        <v>3503.8575000000001</v>
      </c>
      <c r="J4382" s="10">
        <f>Tabla4[[#This Row],[Ventas sin IGV]]*18%</f>
        <v>630.69434999999999</v>
      </c>
      <c r="K4382" s="10">
        <f>Tabla4[[#This Row],[Ventas sin IGV]]+Tabla4[[#This Row],[IGV]]</f>
        <v>4134.5518499999998</v>
      </c>
    </row>
    <row r="4383" spans="1:11" x14ac:dyDescent="0.3">
      <c r="A4383">
        <v>10</v>
      </c>
      <c r="B4383">
        <v>2</v>
      </c>
      <c r="C4383" s="2">
        <v>36286</v>
      </c>
      <c r="D4383">
        <v>2004</v>
      </c>
      <c r="E4383" t="str">
        <f>VLOOKUP(Tabla4[[#This Row],[Cod Vendedor]],Tabla3[[IdVendedor]:[NombreVendedor]],2,0)</f>
        <v>Antonio</v>
      </c>
      <c r="F4383" t="str">
        <f>VLOOKUP(Tabla4[[#This Row],[Cod Producto]],Tabla2[[IdProducto]:[NomProducto]],2,0)</f>
        <v>Lechugas</v>
      </c>
      <c r="G4383" s="10">
        <f>VLOOKUP(Tabla4[[#This Row],[Nombre_Producto]],Tabla2[[NomProducto]:[PrecioSinIGV]],3,0)</f>
        <v>1.6335</v>
      </c>
      <c r="H4383">
        <f>VLOOKUP(Tabla4[[#This Row],[Cod Producto]],Tabla2[#All],3,0)</f>
        <v>2</v>
      </c>
      <c r="I4383" s="10">
        <f>Tabla4[[#This Row],[Kilos]]*Tabla4[[#This Row],[Precio_sin_IGV]]</f>
        <v>3273.5340000000001</v>
      </c>
      <c r="J4383" s="10">
        <f>Tabla4[[#This Row],[Ventas sin IGV]]*18%</f>
        <v>589.23612000000003</v>
      </c>
      <c r="K4383" s="10">
        <f>Tabla4[[#This Row],[Ventas sin IGV]]+Tabla4[[#This Row],[IGV]]</f>
        <v>3862.7701200000001</v>
      </c>
    </row>
    <row r="4384" spans="1:11" x14ac:dyDescent="0.3">
      <c r="A4384">
        <v>10</v>
      </c>
      <c r="B4384">
        <v>2</v>
      </c>
      <c r="C4384" s="2">
        <v>36308</v>
      </c>
      <c r="D4384">
        <v>1615</v>
      </c>
      <c r="E4384" t="str">
        <f>VLOOKUP(Tabla4[[#This Row],[Cod Vendedor]],Tabla3[[IdVendedor]:[NombreVendedor]],2,0)</f>
        <v>Antonio</v>
      </c>
      <c r="F4384" t="str">
        <f>VLOOKUP(Tabla4[[#This Row],[Cod Producto]],Tabla2[[IdProducto]:[NomProducto]],2,0)</f>
        <v>Lechugas</v>
      </c>
      <c r="G4384" s="10">
        <f>VLOOKUP(Tabla4[[#This Row],[Nombre_Producto]],Tabla2[[NomProducto]:[PrecioSinIGV]],3,0)</f>
        <v>1.6335</v>
      </c>
      <c r="H4384">
        <f>VLOOKUP(Tabla4[[#This Row],[Cod Producto]],Tabla2[#All],3,0)</f>
        <v>2</v>
      </c>
      <c r="I4384" s="10">
        <f>Tabla4[[#This Row],[Kilos]]*Tabla4[[#This Row],[Precio_sin_IGV]]</f>
        <v>2638.1025</v>
      </c>
      <c r="J4384" s="10">
        <f>Tabla4[[#This Row],[Ventas sin IGV]]*18%</f>
        <v>474.85844999999995</v>
      </c>
      <c r="K4384" s="10">
        <f>Tabla4[[#This Row],[Ventas sin IGV]]+Tabla4[[#This Row],[IGV]]</f>
        <v>3112.9609499999997</v>
      </c>
    </row>
    <row r="4385" spans="1:11" x14ac:dyDescent="0.3">
      <c r="A4385">
        <v>10</v>
      </c>
      <c r="B4385">
        <v>2</v>
      </c>
      <c r="C4385" s="2">
        <v>36334</v>
      </c>
      <c r="D4385">
        <v>855</v>
      </c>
      <c r="E4385" t="str">
        <f>VLOOKUP(Tabla4[[#This Row],[Cod Vendedor]],Tabla3[[IdVendedor]:[NombreVendedor]],2,0)</f>
        <v>Antonio</v>
      </c>
      <c r="F4385" t="str">
        <f>VLOOKUP(Tabla4[[#This Row],[Cod Producto]],Tabla2[[IdProducto]:[NomProducto]],2,0)</f>
        <v>Lechugas</v>
      </c>
      <c r="G4385" s="10">
        <f>VLOOKUP(Tabla4[[#This Row],[Nombre_Producto]],Tabla2[[NomProducto]:[PrecioSinIGV]],3,0)</f>
        <v>1.6335</v>
      </c>
      <c r="H4385">
        <f>VLOOKUP(Tabla4[[#This Row],[Cod Producto]],Tabla2[#All],3,0)</f>
        <v>2</v>
      </c>
      <c r="I4385" s="10">
        <f>Tabla4[[#This Row],[Kilos]]*Tabla4[[#This Row],[Precio_sin_IGV]]</f>
        <v>1396.6424999999999</v>
      </c>
      <c r="J4385" s="10">
        <f>Tabla4[[#This Row],[Ventas sin IGV]]*18%</f>
        <v>251.39564999999999</v>
      </c>
      <c r="K4385" s="10">
        <f>Tabla4[[#This Row],[Ventas sin IGV]]+Tabla4[[#This Row],[IGV]]</f>
        <v>1648.0381499999999</v>
      </c>
    </row>
    <row r="4386" spans="1:11" x14ac:dyDescent="0.3">
      <c r="A4386">
        <v>10</v>
      </c>
      <c r="B4386">
        <v>2</v>
      </c>
      <c r="C4386" s="2">
        <v>36486</v>
      </c>
      <c r="D4386">
        <v>454</v>
      </c>
      <c r="E4386" t="str">
        <f>VLOOKUP(Tabla4[[#This Row],[Cod Vendedor]],Tabla3[[IdVendedor]:[NombreVendedor]],2,0)</f>
        <v>Antonio</v>
      </c>
      <c r="F4386" t="str">
        <f>VLOOKUP(Tabla4[[#This Row],[Cod Producto]],Tabla2[[IdProducto]:[NomProducto]],2,0)</f>
        <v>Lechugas</v>
      </c>
      <c r="G4386" s="10">
        <f>VLOOKUP(Tabla4[[#This Row],[Nombre_Producto]],Tabla2[[NomProducto]:[PrecioSinIGV]],3,0)</f>
        <v>1.6335</v>
      </c>
      <c r="H4386">
        <f>VLOOKUP(Tabla4[[#This Row],[Cod Producto]],Tabla2[#All],3,0)</f>
        <v>2</v>
      </c>
      <c r="I4386" s="10">
        <f>Tabla4[[#This Row],[Kilos]]*Tabla4[[#This Row],[Precio_sin_IGV]]</f>
        <v>741.60899999999992</v>
      </c>
      <c r="J4386" s="10">
        <f>Tabla4[[#This Row],[Ventas sin IGV]]*18%</f>
        <v>133.48961999999997</v>
      </c>
      <c r="K4386" s="10">
        <f>Tabla4[[#This Row],[Ventas sin IGV]]+Tabla4[[#This Row],[IGV]]</f>
        <v>875.09861999999987</v>
      </c>
    </row>
    <row r="4387" spans="1:11" x14ac:dyDescent="0.3">
      <c r="A4387">
        <v>10</v>
      </c>
      <c r="B4387">
        <v>10</v>
      </c>
      <c r="C4387" s="2">
        <v>36320</v>
      </c>
      <c r="D4387">
        <v>2329</v>
      </c>
      <c r="E4387" t="str">
        <f>VLOOKUP(Tabla4[[#This Row],[Cod Vendedor]],Tabla3[[IdVendedor]:[NombreVendedor]],2,0)</f>
        <v>Antonio</v>
      </c>
      <c r="F4387" t="str">
        <f>VLOOKUP(Tabla4[[#This Row],[Cod Producto]],Tabla2[[IdProducto]:[NomProducto]],2,0)</f>
        <v>Zanahorias</v>
      </c>
      <c r="G4387" s="10">
        <f>VLOOKUP(Tabla4[[#This Row],[Nombre_Producto]],Tabla2[[NomProducto]:[PrecioSinIGV]],3,0)</f>
        <v>0.60499999999999998</v>
      </c>
      <c r="H4387">
        <f>VLOOKUP(Tabla4[[#This Row],[Cod Producto]],Tabla2[#All],3,0)</f>
        <v>3</v>
      </c>
      <c r="I4387" s="10">
        <f>Tabla4[[#This Row],[Kilos]]*Tabla4[[#This Row],[Precio_sin_IGV]]</f>
        <v>1409.0449999999998</v>
      </c>
      <c r="J4387" s="10">
        <f>Tabla4[[#This Row],[Ventas sin IGV]]*18%</f>
        <v>253.62809999999996</v>
      </c>
      <c r="K4387" s="10">
        <f>Tabla4[[#This Row],[Ventas sin IGV]]+Tabla4[[#This Row],[IGV]]</f>
        <v>1662.6730999999997</v>
      </c>
    </row>
    <row r="4388" spans="1:11" x14ac:dyDescent="0.3">
      <c r="A4388">
        <v>10</v>
      </c>
      <c r="B4388">
        <v>10</v>
      </c>
      <c r="C4388" s="2">
        <v>36205</v>
      </c>
      <c r="D4388">
        <v>2227</v>
      </c>
      <c r="E4388" t="str">
        <f>VLOOKUP(Tabla4[[#This Row],[Cod Vendedor]],Tabla3[[IdVendedor]:[NombreVendedor]],2,0)</f>
        <v>Antonio</v>
      </c>
      <c r="F4388" t="str">
        <f>VLOOKUP(Tabla4[[#This Row],[Cod Producto]],Tabla2[[IdProducto]:[NomProducto]],2,0)</f>
        <v>Zanahorias</v>
      </c>
      <c r="G4388" s="10">
        <f>VLOOKUP(Tabla4[[#This Row],[Nombre_Producto]],Tabla2[[NomProducto]:[PrecioSinIGV]],3,0)</f>
        <v>0.60499999999999998</v>
      </c>
      <c r="H4388">
        <f>VLOOKUP(Tabla4[[#This Row],[Cod Producto]],Tabla2[#All],3,0)</f>
        <v>3</v>
      </c>
      <c r="I4388" s="10">
        <f>Tabla4[[#This Row],[Kilos]]*Tabla4[[#This Row],[Precio_sin_IGV]]</f>
        <v>1347.335</v>
      </c>
      <c r="J4388" s="10">
        <f>Tabla4[[#This Row],[Ventas sin IGV]]*18%</f>
        <v>242.52029999999999</v>
      </c>
      <c r="K4388" s="10">
        <f>Tabla4[[#This Row],[Ventas sin IGV]]+Tabla4[[#This Row],[IGV]]</f>
        <v>1589.8552999999999</v>
      </c>
    </row>
    <row r="4389" spans="1:11" x14ac:dyDescent="0.3">
      <c r="A4389">
        <v>10</v>
      </c>
      <c r="B4389">
        <v>10</v>
      </c>
      <c r="C4389" s="2">
        <v>36303</v>
      </c>
      <c r="D4389">
        <v>843</v>
      </c>
      <c r="E4389" t="str">
        <f>VLOOKUP(Tabla4[[#This Row],[Cod Vendedor]],Tabla3[[IdVendedor]:[NombreVendedor]],2,0)</f>
        <v>Antonio</v>
      </c>
      <c r="F4389" t="str">
        <f>VLOOKUP(Tabla4[[#This Row],[Cod Producto]],Tabla2[[IdProducto]:[NomProducto]],2,0)</f>
        <v>Zanahorias</v>
      </c>
      <c r="G4389" s="10">
        <f>VLOOKUP(Tabla4[[#This Row],[Nombre_Producto]],Tabla2[[NomProducto]:[PrecioSinIGV]],3,0)</f>
        <v>0.60499999999999998</v>
      </c>
      <c r="H4389">
        <f>VLOOKUP(Tabla4[[#This Row],[Cod Producto]],Tabla2[#All],3,0)</f>
        <v>3</v>
      </c>
      <c r="I4389" s="10">
        <f>Tabla4[[#This Row],[Kilos]]*Tabla4[[#This Row],[Precio_sin_IGV]]</f>
        <v>510.01499999999999</v>
      </c>
      <c r="J4389" s="10">
        <f>Tabla4[[#This Row],[Ventas sin IGV]]*18%</f>
        <v>91.802699999999987</v>
      </c>
      <c r="K4389" s="10">
        <f>Tabla4[[#This Row],[Ventas sin IGV]]+Tabla4[[#This Row],[IGV]]</f>
        <v>601.81769999999995</v>
      </c>
    </row>
    <row r="4390" spans="1:11" x14ac:dyDescent="0.3">
      <c r="A4390">
        <v>10</v>
      </c>
      <c r="B4390">
        <v>10</v>
      </c>
      <c r="C4390" s="2">
        <v>36173</v>
      </c>
      <c r="D4390">
        <v>309</v>
      </c>
      <c r="E4390" t="str">
        <f>VLOOKUP(Tabla4[[#This Row],[Cod Vendedor]],Tabla3[[IdVendedor]:[NombreVendedor]],2,0)</f>
        <v>Antonio</v>
      </c>
      <c r="F4390" t="str">
        <f>VLOOKUP(Tabla4[[#This Row],[Cod Producto]],Tabla2[[IdProducto]:[NomProducto]],2,0)</f>
        <v>Zanahorias</v>
      </c>
      <c r="G4390" s="10">
        <f>VLOOKUP(Tabla4[[#This Row],[Nombre_Producto]],Tabla2[[NomProducto]:[PrecioSinIGV]],3,0)</f>
        <v>0.60499999999999998</v>
      </c>
      <c r="H4390">
        <f>VLOOKUP(Tabla4[[#This Row],[Cod Producto]],Tabla2[#All],3,0)</f>
        <v>3</v>
      </c>
      <c r="I4390" s="10">
        <f>Tabla4[[#This Row],[Kilos]]*Tabla4[[#This Row],[Precio_sin_IGV]]</f>
        <v>186.94499999999999</v>
      </c>
      <c r="J4390" s="10">
        <f>Tabla4[[#This Row],[Ventas sin IGV]]*18%</f>
        <v>33.650099999999995</v>
      </c>
      <c r="K4390" s="10">
        <f>Tabla4[[#This Row],[Ventas sin IGV]]+Tabla4[[#This Row],[IGV]]</f>
        <v>220.5951</v>
      </c>
    </row>
    <row r="4391" spans="1:11" x14ac:dyDescent="0.3">
      <c r="A4391">
        <v>10</v>
      </c>
      <c r="B4391">
        <v>14</v>
      </c>
      <c r="C4391" s="2">
        <v>36506</v>
      </c>
      <c r="D4391">
        <v>2111</v>
      </c>
      <c r="E4391" t="str">
        <f>VLOOKUP(Tabla4[[#This Row],[Cod Vendedor]],Tabla3[[IdVendedor]:[NombreVendedor]],2,0)</f>
        <v>Antonio</v>
      </c>
      <c r="F4391" t="str">
        <f>VLOOKUP(Tabla4[[#This Row],[Cod Producto]],Tabla2[[IdProducto]:[NomProducto]],2,0)</f>
        <v>Manzana</v>
      </c>
      <c r="G4391" s="10">
        <f>VLOOKUP(Tabla4[[#This Row],[Nombre_Producto]],Tabla2[[NomProducto]:[PrecioSinIGV]],3,0)</f>
        <v>3.63</v>
      </c>
      <c r="H4391">
        <f>VLOOKUP(Tabla4[[#This Row],[Cod Producto]],Tabla2[#All],3,0)</f>
        <v>1</v>
      </c>
      <c r="I4391" s="10">
        <f>Tabla4[[#This Row],[Kilos]]*Tabla4[[#This Row],[Precio_sin_IGV]]</f>
        <v>7662.9299999999994</v>
      </c>
      <c r="J4391" s="10">
        <f>Tabla4[[#This Row],[Ventas sin IGV]]*18%</f>
        <v>1379.3273999999999</v>
      </c>
      <c r="K4391" s="10">
        <f>Tabla4[[#This Row],[Ventas sin IGV]]+Tabla4[[#This Row],[IGV]]</f>
        <v>9042.2573999999986</v>
      </c>
    </row>
    <row r="4392" spans="1:11" x14ac:dyDescent="0.3">
      <c r="A4392">
        <v>10</v>
      </c>
      <c r="B4392">
        <v>14</v>
      </c>
      <c r="C4392" s="2">
        <v>36361</v>
      </c>
      <c r="D4392">
        <v>1662</v>
      </c>
      <c r="E4392" t="str">
        <f>VLOOKUP(Tabla4[[#This Row],[Cod Vendedor]],Tabla3[[IdVendedor]:[NombreVendedor]],2,0)</f>
        <v>Antonio</v>
      </c>
      <c r="F4392" t="str">
        <f>VLOOKUP(Tabla4[[#This Row],[Cod Producto]],Tabla2[[IdProducto]:[NomProducto]],2,0)</f>
        <v>Manzana</v>
      </c>
      <c r="G4392" s="10">
        <f>VLOOKUP(Tabla4[[#This Row],[Nombre_Producto]],Tabla2[[NomProducto]:[PrecioSinIGV]],3,0)</f>
        <v>3.63</v>
      </c>
      <c r="H4392">
        <f>VLOOKUP(Tabla4[[#This Row],[Cod Producto]],Tabla2[#All],3,0)</f>
        <v>1</v>
      </c>
      <c r="I4392" s="10">
        <f>Tabla4[[#This Row],[Kilos]]*Tabla4[[#This Row],[Precio_sin_IGV]]</f>
        <v>6033.0599999999995</v>
      </c>
      <c r="J4392" s="10">
        <f>Tabla4[[#This Row],[Ventas sin IGV]]*18%</f>
        <v>1085.9507999999998</v>
      </c>
      <c r="K4392" s="10">
        <f>Tabla4[[#This Row],[Ventas sin IGV]]+Tabla4[[#This Row],[IGV]]</f>
        <v>7119.0107999999991</v>
      </c>
    </row>
    <row r="4393" spans="1:11" x14ac:dyDescent="0.3">
      <c r="A4393">
        <v>10</v>
      </c>
      <c r="B4393">
        <v>14</v>
      </c>
      <c r="C4393" s="2">
        <v>36442</v>
      </c>
      <c r="D4393">
        <v>812</v>
      </c>
      <c r="E4393" t="str">
        <f>VLOOKUP(Tabla4[[#This Row],[Cod Vendedor]],Tabla3[[IdVendedor]:[NombreVendedor]],2,0)</f>
        <v>Antonio</v>
      </c>
      <c r="F4393" t="str">
        <f>VLOOKUP(Tabla4[[#This Row],[Cod Producto]],Tabla2[[IdProducto]:[NomProducto]],2,0)</f>
        <v>Manzana</v>
      </c>
      <c r="G4393" s="10">
        <f>VLOOKUP(Tabla4[[#This Row],[Nombre_Producto]],Tabla2[[NomProducto]:[PrecioSinIGV]],3,0)</f>
        <v>3.63</v>
      </c>
      <c r="H4393">
        <f>VLOOKUP(Tabla4[[#This Row],[Cod Producto]],Tabla2[#All],3,0)</f>
        <v>1</v>
      </c>
      <c r="I4393" s="10">
        <f>Tabla4[[#This Row],[Kilos]]*Tabla4[[#This Row],[Precio_sin_IGV]]</f>
        <v>2947.56</v>
      </c>
      <c r="J4393" s="10">
        <f>Tabla4[[#This Row],[Ventas sin IGV]]*18%</f>
        <v>530.56079999999997</v>
      </c>
      <c r="K4393" s="10">
        <f>Tabla4[[#This Row],[Ventas sin IGV]]+Tabla4[[#This Row],[IGV]]</f>
        <v>3478.1207999999997</v>
      </c>
    </row>
    <row r="4394" spans="1:11" x14ac:dyDescent="0.3">
      <c r="A4394">
        <v>10</v>
      </c>
      <c r="B4394">
        <v>14</v>
      </c>
      <c r="C4394" s="2">
        <v>36478</v>
      </c>
      <c r="D4394">
        <v>700</v>
      </c>
      <c r="E4394" t="str">
        <f>VLOOKUP(Tabla4[[#This Row],[Cod Vendedor]],Tabla3[[IdVendedor]:[NombreVendedor]],2,0)</f>
        <v>Antonio</v>
      </c>
      <c r="F4394" t="str">
        <f>VLOOKUP(Tabla4[[#This Row],[Cod Producto]],Tabla2[[IdProducto]:[NomProducto]],2,0)</f>
        <v>Manzana</v>
      </c>
      <c r="G4394" s="10">
        <f>VLOOKUP(Tabla4[[#This Row],[Nombre_Producto]],Tabla2[[NomProducto]:[PrecioSinIGV]],3,0)</f>
        <v>3.63</v>
      </c>
      <c r="H4394">
        <f>VLOOKUP(Tabla4[[#This Row],[Cod Producto]],Tabla2[#All],3,0)</f>
        <v>1</v>
      </c>
      <c r="I4394" s="10">
        <f>Tabla4[[#This Row],[Kilos]]*Tabla4[[#This Row],[Precio_sin_IGV]]</f>
        <v>2541</v>
      </c>
      <c r="J4394" s="10">
        <f>Tabla4[[#This Row],[Ventas sin IGV]]*18%</f>
        <v>457.38</v>
      </c>
      <c r="K4394" s="10">
        <f>Tabla4[[#This Row],[Ventas sin IGV]]+Tabla4[[#This Row],[IGV]]</f>
        <v>2998.38</v>
      </c>
    </row>
    <row r="4395" spans="1:11" x14ac:dyDescent="0.3">
      <c r="A4395">
        <v>10</v>
      </c>
      <c r="B4395">
        <v>14</v>
      </c>
      <c r="C4395" s="2">
        <v>36523</v>
      </c>
      <c r="D4395">
        <v>548</v>
      </c>
      <c r="E4395" t="str">
        <f>VLOOKUP(Tabla4[[#This Row],[Cod Vendedor]],Tabla3[[IdVendedor]:[NombreVendedor]],2,0)</f>
        <v>Antonio</v>
      </c>
      <c r="F4395" t="str">
        <f>VLOOKUP(Tabla4[[#This Row],[Cod Producto]],Tabla2[[IdProducto]:[NomProducto]],2,0)</f>
        <v>Manzana</v>
      </c>
      <c r="G4395" s="10">
        <f>VLOOKUP(Tabla4[[#This Row],[Nombre_Producto]],Tabla2[[NomProducto]:[PrecioSinIGV]],3,0)</f>
        <v>3.63</v>
      </c>
      <c r="H4395">
        <f>VLOOKUP(Tabla4[[#This Row],[Cod Producto]],Tabla2[#All],3,0)</f>
        <v>1</v>
      </c>
      <c r="I4395" s="10">
        <f>Tabla4[[#This Row],[Kilos]]*Tabla4[[#This Row],[Precio_sin_IGV]]</f>
        <v>1989.24</v>
      </c>
      <c r="J4395" s="10">
        <f>Tabla4[[#This Row],[Ventas sin IGV]]*18%</f>
        <v>358.06319999999999</v>
      </c>
      <c r="K4395" s="10">
        <f>Tabla4[[#This Row],[Ventas sin IGV]]+Tabla4[[#This Row],[IGV]]</f>
        <v>2347.3031999999998</v>
      </c>
    </row>
    <row r="4396" spans="1:11" x14ac:dyDescent="0.3">
      <c r="A4396">
        <v>10</v>
      </c>
      <c r="B4396">
        <v>4</v>
      </c>
      <c r="C4396" s="2">
        <v>36434</v>
      </c>
      <c r="D4396">
        <v>1829</v>
      </c>
      <c r="E4396" t="str">
        <f>VLOOKUP(Tabla4[[#This Row],[Cod Vendedor]],Tabla3[[IdVendedor]:[NombreVendedor]],2,0)</f>
        <v>Antonio</v>
      </c>
      <c r="F4396" t="str">
        <f>VLOOKUP(Tabla4[[#This Row],[Cod Producto]],Tabla2[[IdProducto]:[NomProducto]],2,0)</f>
        <v>Coles</v>
      </c>
      <c r="G4396" s="10">
        <f>VLOOKUP(Tabla4[[#This Row],[Nombre_Producto]],Tabla2[[NomProducto]:[PrecioSinIGV]],3,0)</f>
        <v>0.60499999999999998</v>
      </c>
      <c r="H4396">
        <f>VLOOKUP(Tabla4[[#This Row],[Cod Producto]],Tabla2[#All],3,0)</f>
        <v>2</v>
      </c>
      <c r="I4396" s="10">
        <f>Tabla4[[#This Row],[Kilos]]*Tabla4[[#This Row],[Precio_sin_IGV]]</f>
        <v>1106.5450000000001</v>
      </c>
      <c r="J4396" s="10">
        <f>Tabla4[[#This Row],[Ventas sin IGV]]*18%</f>
        <v>199.1781</v>
      </c>
      <c r="K4396" s="10">
        <f>Tabla4[[#This Row],[Ventas sin IGV]]+Tabla4[[#This Row],[IGV]]</f>
        <v>1305.7231000000002</v>
      </c>
    </row>
    <row r="4397" spans="1:11" x14ac:dyDescent="0.3">
      <c r="A4397">
        <v>10</v>
      </c>
      <c r="B4397">
        <v>4</v>
      </c>
      <c r="C4397" s="2">
        <v>36345</v>
      </c>
      <c r="D4397">
        <v>1692</v>
      </c>
      <c r="E4397" t="str">
        <f>VLOOKUP(Tabla4[[#This Row],[Cod Vendedor]],Tabla3[[IdVendedor]:[NombreVendedor]],2,0)</f>
        <v>Antonio</v>
      </c>
      <c r="F4397" t="str">
        <f>VLOOKUP(Tabla4[[#This Row],[Cod Producto]],Tabla2[[IdProducto]:[NomProducto]],2,0)</f>
        <v>Coles</v>
      </c>
      <c r="G4397" s="10">
        <f>VLOOKUP(Tabla4[[#This Row],[Nombre_Producto]],Tabla2[[NomProducto]:[PrecioSinIGV]],3,0)</f>
        <v>0.60499999999999998</v>
      </c>
      <c r="H4397">
        <f>VLOOKUP(Tabla4[[#This Row],[Cod Producto]],Tabla2[#All],3,0)</f>
        <v>2</v>
      </c>
      <c r="I4397" s="10">
        <f>Tabla4[[#This Row],[Kilos]]*Tabla4[[#This Row],[Precio_sin_IGV]]</f>
        <v>1023.66</v>
      </c>
      <c r="J4397" s="10">
        <f>Tabla4[[#This Row],[Ventas sin IGV]]*18%</f>
        <v>184.25879999999998</v>
      </c>
      <c r="K4397" s="10">
        <f>Tabla4[[#This Row],[Ventas sin IGV]]+Tabla4[[#This Row],[IGV]]</f>
        <v>1207.9187999999999</v>
      </c>
    </row>
    <row r="4398" spans="1:11" x14ac:dyDescent="0.3">
      <c r="A4398">
        <v>10</v>
      </c>
      <c r="B4398">
        <v>5</v>
      </c>
      <c r="C4398" s="2">
        <v>36299</v>
      </c>
      <c r="D4398">
        <v>2167</v>
      </c>
      <c r="E4398" t="str">
        <f>VLOOKUP(Tabla4[[#This Row],[Cod Vendedor]],Tabla3[[IdVendedor]:[NombreVendedor]],2,0)</f>
        <v>Antonio</v>
      </c>
      <c r="F4398" t="str">
        <f>VLOOKUP(Tabla4[[#This Row],[Cod Producto]],Tabla2[[IdProducto]:[NomProducto]],2,0)</f>
        <v>Berenjenas</v>
      </c>
      <c r="G4398" s="10">
        <f>VLOOKUP(Tabla4[[#This Row],[Nombre_Producto]],Tabla2[[NomProducto]:[PrecioSinIGV]],3,0)</f>
        <v>2.5409999999999999</v>
      </c>
      <c r="H4398">
        <f>VLOOKUP(Tabla4[[#This Row],[Cod Producto]],Tabla2[#All],3,0)</f>
        <v>3</v>
      </c>
      <c r="I4398" s="10">
        <f>Tabla4[[#This Row],[Kilos]]*Tabla4[[#This Row],[Precio_sin_IGV]]</f>
        <v>5506.3469999999998</v>
      </c>
      <c r="J4398" s="10">
        <f>Tabla4[[#This Row],[Ventas sin IGV]]*18%</f>
        <v>991.14245999999991</v>
      </c>
      <c r="K4398" s="10">
        <f>Tabla4[[#This Row],[Ventas sin IGV]]+Tabla4[[#This Row],[IGV]]</f>
        <v>6497.4894599999998</v>
      </c>
    </row>
    <row r="4399" spans="1:11" x14ac:dyDescent="0.3">
      <c r="A4399">
        <v>10</v>
      </c>
      <c r="B4399">
        <v>5</v>
      </c>
      <c r="C4399" s="2">
        <v>36407</v>
      </c>
      <c r="D4399">
        <v>1926</v>
      </c>
      <c r="E4399" t="str">
        <f>VLOOKUP(Tabla4[[#This Row],[Cod Vendedor]],Tabla3[[IdVendedor]:[NombreVendedor]],2,0)</f>
        <v>Antonio</v>
      </c>
      <c r="F4399" t="str">
        <f>VLOOKUP(Tabla4[[#This Row],[Cod Producto]],Tabla2[[IdProducto]:[NomProducto]],2,0)</f>
        <v>Berenjenas</v>
      </c>
      <c r="G4399" s="10">
        <f>VLOOKUP(Tabla4[[#This Row],[Nombre_Producto]],Tabla2[[NomProducto]:[PrecioSinIGV]],3,0)</f>
        <v>2.5409999999999999</v>
      </c>
      <c r="H4399">
        <f>VLOOKUP(Tabla4[[#This Row],[Cod Producto]],Tabla2[#All],3,0)</f>
        <v>3</v>
      </c>
      <c r="I4399" s="10">
        <f>Tabla4[[#This Row],[Kilos]]*Tabla4[[#This Row],[Precio_sin_IGV]]</f>
        <v>4893.9659999999994</v>
      </c>
      <c r="J4399" s="10">
        <f>Tabla4[[#This Row],[Ventas sin IGV]]*18%</f>
        <v>880.91387999999984</v>
      </c>
      <c r="K4399" s="10">
        <f>Tabla4[[#This Row],[Ventas sin IGV]]+Tabla4[[#This Row],[IGV]]</f>
        <v>5774.8798799999995</v>
      </c>
    </row>
    <row r="4400" spans="1:11" x14ac:dyDescent="0.3">
      <c r="A4400">
        <v>10</v>
      </c>
      <c r="B4400">
        <v>5</v>
      </c>
      <c r="C4400" s="2">
        <v>36343</v>
      </c>
      <c r="D4400">
        <v>1923</v>
      </c>
      <c r="E4400" t="str">
        <f>VLOOKUP(Tabla4[[#This Row],[Cod Vendedor]],Tabla3[[IdVendedor]:[NombreVendedor]],2,0)</f>
        <v>Antonio</v>
      </c>
      <c r="F4400" t="str">
        <f>VLOOKUP(Tabla4[[#This Row],[Cod Producto]],Tabla2[[IdProducto]:[NomProducto]],2,0)</f>
        <v>Berenjenas</v>
      </c>
      <c r="G4400" s="10">
        <f>VLOOKUP(Tabla4[[#This Row],[Nombre_Producto]],Tabla2[[NomProducto]:[PrecioSinIGV]],3,0)</f>
        <v>2.5409999999999999</v>
      </c>
      <c r="H4400">
        <f>VLOOKUP(Tabla4[[#This Row],[Cod Producto]],Tabla2[#All],3,0)</f>
        <v>3</v>
      </c>
      <c r="I4400" s="10">
        <f>Tabla4[[#This Row],[Kilos]]*Tabla4[[#This Row],[Precio_sin_IGV]]</f>
        <v>4886.3429999999998</v>
      </c>
      <c r="J4400" s="10">
        <f>Tabla4[[#This Row],[Ventas sin IGV]]*18%</f>
        <v>879.54173999999989</v>
      </c>
      <c r="K4400" s="10">
        <f>Tabla4[[#This Row],[Ventas sin IGV]]+Tabla4[[#This Row],[IGV]]</f>
        <v>5765.8847399999995</v>
      </c>
    </row>
    <row r="4401" spans="1:11" x14ac:dyDescent="0.3">
      <c r="A4401">
        <v>10</v>
      </c>
      <c r="B4401">
        <v>5</v>
      </c>
      <c r="C4401" s="2">
        <v>36378</v>
      </c>
      <c r="D4401">
        <v>1240</v>
      </c>
      <c r="E4401" t="str">
        <f>VLOOKUP(Tabla4[[#This Row],[Cod Vendedor]],Tabla3[[IdVendedor]:[NombreVendedor]],2,0)</f>
        <v>Antonio</v>
      </c>
      <c r="F4401" t="str">
        <f>VLOOKUP(Tabla4[[#This Row],[Cod Producto]],Tabla2[[IdProducto]:[NomProducto]],2,0)</f>
        <v>Berenjenas</v>
      </c>
      <c r="G4401" s="10">
        <f>VLOOKUP(Tabla4[[#This Row],[Nombre_Producto]],Tabla2[[NomProducto]:[PrecioSinIGV]],3,0)</f>
        <v>2.5409999999999999</v>
      </c>
      <c r="H4401">
        <f>VLOOKUP(Tabla4[[#This Row],[Cod Producto]],Tabla2[#All],3,0)</f>
        <v>3</v>
      </c>
      <c r="I4401" s="10">
        <f>Tabla4[[#This Row],[Kilos]]*Tabla4[[#This Row],[Precio_sin_IGV]]</f>
        <v>3150.8399999999997</v>
      </c>
      <c r="J4401" s="10">
        <f>Tabla4[[#This Row],[Ventas sin IGV]]*18%</f>
        <v>567.1511999999999</v>
      </c>
      <c r="K4401" s="10">
        <f>Tabla4[[#This Row],[Ventas sin IGV]]+Tabla4[[#This Row],[IGV]]</f>
        <v>3717.9911999999995</v>
      </c>
    </row>
    <row r="4402" spans="1:11" x14ac:dyDescent="0.3">
      <c r="A4402">
        <v>10</v>
      </c>
      <c r="B4402">
        <v>11</v>
      </c>
      <c r="C4402" s="2">
        <v>36609</v>
      </c>
      <c r="D4402">
        <v>2361</v>
      </c>
      <c r="E4402" t="str">
        <f>VLOOKUP(Tabla4[[#This Row],[Cod Vendedor]],Tabla3[[IdVendedor]:[NombreVendedor]],2,0)</f>
        <v>Antonio</v>
      </c>
      <c r="F4402" t="str">
        <f>VLOOKUP(Tabla4[[#This Row],[Cod Producto]],Tabla2[[IdProducto]:[NomProducto]],2,0)</f>
        <v>Naranjas</v>
      </c>
      <c r="G4402" s="10">
        <f>VLOOKUP(Tabla4[[#This Row],[Nombre_Producto]],Tabla2[[NomProducto]:[PrecioSinIGV]],3,0)</f>
        <v>1.21</v>
      </c>
      <c r="H4402">
        <f>VLOOKUP(Tabla4[[#This Row],[Cod Producto]],Tabla2[#All],3,0)</f>
        <v>1</v>
      </c>
      <c r="I4402" s="10">
        <f>Tabla4[[#This Row],[Kilos]]*Tabla4[[#This Row],[Precio_sin_IGV]]</f>
        <v>2856.81</v>
      </c>
      <c r="J4402" s="10">
        <f>Tabla4[[#This Row],[Ventas sin IGV]]*18%</f>
        <v>514.22579999999994</v>
      </c>
      <c r="K4402" s="10">
        <f>Tabla4[[#This Row],[Ventas sin IGV]]+Tabla4[[#This Row],[IGV]]</f>
        <v>3371.0357999999997</v>
      </c>
    </row>
    <row r="4403" spans="1:11" x14ac:dyDescent="0.3">
      <c r="A4403">
        <v>10</v>
      </c>
      <c r="B4403">
        <v>11</v>
      </c>
      <c r="C4403" s="2">
        <v>36748</v>
      </c>
      <c r="D4403">
        <v>1902</v>
      </c>
      <c r="E4403" t="str">
        <f>VLOOKUP(Tabla4[[#This Row],[Cod Vendedor]],Tabla3[[IdVendedor]:[NombreVendedor]],2,0)</f>
        <v>Antonio</v>
      </c>
      <c r="F4403" t="str">
        <f>VLOOKUP(Tabla4[[#This Row],[Cod Producto]],Tabla2[[IdProducto]:[NomProducto]],2,0)</f>
        <v>Naranjas</v>
      </c>
      <c r="G4403" s="10">
        <f>VLOOKUP(Tabla4[[#This Row],[Nombre_Producto]],Tabla2[[NomProducto]:[PrecioSinIGV]],3,0)</f>
        <v>1.21</v>
      </c>
      <c r="H4403">
        <f>VLOOKUP(Tabla4[[#This Row],[Cod Producto]],Tabla2[#All],3,0)</f>
        <v>1</v>
      </c>
      <c r="I4403" s="10">
        <f>Tabla4[[#This Row],[Kilos]]*Tabla4[[#This Row],[Precio_sin_IGV]]</f>
        <v>2301.42</v>
      </c>
      <c r="J4403" s="10">
        <f>Tabla4[[#This Row],[Ventas sin IGV]]*18%</f>
        <v>414.25560000000002</v>
      </c>
      <c r="K4403" s="10">
        <f>Tabla4[[#This Row],[Ventas sin IGV]]+Tabla4[[#This Row],[IGV]]</f>
        <v>2715.6756</v>
      </c>
    </row>
    <row r="4404" spans="1:11" x14ac:dyDescent="0.3">
      <c r="A4404">
        <v>10</v>
      </c>
      <c r="B4404">
        <v>12</v>
      </c>
      <c r="C4404" s="2">
        <v>36737</v>
      </c>
      <c r="D4404">
        <v>1986</v>
      </c>
      <c r="E4404" t="str">
        <f>VLOOKUP(Tabla4[[#This Row],[Cod Vendedor]],Tabla3[[IdVendedor]:[NombreVendedor]],2,0)</f>
        <v>Antonio</v>
      </c>
      <c r="F4404" t="str">
        <f>VLOOKUP(Tabla4[[#This Row],[Cod Producto]],Tabla2[[IdProducto]:[NomProducto]],2,0)</f>
        <v>Malocoton</v>
      </c>
      <c r="G4404" s="10">
        <f>VLOOKUP(Tabla4[[#This Row],[Nombre_Producto]],Tabla2[[NomProducto]:[PrecioSinIGV]],3,0)</f>
        <v>2.42</v>
      </c>
      <c r="H4404">
        <f>VLOOKUP(Tabla4[[#This Row],[Cod Producto]],Tabla2[#All],3,0)</f>
        <v>1</v>
      </c>
      <c r="I4404" s="10">
        <f>Tabla4[[#This Row],[Kilos]]*Tabla4[[#This Row],[Precio_sin_IGV]]</f>
        <v>4806.12</v>
      </c>
      <c r="J4404" s="10">
        <f>Tabla4[[#This Row],[Ventas sin IGV]]*18%</f>
        <v>865.10159999999996</v>
      </c>
      <c r="K4404" s="10">
        <f>Tabla4[[#This Row],[Ventas sin IGV]]+Tabla4[[#This Row],[IGV]]</f>
        <v>5671.2215999999999</v>
      </c>
    </row>
    <row r="4405" spans="1:11" x14ac:dyDescent="0.3">
      <c r="A4405">
        <v>10</v>
      </c>
      <c r="B4405">
        <v>12</v>
      </c>
      <c r="C4405" s="2">
        <v>36869</v>
      </c>
      <c r="D4405">
        <v>1496</v>
      </c>
      <c r="E4405" t="str">
        <f>VLOOKUP(Tabla4[[#This Row],[Cod Vendedor]],Tabla3[[IdVendedor]:[NombreVendedor]],2,0)</f>
        <v>Antonio</v>
      </c>
      <c r="F4405" t="str">
        <f>VLOOKUP(Tabla4[[#This Row],[Cod Producto]],Tabla2[[IdProducto]:[NomProducto]],2,0)</f>
        <v>Malocoton</v>
      </c>
      <c r="G4405" s="10">
        <f>VLOOKUP(Tabla4[[#This Row],[Nombre_Producto]],Tabla2[[NomProducto]:[PrecioSinIGV]],3,0)</f>
        <v>2.42</v>
      </c>
      <c r="H4405">
        <f>VLOOKUP(Tabla4[[#This Row],[Cod Producto]],Tabla2[#All],3,0)</f>
        <v>1</v>
      </c>
      <c r="I4405" s="10">
        <f>Tabla4[[#This Row],[Kilos]]*Tabla4[[#This Row],[Precio_sin_IGV]]</f>
        <v>3620.3199999999997</v>
      </c>
      <c r="J4405" s="10">
        <f>Tabla4[[#This Row],[Ventas sin IGV]]*18%</f>
        <v>651.65759999999989</v>
      </c>
      <c r="K4405" s="10">
        <f>Tabla4[[#This Row],[Ventas sin IGV]]+Tabla4[[#This Row],[IGV]]</f>
        <v>4271.9775999999993</v>
      </c>
    </row>
    <row r="4406" spans="1:11" x14ac:dyDescent="0.3">
      <c r="A4406">
        <v>10</v>
      </c>
      <c r="B4406">
        <v>12</v>
      </c>
      <c r="C4406" s="2">
        <v>36655</v>
      </c>
      <c r="D4406">
        <v>315</v>
      </c>
      <c r="E4406" t="str">
        <f>VLOOKUP(Tabla4[[#This Row],[Cod Vendedor]],Tabla3[[IdVendedor]:[NombreVendedor]],2,0)</f>
        <v>Antonio</v>
      </c>
      <c r="F4406" t="str">
        <f>VLOOKUP(Tabla4[[#This Row],[Cod Producto]],Tabla2[[IdProducto]:[NomProducto]],2,0)</f>
        <v>Malocoton</v>
      </c>
      <c r="G4406" s="10">
        <f>VLOOKUP(Tabla4[[#This Row],[Nombre_Producto]],Tabla2[[NomProducto]:[PrecioSinIGV]],3,0)</f>
        <v>2.42</v>
      </c>
      <c r="H4406">
        <f>VLOOKUP(Tabla4[[#This Row],[Cod Producto]],Tabla2[#All],3,0)</f>
        <v>1</v>
      </c>
      <c r="I4406" s="10">
        <f>Tabla4[[#This Row],[Kilos]]*Tabla4[[#This Row],[Precio_sin_IGV]]</f>
        <v>762.3</v>
      </c>
      <c r="J4406" s="10">
        <f>Tabla4[[#This Row],[Ventas sin IGV]]*18%</f>
        <v>137.214</v>
      </c>
      <c r="K4406" s="10">
        <f>Tabla4[[#This Row],[Ventas sin IGV]]+Tabla4[[#This Row],[IGV]]</f>
        <v>899.5139999999999</v>
      </c>
    </row>
    <row r="4407" spans="1:11" x14ac:dyDescent="0.3">
      <c r="A4407">
        <v>10</v>
      </c>
      <c r="B4407">
        <v>9</v>
      </c>
      <c r="C4407" s="2">
        <v>36576</v>
      </c>
      <c r="D4407">
        <v>1431</v>
      </c>
      <c r="E4407" t="str">
        <f>VLOOKUP(Tabla4[[#This Row],[Cod Vendedor]],Tabla3[[IdVendedor]:[NombreVendedor]],2,0)</f>
        <v>Antonio</v>
      </c>
      <c r="F4407" t="str">
        <f>VLOOKUP(Tabla4[[#This Row],[Cod Producto]],Tabla2[[IdProducto]:[NomProducto]],2,0)</f>
        <v>Esparragos</v>
      </c>
      <c r="G4407" s="10">
        <f>VLOOKUP(Tabla4[[#This Row],[Nombre_Producto]],Tabla2[[NomProducto]:[PrecioSinIGV]],3,0)</f>
        <v>1.21</v>
      </c>
      <c r="H4407">
        <f>VLOOKUP(Tabla4[[#This Row],[Cod Producto]],Tabla2[#All],3,0)</f>
        <v>3</v>
      </c>
      <c r="I4407" s="10">
        <f>Tabla4[[#This Row],[Kilos]]*Tabla4[[#This Row],[Precio_sin_IGV]]</f>
        <v>1731.51</v>
      </c>
      <c r="J4407" s="10">
        <f>Tabla4[[#This Row],[Ventas sin IGV]]*18%</f>
        <v>311.67179999999996</v>
      </c>
      <c r="K4407" s="10">
        <f>Tabla4[[#This Row],[Ventas sin IGV]]+Tabla4[[#This Row],[IGV]]</f>
        <v>2043.1817999999998</v>
      </c>
    </row>
    <row r="4408" spans="1:11" x14ac:dyDescent="0.3">
      <c r="A4408">
        <v>10</v>
      </c>
      <c r="B4408">
        <v>7</v>
      </c>
      <c r="C4408" s="2">
        <v>36610</v>
      </c>
      <c r="D4408">
        <v>2114</v>
      </c>
      <c r="E4408" t="str">
        <f>VLOOKUP(Tabla4[[#This Row],[Cod Vendedor]],Tabla3[[IdVendedor]:[NombreVendedor]],2,0)</f>
        <v>Antonio</v>
      </c>
      <c r="F4408" t="str">
        <f>VLOOKUP(Tabla4[[#This Row],[Cod Producto]],Tabla2[[IdProducto]:[NomProducto]],2,0)</f>
        <v>Tomates</v>
      </c>
      <c r="G4408" s="10">
        <f>VLOOKUP(Tabla4[[#This Row],[Nombre_Producto]],Tabla2[[NomProducto]:[PrecioSinIGV]],3,0)</f>
        <v>0.96799999999999997</v>
      </c>
      <c r="H4408">
        <f>VLOOKUP(Tabla4[[#This Row],[Cod Producto]],Tabla2[#All],3,0)</f>
        <v>2</v>
      </c>
      <c r="I4408" s="10">
        <f>Tabla4[[#This Row],[Kilos]]*Tabla4[[#This Row],[Precio_sin_IGV]]</f>
        <v>2046.3519999999999</v>
      </c>
      <c r="J4408" s="10">
        <f>Tabla4[[#This Row],[Ventas sin IGV]]*18%</f>
        <v>368.34335999999996</v>
      </c>
      <c r="K4408" s="10">
        <f>Tabla4[[#This Row],[Ventas sin IGV]]+Tabla4[[#This Row],[IGV]]</f>
        <v>2414.6953599999997</v>
      </c>
    </row>
    <row r="4409" spans="1:11" x14ac:dyDescent="0.3">
      <c r="A4409">
        <v>10</v>
      </c>
      <c r="B4409">
        <v>7</v>
      </c>
      <c r="C4409" s="2">
        <v>36794</v>
      </c>
      <c r="D4409">
        <v>1867</v>
      </c>
      <c r="E4409" t="str">
        <f>VLOOKUP(Tabla4[[#This Row],[Cod Vendedor]],Tabla3[[IdVendedor]:[NombreVendedor]],2,0)</f>
        <v>Antonio</v>
      </c>
      <c r="F4409" t="str">
        <f>VLOOKUP(Tabla4[[#This Row],[Cod Producto]],Tabla2[[IdProducto]:[NomProducto]],2,0)</f>
        <v>Tomates</v>
      </c>
      <c r="G4409" s="10">
        <f>VLOOKUP(Tabla4[[#This Row],[Nombre_Producto]],Tabla2[[NomProducto]:[PrecioSinIGV]],3,0)</f>
        <v>0.96799999999999997</v>
      </c>
      <c r="H4409">
        <f>VLOOKUP(Tabla4[[#This Row],[Cod Producto]],Tabla2[#All],3,0)</f>
        <v>2</v>
      </c>
      <c r="I4409" s="10">
        <f>Tabla4[[#This Row],[Kilos]]*Tabla4[[#This Row],[Precio_sin_IGV]]</f>
        <v>1807.2559999999999</v>
      </c>
      <c r="J4409" s="10">
        <f>Tabla4[[#This Row],[Ventas sin IGV]]*18%</f>
        <v>325.30607999999995</v>
      </c>
      <c r="K4409" s="10">
        <f>Tabla4[[#This Row],[Ventas sin IGV]]+Tabla4[[#This Row],[IGV]]</f>
        <v>2132.5620799999997</v>
      </c>
    </row>
    <row r="4410" spans="1:11" x14ac:dyDescent="0.3">
      <c r="A4410">
        <v>10</v>
      </c>
      <c r="B4410">
        <v>7</v>
      </c>
      <c r="C4410" s="2">
        <v>36882</v>
      </c>
      <c r="D4410">
        <v>1480</v>
      </c>
      <c r="E4410" t="str">
        <f>VLOOKUP(Tabla4[[#This Row],[Cod Vendedor]],Tabla3[[IdVendedor]:[NombreVendedor]],2,0)</f>
        <v>Antonio</v>
      </c>
      <c r="F4410" t="str">
        <f>VLOOKUP(Tabla4[[#This Row],[Cod Producto]],Tabla2[[IdProducto]:[NomProducto]],2,0)</f>
        <v>Tomates</v>
      </c>
      <c r="G4410" s="10">
        <f>VLOOKUP(Tabla4[[#This Row],[Nombre_Producto]],Tabla2[[NomProducto]:[PrecioSinIGV]],3,0)</f>
        <v>0.96799999999999997</v>
      </c>
      <c r="H4410">
        <f>VLOOKUP(Tabla4[[#This Row],[Cod Producto]],Tabla2[#All],3,0)</f>
        <v>2</v>
      </c>
      <c r="I4410" s="10">
        <f>Tabla4[[#This Row],[Kilos]]*Tabla4[[#This Row],[Precio_sin_IGV]]</f>
        <v>1432.6399999999999</v>
      </c>
      <c r="J4410" s="10">
        <f>Tabla4[[#This Row],[Ventas sin IGV]]*18%</f>
        <v>257.87519999999995</v>
      </c>
      <c r="K4410" s="10">
        <f>Tabla4[[#This Row],[Ventas sin IGV]]+Tabla4[[#This Row],[IGV]]</f>
        <v>1690.5151999999998</v>
      </c>
    </row>
    <row r="4411" spans="1:11" x14ac:dyDescent="0.3">
      <c r="A4411">
        <v>10</v>
      </c>
      <c r="B4411">
        <v>7</v>
      </c>
      <c r="C4411" s="2">
        <v>36715</v>
      </c>
      <c r="D4411">
        <v>1101</v>
      </c>
      <c r="E4411" t="str">
        <f>VLOOKUP(Tabla4[[#This Row],[Cod Vendedor]],Tabla3[[IdVendedor]:[NombreVendedor]],2,0)</f>
        <v>Antonio</v>
      </c>
      <c r="F4411" t="str">
        <f>VLOOKUP(Tabla4[[#This Row],[Cod Producto]],Tabla2[[IdProducto]:[NomProducto]],2,0)</f>
        <v>Tomates</v>
      </c>
      <c r="G4411" s="10">
        <f>VLOOKUP(Tabla4[[#This Row],[Nombre_Producto]],Tabla2[[NomProducto]:[PrecioSinIGV]],3,0)</f>
        <v>0.96799999999999997</v>
      </c>
      <c r="H4411">
        <f>VLOOKUP(Tabla4[[#This Row],[Cod Producto]],Tabla2[#All],3,0)</f>
        <v>2</v>
      </c>
      <c r="I4411" s="10">
        <f>Tabla4[[#This Row],[Kilos]]*Tabla4[[#This Row],[Precio_sin_IGV]]</f>
        <v>1065.768</v>
      </c>
      <c r="J4411" s="10">
        <f>Tabla4[[#This Row],[Ventas sin IGV]]*18%</f>
        <v>191.83823999999998</v>
      </c>
      <c r="K4411" s="10">
        <f>Tabla4[[#This Row],[Ventas sin IGV]]+Tabla4[[#This Row],[IGV]]</f>
        <v>1257.6062400000001</v>
      </c>
    </row>
    <row r="4412" spans="1:11" x14ac:dyDescent="0.3">
      <c r="A4412">
        <v>10</v>
      </c>
      <c r="B4412">
        <v>7</v>
      </c>
      <c r="C4412" s="2">
        <v>36766</v>
      </c>
      <c r="D4412">
        <v>1018</v>
      </c>
      <c r="E4412" t="str">
        <f>VLOOKUP(Tabla4[[#This Row],[Cod Vendedor]],Tabla3[[IdVendedor]:[NombreVendedor]],2,0)</f>
        <v>Antonio</v>
      </c>
      <c r="F4412" t="str">
        <f>VLOOKUP(Tabla4[[#This Row],[Cod Producto]],Tabla2[[IdProducto]:[NomProducto]],2,0)</f>
        <v>Tomates</v>
      </c>
      <c r="G4412" s="10">
        <f>VLOOKUP(Tabla4[[#This Row],[Nombre_Producto]],Tabla2[[NomProducto]:[PrecioSinIGV]],3,0)</f>
        <v>0.96799999999999997</v>
      </c>
      <c r="H4412">
        <f>VLOOKUP(Tabla4[[#This Row],[Cod Producto]],Tabla2[#All],3,0)</f>
        <v>2</v>
      </c>
      <c r="I4412" s="10">
        <f>Tabla4[[#This Row],[Kilos]]*Tabla4[[#This Row],[Precio_sin_IGV]]</f>
        <v>985.42399999999998</v>
      </c>
      <c r="J4412" s="10">
        <f>Tabla4[[#This Row],[Ventas sin IGV]]*18%</f>
        <v>177.37631999999999</v>
      </c>
      <c r="K4412" s="10">
        <f>Tabla4[[#This Row],[Ventas sin IGV]]+Tabla4[[#This Row],[IGV]]</f>
        <v>1162.8003200000001</v>
      </c>
    </row>
    <row r="4413" spans="1:11" x14ac:dyDescent="0.3">
      <c r="A4413">
        <v>10</v>
      </c>
      <c r="B4413">
        <v>7</v>
      </c>
      <c r="C4413" s="2">
        <v>36641</v>
      </c>
      <c r="D4413">
        <v>556</v>
      </c>
      <c r="E4413" t="str">
        <f>VLOOKUP(Tabla4[[#This Row],[Cod Vendedor]],Tabla3[[IdVendedor]:[NombreVendedor]],2,0)</f>
        <v>Antonio</v>
      </c>
      <c r="F4413" t="str">
        <f>VLOOKUP(Tabla4[[#This Row],[Cod Producto]],Tabla2[[IdProducto]:[NomProducto]],2,0)</f>
        <v>Tomates</v>
      </c>
      <c r="G4413" s="10">
        <f>VLOOKUP(Tabla4[[#This Row],[Nombre_Producto]],Tabla2[[NomProducto]:[PrecioSinIGV]],3,0)</f>
        <v>0.96799999999999997</v>
      </c>
      <c r="H4413">
        <f>VLOOKUP(Tabla4[[#This Row],[Cod Producto]],Tabla2[#All],3,0)</f>
        <v>2</v>
      </c>
      <c r="I4413" s="10">
        <f>Tabla4[[#This Row],[Kilos]]*Tabla4[[#This Row],[Precio_sin_IGV]]</f>
        <v>538.20799999999997</v>
      </c>
      <c r="J4413" s="10">
        <f>Tabla4[[#This Row],[Ventas sin IGV]]*18%</f>
        <v>96.877439999999993</v>
      </c>
      <c r="K4413" s="10">
        <f>Tabla4[[#This Row],[Ventas sin IGV]]+Tabla4[[#This Row],[IGV]]</f>
        <v>635.08543999999995</v>
      </c>
    </row>
    <row r="4414" spans="1:11" x14ac:dyDescent="0.3">
      <c r="A4414">
        <v>10</v>
      </c>
      <c r="B4414">
        <v>7</v>
      </c>
      <c r="C4414" s="2">
        <v>36537</v>
      </c>
      <c r="D4414">
        <v>344</v>
      </c>
      <c r="E4414" t="str">
        <f>VLOOKUP(Tabla4[[#This Row],[Cod Vendedor]],Tabla3[[IdVendedor]:[NombreVendedor]],2,0)</f>
        <v>Antonio</v>
      </c>
      <c r="F4414" t="str">
        <f>VLOOKUP(Tabla4[[#This Row],[Cod Producto]],Tabla2[[IdProducto]:[NomProducto]],2,0)</f>
        <v>Tomates</v>
      </c>
      <c r="G4414" s="10">
        <f>VLOOKUP(Tabla4[[#This Row],[Nombre_Producto]],Tabla2[[NomProducto]:[PrecioSinIGV]],3,0)</f>
        <v>0.96799999999999997</v>
      </c>
      <c r="H4414">
        <f>VLOOKUP(Tabla4[[#This Row],[Cod Producto]],Tabla2[#All],3,0)</f>
        <v>2</v>
      </c>
      <c r="I4414" s="10">
        <f>Tabla4[[#This Row],[Kilos]]*Tabla4[[#This Row],[Precio_sin_IGV]]</f>
        <v>332.99199999999996</v>
      </c>
      <c r="J4414" s="10">
        <f>Tabla4[[#This Row],[Ventas sin IGV]]*18%</f>
        <v>59.938559999999988</v>
      </c>
      <c r="K4414" s="10">
        <f>Tabla4[[#This Row],[Ventas sin IGV]]+Tabla4[[#This Row],[IGV]]</f>
        <v>392.93055999999996</v>
      </c>
    </row>
    <row r="4415" spans="1:11" x14ac:dyDescent="0.3">
      <c r="A4415">
        <v>10</v>
      </c>
      <c r="B4415">
        <v>3</v>
      </c>
      <c r="C4415" s="2">
        <v>36783</v>
      </c>
      <c r="D4415">
        <v>1875</v>
      </c>
      <c r="E4415" t="str">
        <f>VLOOKUP(Tabla4[[#This Row],[Cod Vendedor]],Tabla3[[IdVendedor]:[NombreVendedor]],2,0)</f>
        <v>Antonio</v>
      </c>
      <c r="F4415" t="str">
        <f>VLOOKUP(Tabla4[[#This Row],[Cod Producto]],Tabla2[[IdProducto]:[NomProducto]],2,0)</f>
        <v>Melones</v>
      </c>
      <c r="G4415" s="10">
        <f>VLOOKUP(Tabla4[[#This Row],[Nombre_Producto]],Tabla2[[NomProducto]:[PrecioSinIGV]],3,0)</f>
        <v>1.9359999999999999</v>
      </c>
      <c r="H4415">
        <f>VLOOKUP(Tabla4[[#This Row],[Cod Producto]],Tabla2[#All],3,0)</f>
        <v>1</v>
      </c>
      <c r="I4415" s="10">
        <f>Tabla4[[#This Row],[Kilos]]*Tabla4[[#This Row],[Precio_sin_IGV]]</f>
        <v>3630</v>
      </c>
      <c r="J4415" s="10">
        <f>Tabla4[[#This Row],[Ventas sin IGV]]*18%</f>
        <v>653.4</v>
      </c>
      <c r="K4415" s="10">
        <f>Tabla4[[#This Row],[Ventas sin IGV]]+Tabla4[[#This Row],[IGV]]</f>
        <v>4283.3999999999996</v>
      </c>
    </row>
    <row r="4416" spans="1:11" x14ac:dyDescent="0.3">
      <c r="A4416">
        <v>10</v>
      </c>
      <c r="B4416">
        <v>3</v>
      </c>
      <c r="C4416" s="2">
        <v>36527</v>
      </c>
      <c r="D4416">
        <v>532</v>
      </c>
      <c r="E4416" t="str">
        <f>VLOOKUP(Tabla4[[#This Row],[Cod Vendedor]],Tabla3[[IdVendedor]:[NombreVendedor]],2,0)</f>
        <v>Antonio</v>
      </c>
      <c r="F4416" t="str">
        <f>VLOOKUP(Tabla4[[#This Row],[Cod Producto]],Tabla2[[IdProducto]:[NomProducto]],2,0)</f>
        <v>Melones</v>
      </c>
      <c r="G4416" s="10">
        <f>VLOOKUP(Tabla4[[#This Row],[Nombre_Producto]],Tabla2[[NomProducto]:[PrecioSinIGV]],3,0)</f>
        <v>1.9359999999999999</v>
      </c>
      <c r="H4416">
        <f>VLOOKUP(Tabla4[[#This Row],[Cod Producto]],Tabla2[#All],3,0)</f>
        <v>1</v>
      </c>
      <c r="I4416" s="10">
        <f>Tabla4[[#This Row],[Kilos]]*Tabla4[[#This Row],[Precio_sin_IGV]]</f>
        <v>1029.952</v>
      </c>
      <c r="J4416" s="10">
        <f>Tabla4[[#This Row],[Ventas sin IGV]]*18%</f>
        <v>185.39135999999999</v>
      </c>
      <c r="K4416" s="10">
        <f>Tabla4[[#This Row],[Ventas sin IGV]]+Tabla4[[#This Row],[IGV]]</f>
        <v>1215.3433600000001</v>
      </c>
    </row>
    <row r="4417" spans="1:11" x14ac:dyDescent="0.3">
      <c r="A4417">
        <v>10</v>
      </c>
      <c r="B4417">
        <v>1</v>
      </c>
      <c r="C4417" s="2">
        <v>36533</v>
      </c>
      <c r="D4417">
        <v>2111</v>
      </c>
      <c r="E4417" t="str">
        <f>VLOOKUP(Tabla4[[#This Row],[Cod Vendedor]],Tabla3[[IdVendedor]:[NombreVendedor]],2,0)</f>
        <v>Antonio</v>
      </c>
      <c r="F4417" t="str">
        <f>VLOOKUP(Tabla4[[#This Row],[Cod Producto]],Tabla2[[IdProducto]:[NomProducto]],2,0)</f>
        <v>Mandarinas</v>
      </c>
      <c r="G4417" s="10">
        <f>VLOOKUP(Tabla4[[#This Row],[Nombre_Producto]],Tabla2[[NomProducto]:[PrecioSinIGV]],3,0)</f>
        <v>3.9325000000000001</v>
      </c>
      <c r="H4417">
        <f>VLOOKUP(Tabla4[[#This Row],[Cod Producto]],Tabla2[#All],3,0)</f>
        <v>1</v>
      </c>
      <c r="I4417" s="10">
        <f>Tabla4[[#This Row],[Kilos]]*Tabla4[[#This Row],[Precio_sin_IGV]]</f>
        <v>8301.5074999999997</v>
      </c>
      <c r="J4417" s="10">
        <f>Tabla4[[#This Row],[Ventas sin IGV]]*18%</f>
        <v>1494.27135</v>
      </c>
      <c r="K4417" s="10">
        <f>Tabla4[[#This Row],[Ventas sin IGV]]+Tabla4[[#This Row],[IGV]]</f>
        <v>9795.7788499999988</v>
      </c>
    </row>
    <row r="4418" spans="1:11" x14ac:dyDescent="0.3">
      <c r="A4418">
        <v>10</v>
      </c>
      <c r="B4418">
        <v>1</v>
      </c>
      <c r="C4418" s="2">
        <v>36560</v>
      </c>
      <c r="D4418">
        <v>1446</v>
      </c>
      <c r="E4418" t="str">
        <f>VLOOKUP(Tabla4[[#This Row],[Cod Vendedor]],Tabla3[[IdVendedor]:[NombreVendedor]],2,0)</f>
        <v>Antonio</v>
      </c>
      <c r="F4418" t="str">
        <f>VLOOKUP(Tabla4[[#This Row],[Cod Producto]],Tabla2[[IdProducto]:[NomProducto]],2,0)</f>
        <v>Mandarinas</v>
      </c>
      <c r="G4418" s="10">
        <f>VLOOKUP(Tabla4[[#This Row],[Nombre_Producto]],Tabla2[[NomProducto]:[PrecioSinIGV]],3,0)</f>
        <v>3.9325000000000001</v>
      </c>
      <c r="H4418">
        <f>VLOOKUP(Tabla4[[#This Row],[Cod Producto]],Tabla2[#All],3,0)</f>
        <v>1</v>
      </c>
      <c r="I4418" s="10">
        <f>Tabla4[[#This Row],[Kilos]]*Tabla4[[#This Row],[Precio_sin_IGV]]</f>
        <v>5686.3950000000004</v>
      </c>
      <c r="J4418" s="10">
        <f>Tabla4[[#This Row],[Ventas sin IGV]]*18%</f>
        <v>1023.5511</v>
      </c>
      <c r="K4418" s="10">
        <f>Tabla4[[#This Row],[Ventas sin IGV]]+Tabla4[[#This Row],[IGV]]</f>
        <v>6709.9461000000001</v>
      </c>
    </row>
    <row r="4419" spans="1:11" x14ac:dyDescent="0.3">
      <c r="A4419">
        <v>10</v>
      </c>
      <c r="B4419">
        <v>1</v>
      </c>
      <c r="C4419" s="2">
        <v>36541</v>
      </c>
      <c r="D4419">
        <v>691</v>
      </c>
      <c r="E4419" t="str">
        <f>VLOOKUP(Tabla4[[#This Row],[Cod Vendedor]],Tabla3[[IdVendedor]:[NombreVendedor]],2,0)</f>
        <v>Antonio</v>
      </c>
      <c r="F4419" t="str">
        <f>VLOOKUP(Tabla4[[#This Row],[Cod Producto]],Tabla2[[IdProducto]:[NomProducto]],2,0)</f>
        <v>Mandarinas</v>
      </c>
      <c r="G4419" s="10">
        <f>VLOOKUP(Tabla4[[#This Row],[Nombre_Producto]],Tabla2[[NomProducto]:[PrecioSinIGV]],3,0)</f>
        <v>3.9325000000000001</v>
      </c>
      <c r="H4419">
        <f>VLOOKUP(Tabla4[[#This Row],[Cod Producto]],Tabla2[#All],3,0)</f>
        <v>1</v>
      </c>
      <c r="I4419" s="10">
        <f>Tabla4[[#This Row],[Kilos]]*Tabla4[[#This Row],[Precio_sin_IGV]]</f>
        <v>2717.3575000000001</v>
      </c>
      <c r="J4419" s="10">
        <f>Tabla4[[#This Row],[Ventas sin IGV]]*18%</f>
        <v>489.12434999999999</v>
      </c>
      <c r="K4419" s="10">
        <f>Tabla4[[#This Row],[Ventas sin IGV]]+Tabla4[[#This Row],[IGV]]</f>
        <v>3206.4818500000001</v>
      </c>
    </row>
    <row r="4420" spans="1:11" x14ac:dyDescent="0.3">
      <c r="A4420">
        <v>10</v>
      </c>
      <c r="B4420">
        <v>1</v>
      </c>
      <c r="C4420" s="2">
        <v>36813</v>
      </c>
      <c r="D4420">
        <v>452</v>
      </c>
      <c r="E4420" t="str">
        <f>VLOOKUP(Tabla4[[#This Row],[Cod Vendedor]],Tabla3[[IdVendedor]:[NombreVendedor]],2,0)</f>
        <v>Antonio</v>
      </c>
      <c r="F4420" t="str">
        <f>VLOOKUP(Tabla4[[#This Row],[Cod Producto]],Tabla2[[IdProducto]:[NomProducto]],2,0)</f>
        <v>Mandarinas</v>
      </c>
      <c r="G4420" s="10">
        <f>VLOOKUP(Tabla4[[#This Row],[Nombre_Producto]],Tabla2[[NomProducto]:[PrecioSinIGV]],3,0)</f>
        <v>3.9325000000000001</v>
      </c>
      <c r="H4420">
        <f>VLOOKUP(Tabla4[[#This Row],[Cod Producto]],Tabla2[#All],3,0)</f>
        <v>1</v>
      </c>
      <c r="I4420" s="10">
        <f>Tabla4[[#This Row],[Kilos]]*Tabla4[[#This Row],[Precio_sin_IGV]]</f>
        <v>1777.49</v>
      </c>
      <c r="J4420" s="10">
        <f>Tabla4[[#This Row],[Ventas sin IGV]]*18%</f>
        <v>319.94819999999999</v>
      </c>
      <c r="K4420" s="10">
        <f>Tabla4[[#This Row],[Ventas sin IGV]]+Tabla4[[#This Row],[IGV]]</f>
        <v>2097.4382000000001</v>
      </c>
    </row>
    <row r="4421" spans="1:11" x14ac:dyDescent="0.3">
      <c r="A4421">
        <v>10</v>
      </c>
      <c r="B4421">
        <v>8</v>
      </c>
      <c r="C4421" s="2">
        <v>36669</v>
      </c>
      <c r="D4421">
        <v>2218</v>
      </c>
      <c r="E4421" t="str">
        <f>VLOOKUP(Tabla4[[#This Row],[Cod Vendedor]],Tabla3[[IdVendedor]:[NombreVendedor]],2,0)</f>
        <v>Antonio</v>
      </c>
      <c r="F4421" t="str">
        <f>VLOOKUP(Tabla4[[#This Row],[Cod Producto]],Tabla2[[IdProducto]:[NomProducto]],2,0)</f>
        <v>Uvas</v>
      </c>
      <c r="G4421" s="10">
        <f>VLOOKUP(Tabla4[[#This Row],[Nombre_Producto]],Tabla2[[NomProducto]:[PrecioSinIGV]],3,0)</f>
        <v>3.63</v>
      </c>
      <c r="H4421">
        <f>VLOOKUP(Tabla4[[#This Row],[Cod Producto]],Tabla2[#All],3,0)</f>
        <v>1</v>
      </c>
      <c r="I4421" s="10">
        <f>Tabla4[[#This Row],[Kilos]]*Tabla4[[#This Row],[Precio_sin_IGV]]</f>
        <v>8051.34</v>
      </c>
      <c r="J4421" s="10">
        <f>Tabla4[[#This Row],[Ventas sin IGV]]*18%</f>
        <v>1449.2411999999999</v>
      </c>
      <c r="K4421" s="10">
        <f>Tabla4[[#This Row],[Ventas sin IGV]]+Tabla4[[#This Row],[IGV]]</f>
        <v>9500.5812000000005</v>
      </c>
    </row>
    <row r="4422" spans="1:11" x14ac:dyDescent="0.3">
      <c r="A4422">
        <v>10</v>
      </c>
      <c r="B4422">
        <v>8</v>
      </c>
      <c r="C4422" s="2">
        <v>36696</v>
      </c>
      <c r="D4422">
        <v>2050</v>
      </c>
      <c r="E4422" t="str">
        <f>VLOOKUP(Tabla4[[#This Row],[Cod Vendedor]],Tabla3[[IdVendedor]:[NombreVendedor]],2,0)</f>
        <v>Antonio</v>
      </c>
      <c r="F4422" t="str">
        <f>VLOOKUP(Tabla4[[#This Row],[Cod Producto]],Tabla2[[IdProducto]:[NomProducto]],2,0)</f>
        <v>Uvas</v>
      </c>
      <c r="G4422" s="10">
        <f>VLOOKUP(Tabla4[[#This Row],[Nombre_Producto]],Tabla2[[NomProducto]:[PrecioSinIGV]],3,0)</f>
        <v>3.63</v>
      </c>
      <c r="H4422">
        <f>VLOOKUP(Tabla4[[#This Row],[Cod Producto]],Tabla2[#All],3,0)</f>
        <v>1</v>
      </c>
      <c r="I4422" s="10">
        <f>Tabla4[[#This Row],[Kilos]]*Tabla4[[#This Row],[Precio_sin_IGV]]</f>
        <v>7441.5</v>
      </c>
      <c r="J4422" s="10">
        <f>Tabla4[[#This Row],[Ventas sin IGV]]*18%</f>
        <v>1339.47</v>
      </c>
      <c r="K4422" s="10">
        <f>Tabla4[[#This Row],[Ventas sin IGV]]+Tabla4[[#This Row],[IGV]]</f>
        <v>8780.9699999999993</v>
      </c>
    </row>
    <row r="4423" spans="1:11" x14ac:dyDescent="0.3">
      <c r="A4423">
        <v>10</v>
      </c>
      <c r="B4423">
        <v>8</v>
      </c>
      <c r="C4423" s="2">
        <v>36739</v>
      </c>
      <c r="D4423">
        <v>1328</v>
      </c>
      <c r="E4423" t="str">
        <f>VLOOKUP(Tabla4[[#This Row],[Cod Vendedor]],Tabla3[[IdVendedor]:[NombreVendedor]],2,0)</f>
        <v>Antonio</v>
      </c>
      <c r="F4423" t="str">
        <f>VLOOKUP(Tabla4[[#This Row],[Cod Producto]],Tabla2[[IdProducto]:[NomProducto]],2,0)</f>
        <v>Uvas</v>
      </c>
      <c r="G4423" s="10">
        <f>VLOOKUP(Tabla4[[#This Row],[Nombre_Producto]],Tabla2[[NomProducto]:[PrecioSinIGV]],3,0)</f>
        <v>3.63</v>
      </c>
      <c r="H4423">
        <f>VLOOKUP(Tabla4[[#This Row],[Cod Producto]],Tabla2[#All],3,0)</f>
        <v>1</v>
      </c>
      <c r="I4423" s="10">
        <f>Tabla4[[#This Row],[Kilos]]*Tabla4[[#This Row],[Precio_sin_IGV]]</f>
        <v>4820.6399999999994</v>
      </c>
      <c r="J4423" s="10">
        <f>Tabla4[[#This Row],[Ventas sin IGV]]*18%</f>
        <v>867.71519999999987</v>
      </c>
      <c r="K4423" s="10">
        <f>Tabla4[[#This Row],[Ventas sin IGV]]+Tabla4[[#This Row],[IGV]]</f>
        <v>5688.3551999999991</v>
      </c>
    </row>
    <row r="4424" spans="1:11" x14ac:dyDescent="0.3">
      <c r="A4424">
        <v>10</v>
      </c>
      <c r="B4424">
        <v>8</v>
      </c>
      <c r="C4424" s="2">
        <v>36719</v>
      </c>
      <c r="D4424">
        <v>525</v>
      </c>
      <c r="E4424" t="str">
        <f>VLOOKUP(Tabla4[[#This Row],[Cod Vendedor]],Tabla3[[IdVendedor]:[NombreVendedor]],2,0)</f>
        <v>Antonio</v>
      </c>
      <c r="F4424" t="str">
        <f>VLOOKUP(Tabla4[[#This Row],[Cod Producto]],Tabla2[[IdProducto]:[NomProducto]],2,0)</f>
        <v>Uvas</v>
      </c>
      <c r="G4424" s="10">
        <f>VLOOKUP(Tabla4[[#This Row],[Nombre_Producto]],Tabla2[[NomProducto]:[PrecioSinIGV]],3,0)</f>
        <v>3.63</v>
      </c>
      <c r="H4424">
        <f>VLOOKUP(Tabla4[[#This Row],[Cod Producto]],Tabla2[#All],3,0)</f>
        <v>1</v>
      </c>
      <c r="I4424" s="10">
        <f>Tabla4[[#This Row],[Kilos]]*Tabla4[[#This Row],[Precio_sin_IGV]]</f>
        <v>1905.75</v>
      </c>
      <c r="J4424" s="10">
        <f>Tabla4[[#This Row],[Ventas sin IGV]]*18%</f>
        <v>343.03499999999997</v>
      </c>
      <c r="K4424" s="10">
        <f>Tabla4[[#This Row],[Ventas sin IGV]]+Tabla4[[#This Row],[IGV]]</f>
        <v>2248.7849999999999</v>
      </c>
    </row>
    <row r="4425" spans="1:11" x14ac:dyDescent="0.3">
      <c r="A4425">
        <v>10</v>
      </c>
      <c r="B4425">
        <v>6</v>
      </c>
      <c r="C4425" s="2">
        <v>36729</v>
      </c>
      <c r="D4425">
        <v>1629</v>
      </c>
      <c r="E4425" t="str">
        <f>VLOOKUP(Tabla4[[#This Row],[Cod Vendedor]],Tabla3[[IdVendedor]:[NombreVendedor]],2,0)</f>
        <v>Antonio</v>
      </c>
      <c r="F4425" t="str">
        <f>VLOOKUP(Tabla4[[#This Row],[Cod Producto]],Tabla2[[IdProducto]:[NomProducto]],2,0)</f>
        <v>Platanos</v>
      </c>
      <c r="G4425" s="10">
        <f>VLOOKUP(Tabla4[[#This Row],[Nombre_Producto]],Tabla2[[NomProducto]:[PrecioSinIGV]],3,0)</f>
        <v>2.42</v>
      </c>
      <c r="H4425">
        <f>VLOOKUP(Tabla4[[#This Row],[Cod Producto]],Tabla2[#All],3,0)</f>
        <v>1</v>
      </c>
      <c r="I4425" s="10">
        <f>Tabla4[[#This Row],[Kilos]]*Tabla4[[#This Row],[Precio_sin_IGV]]</f>
        <v>3942.18</v>
      </c>
      <c r="J4425" s="10">
        <f>Tabla4[[#This Row],[Ventas sin IGV]]*18%</f>
        <v>709.5924</v>
      </c>
      <c r="K4425" s="10">
        <f>Tabla4[[#This Row],[Ventas sin IGV]]+Tabla4[[#This Row],[IGV]]</f>
        <v>4651.7723999999998</v>
      </c>
    </row>
    <row r="4426" spans="1:11" x14ac:dyDescent="0.3">
      <c r="A4426">
        <v>10</v>
      </c>
      <c r="B4426">
        <v>6</v>
      </c>
      <c r="C4426" s="2">
        <v>36748</v>
      </c>
      <c r="D4426">
        <v>1400</v>
      </c>
      <c r="E4426" t="str">
        <f>VLOOKUP(Tabla4[[#This Row],[Cod Vendedor]],Tabla3[[IdVendedor]:[NombreVendedor]],2,0)</f>
        <v>Antonio</v>
      </c>
      <c r="F4426" t="str">
        <f>VLOOKUP(Tabla4[[#This Row],[Cod Producto]],Tabla2[[IdProducto]:[NomProducto]],2,0)</f>
        <v>Platanos</v>
      </c>
      <c r="G4426" s="10">
        <f>VLOOKUP(Tabla4[[#This Row],[Nombre_Producto]],Tabla2[[NomProducto]:[PrecioSinIGV]],3,0)</f>
        <v>2.42</v>
      </c>
      <c r="H4426">
        <f>VLOOKUP(Tabla4[[#This Row],[Cod Producto]],Tabla2[#All],3,0)</f>
        <v>1</v>
      </c>
      <c r="I4426" s="10">
        <f>Tabla4[[#This Row],[Kilos]]*Tabla4[[#This Row],[Precio_sin_IGV]]</f>
        <v>3388</v>
      </c>
      <c r="J4426" s="10">
        <f>Tabla4[[#This Row],[Ventas sin IGV]]*18%</f>
        <v>609.84</v>
      </c>
      <c r="K4426" s="10">
        <f>Tabla4[[#This Row],[Ventas sin IGV]]+Tabla4[[#This Row],[IGV]]</f>
        <v>3997.84</v>
      </c>
    </row>
    <row r="4427" spans="1:11" x14ac:dyDescent="0.3">
      <c r="A4427">
        <v>10</v>
      </c>
      <c r="B4427">
        <v>6</v>
      </c>
      <c r="C4427" s="2">
        <v>36690</v>
      </c>
      <c r="D4427">
        <v>965</v>
      </c>
      <c r="E4427" t="str">
        <f>VLOOKUP(Tabla4[[#This Row],[Cod Vendedor]],Tabla3[[IdVendedor]:[NombreVendedor]],2,0)</f>
        <v>Antonio</v>
      </c>
      <c r="F4427" t="str">
        <f>VLOOKUP(Tabla4[[#This Row],[Cod Producto]],Tabla2[[IdProducto]:[NomProducto]],2,0)</f>
        <v>Platanos</v>
      </c>
      <c r="G4427" s="10">
        <f>VLOOKUP(Tabla4[[#This Row],[Nombre_Producto]],Tabla2[[NomProducto]:[PrecioSinIGV]],3,0)</f>
        <v>2.42</v>
      </c>
      <c r="H4427">
        <f>VLOOKUP(Tabla4[[#This Row],[Cod Producto]],Tabla2[#All],3,0)</f>
        <v>1</v>
      </c>
      <c r="I4427" s="10">
        <f>Tabla4[[#This Row],[Kilos]]*Tabla4[[#This Row],[Precio_sin_IGV]]</f>
        <v>2335.2999999999997</v>
      </c>
      <c r="J4427" s="10">
        <f>Tabla4[[#This Row],[Ventas sin IGV]]*18%</f>
        <v>420.35399999999993</v>
      </c>
      <c r="K4427" s="10">
        <f>Tabla4[[#This Row],[Ventas sin IGV]]+Tabla4[[#This Row],[IGV]]</f>
        <v>2755.6539999999995</v>
      </c>
    </row>
    <row r="4428" spans="1:11" x14ac:dyDescent="0.3">
      <c r="A4428">
        <v>10</v>
      </c>
      <c r="B4428">
        <v>6</v>
      </c>
      <c r="C4428" s="2">
        <v>36835</v>
      </c>
      <c r="D4428">
        <v>411</v>
      </c>
      <c r="E4428" t="str">
        <f>VLOOKUP(Tabla4[[#This Row],[Cod Vendedor]],Tabla3[[IdVendedor]:[NombreVendedor]],2,0)</f>
        <v>Antonio</v>
      </c>
      <c r="F4428" t="str">
        <f>VLOOKUP(Tabla4[[#This Row],[Cod Producto]],Tabla2[[IdProducto]:[NomProducto]],2,0)</f>
        <v>Platanos</v>
      </c>
      <c r="G4428" s="10">
        <f>VLOOKUP(Tabla4[[#This Row],[Nombre_Producto]],Tabla2[[NomProducto]:[PrecioSinIGV]],3,0)</f>
        <v>2.42</v>
      </c>
      <c r="H4428">
        <f>VLOOKUP(Tabla4[[#This Row],[Cod Producto]],Tabla2[#All],3,0)</f>
        <v>1</v>
      </c>
      <c r="I4428" s="10">
        <f>Tabla4[[#This Row],[Kilos]]*Tabla4[[#This Row],[Precio_sin_IGV]]</f>
        <v>994.62</v>
      </c>
      <c r="J4428" s="10">
        <f>Tabla4[[#This Row],[Ventas sin IGV]]*18%</f>
        <v>179.0316</v>
      </c>
      <c r="K4428" s="10">
        <f>Tabla4[[#This Row],[Ventas sin IGV]]+Tabla4[[#This Row],[IGV]]</f>
        <v>1173.6515999999999</v>
      </c>
    </row>
    <row r="4429" spans="1:11" x14ac:dyDescent="0.3">
      <c r="A4429">
        <v>10</v>
      </c>
      <c r="B4429">
        <v>6</v>
      </c>
      <c r="C4429" s="2">
        <v>36696</v>
      </c>
      <c r="D4429">
        <v>322</v>
      </c>
      <c r="E4429" t="str">
        <f>VLOOKUP(Tabla4[[#This Row],[Cod Vendedor]],Tabla3[[IdVendedor]:[NombreVendedor]],2,0)</f>
        <v>Antonio</v>
      </c>
      <c r="F4429" t="str">
        <f>VLOOKUP(Tabla4[[#This Row],[Cod Producto]],Tabla2[[IdProducto]:[NomProducto]],2,0)</f>
        <v>Platanos</v>
      </c>
      <c r="G4429" s="10">
        <f>VLOOKUP(Tabla4[[#This Row],[Nombre_Producto]],Tabla2[[NomProducto]:[PrecioSinIGV]],3,0)</f>
        <v>2.42</v>
      </c>
      <c r="H4429">
        <f>VLOOKUP(Tabla4[[#This Row],[Cod Producto]],Tabla2[#All],3,0)</f>
        <v>1</v>
      </c>
      <c r="I4429" s="10">
        <f>Tabla4[[#This Row],[Kilos]]*Tabla4[[#This Row],[Precio_sin_IGV]]</f>
        <v>779.24</v>
      </c>
      <c r="J4429" s="10">
        <f>Tabla4[[#This Row],[Ventas sin IGV]]*18%</f>
        <v>140.26319999999998</v>
      </c>
      <c r="K4429" s="10">
        <f>Tabla4[[#This Row],[Ventas sin IGV]]+Tabla4[[#This Row],[IGV]]</f>
        <v>919.50319999999999</v>
      </c>
    </row>
    <row r="4430" spans="1:11" x14ac:dyDescent="0.3">
      <c r="A4430">
        <v>10</v>
      </c>
      <c r="B4430">
        <v>13</v>
      </c>
      <c r="C4430" s="2">
        <v>36822</v>
      </c>
      <c r="D4430">
        <v>2033</v>
      </c>
      <c r="E4430" t="str">
        <f>VLOOKUP(Tabla4[[#This Row],[Cod Vendedor]],Tabla3[[IdVendedor]:[NombreVendedor]],2,0)</f>
        <v>Antonio</v>
      </c>
      <c r="F4430" t="str">
        <f>VLOOKUP(Tabla4[[#This Row],[Cod Producto]],Tabla2[[IdProducto]:[NomProducto]],2,0)</f>
        <v>Pimientos</v>
      </c>
      <c r="G4430" s="10">
        <f>VLOOKUP(Tabla4[[#This Row],[Nombre_Producto]],Tabla2[[NomProducto]:[PrecioSinIGV]],3,0)</f>
        <v>0.24199999999999999</v>
      </c>
      <c r="H4430">
        <f>VLOOKUP(Tabla4[[#This Row],[Cod Producto]],Tabla2[#All],3,0)</f>
        <v>3</v>
      </c>
      <c r="I4430" s="10">
        <f>Tabla4[[#This Row],[Kilos]]*Tabla4[[#This Row],[Precio_sin_IGV]]</f>
        <v>491.98599999999999</v>
      </c>
      <c r="J4430" s="10">
        <f>Tabla4[[#This Row],[Ventas sin IGV]]*18%</f>
        <v>88.557479999999998</v>
      </c>
      <c r="K4430" s="10">
        <f>Tabla4[[#This Row],[Ventas sin IGV]]+Tabla4[[#This Row],[IGV]]</f>
        <v>580.54348000000005</v>
      </c>
    </row>
    <row r="4431" spans="1:11" x14ac:dyDescent="0.3">
      <c r="A4431">
        <v>10</v>
      </c>
      <c r="B4431">
        <v>13</v>
      </c>
      <c r="C4431" s="2">
        <v>36870</v>
      </c>
      <c r="D4431">
        <v>1472</v>
      </c>
      <c r="E4431" t="str">
        <f>VLOOKUP(Tabla4[[#This Row],[Cod Vendedor]],Tabla3[[IdVendedor]:[NombreVendedor]],2,0)</f>
        <v>Antonio</v>
      </c>
      <c r="F4431" t="str">
        <f>VLOOKUP(Tabla4[[#This Row],[Cod Producto]],Tabla2[[IdProducto]:[NomProducto]],2,0)</f>
        <v>Pimientos</v>
      </c>
      <c r="G4431" s="10">
        <f>VLOOKUP(Tabla4[[#This Row],[Nombre_Producto]],Tabla2[[NomProducto]:[PrecioSinIGV]],3,0)</f>
        <v>0.24199999999999999</v>
      </c>
      <c r="H4431">
        <f>VLOOKUP(Tabla4[[#This Row],[Cod Producto]],Tabla2[#All],3,0)</f>
        <v>3</v>
      </c>
      <c r="I4431" s="10">
        <f>Tabla4[[#This Row],[Kilos]]*Tabla4[[#This Row],[Precio_sin_IGV]]</f>
        <v>356.22399999999999</v>
      </c>
      <c r="J4431" s="10">
        <f>Tabla4[[#This Row],[Ventas sin IGV]]*18%</f>
        <v>64.120319999999992</v>
      </c>
      <c r="K4431" s="10">
        <f>Tabla4[[#This Row],[Ventas sin IGV]]+Tabla4[[#This Row],[IGV]]</f>
        <v>420.34431999999998</v>
      </c>
    </row>
    <row r="4432" spans="1:11" x14ac:dyDescent="0.3">
      <c r="A4432">
        <v>10</v>
      </c>
      <c r="B4432">
        <v>13</v>
      </c>
      <c r="C4432" s="2">
        <v>36824</v>
      </c>
      <c r="D4432">
        <v>1339</v>
      </c>
      <c r="E4432" t="str">
        <f>VLOOKUP(Tabla4[[#This Row],[Cod Vendedor]],Tabla3[[IdVendedor]:[NombreVendedor]],2,0)</f>
        <v>Antonio</v>
      </c>
      <c r="F4432" t="str">
        <f>VLOOKUP(Tabla4[[#This Row],[Cod Producto]],Tabla2[[IdProducto]:[NomProducto]],2,0)</f>
        <v>Pimientos</v>
      </c>
      <c r="G4432" s="10">
        <f>VLOOKUP(Tabla4[[#This Row],[Nombre_Producto]],Tabla2[[NomProducto]:[PrecioSinIGV]],3,0)</f>
        <v>0.24199999999999999</v>
      </c>
      <c r="H4432">
        <f>VLOOKUP(Tabla4[[#This Row],[Cod Producto]],Tabla2[#All],3,0)</f>
        <v>3</v>
      </c>
      <c r="I4432" s="10">
        <f>Tabla4[[#This Row],[Kilos]]*Tabla4[[#This Row],[Precio_sin_IGV]]</f>
        <v>324.03800000000001</v>
      </c>
      <c r="J4432" s="10">
        <f>Tabla4[[#This Row],[Ventas sin IGV]]*18%</f>
        <v>58.326839999999997</v>
      </c>
      <c r="K4432" s="10">
        <f>Tabla4[[#This Row],[Ventas sin IGV]]+Tabla4[[#This Row],[IGV]]</f>
        <v>382.36484000000002</v>
      </c>
    </row>
    <row r="4433" spans="1:11" x14ac:dyDescent="0.3">
      <c r="A4433">
        <v>10</v>
      </c>
      <c r="B4433">
        <v>13</v>
      </c>
      <c r="C4433" s="2">
        <v>36891</v>
      </c>
      <c r="D4433">
        <v>1293</v>
      </c>
      <c r="E4433" t="str">
        <f>VLOOKUP(Tabla4[[#This Row],[Cod Vendedor]],Tabla3[[IdVendedor]:[NombreVendedor]],2,0)</f>
        <v>Antonio</v>
      </c>
      <c r="F4433" t="str">
        <f>VLOOKUP(Tabla4[[#This Row],[Cod Producto]],Tabla2[[IdProducto]:[NomProducto]],2,0)</f>
        <v>Pimientos</v>
      </c>
      <c r="G4433" s="10">
        <f>VLOOKUP(Tabla4[[#This Row],[Nombre_Producto]],Tabla2[[NomProducto]:[PrecioSinIGV]],3,0)</f>
        <v>0.24199999999999999</v>
      </c>
      <c r="H4433">
        <f>VLOOKUP(Tabla4[[#This Row],[Cod Producto]],Tabla2[#All],3,0)</f>
        <v>3</v>
      </c>
      <c r="I4433" s="10">
        <f>Tabla4[[#This Row],[Kilos]]*Tabla4[[#This Row],[Precio_sin_IGV]]</f>
        <v>312.90600000000001</v>
      </c>
      <c r="J4433" s="10">
        <f>Tabla4[[#This Row],[Ventas sin IGV]]*18%</f>
        <v>56.323079999999997</v>
      </c>
      <c r="K4433" s="10">
        <f>Tabla4[[#This Row],[Ventas sin IGV]]+Tabla4[[#This Row],[IGV]]</f>
        <v>369.22908000000001</v>
      </c>
    </row>
    <row r="4434" spans="1:11" x14ac:dyDescent="0.3">
      <c r="A4434">
        <v>10</v>
      </c>
      <c r="B4434">
        <v>13</v>
      </c>
      <c r="C4434" s="2">
        <v>36763</v>
      </c>
      <c r="D4434">
        <v>984</v>
      </c>
      <c r="E4434" t="str">
        <f>VLOOKUP(Tabla4[[#This Row],[Cod Vendedor]],Tabla3[[IdVendedor]:[NombreVendedor]],2,0)</f>
        <v>Antonio</v>
      </c>
      <c r="F4434" t="str">
        <f>VLOOKUP(Tabla4[[#This Row],[Cod Producto]],Tabla2[[IdProducto]:[NomProducto]],2,0)</f>
        <v>Pimientos</v>
      </c>
      <c r="G4434" s="10">
        <f>VLOOKUP(Tabla4[[#This Row],[Nombre_Producto]],Tabla2[[NomProducto]:[PrecioSinIGV]],3,0)</f>
        <v>0.24199999999999999</v>
      </c>
      <c r="H4434">
        <f>VLOOKUP(Tabla4[[#This Row],[Cod Producto]],Tabla2[#All],3,0)</f>
        <v>3</v>
      </c>
      <c r="I4434" s="10">
        <f>Tabla4[[#This Row],[Kilos]]*Tabla4[[#This Row],[Precio_sin_IGV]]</f>
        <v>238.12799999999999</v>
      </c>
      <c r="J4434" s="10">
        <f>Tabla4[[#This Row],[Ventas sin IGV]]*18%</f>
        <v>42.863039999999998</v>
      </c>
      <c r="K4434" s="10">
        <f>Tabla4[[#This Row],[Ventas sin IGV]]+Tabla4[[#This Row],[IGV]]</f>
        <v>280.99104</v>
      </c>
    </row>
    <row r="4435" spans="1:11" x14ac:dyDescent="0.3">
      <c r="A4435">
        <v>10</v>
      </c>
      <c r="B4435">
        <v>13</v>
      </c>
      <c r="C4435" s="2">
        <v>36612</v>
      </c>
      <c r="D4435">
        <v>484</v>
      </c>
      <c r="E4435" t="str">
        <f>VLOOKUP(Tabla4[[#This Row],[Cod Vendedor]],Tabla3[[IdVendedor]:[NombreVendedor]],2,0)</f>
        <v>Antonio</v>
      </c>
      <c r="F4435" t="str">
        <f>VLOOKUP(Tabla4[[#This Row],[Cod Producto]],Tabla2[[IdProducto]:[NomProducto]],2,0)</f>
        <v>Pimientos</v>
      </c>
      <c r="G4435" s="10">
        <f>VLOOKUP(Tabla4[[#This Row],[Nombre_Producto]],Tabla2[[NomProducto]:[PrecioSinIGV]],3,0)</f>
        <v>0.24199999999999999</v>
      </c>
      <c r="H4435">
        <f>VLOOKUP(Tabla4[[#This Row],[Cod Producto]],Tabla2[#All],3,0)</f>
        <v>3</v>
      </c>
      <c r="I4435" s="10">
        <f>Tabla4[[#This Row],[Kilos]]*Tabla4[[#This Row],[Precio_sin_IGV]]</f>
        <v>117.128</v>
      </c>
      <c r="J4435" s="10">
        <f>Tabla4[[#This Row],[Ventas sin IGV]]*18%</f>
        <v>21.08304</v>
      </c>
      <c r="K4435" s="10">
        <f>Tabla4[[#This Row],[Ventas sin IGV]]+Tabla4[[#This Row],[IGV]]</f>
        <v>138.21104</v>
      </c>
    </row>
    <row r="4436" spans="1:11" x14ac:dyDescent="0.3">
      <c r="A4436">
        <v>10</v>
      </c>
      <c r="B4436">
        <v>2</v>
      </c>
      <c r="C4436" s="2">
        <v>36730</v>
      </c>
      <c r="D4436">
        <v>2480</v>
      </c>
      <c r="E4436" t="str">
        <f>VLOOKUP(Tabla4[[#This Row],[Cod Vendedor]],Tabla3[[IdVendedor]:[NombreVendedor]],2,0)</f>
        <v>Antonio</v>
      </c>
      <c r="F4436" t="str">
        <f>VLOOKUP(Tabla4[[#This Row],[Cod Producto]],Tabla2[[IdProducto]:[NomProducto]],2,0)</f>
        <v>Lechugas</v>
      </c>
      <c r="G4436" s="10">
        <f>VLOOKUP(Tabla4[[#This Row],[Nombre_Producto]],Tabla2[[NomProducto]:[PrecioSinIGV]],3,0)</f>
        <v>1.6335</v>
      </c>
      <c r="H4436">
        <f>VLOOKUP(Tabla4[[#This Row],[Cod Producto]],Tabla2[#All],3,0)</f>
        <v>2</v>
      </c>
      <c r="I4436" s="10">
        <f>Tabla4[[#This Row],[Kilos]]*Tabla4[[#This Row],[Precio_sin_IGV]]</f>
        <v>4051.08</v>
      </c>
      <c r="J4436" s="10">
        <f>Tabla4[[#This Row],[Ventas sin IGV]]*18%</f>
        <v>729.19439999999997</v>
      </c>
      <c r="K4436" s="10">
        <f>Tabla4[[#This Row],[Ventas sin IGV]]+Tabla4[[#This Row],[IGV]]</f>
        <v>4780.2744000000002</v>
      </c>
    </row>
    <row r="4437" spans="1:11" x14ac:dyDescent="0.3">
      <c r="A4437">
        <v>10</v>
      </c>
      <c r="B4437">
        <v>2</v>
      </c>
      <c r="C4437" s="2">
        <v>36592</v>
      </c>
      <c r="D4437">
        <v>2126</v>
      </c>
      <c r="E4437" t="str">
        <f>VLOOKUP(Tabla4[[#This Row],[Cod Vendedor]],Tabla3[[IdVendedor]:[NombreVendedor]],2,0)</f>
        <v>Antonio</v>
      </c>
      <c r="F4437" t="str">
        <f>VLOOKUP(Tabla4[[#This Row],[Cod Producto]],Tabla2[[IdProducto]:[NomProducto]],2,0)</f>
        <v>Lechugas</v>
      </c>
      <c r="G4437" s="10">
        <f>VLOOKUP(Tabla4[[#This Row],[Nombre_Producto]],Tabla2[[NomProducto]:[PrecioSinIGV]],3,0)</f>
        <v>1.6335</v>
      </c>
      <c r="H4437">
        <f>VLOOKUP(Tabla4[[#This Row],[Cod Producto]],Tabla2[#All],3,0)</f>
        <v>2</v>
      </c>
      <c r="I4437" s="10">
        <f>Tabla4[[#This Row],[Kilos]]*Tabla4[[#This Row],[Precio_sin_IGV]]</f>
        <v>3472.8209999999999</v>
      </c>
      <c r="J4437" s="10">
        <f>Tabla4[[#This Row],[Ventas sin IGV]]*18%</f>
        <v>625.10777999999993</v>
      </c>
      <c r="K4437" s="10">
        <f>Tabla4[[#This Row],[Ventas sin IGV]]+Tabla4[[#This Row],[IGV]]</f>
        <v>4097.9287800000002</v>
      </c>
    </row>
    <row r="4438" spans="1:11" x14ac:dyDescent="0.3">
      <c r="A4438">
        <v>10</v>
      </c>
      <c r="B4438">
        <v>2</v>
      </c>
      <c r="C4438" s="2">
        <v>36554</v>
      </c>
      <c r="D4438">
        <v>1768</v>
      </c>
      <c r="E4438" t="str">
        <f>VLOOKUP(Tabla4[[#This Row],[Cod Vendedor]],Tabla3[[IdVendedor]:[NombreVendedor]],2,0)</f>
        <v>Antonio</v>
      </c>
      <c r="F4438" t="str">
        <f>VLOOKUP(Tabla4[[#This Row],[Cod Producto]],Tabla2[[IdProducto]:[NomProducto]],2,0)</f>
        <v>Lechugas</v>
      </c>
      <c r="G4438" s="10">
        <f>VLOOKUP(Tabla4[[#This Row],[Nombre_Producto]],Tabla2[[NomProducto]:[PrecioSinIGV]],3,0)</f>
        <v>1.6335</v>
      </c>
      <c r="H4438">
        <f>VLOOKUP(Tabla4[[#This Row],[Cod Producto]],Tabla2[#All],3,0)</f>
        <v>2</v>
      </c>
      <c r="I4438" s="10">
        <f>Tabla4[[#This Row],[Kilos]]*Tabla4[[#This Row],[Precio_sin_IGV]]</f>
        <v>2888.0279999999998</v>
      </c>
      <c r="J4438" s="10">
        <f>Tabla4[[#This Row],[Ventas sin IGV]]*18%</f>
        <v>519.84503999999993</v>
      </c>
      <c r="K4438" s="10">
        <f>Tabla4[[#This Row],[Ventas sin IGV]]+Tabla4[[#This Row],[IGV]]</f>
        <v>3407.8730399999995</v>
      </c>
    </row>
    <row r="4439" spans="1:11" x14ac:dyDescent="0.3">
      <c r="A4439">
        <v>10</v>
      </c>
      <c r="B4439">
        <v>2</v>
      </c>
      <c r="C4439" s="2">
        <v>36857</v>
      </c>
      <c r="D4439">
        <v>1262</v>
      </c>
      <c r="E4439" t="str">
        <f>VLOOKUP(Tabla4[[#This Row],[Cod Vendedor]],Tabla3[[IdVendedor]:[NombreVendedor]],2,0)</f>
        <v>Antonio</v>
      </c>
      <c r="F4439" t="str">
        <f>VLOOKUP(Tabla4[[#This Row],[Cod Producto]],Tabla2[[IdProducto]:[NomProducto]],2,0)</f>
        <v>Lechugas</v>
      </c>
      <c r="G4439" s="10">
        <f>VLOOKUP(Tabla4[[#This Row],[Nombre_Producto]],Tabla2[[NomProducto]:[PrecioSinIGV]],3,0)</f>
        <v>1.6335</v>
      </c>
      <c r="H4439">
        <f>VLOOKUP(Tabla4[[#This Row],[Cod Producto]],Tabla2[#All],3,0)</f>
        <v>2</v>
      </c>
      <c r="I4439" s="10">
        <f>Tabla4[[#This Row],[Kilos]]*Tabla4[[#This Row],[Precio_sin_IGV]]</f>
        <v>2061.4769999999999</v>
      </c>
      <c r="J4439" s="10">
        <f>Tabla4[[#This Row],[Ventas sin IGV]]*18%</f>
        <v>371.06585999999999</v>
      </c>
      <c r="K4439" s="10">
        <f>Tabla4[[#This Row],[Ventas sin IGV]]+Tabla4[[#This Row],[IGV]]</f>
        <v>2432.54286</v>
      </c>
    </row>
    <row r="4440" spans="1:11" x14ac:dyDescent="0.3">
      <c r="A4440">
        <v>10</v>
      </c>
      <c r="B4440">
        <v>2</v>
      </c>
      <c r="C4440" s="2">
        <v>36676</v>
      </c>
      <c r="D4440">
        <v>1195</v>
      </c>
      <c r="E4440" t="str">
        <f>VLOOKUP(Tabla4[[#This Row],[Cod Vendedor]],Tabla3[[IdVendedor]:[NombreVendedor]],2,0)</f>
        <v>Antonio</v>
      </c>
      <c r="F4440" t="str">
        <f>VLOOKUP(Tabla4[[#This Row],[Cod Producto]],Tabla2[[IdProducto]:[NomProducto]],2,0)</f>
        <v>Lechugas</v>
      </c>
      <c r="G4440" s="10">
        <f>VLOOKUP(Tabla4[[#This Row],[Nombre_Producto]],Tabla2[[NomProducto]:[PrecioSinIGV]],3,0)</f>
        <v>1.6335</v>
      </c>
      <c r="H4440">
        <f>VLOOKUP(Tabla4[[#This Row],[Cod Producto]],Tabla2[#All],3,0)</f>
        <v>2</v>
      </c>
      <c r="I4440" s="10">
        <f>Tabla4[[#This Row],[Kilos]]*Tabla4[[#This Row],[Precio_sin_IGV]]</f>
        <v>1952.0325</v>
      </c>
      <c r="J4440" s="10">
        <f>Tabla4[[#This Row],[Ventas sin IGV]]*18%</f>
        <v>351.36584999999997</v>
      </c>
      <c r="K4440" s="10">
        <f>Tabla4[[#This Row],[Ventas sin IGV]]+Tabla4[[#This Row],[IGV]]</f>
        <v>2303.3983499999999</v>
      </c>
    </row>
    <row r="4441" spans="1:11" x14ac:dyDescent="0.3">
      <c r="A4441">
        <v>10</v>
      </c>
      <c r="B4441">
        <v>10</v>
      </c>
      <c r="C4441" s="2">
        <v>36704</v>
      </c>
      <c r="D4441">
        <v>2481</v>
      </c>
      <c r="E4441" t="str">
        <f>VLOOKUP(Tabla4[[#This Row],[Cod Vendedor]],Tabla3[[IdVendedor]:[NombreVendedor]],2,0)</f>
        <v>Antonio</v>
      </c>
      <c r="F4441" t="str">
        <f>VLOOKUP(Tabla4[[#This Row],[Cod Producto]],Tabla2[[IdProducto]:[NomProducto]],2,0)</f>
        <v>Zanahorias</v>
      </c>
      <c r="G4441" s="10">
        <f>VLOOKUP(Tabla4[[#This Row],[Nombre_Producto]],Tabla2[[NomProducto]:[PrecioSinIGV]],3,0)</f>
        <v>0.60499999999999998</v>
      </c>
      <c r="H4441">
        <f>VLOOKUP(Tabla4[[#This Row],[Cod Producto]],Tabla2[#All],3,0)</f>
        <v>3</v>
      </c>
      <c r="I4441" s="10">
        <f>Tabla4[[#This Row],[Kilos]]*Tabla4[[#This Row],[Precio_sin_IGV]]</f>
        <v>1501.0049999999999</v>
      </c>
      <c r="J4441" s="10">
        <f>Tabla4[[#This Row],[Ventas sin IGV]]*18%</f>
        <v>270.18089999999995</v>
      </c>
      <c r="K4441" s="10">
        <f>Tabla4[[#This Row],[Ventas sin IGV]]+Tabla4[[#This Row],[IGV]]</f>
        <v>1771.1858999999999</v>
      </c>
    </row>
    <row r="4442" spans="1:11" x14ac:dyDescent="0.3">
      <c r="A4442">
        <v>10</v>
      </c>
      <c r="B4442">
        <v>10</v>
      </c>
      <c r="C4442" s="2">
        <v>36875</v>
      </c>
      <c r="D4442">
        <v>2268</v>
      </c>
      <c r="E4442" t="str">
        <f>VLOOKUP(Tabla4[[#This Row],[Cod Vendedor]],Tabla3[[IdVendedor]:[NombreVendedor]],2,0)</f>
        <v>Antonio</v>
      </c>
      <c r="F4442" t="str">
        <f>VLOOKUP(Tabla4[[#This Row],[Cod Producto]],Tabla2[[IdProducto]:[NomProducto]],2,0)</f>
        <v>Zanahorias</v>
      </c>
      <c r="G4442" s="10">
        <f>VLOOKUP(Tabla4[[#This Row],[Nombre_Producto]],Tabla2[[NomProducto]:[PrecioSinIGV]],3,0)</f>
        <v>0.60499999999999998</v>
      </c>
      <c r="H4442">
        <f>VLOOKUP(Tabla4[[#This Row],[Cod Producto]],Tabla2[#All],3,0)</f>
        <v>3</v>
      </c>
      <c r="I4442" s="10">
        <f>Tabla4[[#This Row],[Kilos]]*Tabla4[[#This Row],[Precio_sin_IGV]]</f>
        <v>1372.1399999999999</v>
      </c>
      <c r="J4442" s="10">
        <f>Tabla4[[#This Row],[Ventas sin IGV]]*18%</f>
        <v>246.98519999999996</v>
      </c>
      <c r="K4442" s="10">
        <f>Tabla4[[#This Row],[Ventas sin IGV]]+Tabla4[[#This Row],[IGV]]</f>
        <v>1619.1251999999999</v>
      </c>
    </row>
    <row r="4443" spans="1:11" x14ac:dyDescent="0.3">
      <c r="A4443">
        <v>10</v>
      </c>
      <c r="B4443">
        <v>10</v>
      </c>
      <c r="C4443" s="2">
        <v>36762</v>
      </c>
      <c r="D4443">
        <v>2020</v>
      </c>
      <c r="E4443" t="str">
        <f>VLOOKUP(Tabla4[[#This Row],[Cod Vendedor]],Tabla3[[IdVendedor]:[NombreVendedor]],2,0)</f>
        <v>Antonio</v>
      </c>
      <c r="F4443" t="str">
        <f>VLOOKUP(Tabla4[[#This Row],[Cod Producto]],Tabla2[[IdProducto]:[NomProducto]],2,0)</f>
        <v>Zanahorias</v>
      </c>
      <c r="G4443" s="10">
        <f>VLOOKUP(Tabla4[[#This Row],[Nombre_Producto]],Tabla2[[NomProducto]:[PrecioSinIGV]],3,0)</f>
        <v>0.60499999999999998</v>
      </c>
      <c r="H4443">
        <f>VLOOKUP(Tabla4[[#This Row],[Cod Producto]],Tabla2[#All],3,0)</f>
        <v>3</v>
      </c>
      <c r="I4443" s="10">
        <f>Tabla4[[#This Row],[Kilos]]*Tabla4[[#This Row],[Precio_sin_IGV]]</f>
        <v>1222.0999999999999</v>
      </c>
      <c r="J4443" s="10">
        <f>Tabla4[[#This Row],[Ventas sin IGV]]*18%</f>
        <v>219.97799999999998</v>
      </c>
      <c r="K4443" s="10">
        <f>Tabla4[[#This Row],[Ventas sin IGV]]+Tabla4[[#This Row],[IGV]]</f>
        <v>1442.078</v>
      </c>
    </row>
    <row r="4444" spans="1:11" x14ac:dyDescent="0.3">
      <c r="A4444">
        <v>10</v>
      </c>
      <c r="B4444">
        <v>10</v>
      </c>
      <c r="C4444" s="2">
        <v>36739</v>
      </c>
      <c r="D4444">
        <v>1985</v>
      </c>
      <c r="E4444" t="str">
        <f>VLOOKUP(Tabla4[[#This Row],[Cod Vendedor]],Tabla3[[IdVendedor]:[NombreVendedor]],2,0)</f>
        <v>Antonio</v>
      </c>
      <c r="F4444" t="str">
        <f>VLOOKUP(Tabla4[[#This Row],[Cod Producto]],Tabla2[[IdProducto]:[NomProducto]],2,0)</f>
        <v>Zanahorias</v>
      </c>
      <c r="G4444" s="10">
        <f>VLOOKUP(Tabla4[[#This Row],[Nombre_Producto]],Tabla2[[NomProducto]:[PrecioSinIGV]],3,0)</f>
        <v>0.60499999999999998</v>
      </c>
      <c r="H4444">
        <f>VLOOKUP(Tabla4[[#This Row],[Cod Producto]],Tabla2[#All],3,0)</f>
        <v>3</v>
      </c>
      <c r="I4444" s="10">
        <f>Tabla4[[#This Row],[Kilos]]*Tabla4[[#This Row],[Precio_sin_IGV]]</f>
        <v>1200.925</v>
      </c>
      <c r="J4444" s="10">
        <f>Tabla4[[#This Row],[Ventas sin IGV]]*18%</f>
        <v>216.16649999999998</v>
      </c>
      <c r="K4444" s="10">
        <f>Tabla4[[#This Row],[Ventas sin IGV]]+Tabla4[[#This Row],[IGV]]</f>
        <v>1417.0915</v>
      </c>
    </row>
    <row r="4445" spans="1:11" x14ac:dyDescent="0.3">
      <c r="A4445">
        <v>10</v>
      </c>
      <c r="B4445">
        <v>10</v>
      </c>
      <c r="C4445" s="2">
        <v>36739</v>
      </c>
      <c r="D4445">
        <v>1945</v>
      </c>
      <c r="E4445" t="str">
        <f>VLOOKUP(Tabla4[[#This Row],[Cod Vendedor]],Tabla3[[IdVendedor]:[NombreVendedor]],2,0)</f>
        <v>Antonio</v>
      </c>
      <c r="F4445" t="str">
        <f>VLOOKUP(Tabla4[[#This Row],[Cod Producto]],Tabla2[[IdProducto]:[NomProducto]],2,0)</f>
        <v>Zanahorias</v>
      </c>
      <c r="G4445" s="10">
        <f>VLOOKUP(Tabla4[[#This Row],[Nombre_Producto]],Tabla2[[NomProducto]:[PrecioSinIGV]],3,0)</f>
        <v>0.60499999999999998</v>
      </c>
      <c r="H4445">
        <f>VLOOKUP(Tabla4[[#This Row],[Cod Producto]],Tabla2[#All],3,0)</f>
        <v>3</v>
      </c>
      <c r="I4445" s="10">
        <f>Tabla4[[#This Row],[Kilos]]*Tabla4[[#This Row],[Precio_sin_IGV]]</f>
        <v>1176.7249999999999</v>
      </c>
      <c r="J4445" s="10">
        <f>Tabla4[[#This Row],[Ventas sin IGV]]*18%</f>
        <v>211.81049999999996</v>
      </c>
      <c r="K4445" s="10">
        <f>Tabla4[[#This Row],[Ventas sin IGV]]+Tabla4[[#This Row],[IGV]]</f>
        <v>1388.5355</v>
      </c>
    </row>
    <row r="4446" spans="1:11" x14ac:dyDescent="0.3">
      <c r="A4446">
        <v>10</v>
      </c>
      <c r="B4446">
        <v>14</v>
      </c>
      <c r="C4446" s="2">
        <v>36791</v>
      </c>
      <c r="D4446">
        <v>2252</v>
      </c>
      <c r="E4446" t="str">
        <f>VLOOKUP(Tabla4[[#This Row],[Cod Vendedor]],Tabla3[[IdVendedor]:[NombreVendedor]],2,0)</f>
        <v>Antonio</v>
      </c>
      <c r="F4446" t="str">
        <f>VLOOKUP(Tabla4[[#This Row],[Cod Producto]],Tabla2[[IdProducto]:[NomProducto]],2,0)</f>
        <v>Manzana</v>
      </c>
      <c r="G4446" s="10">
        <f>VLOOKUP(Tabla4[[#This Row],[Nombre_Producto]],Tabla2[[NomProducto]:[PrecioSinIGV]],3,0)</f>
        <v>3.63</v>
      </c>
      <c r="H4446">
        <f>VLOOKUP(Tabla4[[#This Row],[Cod Producto]],Tabla2[#All],3,0)</f>
        <v>1</v>
      </c>
      <c r="I4446" s="10">
        <f>Tabla4[[#This Row],[Kilos]]*Tabla4[[#This Row],[Precio_sin_IGV]]</f>
        <v>8174.7599999999993</v>
      </c>
      <c r="J4446" s="10">
        <f>Tabla4[[#This Row],[Ventas sin IGV]]*18%</f>
        <v>1471.4567999999999</v>
      </c>
      <c r="K4446" s="10">
        <f>Tabla4[[#This Row],[Ventas sin IGV]]+Tabla4[[#This Row],[IGV]]</f>
        <v>9646.2167999999983</v>
      </c>
    </row>
    <row r="4447" spans="1:11" x14ac:dyDescent="0.3">
      <c r="A4447">
        <v>10</v>
      </c>
      <c r="B4447">
        <v>14</v>
      </c>
      <c r="C4447" s="2">
        <v>36604</v>
      </c>
      <c r="D4447">
        <v>2180</v>
      </c>
      <c r="E4447" t="str">
        <f>VLOOKUP(Tabla4[[#This Row],[Cod Vendedor]],Tabla3[[IdVendedor]:[NombreVendedor]],2,0)</f>
        <v>Antonio</v>
      </c>
      <c r="F4447" t="str">
        <f>VLOOKUP(Tabla4[[#This Row],[Cod Producto]],Tabla2[[IdProducto]:[NomProducto]],2,0)</f>
        <v>Manzana</v>
      </c>
      <c r="G4447" s="10">
        <f>VLOOKUP(Tabla4[[#This Row],[Nombre_Producto]],Tabla2[[NomProducto]:[PrecioSinIGV]],3,0)</f>
        <v>3.63</v>
      </c>
      <c r="H4447">
        <f>VLOOKUP(Tabla4[[#This Row],[Cod Producto]],Tabla2[#All],3,0)</f>
        <v>1</v>
      </c>
      <c r="I4447" s="10">
        <f>Tabla4[[#This Row],[Kilos]]*Tabla4[[#This Row],[Precio_sin_IGV]]</f>
        <v>7913.4</v>
      </c>
      <c r="J4447" s="10">
        <f>Tabla4[[#This Row],[Ventas sin IGV]]*18%</f>
        <v>1424.4119999999998</v>
      </c>
      <c r="K4447" s="10">
        <f>Tabla4[[#This Row],[Ventas sin IGV]]+Tabla4[[#This Row],[IGV]]</f>
        <v>9337.8119999999999</v>
      </c>
    </row>
    <row r="4448" spans="1:11" x14ac:dyDescent="0.3">
      <c r="A4448">
        <v>10</v>
      </c>
      <c r="B4448">
        <v>14</v>
      </c>
      <c r="C4448" s="2">
        <v>36718</v>
      </c>
      <c r="D4448">
        <v>2130</v>
      </c>
      <c r="E4448" t="str">
        <f>VLOOKUP(Tabla4[[#This Row],[Cod Vendedor]],Tabla3[[IdVendedor]:[NombreVendedor]],2,0)</f>
        <v>Antonio</v>
      </c>
      <c r="F4448" t="str">
        <f>VLOOKUP(Tabla4[[#This Row],[Cod Producto]],Tabla2[[IdProducto]:[NomProducto]],2,0)</f>
        <v>Manzana</v>
      </c>
      <c r="G4448" s="10">
        <f>VLOOKUP(Tabla4[[#This Row],[Nombre_Producto]],Tabla2[[NomProducto]:[PrecioSinIGV]],3,0)</f>
        <v>3.63</v>
      </c>
      <c r="H4448">
        <f>VLOOKUP(Tabla4[[#This Row],[Cod Producto]],Tabla2[#All],3,0)</f>
        <v>1</v>
      </c>
      <c r="I4448" s="10">
        <f>Tabla4[[#This Row],[Kilos]]*Tabla4[[#This Row],[Precio_sin_IGV]]</f>
        <v>7731.9</v>
      </c>
      <c r="J4448" s="10">
        <f>Tabla4[[#This Row],[Ventas sin IGV]]*18%</f>
        <v>1391.742</v>
      </c>
      <c r="K4448" s="10">
        <f>Tabla4[[#This Row],[Ventas sin IGV]]+Tabla4[[#This Row],[IGV]]</f>
        <v>9123.6419999999998</v>
      </c>
    </row>
    <row r="4449" spans="1:11" x14ac:dyDescent="0.3">
      <c r="A4449">
        <v>10</v>
      </c>
      <c r="B4449">
        <v>14</v>
      </c>
      <c r="C4449" s="2">
        <v>36589</v>
      </c>
      <c r="D4449">
        <v>2113</v>
      </c>
      <c r="E4449" t="str">
        <f>VLOOKUP(Tabla4[[#This Row],[Cod Vendedor]],Tabla3[[IdVendedor]:[NombreVendedor]],2,0)</f>
        <v>Antonio</v>
      </c>
      <c r="F4449" t="str">
        <f>VLOOKUP(Tabla4[[#This Row],[Cod Producto]],Tabla2[[IdProducto]:[NomProducto]],2,0)</f>
        <v>Manzana</v>
      </c>
      <c r="G4449" s="10">
        <f>VLOOKUP(Tabla4[[#This Row],[Nombre_Producto]],Tabla2[[NomProducto]:[PrecioSinIGV]],3,0)</f>
        <v>3.63</v>
      </c>
      <c r="H4449">
        <f>VLOOKUP(Tabla4[[#This Row],[Cod Producto]],Tabla2[#All],3,0)</f>
        <v>1</v>
      </c>
      <c r="I4449" s="10">
        <f>Tabla4[[#This Row],[Kilos]]*Tabla4[[#This Row],[Precio_sin_IGV]]</f>
        <v>7670.19</v>
      </c>
      <c r="J4449" s="10">
        <f>Tabla4[[#This Row],[Ventas sin IGV]]*18%</f>
        <v>1380.6342</v>
      </c>
      <c r="K4449" s="10">
        <f>Tabla4[[#This Row],[Ventas sin IGV]]+Tabla4[[#This Row],[IGV]]</f>
        <v>9050.8241999999991</v>
      </c>
    </row>
    <row r="4450" spans="1:11" x14ac:dyDescent="0.3">
      <c r="A4450">
        <v>10</v>
      </c>
      <c r="B4450">
        <v>14</v>
      </c>
      <c r="C4450" s="2">
        <v>36613</v>
      </c>
      <c r="D4450">
        <v>1820</v>
      </c>
      <c r="E4450" t="str">
        <f>VLOOKUP(Tabla4[[#This Row],[Cod Vendedor]],Tabla3[[IdVendedor]:[NombreVendedor]],2,0)</f>
        <v>Antonio</v>
      </c>
      <c r="F4450" t="str">
        <f>VLOOKUP(Tabla4[[#This Row],[Cod Producto]],Tabla2[[IdProducto]:[NomProducto]],2,0)</f>
        <v>Manzana</v>
      </c>
      <c r="G4450" s="10">
        <f>VLOOKUP(Tabla4[[#This Row],[Nombre_Producto]],Tabla2[[NomProducto]:[PrecioSinIGV]],3,0)</f>
        <v>3.63</v>
      </c>
      <c r="H4450">
        <f>VLOOKUP(Tabla4[[#This Row],[Cod Producto]],Tabla2[#All],3,0)</f>
        <v>1</v>
      </c>
      <c r="I4450" s="10">
        <f>Tabla4[[#This Row],[Kilos]]*Tabla4[[#This Row],[Precio_sin_IGV]]</f>
        <v>6606.5999999999995</v>
      </c>
      <c r="J4450" s="10">
        <f>Tabla4[[#This Row],[Ventas sin IGV]]*18%</f>
        <v>1189.1879999999999</v>
      </c>
      <c r="K4450" s="10">
        <f>Tabla4[[#This Row],[Ventas sin IGV]]+Tabla4[[#This Row],[IGV]]</f>
        <v>7795.7879999999996</v>
      </c>
    </row>
    <row r="4451" spans="1:11" x14ac:dyDescent="0.3">
      <c r="A4451">
        <v>10</v>
      </c>
      <c r="B4451">
        <v>14</v>
      </c>
      <c r="C4451" s="2">
        <v>36785</v>
      </c>
      <c r="D4451">
        <v>1494</v>
      </c>
      <c r="E4451" t="str">
        <f>VLOOKUP(Tabla4[[#This Row],[Cod Vendedor]],Tabla3[[IdVendedor]:[NombreVendedor]],2,0)</f>
        <v>Antonio</v>
      </c>
      <c r="F4451" t="str">
        <f>VLOOKUP(Tabla4[[#This Row],[Cod Producto]],Tabla2[[IdProducto]:[NomProducto]],2,0)</f>
        <v>Manzana</v>
      </c>
      <c r="G4451" s="10">
        <f>VLOOKUP(Tabla4[[#This Row],[Nombre_Producto]],Tabla2[[NomProducto]:[PrecioSinIGV]],3,0)</f>
        <v>3.63</v>
      </c>
      <c r="H4451">
        <f>VLOOKUP(Tabla4[[#This Row],[Cod Producto]],Tabla2[#All],3,0)</f>
        <v>1</v>
      </c>
      <c r="I4451" s="10">
        <f>Tabla4[[#This Row],[Kilos]]*Tabla4[[#This Row],[Precio_sin_IGV]]</f>
        <v>5423.22</v>
      </c>
      <c r="J4451" s="10">
        <f>Tabla4[[#This Row],[Ventas sin IGV]]*18%</f>
        <v>976.17960000000005</v>
      </c>
      <c r="K4451" s="10">
        <f>Tabla4[[#This Row],[Ventas sin IGV]]+Tabla4[[#This Row],[IGV]]</f>
        <v>6399.3996000000006</v>
      </c>
    </row>
    <row r="4452" spans="1:11" x14ac:dyDescent="0.3">
      <c r="A4452">
        <v>10</v>
      </c>
      <c r="B4452">
        <v>14</v>
      </c>
      <c r="C4452" s="2">
        <v>36883</v>
      </c>
      <c r="D4452">
        <v>1472</v>
      </c>
      <c r="E4452" t="str">
        <f>VLOOKUP(Tabla4[[#This Row],[Cod Vendedor]],Tabla3[[IdVendedor]:[NombreVendedor]],2,0)</f>
        <v>Antonio</v>
      </c>
      <c r="F4452" t="str">
        <f>VLOOKUP(Tabla4[[#This Row],[Cod Producto]],Tabla2[[IdProducto]:[NomProducto]],2,0)</f>
        <v>Manzana</v>
      </c>
      <c r="G4452" s="10">
        <f>VLOOKUP(Tabla4[[#This Row],[Nombre_Producto]],Tabla2[[NomProducto]:[PrecioSinIGV]],3,0)</f>
        <v>3.63</v>
      </c>
      <c r="H4452">
        <f>VLOOKUP(Tabla4[[#This Row],[Cod Producto]],Tabla2[#All],3,0)</f>
        <v>1</v>
      </c>
      <c r="I4452" s="10">
        <f>Tabla4[[#This Row],[Kilos]]*Tabla4[[#This Row],[Precio_sin_IGV]]</f>
        <v>5343.36</v>
      </c>
      <c r="J4452" s="10">
        <f>Tabla4[[#This Row],[Ventas sin IGV]]*18%</f>
        <v>961.80479999999989</v>
      </c>
      <c r="K4452" s="10">
        <f>Tabla4[[#This Row],[Ventas sin IGV]]+Tabla4[[#This Row],[IGV]]</f>
        <v>6305.1647999999996</v>
      </c>
    </row>
    <row r="4453" spans="1:11" x14ac:dyDescent="0.3">
      <c r="A4453">
        <v>10</v>
      </c>
      <c r="B4453">
        <v>14</v>
      </c>
      <c r="C4453" s="2">
        <v>36560</v>
      </c>
      <c r="D4453">
        <v>1224</v>
      </c>
      <c r="E4453" t="str">
        <f>VLOOKUP(Tabla4[[#This Row],[Cod Vendedor]],Tabla3[[IdVendedor]:[NombreVendedor]],2,0)</f>
        <v>Antonio</v>
      </c>
      <c r="F4453" t="str">
        <f>VLOOKUP(Tabla4[[#This Row],[Cod Producto]],Tabla2[[IdProducto]:[NomProducto]],2,0)</f>
        <v>Manzana</v>
      </c>
      <c r="G4453" s="10">
        <f>VLOOKUP(Tabla4[[#This Row],[Nombre_Producto]],Tabla2[[NomProducto]:[PrecioSinIGV]],3,0)</f>
        <v>3.63</v>
      </c>
      <c r="H4453">
        <f>VLOOKUP(Tabla4[[#This Row],[Cod Producto]],Tabla2[#All],3,0)</f>
        <v>1</v>
      </c>
      <c r="I4453" s="10">
        <f>Tabla4[[#This Row],[Kilos]]*Tabla4[[#This Row],[Precio_sin_IGV]]</f>
        <v>4443.12</v>
      </c>
      <c r="J4453" s="10">
        <f>Tabla4[[#This Row],[Ventas sin IGV]]*18%</f>
        <v>799.76159999999993</v>
      </c>
      <c r="K4453" s="10">
        <f>Tabla4[[#This Row],[Ventas sin IGV]]+Tabla4[[#This Row],[IGV]]</f>
        <v>5242.8815999999997</v>
      </c>
    </row>
    <row r="4454" spans="1:11" x14ac:dyDescent="0.3">
      <c r="A4454">
        <v>10</v>
      </c>
      <c r="B4454">
        <v>14</v>
      </c>
      <c r="C4454" s="2">
        <v>36668</v>
      </c>
      <c r="D4454">
        <v>1049</v>
      </c>
      <c r="E4454" t="str">
        <f>VLOOKUP(Tabla4[[#This Row],[Cod Vendedor]],Tabla3[[IdVendedor]:[NombreVendedor]],2,0)</f>
        <v>Antonio</v>
      </c>
      <c r="F4454" t="str">
        <f>VLOOKUP(Tabla4[[#This Row],[Cod Producto]],Tabla2[[IdProducto]:[NomProducto]],2,0)</f>
        <v>Manzana</v>
      </c>
      <c r="G4454" s="10">
        <f>VLOOKUP(Tabla4[[#This Row],[Nombre_Producto]],Tabla2[[NomProducto]:[PrecioSinIGV]],3,0)</f>
        <v>3.63</v>
      </c>
      <c r="H4454">
        <f>VLOOKUP(Tabla4[[#This Row],[Cod Producto]],Tabla2[#All],3,0)</f>
        <v>1</v>
      </c>
      <c r="I4454" s="10">
        <f>Tabla4[[#This Row],[Kilos]]*Tabla4[[#This Row],[Precio_sin_IGV]]</f>
        <v>3807.87</v>
      </c>
      <c r="J4454" s="10">
        <f>Tabla4[[#This Row],[Ventas sin IGV]]*18%</f>
        <v>685.4165999999999</v>
      </c>
      <c r="K4454" s="10">
        <f>Tabla4[[#This Row],[Ventas sin IGV]]+Tabla4[[#This Row],[IGV]]</f>
        <v>4493.2865999999995</v>
      </c>
    </row>
    <row r="4455" spans="1:11" x14ac:dyDescent="0.3">
      <c r="A4455">
        <v>10</v>
      </c>
      <c r="B4455">
        <v>14</v>
      </c>
      <c r="C4455" s="2">
        <v>36589</v>
      </c>
      <c r="D4455">
        <v>783</v>
      </c>
      <c r="E4455" t="str">
        <f>VLOOKUP(Tabla4[[#This Row],[Cod Vendedor]],Tabla3[[IdVendedor]:[NombreVendedor]],2,0)</f>
        <v>Antonio</v>
      </c>
      <c r="F4455" t="str">
        <f>VLOOKUP(Tabla4[[#This Row],[Cod Producto]],Tabla2[[IdProducto]:[NomProducto]],2,0)</f>
        <v>Manzana</v>
      </c>
      <c r="G4455" s="10">
        <f>VLOOKUP(Tabla4[[#This Row],[Nombre_Producto]],Tabla2[[NomProducto]:[PrecioSinIGV]],3,0)</f>
        <v>3.63</v>
      </c>
      <c r="H4455">
        <f>VLOOKUP(Tabla4[[#This Row],[Cod Producto]],Tabla2[#All],3,0)</f>
        <v>1</v>
      </c>
      <c r="I4455" s="10">
        <f>Tabla4[[#This Row],[Kilos]]*Tabla4[[#This Row],[Precio_sin_IGV]]</f>
        <v>2842.29</v>
      </c>
      <c r="J4455" s="10">
        <f>Tabla4[[#This Row],[Ventas sin IGV]]*18%</f>
        <v>511.61219999999997</v>
      </c>
      <c r="K4455" s="10">
        <f>Tabla4[[#This Row],[Ventas sin IGV]]+Tabla4[[#This Row],[IGV]]</f>
        <v>3353.9022</v>
      </c>
    </row>
    <row r="4456" spans="1:11" x14ac:dyDescent="0.3">
      <c r="A4456">
        <v>10</v>
      </c>
      <c r="B4456">
        <v>14</v>
      </c>
      <c r="C4456" s="2">
        <v>36830</v>
      </c>
      <c r="D4456">
        <v>562</v>
      </c>
      <c r="E4456" t="str">
        <f>VLOOKUP(Tabla4[[#This Row],[Cod Vendedor]],Tabla3[[IdVendedor]:[NombreVendedor]],2,0)</f>
        <v>Antonio</v>
      </c>
      <c r="F4456" t="str">
        <f>VLOOKUP(Tabla4[[#This Row],[Cod Producto]],Tabla2[[IdProducto]:[NomProducto]],2,0)</f>
        <v>Manzana</v>
      </c>
      <c r="G4456" s="10">
        <f>VLOOKUP(Tabla4[[#This Row],[Nombre_Producto]],Tabla2[[NomProducto]:[PrecioSinIGV]],3,0)</f>
        <v>3.63</v>
      </c>
      <c r="H4456">
        <f>VLOOKUP(Tabla4[[#This Row],[Cod Producto]],Tabla2[#All],3,0)</f>
        <v>1</v>
      </c>
      <c r="I4456" s="10">
        <f>Tabla4[[#This Row],[Kilos]]*Tabla4[[#This Row],[Precio_sin_IGV]]</f>
        <v>2040.06</v>
      </c>
      <c r="J4456" s="10">
        <f>Tabla4[[#This Row],[Ventas sin IGV]]*18%</f>
        <v>367.21079999999995</v>
      </c>
      <c r="K4456" s="10">
        <f>Tabla4[[#This Row],[Ventas sin IGV]]+Tabla4[[#This Row],[IGV]]</f>
        <v>2407.2707999999998</v>
      </c>
    </row>
    <row r="4457" spans="1:11" x14ac:dyDescent="0.3">
      <c r="A4457">
        <v>10</v>
      </c>
      <c r="B4457">
        <v>14</v>
      </c>
      <c r="C4457" s="2">
        <v>36719</v>
      </c>
      <c r="D4457">
        <v>370</v>
      </c>
      <c r="E4457" t="str">
        <f>VLOOKUP(Tabla4[[#This Row],[Cod Vendedor]],Tabla3[[IdVendedor]:[NombreVendedor]],2,0)</f>
        <v>Antonio</v>
      </c>
      <c r="F4457" t="str">
        <f>VLOOKUP(Tabla4[[#This Row],[Cod Producto]],Tabla2[[IdProducto]:[NomProducto]],2,0)</f>
        <v>Manzana</v>
      </c>
      <c r="G4457" s="10">
        <f>VLOOKUP(Tabla4[[#This Row],[Nombre_Producto]],Tabla2[[NomProducto]:[PrecioSinIGV]],3,0)</f>
        <v>3.63</v>
      </c>
      <c r="H4457">
        <f>VLOOKUP(Tabla4[[#This Row],[Cod Producto]],Tabla2[#All],3,0)</f>
        <v>1</v>
      </c>
      <c r="I4457" s="10">
        <f>Tabla4[[#This Row],[Kilos]]*Tabla4[[#This Row],[Precio_sin_IGV]]</f>
        <v>1343.1</v>
      </c>
      <c r="J4457" s="10">
        <f>Tabla4[[#This Row],[Ventas sin IGV]]*18%</f>
        <v>241.75799999999998</v>
      </c>
      <c r="K4457" s="10">
        <f>Tabla4[[#This Row],[Ventas sin IGV]]+Tabla4[[#This Row],[IGV]]</f>
        <v>1584.8579999999999</v>
      </c>
    </row>
    <row r="4458" spans="1:11" x14ac:dyDescent="0.3">
      <c r="A4458">
        <v>10</v>
      </c>
      <c r="B4458">
        <v>4</v>
      </c>
      <c r="C4458" s="2">
        <v>36768</v>
      </c>
      <c r="D4458">
        <v>947</v>
      </c>
      <c r="E4458" t="str">
        <f>VLOOKUP(Tabla4[[#This Row],[Cod Vendedor]],Tabla3[[IdVendedor]:[NombreVendedor]],2,0)</f>
        <v>Antonio</v>
      </c>
      <c r="F4458" t="str">
        <f>VLOOKUP(Tabla4[[#This Row],[Cod Producto]],Tabla2[[IdProducto]:[NomProducto]],2,0)</f>
        <v>Coles</v>
      </c>
      <c r="G4458" s="10">
        <f>VLOOKUP(Tabla4[[#This Row],[Nombre_Producto]],Tabla2[[NomProducto]:[PrecioSinIGV]],3,0)</f>
        <v>0.60499999999999998</v>
      </c>
      <c r="H4458">
        <f>VLOOKUP(Tabla4[[#This Row],[Cod Producto]],Tabla2[#All],3,0)</f>
        <v>2</v>
      </c>
      <c r="I4458" s="10">
        <f>Tabla4[[#This Row],[Kilos]]*Tabla4[[#This Row],[Precio_sin_IGV]]</f>
        <v>572.93499999999995</v>
      </c>
      <c r="J4458" s="10">
        <f>Tabla4[[#This Row],[Ventas sin IGV]]*18%</f>
        <v>103.12829999999998</v>
      </c>
      <c r="K4458" s="10">
        <f>Tabla4[[#This Row],[Ventas sin IGV]]+Tabla4[[#This Row],[IGV]]</f>
        <v>676.06329999999991</v>
      </c>
    </row>
    <row r="4459" spans="1:11" x14ac:dyDescent="0.3">
      <c r="A4459">
        <v>10</v>
      </c>
      <c r="B4459">
        <v>4</v>
      </c>
      <c r="C4459" s="2">
        <v>36570</v>
      </c>
      <c r="D4459">
        <v>330</v>
      </c>
      <c r="E4459" t="str">
        <f>VLOOKUP(Tabla4[[#This Row],[Cod Vendedor]],Tabla3[[IdVendedor]:[NombreVendedor]],2,0)</f>
        <v>Antonio</v>
      </c>
      <c r="F4459" t="str">
        <f>VLOOKUP(Tabla4[[#This Row],[Cod Producto]],Tabla2[[IdProducto]:[NomProducto]],2,0)</f>
        <v>Coles</v>
      </c>
      <c r="G4459" s="10">
        <f>VLOOKUP(Tabla4[[#This Row],[Nombre_Producto]],Tabla2[[NomProducto]:[PrecioSinIGV]],3,0)</f>
        <v>0.60499999999999998</v>
      </c>
      <c r="H4459">
        <f>VLOOKUP(Tabla4[[#This Row],[Cod Producto]],Tabla2[#All],3,0)</f>
        <v>2</v>
      </c>
      <c r="I4459" s="10">
        <f>Tabla4[[#This Row],[Kilos]]*Tabla4[[#This Row],[Precio_sin_IGV]]</f>
        <v>199.65</v>
      </c>
      <c r="J4459" s="10">
        <f>Tabla4[[#This Row],[Ventas sin IGV]]*18%</f>
        <v>35.936999999999998</v>
      </c>
      <c r="K4459" s="10">
        <f>Tabla4[[#This Row],[Ventas sin IGV]]+Tabla4[[#This Row],[IGV]]</f>
        <v>235.58699999999999</v>
      </c>
    </row>
    <row r="4460" spans="1:11" x14ac:dyDescent="0.3">
      <c r="A4460">
        <v>10</v>
      </c>
      <c r="B4460">
        <v>5</v>
      </c>
      <c r="C4460" s="2">
        <v>36681</v>
      </c>
      <c r="D4460">
        <v>2482</v>
      </c>
      <c r="E4460" t="str">
        <f>VLOOKUP(Tabla4[[#This Row],[Cod Vendedor]],Tabla3[[IdVendedor]:[NombreVendedor]],2,0)</f>
        <v>Antonio</v>
      </c>
      <c r="F4460" t="str">
        <f>VLOOKUP(Tabla4[[#This Row],[Cod Producto]],Tabla2[[IdProducto]:[NomProducto]],2,0)</f>
        <v>Berenjenas</v>
      </c>
      <c r="G4460" s="10">
        <f>VLOOKUP(Tabla4[[#This Row],[Nombre_Producto]],Tabla2[[NomProducto]:[PrecioSinIGV]],3,0)</f>
        <v>2.5409999999999999</v>
      </c>
      <c r="H4460">
        <f>VLOOKUP(Tabla4[[#This Row],[Cod Producto]],Tabla2[#All],3,0)</f>
        <v>3</v>
      </c>
      <c r="I4460" s="10">
        <f>Tabla4[[#This Row],[Kilos]]*Tabla4[[#This Row],[Precio_sin_IGV]]</f>
        <v>6306.7619999999997</v>
      </c>
      <c r="J4460" s="10">
        <f>Tabla4[[#This Row],[Ventas sin IGV]]*18%</f>
        <v>1135.2171599999999</v>
      </c>
      <c r="K4460" s="10">
        <f>Tabla4[[#This Row],[Ventas sin IGV]]+Tabla4[[#This Row],[IGV]]</f>
        <v>7441.9791599999999</v>
      </c>
    </row>
    <row r="4461" spans="1:11" x14ac:dyDescent="0.3">
      <c r="A4461">
        <v>10</v>
      </c>
      <c r="B4461">
        <v>5</v>
      </c>
      <c r="C4461" s="2">
        <v>36643</v>
      </c>
      <c r="D4461">
        <v>1344</v>
      </c>
      <c r="E4461" t="str">
        <f>VLOOKUP(Tabla4[[#This Row],[Cod Vendedor]],Tabla3[[IdVendedor]:[NombreVendedor]],2,0)</f>
        <v>Antonio</v>
      </c>
      <c r="F4461" t="str">
        <f>VLOOKUP(Tabla4[[#This Row],[Cod Producto]],Tabla2[[IdProducto]:[NomProducto]],2,0)</f>
        <v>Berenjenas</v>
      </c>
      <c r="G4461" s="10">
        <f>VLOOKUP(Tabla4[[#This Row],[Nombre_Producto]],Tabla2[[NomProducto]:[PrecioSinIGV]],3,0)</f>
        <v>2.5409999999999999</v>
      </c>
      <c r="H4461">
        <f>VLOOKUP(Tabla4[[#This Row],[Cod Producto]],Tabla2[#All],3,0)</f>
        <v>3</v>
      </c>
      <c r="I4461" s="10">
        <f>Tabla4[[#This Row],[Kilos]]*Tabla4[[#This Row],[Precio_sin_IGV]]</f>
        <v>3415.1039999999998</v>
      </c>
      <c r="J4461" s="10">
        <f>Tabla4[[#This Row],[Ventas sin IGV]]*18%</f>
        <v>614.71871999999996</v>
      </c>
      <c r="K4461" s="10">
        <f>Tabla4[[#This Row],[Ventas sin IGV]]+Tabla4[[#This Row],[IGV]]</f>
        <v>4029.8227199999997</v>
      </c>
    </row>
    <row r="4462" spans="1:11" x14ac:dyDescent="0.3">
      <c r="A4462">
        <v>10</v>
      </c>
      <c r="B4462">
        <v>5</v>
      </c>
      <c r="C4462" s="2">
        <v>36766</v>
      </c>
      <c r="D4462">
        <v>1106</v>
      </c>
      <c r="E4462" t="str">
        <f>VLOOKUP(Tabla4[[#This Row],[Cod Vendedor]],Tabla3[[IdVendedor]:[NombreVendedor]],2,0)</f>
        <v>Antonio</v>
      </c>
      <c r="F4462" t="str">
        <f>VLOOKUP(Tabla4[[#This Row],[Cod Producto]],Tabla2[[IdProducto]:[NomProducto]],2,0)</f>
        <v>Berenjenas</v>
      </c>
      <c r="G4462" s="10">
        <f>VLOOKUP(Tabla4[[#This Row],[Nombre_Producto]],Tabla2[[NomProducto]:[PrecioSinIGV]],3,0)</f>
        <v>2.5409999999999999</v>
      </c>
      <c r="H4462">
        <f>VLOOKUP(Tabla4[[#This Row],[Cod Producto]],Tabla2[#All],3,0)</f>
        <v>3</v>
      </c>
      <c r="I4462" s="10">
        <f>Tabla4[[#This Row],[Kilos]]*Tabla4[[#This Row],[Precio_sin_IGV]]</f>
        <v>2810.346</v>
      </c>
      <c r="J4462" s="10">
        <f>Tabla4[[#This Row],[Ventas sin IGV]]*18%</f>
        <v>505.86228</v>
      </c>
      <c r="K4462" s="10">
        <f>Tabla4[[#This Row],[Ventas sin IGV]]+Tabla4[[#This Row],[IGV]]</f>
        <v>3316.2082799999998</v>
      </c>
    </row>
    <row r="4463" spans="1:11" x14ac:dyDescent="0.3">
      <c r="A4463">
        <v>10</v>
      </c>
      <c r="B4463">
        <v>11</v>
      </c>
      <c r="C4463" s="2">
        <v>37231</v>
      </c>
      <c r="D4463">
        <v>2064</v>
      </c>
      <c r="E4463" t="str">
        <f>VLOOKUP(Tabla4[[#This Row],[Cod Vendedor]],Tabla3[[IdVendedor]:[NombreVendedor]],2,0)</f>
        <v>Antonio</v>
      </c>
      <c r="F4463" t="str">
        <f>VLOOKUP(Tabla4[[#This Row],[Cod Producto]],Tabla2[[IdProducto]:[NomProducto]],2,0)</f>
        <v>Naranjas</v>
      </c>
      <c r="G4463" s="10">
        <f>VLOOKUP(Tabla4[[#This Row],[Nombre_Producto]],Tabla2[[NomProducto]:[PrecioSinIGV]],3,0)</f>
        <v>1.21</v>
      </c>
      <c r="H4463">
        <f>VLOOKUP(Tabla4[[#This Row],[Cod Producto]],Tabla2[#All],3,0)</f>
        <v>1</v>
      </c>
      <c r="I4463" s="10">
        <f>Tabla4[[#This Row],[Kilos]]*Tabla4[[#This Row],[Precio_sin_IGV]]</f>
        <v>2497.44</v>
      </c>
      <c r="J4463" s="10">
        <f>Tabla4[[#This Row],[Ventas sin IGV]]*18%</f>
        <v>449.53919999999999</v>
      </c>
      <c r="K4463" s="10">
        <f>Tabla4[[#This Row],[Ventas sin IGV]]+Tabla4[[#This Row],[IGV]]</f>
        <v>2946.9792000000002</v>
      </c>
    </row>
    <row r="4464" spans="1:11" x14ac:dyDescent="0.3">
      <c r="A4464">
        <v>10</v>
      </c>
      <c r="B4464">
        <v>12</v>
      </c>
      <c r="C4464" s="2">
        <v>37039</v>
      </c>
      <c r="D4464">
        <v>2366</v>
      </c>
      <c r="E4464" t="str">
        <f>VLOOKUP(Tabla4[[#This Row],[Cod Vendedor]],Tabla3[[IdVendedor]:[NombreVendedor]],2,0)</f>
        <v>Antonio</v>
      </c>
      <c r="F4464" t="str">
        <f>VLOOKUP(Tabla4[[#This Row],[Cod Producto]],Tabla2[[IdProducto]:[NomProducto]],2,0)</f>
        <v>Malocoton</v>
      </c>
      <c r="G4464" s="10">
        <f>VLOOKUP(Tabla4[[#This Row],[Nombre_Producto]],Tabla2[[NomProducto]:[PrecioSinIGV]],3,0)</f>
        <v>2.42</v>
      </c>
      <c r="H4464">
        <f>VLOOKUP(Tabla4[[#This Row],[Cod Producto]],Tabla2[#All],3,0)</f>
        <v>1</v>
      </c>
      <c r="I4464" s="10">
        <f>Tabla4[[#This Row],[Kilos]]*Tabla4[[#This Row],[Precio_sin_IGV]]</f>
        <v>5725.72</v>
      </c>
      <c r="J4464" s="10">
        <f>Tabla4[[#This Row],[Ventas sin IGV]]*18%</f>
        <v>1030.6296</v>
      </c>
      <c r="K4464" s="10">
        <f>Tabla4[[#This Row],[Ventas sin IGV]]+Tabla4[[#This Row],[IGV]]</f>
        <v>6756.3496000000005</v>
      </c>
    </row>
    <row r="4465" spans="1:11" x14ac:dyDescent="0.3">
      <c r="A4465">
        <v>10</v>
      </c>
      <c r="B4465">
        <v>12</v>
      </c>
      <c r="C4465" s="2">
        <v>36966</v>
      </c>
      <c r="D4465">
        <v>1977</v>
      </c>
      <c r="E4465" t="str">
        <f>VLOOKUP(Tabla4[[#This Row],[Cod Vendedor]],Tabla3[[IdVendedor]:[NombreVendedor]],2,0)</f>
        <v>Antonio</v>
      </c>
      <c r="F4465" t="str">
        <f>VLOOKUP(Tabla4[[#This Row],[Cod Producto]],Tabla2[[IdProducto]:[NomProducto]],2,0)</f>
        <v>Malocoton</v>
      </c>
      <c r="G4465" s="10">
        <f>VLOOKUP(Tabla4[[#This Row],[Nombre_Producto]],Tabla2[[NomProducto]:[PrecioSinIGV]],3,0)</f>
        <v>2.42</v>
      </c>
      <c r="H4465">
        <f>VLOOKUP(Tabla4[[#This Row],[Cod Producto]],Tabla2[#All],3,0)</f>
        <v>1</v>
      </c>
      <c r="I4465" s="10">
        <f>Tabla4[[#This Row],[Kilos]]*Tabla4[[#This Row],[Precio_sin_IGV]]</f>
        <v>4784.34</v>
      </c>
      <c r="J4465" s="10">
        <f>Tabla4[[#This Row],[Ventas sin IGV]]*18%</f>
        <v>861.18119999999999</v>
      </c>
      <c r="K4465" s="10">
        <f>Tabla4[[#This Row],[Ventas sin IGV]]+Tabla4[[#This Row],[IGV]]</f>
        <v>5645.5212000000001</v>
      </c>
    </row>
    <row r="4466" spans="1:11" x14ac:dyDescent="0.3">
      <c r="A4466">
        <v>10</v>
      </c>
      <c r="B4466">
        <v>12</v>
      </c>
      <c r="C4466" s="2">
        <v>36959</v>
      </c>
      <c r="D4466">
        <v>1825</v>
      </c>
      <c r="E4466" t="str">
        <f>VLOOKUP(Tabla4[[#This Row],[Cod Vendedor]],Tabla3[[IdVendedor]:[NombreVendedor]],2,0)</f>
        <v>Antonio</v>
      </c>
      <c r="F4466" t="str">
        <f>VLOOKUP(Tabla4[[#This Row],[Cod Producto]],Tabla2[[IdProducto]:[NomProducto]],2,0)</f>
        <v>Malocoton</v>
      </c>
      <c r="G4466" s="10">
        <f>VLOOKUP(Tabla4[[#This Row],[Nombre_Producto]],Tabla2[[NomProducto]:[PrecioSinIGV]],3,0)</f>
        <v>2.42</v>
      </c>
      <c r="H4466">
        <f>VLOOKUP(Tabla4[[#This Row],[Cod Producto]],Tabla2[#All],3,0)</f>
        <v>1</v>
      </c>
      <c r="I4466" s="10">
        <f>Tabla4[[#This Row],[Kilos]]*Tabla4[[#This Row],[Precio_sin_IGV]]</f>
        <v>4416.5</v>
      </c>
      <c r="J4466" s="10">
        <f>Tabla4[[#This Row],[Ventas sin IGV]]*18%</f>
        <v>794.97</v>
      </c>
      <c r="K4466" s="10">
        <f>Tabla4[[#This Row],[Ventas sin IGV]]+Tabla4[[#This Row],[IGV]]</f>
        <v>5211.47</v>
      </c>
    </row>
    <row r="4467" spans="1:11" x14ac:dyDescent="0.3">
      <c r="A4467">
        <v>10</v>
      </c>
      <c r="B4467">
        <v>12</v>
      </c>
      <c r="C4467" s="2">
        <v>37234</v>
      </c>
      <c r="D4467">
        <v>1742</v>
      </c>
      <c r="E4467" t="str">
        <f>VLOOKUP(Tabla4[[#This Row],[Cod Vendedor]],Tabla3[[IdVendedor]:[NombreVendedor]],2,0)</f>
        <v>Antonio</v>
      </c>
      <c r="F4467" t="str">
        <f>VLOOKUP(Tabla4[[#This Row],[Cod Producto]],Tabla2[[IdProducto]:[NomProducto]],2,0)</f>
        <v>Malocoton</v>
      </c>
      <c r="G4467" s="10">
        <f>VLOOKUP(Tabla4[[#This Row],[Nombre_Producto]],Tabla2[[NomProducto]:[PrecioSinIGV]],3,0)</f>
        <v>2.42</v>
      </c>
      <c r="H4467">
        <f>VLOOKUP(Tabla4[[#This Row],[Cod Producto]],Tabla2[#All],3,0)</f>
        <v>1</v>
      </c>
      <c r="I4467" s="10">
        <f>Tabla4[[#This Row],[Kilos]]*Tabla4[[#This Row],[Precio_sin_IGV]]</f>
        <v>4215.6400000000003</v>
      </c>
      <c r="J4467" s="10">
        <f>Tabla4[[#This Row],[Ventas sin IGV]]*18%</f>
        <v>758.8152</v>
      </c>
      <c r="K4467" s="10">
        <f>Tabla4[[#This Row],[Ventas sin IGV]]+Tabla4[[#This Row],[IGV]]</f>
        <v>4974.4552000000003</v>
      </c>
    </row>
    <row r="4468" spans="1:11" x14ac:dyDescent="0.3">
      <c r="A4468">
        <v>10</v>
      </c>
      <c r="B4468">
        <v>12</v>
      </c>
      <c r="C4468" s="2">
        <v>37082</v>
      </c>
      <c r="D4468">
        <v>596</v>
      </c>
      <c r="E4468" t="str">
        <f>VLOOKUP(Tabla4[[#This Row],[Cod Vendedor]],Tabla3[[IdVendedor]:[NombreVendedor]],2,0)</f>
        <v>Antonio</v>
      </c>
      <c r="F4468" t="str">
        <f>VLOOKUP(Tabla4[[#This Row],[Cod Producto]],Tabla2[[IdProducto]:[NomProducto]],2,0)</f>
        <v>Malocoton</v>
      </c>
      <c r="G4468" s="10">
        <f>VLOOKUP(Tabla4[[#This Row],[Nombre_Producto]],Tabla2[[NomProducto]:[PrecioSinIGV]],3,0)</f>
        <v>2.42</v>
      </c>
      <c r="H4468">
        <f>VLOOKUP(Tabla4[[#This Row],[Cod Producto]],Tabla2[#All],3,0)</f>
        <v>1</v>
      </c>
      <c r="I4468" s="10">
        <f>Tabla4[[#This Row],[Kilos]]*Tabla4[[#This Row],[Precio_sin_IGV]]</f>
        <v>1442.32</v>
      </c>
      <c r="J4468" s="10">
        <f>Tabla4[[#This Row],[Ventas sin IGV]]*18%</f>
        <v>259.61759999999998</v>
      </c>
      <c r="K4468" s="10">
        <f>Tabla4[[#This Row],[Ventas sin IGV]]+Tabla4[[#This Row],[IGV]]</f>
        <v>1701.9376</v>
      </c>
    </row>
    <row r="4469" spans="1:11" x14ac:dyDescent="0.3">
      <c r="A4469">
        <v>10</v>
      </c>
      <c r="B4469">
        <v>9</v>
      </c>
      <c r="C4469" s="2">
        <v>37212</v>
      </c>
      <c r="D4469">
        <v>2336</v>
      </c>
      <c r="E4469" t="str">
        <f>VLOOKUP(Tabla4[[#This Row],[Cod Vendedor]],Tabla3[[IdVendedor]:[NombreVendedor]],2,0)</f>
        <v>Antonio</v>
      </c>
      <c r="F4469" t="str">
        <f>VLOOKUP(Tabla4[[#This Row],[Cod Producto]],Tabla2[[IdProducto]:[NomProducto]],2,0)</f>
        <v>Esparragos</v>
      </c>
      <c r="G4469" s="10">
        <f>VLOOKUP(Tabla4[[#This Row],[Nombre_Producto]],Tabla2[[NomProducto]:[PrecioSinIGV]],3,0)</f>
        <v>1.21</v>
      </c>
      <c r="H4469">
        <f>VLOOKUP(Tabla4[[#This Row],[Cod Producto]],Tabla2[#All],3,0)</f>
        <v>3</v>
      </c>
      <c r="I4469" s="10">
        <f>Tabla4[[#This Row],[Kilos]]*Tabla4[[#This Row],[Precio_sin_IGV]]</f>
        <v>2826.56</v>
      </c>
      <c r="J4469" s="10">
        <f>Tabla4[[#This Row],[Ventas sin IGV]]*18%</f>
        <v>508.7808</v>
      </c>
      <c r="K4469" s="10">
        <f>Tabla4[[#This Row],[Ventas sin IGV]]+Tabla4[[#This Row],[IGV]]</f>
        <v>3335.3407999999999</v>
      </c>
    </row>
    <row r="4470" spans="1:11" x14ac:dyDescent="0.3">
      <c r="A4470">
        <v>10</v>
      </c>
      <c r="B4470">
        <v>9</v>
      </c>
      <c r="C4470" s="2">
        <v>37072</v>
      </c>
      <c r="D4470">
        <v>1183</v>
      </c>
      <c r="E4470" t="str">
        <f>VLOOKUP(Tabla4[[#This Row],[Cod Vendedor]],Tabla3[[IdVendedor]:[NombreVendedor]],2,0)</f>
        <v>Antonio</v>
      </c>
      <c r="F4470" t="str">
        <f>VLOOKUP(Tabla4[[#This Row],[Cod Producto]],Tabla2[[IdProducto]:[NomProducto]],2,0)</f>
        <v>Esparragos</v>
      </c>
      <c r="G4470" s="10">
        <f>VLOOKUP(Tabla4[[#This Row],[Nombre_Producto]],Tabla2[[NomProducto]:[PrecioSinIGV]],3,0)</f>
        <v>1.21</v>
      </c>
      <c r="H4470">
        <f>VLOOKUP(Tabla4[[#This Row],[Cod Producto]],Tabla2[#All],3,0)</f>
        <v>3</v>
      </c>
      <c r="I4470" s="10">
        <f>Tabla4[[#This Row],[Kilos]]*Tabla4[[#This Row],[Precio_sin_IGV]]</f>
        <v>1431.43</v>
      </c>
      <c r="J4470" s="10">
        <f>Tabla4[[#This Row],[Ventas sin IGV]]*18%</f>
        <v>257.6574</v>
      </c>
      <c r="K4470" s="10">
        <f>Tabla4[[#This Row],[Ventas sin IGV]]+Tabla4[[#This Row],[IGV]]</f>
        <v>1689.0874000000001</v>
      </c>
    </row>
    <row r="4471" spans="1:11" x14ac:dyDescent="0.3">
      <c r="A4471">
        <v>10</v>
      </c>
      <c r="B4471">
        <v>9</v>
      </c>
      <c r="C4471" s="2">
        <v>36989</v>
      </c>
      <c r="D4471">
        <v>1121</v>
      </c>
      <c r="E4471" t="str">
        <f>VLOOKUP(Tabla4[[#This Row],[Cod Vendedor]],Tabla3[[IdVendedor]:[NombreVendedor]],2,0)</f>
        <v>Antonio</v>
      </c>
      <c r="F4471" t="str">
        <f>VLOOKUP(Tabla4[[#This Row],[Cod Producto]],Tabla2[[IdProducto]:[NomProducto]],2,0)</f>
        <v>Esparragos</v>
      </c>
      <c r="G4471" s="10">
        <f>VLOOKUP(Tabla4[[#This Row],[Nombre_Producto]],Tabla2[[NomProducto]:[PrecioSinIGV]],3,0)</f>
        <v>1.21</v>
      </c>
      <c r="H4471">
        <f>VLOOKUP(Tabla4[[#This Row],[Cod Producto]],Tabla2[#All],3,0)</f>
        <v>3</v>
      </c>
      <c r="I4471" s="10">
        <f>Tabla4[[#This Row],[Kilos]]*Tabla4[[#This Row],[Precio_sin_IGV]]</f>
        <v>1356.4099999999999</v>
      </c>
      <c r="J4471" s="10">
        <f>Tabla4[[#This Row],[Ventas sin IGV]]*18%</f>
        <v>244.15379999999996</v>
      </c>
      <c r="K4471" s="10">
        <f>Tabla4[[#This Row],[Ventas sin IGV]]+Tabla4[[#This Row],[IGV]]</f>
        <v>1600.5637999999999</v>
      </c>
    </row>
    <row r="4472" spans="1:11" x14ac:dyDescent="0.3">
      <c r="A4472">
        <v>10</v>
      </c>
      <c r="B4472">
        <v>9</v>
      </c>
      <c r="C4472" s="2">
        <v>37038</v>
      </c>
      <c r="D4472">
        <v>885</v>
      </c>
      <c r="E4472" t="str">
        <f>VLOOKUP(Tabla4[[#This Row],[Cod Vendedor]],Tabla3[[IdVendedor]:[NombreVendedor]],2,0)</f>
        <v>Antonio</v>
      </c>
      <c r="F4472" t="str">
        <f>VLOOKUP(Tabla4[[#This Row],[Cod Producto]],Tabla2[[IdProducto]:[NomProducto]],2,0)</f>
        <v>Esparragos</v>
      </c>
      <c r="G4472" s="10">
        <f>VLOOKUP(Tabla4[[#This Row],[Nombre_Producto]],Tabla2[[NomProducto]:[PrecioSinIGV]],3,0)</f>
        <v>1.21</v>
      </c>
      <c r="H4472">
        <f>VLOOKUP(Tabla4[[#This Row],[Cod Producto]],Tabla2[#All],3,0)</f>
        <v>3</v>
      </c>
      <c r="I4472" s="10">
        <f>Tabla4[[#This Row],[Kilos]]*Tabla4[[#This Row],[Precio_sin_IGV]]</f>
        <v>1070.8499999999999</v>
      </c>
      <c r="J4472" s="10">
        <f>Tabla4[[#This Row],[Ventas sin IGV]]*18%</f>
        <v>192.75299999999999</v>
      </c>
      <c r="K4472" s="10">
        <f>Tabla4[[#This Row],[Ventas sin IGV]]+Tabla4[[#This Row],[IGV]]</f>
        <v>1263.6029999999998</v>
      </c>
    </row>
    <row r="4473" spans="1:11" x14ac:dyDescent="0.3">
      <c r="A4473">
        <v>10</v>
      </c>
      <c r="B4473">
        <v>9</v>
      </c>
      <c r="C4473" s="2">
        <v>36925</v>
      </c>
      <c r="D4473">
        <v>664</v>
      </c>
      <c r="E4473" t="str">
        <f>VLOOKUP(Tabla4[[#This Row],[Cod Vendedor]],Tabla3[[IdVendedor]:[NombreVendedor]],2,0)</f>
        <v>Antonio</v>
      </c>
      <c r="F4473" t="str">
        <f>VLOOKUP(Tabla4[[#This Row],[Cod Producto]],Tabla2[[IdProducto]:[NomProducto]],2,0)</f>
        <v>Esparragos</v>
      </c>
      <c r="G4473" s="10">
        <f>VLOOKUP(Tabla4[[#This Row],[Nombre_Producto]],Tabla2[[NomProducto]:[PrecioSinIGV]],3,0)</f>
        <v>1.21</v>
      </c>
      <c r="H4473">
        <f>VLOOKUP(Tabla4[[#This Row],[Cod Producto]],Tabla2[#All],3,0)</f>
        <v>3</v>
      </c>
      <c r="I4473" s="10">
        <f>Tabla4[[#This Row],[Kilos]]*Tabla4[[#This Row],[Precio_sin_IGV]]</f>
        <v>803.43999999999994</v>
      </c>
      <c r="J4473" s="10">
        <f>Tabla4[[#This Row],[Ventas sin IGV]]*18%</f>
        <v>144.61919999999998</v>
      </c>
      <c r="K4473" s="10">
        <f>Tabla4[[#This Row],[Ventas sin IGV]]+Tabla4[[#This Row],[IGV]]</f>
        <v>948.05919999999992</v>
      </c>
    </row>
    <row r="4474" spans="1:11" x14ac:dyDescent="0.3">
      <c r="A4474">
        <v>10</v>
      </c>
      <c r="B4474">
        <v>7</v>
      </c>
      <c r="C4474" s="2">
        <v>36914</v>
      </c>
      <c r="D4474">
        <v>2116</v>
      </c>
      <c r="E4474" t="str">
        <f>VLOOKUP(Tabla4[[#This Row],[Cod Vendedor]],Tabla3[[IdVendedor]:[NombreVendedor]],2,0)</f>
        <v>Antonio</v>
      </c>
      <c r="F4474" t="str">
        <f>VLOOKUP(Tabla4[[#This Row],[Cod Producto]],Tabla2[[IdProducto]:[NomProducto]],2,0)</f>
        <v>Tomates</v>
      </c>
      <c r="G4474" s="10">
        <f>VLOOKUP(Tabla4[[#This Row],[Nombre_Producto]],Tabla2[[NomProducto]:[PrecioSinIGV]],3,0)</f>
        <v>0.96799999999999997</v>
      </c>
      <c r="H4474">
        <f>VLOOKUP(Tabla4[[#This Row],[Cod Producto]],Tabla2[#All],3,0)</f>
        <v>2</v>
      </c>
      <c r="I4474" s="10">
        <f>Tabla4[[#This Row],[Kilos]]*Tabla4[[#This Row],[Precio_sin_IGV]]</f>
        <v>2048.288</v>
      </c>
      <c r="J4474" s="10">
        <f>Tabla4[[#This Row],[Ventas sin IGV]]*18%</f>
        <v>368.69184000000001</v>
      </c>
      <c r="K4474" s="10">
        <f>Tabla4[[#This Row],[Ventas sin IGV]]+Tabla4[[#This Row],[IGV]]</f>
        <v>2416.97984</v>
      </c>
    </row>
    <row r="4475" spans="1:11" x14ac:dyDescent="0.3">
      <c r="A4475">
        <v>10</v>
      </c>
      <c r="B4475">
        <v>7</v>
      </c>
      <c r="C4475" s="2">
        <v>36985</v>
      </c>
      <c r="D4475">
        <v>1522</v>
      </c>
      <c r="E4475" t="str">
        <f>VLOOKUP(Tabla4[[#This Row],[Cod Vendedor]],Tabla3[[IdVendedor]:[NombreVendedor]],2,0)</f>
        <v>Antonio</v>
      </c>
      <c r="F4475" t="str">
        <f>VLOOKUP(Tabla4[[#This Row],[Cod Producto]],Tabla2[[IdProducto]:[NomProducto]],2,0)</f>
        <v>Tomates</v>
      </c>
      <c r="G4475" s="10">
        <f>VLOOKUP(Tabla4[[#This Row],[Nombre_Producto]],Tabla2[[NomProducto]:[PrecioSinIGV]],3,0)</f>
        <v>0.96799999999999997</v>
      </c>
      <c r="H4475">
        <f>VLOOKUP(Tabla4[[#This Row],[Cod Producto]],Tabla2[#All],3,0)</f>
        <v>2</v>
      </c>
      <c r="I4475" s="10">
        <f>Tabla4[[#This Row],[Kilos]]*Tabla4[[#This Row],[Precio_sin_IGV]]</f>
        <v>1473.296</v>
      </c>
      <c r="J4475" s="10">
        <f>Tabla4[[#This Row],[Ventas sin IGV]]*18%</f>
        <v>265.19328000000002</v>
      </c>
      <c r="K4475" s="10">
        <f>Tabla4[[#This Row],[Ventas sin IGV]]+Tabla4[[#This Row],[IGV]]</f>
        <v>1738.48928</v>
      </c>
    </row>
    <row r="4476" spans="1:11" x14ac:dyDescent="0.3">
      <c r="A4476">
        <v>10</v>
      </c>
      <c r="B4476">
        <v>7</v>
      </c>
      <c r="C4476" s="2">
        <v>37019</v>
      </c>
      <c r="D4476">
        <v>1286</v>
      </c>
      <c r="E4476" t="str">
        <f>VLOOKUP(Tabla4[[#This Row],[Cod Vendedor]],Tabla3[[IdVendedor]:[NombreVendedor]],2,0)</f>
        <v>Antonio</v>
      </c>
      <c r="F4476" t="str">
        <f>VLOOKUP(Tabla4[[#This Row],[Cod Producto]],Tabla2[[IdProducto]:[NomProducto]],2,0)</f>
        <v>Tomates</v>
      </c>
      <c r="G4476" s="10">
        <f>VLOOKUP(Tabla4[[#This Row],[Nombre_Producto]],Tabla2[[NomProducto]:[PrecioSinIGV]],3,0)</f>
        <v>0.96799999999999997</v>
      </c>
      <c r="H4476">
        <f>VLOOKUP(Tabla4[[#This Row],[Cod Producto]],Tabla2[#All],3,0)</f>
        <v>2</v>
      </c>
      <c r="I4476" s="10">
        <f>Tabla4[[#This Row],[Kilos]]*Tabla4[[#This Row],[Precio_sin_IGV]]</f>
        <v>1244.848</v>
      </c>
      <c r="J4476" s="10">
        <f>Tabla4[[#This Row],[Ventas sin IGV]]*18%</f>
        <v>224.07263999999998</v>
      </c>
      <c r="K4476" s="10">
        <f>Tabla4[[#This Row],[Ventas sin IGV]]+Tabla4[[#This Row],[IGV]]</f>
        <v>1468.9206399999998</v>
      </c>
    </row>
    <row r="4477" spans="1:11" x14ac:dyDescent="0.3">
      <c r="A4477">
        <v>10</v>
      </c>
      <c r="B4477">
        <v>7</v>
      </c>
      <c r="C4477" s="2">
        <v>37177</v>
      </c>
      <c r="D4477">
        <v>1136</v>
      </c>
      <c r="E4477" t="str">
        <f>VLOOKUP(Tabla4[[#This Row],[Cod Vendedor]],Tabla3[[IdVendedor]:[NombreVendedor]],2,0)</f>
        <v>Antonio</v>
      </c>
      <c r="F4477" t="str">
        <f>VLOOKUP(Tabla4[[#This Row],[Cod Producto]],Tabla2[[IdProducto]:[NomProducto]],2,0)</f>
        <v>Tomates</v>
      </c>
      <c r="G4477" s="10">
        <f>VLOOKUP(Tabla4[[#This Row],[Nombre_Producto]],Tabla2[[NomProducto]:[PrecioSinIGV]],3,0)</f>
        <v>0.96799999999999997</v>
      </c>
      <c r="H4477">
        <f>VLOOKUP(Tabla4[[#This Row],[Cod Producto]],Tabla2[#All],3,0)</f>
        <v>2</v>
      </c>
      <c r="I4477" s="10">
        <f>Tabla4[[#This Row],[Kilos]]*Tabla4[[#This Row],[Precio_sin_IGV]]</f>
        <v>1099.6479999999999</v>
      </c>
      <c r="J4477" s="10">
        <f>Tabla4[[#This Row],[Ventas sin IGV]]*18%</f>
        <v>197.93663999999998</v>
      </c>
      <c r="K4477" s="10">
        <f>Tabla4[[#This Row],[Ventas sin IGV]]+Tabla4[[#This Row],[IGV]]</f>
        <v>1297.5846399999998</v>
      </c>
    </row>
    <row r="4478" spans="1:11" x14ac:dyDescent="0.3">
      <c r="A4478">
        <v>10</v>
      </c>
      <c r="B4478">
        <v>7</v>
      </c>
      <c r="C4478" s="2">
        <v>37111</v>
      </c>
      <c r="D4478">
        <v>532</v>
      </c>
      <c r="E4478" t="str">
        <f>VLOOKUP(Tabla4[[#This Row],[Cod Vendedor]],Tabla3[[IdVendedor]:[NombreVendedor]],2,0)</f>
        <v>Antonio</v>
      </c>
      <c r="F4478" t="str">
        <f>VLOOKUP(Tabla4[[#This Row],[Cod Producto]],Tabla2[[IdProducto]:[NomProducto]],2,0)</f>
        <v>Tomates</v>
      </c>
      <c r="G4478" s="10">
        <f>VLOOKUP(Tabla4[[#This Row],[Nombre_Producto]],Tabla2[[NomProducto]:[PrecioSinIGV]],3,0)</f>
        <v>0.96799999999999997</v>
      </c>
      <c r="H4478">
        <f>VLOOKUP(Tabla4[[#This Row],[Cod Producto]],Tabla2[#All],3,0)</f>
        <v>2</v>
      </c>
      <c r="I4478" s="10">
        <f>Tabla4[[#This Row],[Kilos]]*Tabla4[[#This Row],[Precio_sin_IGV]]</f>
        <v>514.976</v>
      </c>
      <c r="J4478" s="10">
        <f>Tabla4[[#This Row],[Ventas sin IGV]]*18%</f>
        <v>92.695679999999996</v>
      </c>
      <c r="K4478" s="10">
        <f>Tabla4[[#This Row],[Ventas sin IGV]]+Tabla4[[#This Row],[IGV]]</f>
        <v>607.67168000000004</v>
      </c>
    </row>
    <row r="4479" spans="1:11" x14ac:dyDescent="0.3">
      <c r="A4479">
        <v>10</v>
      </c>
      <c r="B4479">
        <v>3</v>
      </c>
      <c r="C4479" s="2">
        <v>36953</v>
      </c>
      <c r="D4479">
        <v>1015</v>
      </c>
      <c r="E4479" t="str">
        <f>VLOOKUP(Tabla4[[#This Row],[Cod Vendedor]],Tabla3[[IdVendedor]:[NombreVendedor]],2,0)</f>
        <v>Antonio</v>
      </c>
      <c r="F4479" t="str">
        <f>VLOOKUP(Tabla4[[#This Row],[Cod Producto]],Tabla2[[IdProducto]:[NomProducto]],2,0)</f>
        <v>Melones</v>
      </c>
      <c r="G4479" s="10">
        <f>VLOOKUP(Tabla4[[#This Row],[Nombre_Producto]],Tabla2[[NomProducto]:[PrecioSinIGV]],3,0)</f>
        <v>1.9359999999999999</v>
      </c>
      <c r="H4479">
        <f>VLOOKUP(Tabla4[[#This Row],[Cod Producto]],Tabla2[#All],3,0)</f>
        <v>1</v>
      </c>
      <c r="I4479" s="10">
        <f>Tabla4[[#This Row],[Kilos]]*Tabla4[[#This Row],[Precio_sin_IGV]]</f>
        <v>1965.04</v>
      </c>
      <c r="J4479" s="10">
        <f>Tabla4[[#This Row],[Ventas sin IGV]]*18%</f>
        <v>353.7072</v>
      </c>
      <c r="K4479" s="10">
        <f>Tabla4[[#This Row],[Ventas sin IGV]]+Tabla4[[#This Row],[IGV]]</f>
        <v>2318.7471999999998</v>
      </c>
    </row>
    <row r="4480" spans="1:11" x14ac:dyDescent="0.3">
      <c r="A4480">
        <v>10</v>
      </c>
      <c r="B4480">
        <v>3</v>
      </c>
      <c r="C4480" s="2">
        <v>37077</v>
      </c>
      <c r="D4480">
        <v>996</v>
      </c>
      <c r="E4480" t="str">
        <f>VLOOKUP(Tabla4[[#This Row],[Cod Vendedor]],Tabla3[[IdVendedor]:[NombreVendedor]],2,0)</f>
        <v>Antonio</v>
      </c>
      <c r="F4480" t="str">
        <f>VLOOKUP(Tabla4[[#This Row],[Cod Producto]],Tabla2[[IdProducto]:[NomProducto]],2,0)</f>
        <v>Melones</v>
      </c>
      <c r="G4480" s="10">
        <f>VLOOKUP(Tabla4[[#This Row],[Nombre_Producto]],Tabla2[[NomProducto]:[PrecioSinIGV]],3,0)</f>
        <v>1.9359999999999999</v>
      </c>
      <c r="H4480">
        <f>VLOOKUP(Tabla4[[#This Row],[Cod Producto]],Tabla2[#All],3,0)</f>
        <v>1</v>
      </c>
      <c r="I4480" s="10">
        <f>Tabla4[[#This Row],[Kilos]]*Tabla4[[#This Row],[Precio_sin_IGV]]</f>
        <v>1928.2559999999999</v>
      </c>
      <c r="J4480" s="10">
        <f>Tabla4[[#This Row],[Ventas sin IGV]]*18%</f>
        <v>347.08607999999998</v>
      </c>
      <c r="K4480" s="10">
        <f>Tabla4[[#This Row],[Ventas sin IGV]]+Tabla4[[#This Row],[IGV]]</f>
        <v>2275.3420799999999</v>
      </c>
    </row>
    <row r="4481" spans="1:11" x14ac:dyDescent="0.3">
      <c r="A4481">
        <v>10</v>
      </c>
      <c r="B4481">
        <v>1</v>
      </c>
      <c r="C4481" s="2">
        <v>37168</v>
      </c>
      <c r="D4481">
        <v>2171</v>
      </c>
      <c r="E4481" t="str">
        <f>VLOOKUP(Tabla4[[#This Row],[Cod Vendedor]],Tabla3[[IdVendedor]:[NombreVendedor]],2,0)</f>
        <v>Antonio</v>
      </c>
      <c r="F4481" t="str">
        <f>VLOOKUP(Tabla4[[#This Row],[Cod Producto]],Tabla2[[IdProducto]:[NomProducto]],2,0)</f>
        <v>Mandarinas</v>
      </c>
      <c r="G4481" s="10">
        <f>VLOOKUP(Tabla4[[#This Row],[Nombre_Producto]],Tabla2[[NomProducto]:[PrecioSinIGV]],3,0)</f>
        <v>3.9325000000000001</v>
      </c>
      <c r="H4481">
        <f>VLOOKUP(Tabla4[[#This Row],[Cod Producto]],Tabla2[#All],3,0)</f>
        <v>1</v>
      </c>
      <c r="I4481" s="10">
        <f>Tabla4[[#This Row],[Kilos]]*Tabla4[[#This Row],[Precio_sin_IGV]]</f>
        <v>8537.4575000000004</v>
      </c>
      <c r="J4481" s="10">
        <f>Tabla4[[#This Row],[Ventas sin IGV]]*18%</f>
        <v>1536.74235</v>
      </c>
      <c r="K4481" s="10">
        <f>Tabla4[[#This Row],[Ventas sin IGV]]+Tabla4[[#This Row],[IGV]]</f>
        <v>10074.199850000001</v>
      </c>
    </row>
    <row r="4482" spans="1:11" x14ac:dyDescent="0.3">
      <c r="A4482">
        <v>10</v>
      </c>
      <c r="B4482">
        <v>1</v>
      </c>
      <c r="C4482" s="2">
        <v>37212</v>
      </c>
      <c r="D4482">
        <v>1367</v>
      </c>
      <c r="E4482" t="str">
        <f>VLOOKUP(Tabla4[[#This Row],[Cod Vendedor]],Tabla3[[IdVendedor]:[NombreVendedor]],2,0)</f>
        <v>Antonio</v>
      </c>
      <c r="F4482" t="str">
        <f>VLOOKUP(Tabla4[[#This Row],[Cod Producto]],Tabla2[[IdProducto]:[NomProducto]],2,0)</f>
        <v>Mandarinas</v>
      </c>
      <c r="G4482" s="10">
        <f>VLOOKUP(Tabla4[[#This Row],[Nombre_Producto]],Tabla2[[NomProducto]:[PrecioSinIGV]],3,0)</f>
        <v>3.9325000000000001</v>
      </c>
      <c r="H4482">
        <f>VLOOKUP(Tabla4[[#This Row],[Cod Producto]],Tabla2[#All],3,0)</f>
        <v>1</v>
      </c>
      <c r="I4482" s="10">
        <f>Tabla4[[#This Row],[Kilos]]*Tabla4[[#This Row],[Precio_sin_IGV]]</f>
        <v>5375.7275</v>
      </c>
      <c r="J4482" s="10">
        <f>Tabla4[[#This Row],[Ventas sin IGV]]*18%</f>
        <v>967.63094999999998</v>
      </c>
      <c r="K4482" s="10">
        <f>Tabla4[[#This Row],[Ventas sin IGV]]+Tabla4[[#This Row],[IGV]]</f>
        <v>6343.3584499999997</v>
      </c>
    </row>
    <row r="4483" spans="1:11" x14ac:dyDescent="0.3">
      <c r="A4483">
        <v>10</v>
      </c>
      <c r="B4483">
        <v>8</v>
      </c>
      <c r="C4483" s="2">
        <v>36989</v>
      </c>
      <c r="D4483">
        <v>2381</v>
      </c>
      <c r="E4483" t="str">
        <f>VLOOKUP(Tabla4[[#This Row],[Cod Vendedor]],Tabla3[[IdVendedor]:[NombreVendedor]],2,0)</f>
        <v>Antonio</v>
      </c>
      <c r="F4483" t="str">
        <f>VLOOKUP(Tabla4[[#This Row],[Cod Producto]],Tabla2[[IdProducto]:[NomProducto]],2,0)</f>
        <v>Uvas</v>
      </c>
      <c r="G4483" s="10">
        <f>VLOOKUP(Tabla4[[#This Row],[Nombre_Producto]],Tabla2[[NomProducto]:[PrecioSinIGV]],3,0)</f>
        <v>3.63</v>
      </c>
      <c r="H4483">
        <f>VLOOKUP(Tabla4[[#This Row],[Cod Producto]],Tabla2[#All],3,0)</f>
        <v>1</v>
      </c>
      <c r="I4483" s="10">
        <f>Tabla4[[#This Row],[Kilos]]*Tabla4[[#This Row],[Precio_sin_IGV]]</f>
        <v>8643.0300000000007</v>
      </c>
      <c r="J4483" s="10">
        <f>Tabla4[[#This Row],[Ventas sin IGV]]*18%</f>
        <v>1555.7454</v>
      </c>
      <c r="K4483" s="10">
        <f>Tabla4[[#This Row],[Ventas sin IGV]]+Tabla4[[#This Row],[IGV]]</f>
        <v>10198.7754</v>
      </c>
    </row>
    <row r="4484" spans="1:11" x14ac:dyDescent="0.3">
      <c r="A4484">
        <v>10</v>
      </c>
      <c r="B4484">
        <v>8</v>
      </c>
      <c r="C4484" s="2">
        <v>37161</v>
      </c>
      <c r="D4484">
        <v>2232</v>
      </c>
      <c r="E4484" t="str">
        <f>VLOOKUP(Tabla4[[#This Row],[Cod Vendedor]],Tabla3[[IdVendedor]:[NombreVendedor]],2,0)</f>
        <v>Antonio</v>
      </c>
      <c r="F4484" t="str">
        <f>VLOOKUP(Tabla4[[#This Row],[Cod Producto]],Tabla2[[IdProducto]:[NomProducto]],2,0)</f>
        <v>Uvas</v>
      </c>
      <c r="G4484" s="10">
        <f>VLOOKUP(Tabla4[[#This Row],[Nombre_Producto]],Tabla2[[NomProducto]:[PrecioSinIGV]],3,0)</f>
        <v>3.63</v>
      </c>
      <c r="H4484">
        <f>VLOOKUP(Tabla4[[#This Row],[Cod Producto]],Tabla2[#All],3,0)</f>
        <v>1</v>
      </c>
      <c r="I4484" s="10">
        <f>Tabla4[[#This Row],[Kilos]]*Tabla4[[#This Row],[Precio_sin_IGV]]</f>
        <v>8102.16</v>
      </c>
      <c r="J4484" s="10">
        <f>Tabla4[[#This Row],[Ventas sin IGV]]*18%</f>
        <v>1458.3887999999999</v>
      </c>
      <c r="K4484" s="10">
        <f>Tabla4[[#This Row],[Ventas sin IGV]]+Tabla4[[#This Row],[IGV]]</f>
        <v>9560.5488000000005</v>
      </c>
    </row>
    <row r="4485" spans="1:11" x14ac:dyDescent="0.3">
      <c r="A4485">
        <v>10</v>
      </c>
      <c r="B4485">
        <v>8</v>
      </c>
      <c r="C4485" s="2">
        <v>37010</v>
      </c>
      <c r="D4485">
        <v>1638</v>
      </c>
      <c r="E4485" t="str">
        <f>VLOOKUP(Tabla4[[#This Row],[Cod Vendedor]],Tabla3[[IdVendedor]:[NombreVendedor]],2,0)</f>
        <v>Antonio</v>
      </c>
      <c r="F4485" t="str">
        <f>VLOOKUP(Tabla4[[#This Row],[Cod Producto]],Tabla2[[IdProducto]:[NomProducto]],2,0)</f>
        <v>Uvas</v>
      </c>
      <c r="G4485" s="10">
        <f>VLOOKUP(Tabla4[[#This Row],[Nombre_Producto]],Tabla2[[NomProducto]:[PrecioSinIGV]],3,0)</f>
        <v>3.63</v>
      </c>
      <c r="H4485">
        <f>VLOOKUP(Tabla4[[#This Row],[Cod Producto]],Tabla2[#All],3,0)</f>
        <v>1</v>
      </c>
      <c r="I4485" s="10">
        <f>Tabla4[[#This Row],[Kilos]]*Tabla4[[#This Row],[Precio_sin_IGV]]</f>
        <v>5945.94</v>
      </c>
      <c r="J4485" s="10">
        <f>Tabla4[[#This Row],[Ventas sin IGV]]*18%</f>
        <v>1070.2692</v>
      </c>
      <c r="K4485" s="10">
        <f>Tabla4[[#This Row],[Ventas sin IGV]]+Tabla4[[#This Row],[IGV]]</f>
        <v>7016.2091999999993</v>
      </c>
    </row>
    <row r="4486" spans="1:11" x14ac:dyDescent="0.3">
      <c r="A4486">
        <v>10</v>
      </c>
      <c r="B4486">
        <v>8</v>
      </c>
      <c r="C4486" s="2">
        <v>36916</v>
      </c>
      <c r="D4486">
        <v>974</v>
      </c>
      <c r="E4486" t="str">
        <f>VLOOKUP(Tabla4[[#This Row],[Cod Vendedor]],Tabla3[[IdVendedor]:[NombreVendedor]],2,0)</f>
        <v>Antonio</v>
      </c>
      <c r="F4486" t="str">
        <f>VLOOKUP(Tabla4[[#This Row],[Cod Producto]],Tabla2[[IdProducto]:[NomProducto]],2,0)</f>
        <v>Uvas</v>
      </c>
      <c r="G4486" s="10">
        <f>VLOOKUP(Tabla4[[#This Row],[Nombre_Producto]],Tabla2[[NomProducto]:[PrecioSinIGV]],3,0)</f>
        <v>3.63</v>
      </c>
      <c r="H4486">
        <f>VLOOKUP(Tabla4[[#This Row],[Cod Producto]],Tabla2[#All],3,0)</f>
        <v>1</v>
      </c>
      <c r="I4486" s="10">
        <f>Tabla4[[#This Row],[Kilos]]*Tabla4[[#This Row],[Precio_sin_IGV]]</f>
        <v>3535.62</v>
      </c>
      <c r="J4486" s="10">
        <f>Tabla4[[#This Row],[Ventas sin IGV]]*18%</f>
        <v>636.41159999999991</v>
      </c>
      <c r="K4486" s="10">
        <f>Tabla4[[#This Row],[Ventas sin IGV]]+Tabla4[[#This Row],[IGV]]</f>
        <v>4172.0316000000003</v>
      </c>
    </row>
    <row r="4487" spans="1:11" x14ac:dyDescent="0.3">
      <c r="A4487">
        <v>10</v>
      </c>
      <c r="B4487">
        <v>8</v>
      </c>
      <c r="C4487" s="2">
        <v>37000</v>
      </c>
      <c r="D4487">
        <v>547</v>
      </c>
      <c r="E4487" t="str">
        <f>VLOOKUP(Tabla4[[#This Row],[Cod Vendedor]],Tabla3[[IdVendedor]:[NombreVendedor]],2,0)</f>
        <v>Antonio</v>
      </c>
      <c r="F4487" t="str">
        <f>VLOOKUP(Tabla4[[#This Row],[Cod Producto]],Tabla2[[IdProducto]:[NomProducto]],2,0)</f>
        <v>Uvas</v>
      </c>
      <c r="G4487" s="10">
        <f>VLOOKUP(Tabla4[[#This Row],[Nombre_Producto]],Tabla2[[NomProducto]:[PrecioSinIGV]],3,0)</f>
        <v>3.63</v>
      </c>
      <c r="H4487">
        <f>VLOOKUP(Tabla4[[#This Row],[Cod Producto]],Tabla2[#All],3,0)</f>
        <v>1</v>
      </c>
      <c r="I4487" s="10">
        <f>Tabla4[[#This Row],[Kilos]]*Tabla4[[#This Row],[Precio_sin_IGV]]</f>
        <v>1985.61</v>
      </c>
      <c r="J4487" s="10">
        <f>Tabla4[[#This Row],[Ventas sin IGV]]*18%</f>
        <v>357.40979999999996</v>
      </c>
      <c r="K4487" s="10">
        <f>Tabla4[[#This Row],[Ventas sin IGV]]+Tabla4[[#This Row],[IGV]]</f>
        <v>2343.0198</v>
      </c>
    </row>
    <row r="4488" spans="1:11" x14ac:dyDescent="0.3">
      <c r="A4488">
        <v>10</v>
      </c>
      <c r="B4488">
        <v>6</v>
      </c>
      <c r="C4488" s="2">
        <v>37145</v>
      </c>
      <c r="D4488">
        <v>749</v>
      </c>
      <c r="E4488" t="str">
        <f>VLOOKUP(Tabla4[[#This Row],[Cod Vendedor]],Tabla3[[IdVendedor]:[NombreVendedor]],2,0)</f>
        <v>Antonio</v>
      </c>
      <c r="F4488" t="str">
        <f>VLOOKUP(Tabla4[[#This Row],[Cod Producto]],Tabla2[[IdProducto]:[NomProducto]],2,0)</f>
        <v>Platanos</v>
      </c>
      <c r="G4488" s="10">
        <f>VLOOKUP(Tabla4[[#This Row],[Nombre_Producto]],Tabla2[[NomProducto]:[PrecioSinIGV]],3,0)</f>
        <v>2.42</v>
      </c>
      <c r="H4488">
        <f>VLOOKUP(Tabla4[[#This Row],[Cod Producto]],Tabla2[#All],3,0)</f>
        <v>1</v>
      </c>
      <c r="I4488" s="10">
        <f>Tabla4[[#This Row],[Kilos]]*Tabla4[[#This Row],[Precio_sin_IGV]]</f>
        <v>1812.58</v>
      </c>
      <c r="J4488" s="10">
        <f>Tabla4[[#This Row],[Ventas sin IGV]]*18%</f>
        <v>326.26439999999997</v>
      </c>
      <c r="K4488" s="10">
        <f>Tabla4[[#This Row],[Ventas sin IGV]]+Tabla4[[#This Row],[IGV]]</f>
        <v>2138.8444</v>
      </c>
    </row>
    <row r="4489" spans="1:11" x14ac:dyDescent="0.3">
      <c r="A4489">
        <v>10</v>
      </c>
      <c r="B4489">
        <v>6</v>
      </c>
      <c r="C4489" s="2">
        <v>36963</v>
      </c>
      <c r="D4489">
        <v>735</v>
      </c>
      <c r="E4489" t="str">
        <f>VLOOKUP(Tabla4[[#This Row],[Cod Vendedor]],Tabla3[[IdVendedor]:[NombreVendedor]],2,0)</f>
        <v>Antonio</v>
      </c>
      <c r="F4489" t="str">
        <f>VLOOKUP(Tabla4[[#This Row],[Cod Producto]],Tabla2[[IdProducto]:[NomProducto]],2,0)</f>
        <v>Platanos</v>
      </c>
      <c r="G4489" s="10">
        <f>VLOOKUP(Tabla4[[#This Row],[Nombre_Producto]],Tabla2[[NomProducto]:[PrecioSinIGV]],3,0)</f>
        <v>2.42</v>
      </c>
      <c r="H4489">
        <f>VLOOKUP(Tabla4[[#This Row],[Cod Producto]],Tabla2[#All],3,0)</f>
        <v>1</v>
      </c>
      <c r="I4489" s="10">
        <f>Tabla4[[#This Row],[Kilos]]*Tabla4[[#This Row],[Precio_sin_IGV]]</f>
        <v>1778.7</v>
      </c>
      <c r="J4489" s="10">
        <f>Tabla4[[#This Row],[Ventas sin IGV]]*18%</f>
        <v>320.166</v>
      </c>
      <c r="K4489" s="10">
        <f>Tabla4[[#This Row],[Ventas sin IGV]]+Tabla4[[#This Row],[IGV]]</f>
        <v>2098.866</v>
      </c>
    </row>
    <row r="4490" spans="1:11" x14ac:dyDescent="0.3">
      <c r="A4490">
        <v>10</v>
      </c>
      <c r="B4490">
        <v>6</v>
      </c>
      <c r="C4490" s="2">
        <v>37061</v>
      </c>
      <c r="D4490">
        <v>447</v>
      </c>
      <c r="E4490" t="str">
        <f>VLOOKUP(Tabla4[[#This Row],[Cod Vendedor]],Tabla3[[IdVendedor]:[NombreVendedor]],2,0)</f>
        <v>Antonio</v>
      </c>
      <c r="F4490" t="str">
        <f>VLOOKUP(Tabla4[[#This Row],[Cod Producto]],Tabla2[[IdProducto]:[NomProducto]],2,0)</f>
        <v>Platanos</v>
      </c>
      <c r="G4490" s="10">
        <f>VLOOKUP(Tabla4[[#This Row],[Nombre_Producto]],Tabla2[[NomProducto]:[PrecioSinIGV]],3,0)</f>
        <v>2.42</v>
      </c>
      <c r="H4490">
        <f>VLOOKUP(Tabla4[[#This Row],[Cod Producto]],Tabla2[#All],3,0)</f>
        <v>1</v>
      </c>
      <c r="I4490" s="10">
        <f>Tabla4[[#This Row],[Kilos]]*Tabla4[[#This Row],[Precio_sin_IGV]]</f>
        <v>1081.74</v>
      </c>
      <c r="J4490" s="10">
        <f>Tabla4[[#This Row],[Ventas sin IGV]]*18%</f>
        <v>194.7132</v>
      </c>
      <c r="K4490" s="10">
        <f>Tabla4[[#This Row],[Ventas sin IGV]]+Tabla4[[#This Row],[IGV]]</f>
        <v>1276.4531999999999</v>
      </c>
    </row>
    <row r="4491" spans="1:11" x14ac:dyDescent="0.3">
      <c r="A4491">
        <v>10</v>
      </c>
      <c r="B4491">
        <v>13</v>
      </c>
      <c r="C4491" s="2">
        <v>36997</v>
      </c>
      <c r="D4491">
        <v>1509</v>
      </c>
      <c r="E4491" t="str">
        <f>VLOOKUP(Tabla4[[#This Row],[Cod Vendedor]],Tabla3[[IdVendedor]:[NombreVendedor]],2,0)</f>
        <v>Antonio</v>
      </c>
      <c r="F4491" t="str">
        <f>VLOOKUP(Tabla4[[#This Row],[Cod Producto]],Tabla2[[IdProducto]:[NomProducto]],2,0)</f>
        <v>Pimientos</v>
      </c>
      <c r="G4491" s="10">
        <f>VLOOKUP(Tabla4[[#This Row],[Nombre_Producto]],Tabla2[[NomProducto]:[PrecioSinIGV]],3,0)</f>
        <v>0.24199999999999999</v>
      </c>
      <c r="H4491">
        <f>VLOOKUP(Tabla4[[#This Row],[Cod Producto]],Tabla2[#All],3,0)</f>
        <v>3</v>
      </c>
      <c r="I4491" s="10">
        <f>Tabla4[[#This Row],[Kilos]]*Tabla4[[#This Row],[Precio_sin_IGV]]</f>
        <v>365.178</v>
      </c>
      <c r="J4491" s="10">
        <f>Tabla4[[#This Row],[Ventas sin IGV]]*18%</f>
        <v>65.732039999999998</v>
      </c>
      <c r="K4491" s="10">
        <f>Tabla4[[#This Row],[Ventas sin IGV]]+Tabla4[[#This Row],[IGV]]</f>
        <v>430.91003999999998</v>
      </c>
    </row>
    <row r="4492" spans="1:11" x14ac:dyDescent="0.3">
      <c r="A4492">
        <v>10</v>
      </c>
      <c r="B4492">
        <v>13</v>
      </c>
      <c r="C4492" s="2">
        <v>37103</v>
      </c>
      <c r="D4492">
        <v>650</v>
      </c>
      <c r="E4492" t="str">
        <f>VLOOKUP(Tabla4[[#This Row],[Cod Vendedor]],Tabla3[[IdVendedor]:[NombreVendedor]],2,0)</f>
        <v>Antonio</v>
      </c>
      <c r="F4492" t="str">
        <f>VLOOKUP(Tabla4[[#This Row],[Cod Producto]],Tabla2[[IdProducto]:[NomProducto]],2,0)</f>
        <v>Pimientos</v>
      </c>
      <c r="G4492" s="10">
        <f>VLOOKUP(Tabla4[[#This Row],[Nombre_Producto]],Tabla2[[NomProducto]:[PrecioSinIGV]],3,0)</f>
        <v>0.24199999999999999</v>
      </c>
      <c r="H4492">
        <f>VLOOKUP(Tabla4[[#This Row],[Cod Producto]],Tabla2[#All],3,0)</f>
        <v>3</v>
      </c>
      <c r="I4492" s="10">
        <f>Tabla4[[#This Row],[Kilos]]*Tabla4[[#This Row],[Precio_sin_IGV]]</f>
        <v>157.29999999999998</v>
      </c>
      <c r="J4492" s="10">
        <f>Tabla4[[#This Row],[Ventas sin IGV]]*18%</f>
        <v>28.313999999999997</v>
      </c>
      <c r="K4492" s="10">
        <f>Tabla4[[#This Row],[Ventas sin IGV]]+Tabla4[[#This Row],[IGV]]</f>
        <v>185.61399999999998</v>
      </c>
    </row>
    <row r="4493" spans="1:11" x14ac:dyDescent="0.3">
      <c r="A4493">
        <v>10</v>
      </c>
      <c r="B4493">
        <v>13</v>
      </c>
      <c r="C4493" s="2">
        <v>37129</v>
      </c>
      <c r="D4493">
        <v>559</v>
      </c>
      <c r="E4493" t="str">
        <f>VLOOKUP(Tabla4[[#This Row],[Cod Vendedor]],Tabla3[[IdVendedor]:[NombreVendedor]],2,0)</f>
        <v>Antonio</v>
      </c>
      <c r="F4493" t="str">
        <f>VLOOKUP(Tabla4[[#This Row],[Cod Producto]],Tabla2[[IdProducto]:[NomProducto]],2,0)</f>
        <v>Pimientos</v>
      </c>
      <c r="G4493" s="10">
        <f>VLOOKUP(Tabla4[[#This Row],[Nombre_Producto]],Tabla2[[NomProducto]:[PrecioSinIGV]],3,0)</f>
        <v>0.24199999999999999</v>
      </c>
      <c r="H4493">
        <f>VLOOKUP(Tabla4[[#This Row],[Cod Producto]],Tabla2[#All],3,0)</f>
        <v>3</v>
      </c>
      <c r="I4493" s="10">
        <f>Tabla4[[#This Row],[Kilos]]*Tabla4[[#This Row],[Precio_sin_IGV]]</f>
        <v>135.27799999999999</v>
      </c>
      <c r="J4493" s="10">
        <f>Tabla4[[#This Row],[Ventas sin IGV]]*18%</f>
        <v>24.350039999999996</v>
      </c>
      <c r="K4493" s="10">
        <f>Tabla4[[#This Row],[Ventas sin IGV]]+Tabla4[[#This Row],[IGV]]</f>
        <v>159.62804</v>
      </c>
    </row>
    <row r="4494" spans="1:11" x14ac:dyDescent="0.3">
      <c r="A4494">
        <v>10</v>
      </c>
      <c r="B4494">
        <v>2</v>
      </c>
      <c r="C4494" s="2">
        <v>37188</v>
      </c>
      <c r="D4494">
        <v>1982</v>
      </c>
      <c r="E4494" t="str">
        <f>VLOOKUP(Tabla4[[#This Row],[Cod Vendedor]],Tabla3[[IdVendedor]:[NombreVendedor]],2,0)</f>
        <v>Antonio</v>
      </c>
      <c r="F4494" t="str">
        <f>VLOOKUP(Tabla4[[#This Row],[Cod Producto]],Tabla2[[IdProducto]:[NomProducto]],2,0)</f>
        <v>Lechugas</v>
      </c>
      <c r="G4494" s="10">
        <f>VLOOKUP(Tabla4[[#This Row],[Nombre_Producto]],Tabla2[[NomProducto]:[PrecioSinIGV]],3,0)</f>
        <v>1.6335</v>
      </c>
      <c r="H4494">
        <f>VLOOKUP(Tabla4[[#This Row],[Cod Producto]],Tabla2[#All],3,0)</f>
        <v>2</v>
      </c>
      <c r="I4494" s="10">
        <f>Tabla4[[#This Row],[Kilos]]*Tabla4[[#This Row],[Precio_sin_IGV]]</f>
        <v>3237.5969999999998</v>
      </c>
      <c r="J4494" s="10">
        <f>Tabla4[[#This Row],[Ventas sin IGV]]*18%</f>
        <v>582.76745999999991</v>
      </c>
      <c r="K4494" s="10">
        <f>Tabla4[[#This Row],[Ventas sin IGV]]+Tabla4[[#This Row],[IGV]]</f>
        <v>3820.3644599999998</v>
      </c>
    </row>
    <row r="4495" spans="1:11" x14ac:dyDescent="0.3">
      <c r="A4495">
        <v>10</v>
      </c>
      <c r="B4495">
        <v>2</v>
      </c>
      <c r="C4495" s="2">
        <v>37010</v>
      </c>
      <c r="D4495">
        <v>928</v>
      </c>
      <c r="E4495" t="str">
        <f>VLOOKUP(Tabla4[[#This Row],[Cod Vendedor]],Tabla3[[IdVendedor]:[NombreVendedor]],2,0)</f>
        <v>Antonio</v>
      </c>
      <c r="F4495" t="str">
        <f>VLOOKUP(Tabla4[[#This Row],[Cod Producto]],Tabla2[[IdProducto]:[NomProducto]],2,0)</f>
        <v>Lechugas</v>
      </c>
      <c r="G4495" s="10">
        <f>VLOOKUP(Tabla4[[#This Row],[Nombre_Producto]],Tabla2[[NomProducto]:[PrecioSinIGV]],3,0)</f>
        <v>1.6335</v>
      </c>
      <c r="H4495">
        <f>VLOOKUP(Tabla4[[#This Row],[Cod Producto]],Tabla2[#All],3,0)</f>
        <v>2</v>
      </c>
      <c r="I4495" s="10">
        <f>Tabla4[[#This Row],[Kilos]]*Tabla4[[#This Row],[Precio_sin_IGV]]</f>
        <v>1515.8879999999999</v>
      </c>
      <c r="J4495" s="10">
        <f>Tabla4[[#This Row],[Ventas sin IGV]]*18%</f>
        <v>272.85983999999996</v>
      </c>
      <c r="K4495" s="10">
        <f>Tabla4[[#This Row],[Ventas sin IGV]]+Tabla4[[#This Row],[IGV]]</f>
        <v>1788.74784</v>
      </c>
    </row>
    <row r="4496" spans="1:11" x14ac:dyDescent="0.3">
      <c r="A4496">
        <v>10</v>
      </c>
      <c r="B4496">
        <v>2</v>
      </c>
      <c r="C4496" s="2">
        <v>37218</v>
      </c>
      <c r="D4496">
        <v>471</v>
      </c>
      <c r="E4496" t="str">
        <f>VLOOKUP(Tabla4[[#This Row],[Cod Vendedor]],Tabla3[[IdVendedor]:[NombreVendedor]],2,0)</f>
        <v>Antonio</v>
      </c>
      <c r="F4496" t="str">
        <f>VLOOKUP(Tabla4[[#This Row],[Cod Producto]],Tabla2[[IdProducto]:[NomProducto]],2,0)</f>
        <v>Lechugas</v>
      </c>
      <c r="G4496" s="10">
        <f>VLOOKUP(Tabla4[[#This Row],[Nombre_Producto]],Tabla2[[NomProducto]:[PrecioSinIGV]],3,0)</f>
        <v>1.6335</v>
      </c>
      <c r="H4496">
        <f>VLOOKUP(Tabla4[[#This Row],[Cod Producto]],Tabla2[#All],3,0)</f>
        <v>2</v>
      </c>
      <c r="I4496" s="10">
        <f>Tabla4[[#This Row],[Kilos]]*Tabla4[[#This Row],[Precio_sin_IGV]]</f>
        <v>769.37850000000003</v>
      </c>
      <c r="J4496" s="10">
        <f>Tabla4[[#This Row],[Ventas sin IGV]]*18%</f>
        <v>138.48813000000001</v>
      </c>
      <c r="K4496" s="10">
        <f>Tabla4[[#This Row],[Ventas sin IGV]]+Tabla4[[#This Row],[IGV]]</f>
        <v>907.86662999999999</v>
      </c>
    </row>
    <row r="4497" spans="1:11" x14ac:dyDescent="0.3">
      <c r="A4497">
        <v>10</v>
      </c>
      <c r="B4497">
        <v>10</v>
      </c>
      <c r="C4497" s="2">
        <v>36893</v>
      </c>
      <c r="D4497">
        <v>2142</v>
      </c>
      <c r="E4497" t="str">
        <f>VLOOKUP(Tabla4[[#This Row],[Cod Vendedor]],Tabla3[[IdVendedor]:[NombreVendedor]],2,0)</f>
        <v>Antonio</v>
      </c>
      <c r="F4497" t="str">
        <f>VLOOKUP(Tabla4[[#This Row],[Cod Producto]],Tabla2[[IdProducto]:[NomProducto]],2,0)</f>
        <v>Zanahorias</v>
      </c>
      <c r="G4497" s="10">
        <f>VLOOKUP(Tabla4[[#This Row],[Nombre_Producto]],Tabla2[[NomProducto]:[PrecioSinIGV]],3,0)</f>
        <v>0.60499999999999998</v>
      </c>
      <c r="H4497">
        <f>VLOOKUP(Tabla4[[#This Row],[Cod Producto]],Tabla2[#All],3,0)</f>
        <v>3</v>
      </c>
      <c r="I4497" s="10">
        <f>Tabla4[[#This Row],[Kilos]]*Tabla4[[#This Row],[Precio_sin_IGV]]</f>
        <v>1295.9099999999999</v>
      </c>
      <c r="J4497" s="10">
        <f>Tabla4[[#This Row],[Ventas sin IGV]]*18%</f>
        <v>233.26379999999997</v>
      </c>
      <c r="K4497" s="10">
        <f>Tabla4[[#This Row],[Ventas sin IGV]]+Tabla4[[#This Row],[IGV]]</f>
        <v>1529.1737999999998</v>
      </c>
    </row>
    <row r="4498" spans="1:11" x14ac:dyDescent="0.3">
      <c r="A4498">
        <v>10</v>
      </c>
      <c r="B4498">
        <v>10</v>
      </c>
      <c r="C4498" s="2">
        <v>37111</v>
      </c>
      <c r="D4498">
        <v>2022</v>
      </c>
      <c r="E4498" t="str">
        <f>VLOOKUP(Tabla4[[#This Row],[Cod Vendedor]],Tabla3[[IdVendedor]:[NombreVendedor]],2,0)</f>
        <v>Antonio</v>
      </c>
      <c r="F4498" t="str">
        <f>VLOOKUP(Tabla4[[#This Row],[Cod Producto]],Tabla2[[IdProducto]:[NomProducto]],2,0)</f>
        <v>Zanahorias</v>
      </c>
      <c r="G4498" s="10">
        <f>VLOOKUP(Tabla4[[#This Row],[Nombre_Producto]],Tabla2[[NomProducto]:[PrecioSinIGV]],3,0)</f>
        <v>0.60499999999999998</v>
      </c>
      <c r="H4498">
        <f>VLOOKUP(Tabla4[[#This Row],[Cod Producto]],Tabla2[#All],3,0)</f>
        <v>3</v>
      </c>
      <c r="I4498" s="10">
        <f>Tabla4[[#This Row],[Kilos]]*Tabla4[[#This Row],[Precio_sin_IGV]]</f>
        <v>1223.31</v>
      </c>
      <c r="J4498" s="10">
        <f>Tabla4[[#This Row],[Ventas sin IGV]]*18%</f>
        <v>220.19579999999999</v>
      </c>
      <c r="K4498" s="10">
        <f>Tabla4[[#This Row],[Ventas sin IGV]]+Tabla4[[#This Row],[IGV]]</f>
        <v>1443.5057999999999</v>
      </c>
    </row>
    <row r="4499" spans="1:11" x14ac:dyDescent="0.3">
      <c r="A4499">
        <v>10</v>
      </c>
      <c r="B4499">
        <v>10</v>
      </c>
      <c r="C4499" s="2">
        <v>37110</v>
      </c>
      <c r="D4499">
        <v>2000</v>
      </c>
      <c r="E4499" t="str">
        <f>VLOOKUP(Tabla4[[#This Row],[Cod Vendedor]],Tabla3[[IdVendedor]:[NombreVendedor]],2,0)</f>
        <v>Antonio</v>
      </c>
      <c r="F4499" t="str">
        <f>VLOOKUP(Tabla4[[#This Row],[Cod Producto]],Tabla2[[IdProducto]:[NomProducto]],2,0)</f>
        <v>Zanahorias</v>
      </c>
      <c r="G4499" s="10">
        <f>VLOOKUP(Tabla4[[#This Row],[Nombre_Producto]],Tabla2[[NomProducto]:[PrecioSinIGV]],3,0)</f>
        <v>0.60499999999999998</v>
      </c>
      <c r="H4499">
        <f>VLOOKUP(Tabla4[[#This Row],[Cod Producto]],Tabla2[#All],3,0)</f>
        <v>3</v>
      </c>
      <c r="I4499" s="10">
        <f>Tabla4[[#This Row],[Kilos]]*Tabla4[[#This Row],[Precio_sin_IGV]]</f>
        <v>1210</v>
      </c>
      <c r="J4499" s="10">
        <f>Tabla4[[#This Row],[Ventas sin IGV]]*18%</f>
        <v>217.79999999999998</v>
      </c>
      <c r="K4499" s="10">
        <f>Tabla4[[#This Row],[Ventas sin IGV]]+Tabla4[[#This Row],[IGV]]</f>
        <v>1427.8</v>
      </c>
    </row>
    <row r="4500" spans="1:11" x14ac:dyDescent="0.3">
      <c r="A4500">
        <v>10</v>
      </c>
      <c r="B4500">
        <v>10</v>
      </c>
      <c r="C4500" s="2">
        <v>36994</v>
      </c>
      <c r="D4500">
        <v>1439</v>
      </c>
      <c r="E4500" t="str">
        <f>VLOOKUP(Tabla4[[#This Row],[Cod Vendedor]],Tabla3[[IdVendedor]:[NombreVendedor]],2,0)</f>
        <v>Antonio</v>
      </c>
      <c r="F4500" t="str">
        <f>VLOOKUP(Tabla4[[#This Row],[Cod Producto]],Tabla2[[IdProducto]:[NomProducto]],2,0)</f>
        <v>Zanahorias</v>
      </c>
      <c r="G4500" s="10">
        <f>VLOOKUP(Tabla4[[#This Row],[Nombre_Producto]],Tabla2[[NomProducto]:[PrecioSinIGV]],3,0)</f>
        <v>0.60499999999999998</v>
      </c>
      <c r="H4500">
        <f>VLOOKUP(Tabla4[[#This Row],[Cod Producto]],Tabla2[#All],3,0)</f>
        <v>3</v>
      </c>
      <c r="I4500" s="10">
        <f>Tabla4[[#This Row],[Kilos]]*Tabla4[[#This Row],[Precio_sin_IGV]]</f>
        <v>870.59500000000003</v>
      </c>
      <c r="J4500" s="10">
        <f>Tabla4[[#This Row],[Ventas sin IGV]]*18%</f>
        <v>156.7071</v>
      </c>
      <c r="K4500" s="10">
        <f>Tabla4[[#This Row],[Ventas sin IGV]]+Tabla4[[#This Row],[IGV]]</f>
        <v>1027.3021000000001</v>
      </c>
    </row>
    <row r="4501" spans="1:11" x14ac:dyDescent="0.3">
      <c r="A4501">
        <v>10</v>
      </c>
      <c r="B4501">
        <v>10</v>
      </c>
      <c r="C4501" s="2">
        <v>37212</v>
      </c>
      <c r="D4501">
        <v>1425</v>
      </c>
      <c r="E4501" t="str">
        <f>VLOOKUP(Tabla4[[#This Row],[Cod Vendedor]],Tabla3[[IdVendedor]:[NombreVendedor]],2,0)</f>
        <v>Antonio</v>
      </c>
      <c r="F4501" t="str">
        <f>VLOOKUP(Tabla4[[#This Row],[Cod Producto]],Tabla2[[IdProducto]:[NomProducto]],2,0)</f>
        <v>Zanahorias</v>
      </c>
      <c r="G4501" s="10">
        <f>VLOOKUP(Tabla4[[#This Row],[Nombre_Producto]],Tabla2[[NomProducto]:[PrecioSinIGV]],3,0)</f>
        <v>0.60499999999999998</v>
      </c>
      <c r="H4501">
        <f>VLOOKUP(Tabla4[[#This Row],[Cod Producto]],Tabla2[#All],3,0)</f>
        <v>3</v>
      </c>
      <c r="I4501" s="10">
        <f>Tabla4[[#This Row],[Kilos]]*Tabla4[[#This Row],[Precio_sin_IGV]]</f>
        <v>862.125</v>
      </c>
      <c r="J4501" s="10">
        <f>Tabla4[[#This Row],[Ventas sin IGV]]*18%</f>
        <v>155.1825</v>
      </c>
      <c r="K4501" s="10">
        <f>Tabla4[[#This Row],[Ventas sin IGV]]+Tabla4[[#This Row],[IGV]]</f>
        <v>1017.3075</v>
      </c>
    </row>
    <row r="4502" spans="1:11" x14ac:dyDescent="0.3">
      <c r="A4502">
        <v>10</v>
      </c>
      <c r="B4502">
        <v>10</v>
      </c>
      <c r="C4502" s="2">
        <v>36997</v>
      </c>
      <c r="D4502">
        <v>832</v>
      </c>
      <c r="E4502" t="str">
        <f>VLOOKUP(Tabla4[[#This Row],[Cod Vendedor]],Tabla3[[IdVendedor]:[NombreVendedor]],2,0)</f>
        <v>Antonio</v>
      </c>
      <c r="F4502" t="str">
        <f>VLOOKUP(Tabla4[[#This Row],[Cod Producto]],Tabla2[[IdProducto]:[NomProducto]],2,0)</f>
        <v>Zanahorias</v>
      </c>
      <c r="G4502" s="10">
        <f>VLOOKUP(Tabla4[[#This Row],[Nombre_Producto]],Tabla2[[NomProducto]:[PrecioSinIGV]],3,0)</f>
        <v>0.60499999999999998</v>
      </c>
      <c r="H4502">
        <f>VLOOKUP(Tabla4[[#This Row],[Cod Producto]],Tabla2[#All],3,0)</f>
        <v>3</v>
      </c>
      <c r="I4502" s="10">
        <f>Tabla4[[#This Row],[Kilos]]*Tabla4[[#This Row],[Precio_sin_IGV]]</f>
        <v>503.36</v>
      </c>
      <c r="J4502" s="10">
        <f>Tabla4[[#This Row],[Ventas sin IGV]]*18%</f>
        <v>90.604799999999997</v>
      </c>
      <c r="K4502" s="10">
        <f>Tabla4[[#This Row],[Ventas sin IGV]]+Tabla4[[#This Row],[IGV]]</f>
        <v>593.96479999999997</v>
      </c>
    </row>
    <row r="4503" spans="1:11" x14ac:dyDescent="0.3">
      <c r="A4503">
        <v>10</v>
      </c>
      <c r="B4503">
        <v>10</v>
      </c>
      <c r="C4503" s="2">
        <v>37209</v>
      </c>
      <c r="D4503">
        <v>593</v>
      </c>
      <c r="E4503" t="str">
        <f>VLOOKUP(Tabla4[[#This Row],[Cod Vendedor]],Tabla3[[IdVendedor]:[NombreVendedor]],2,0)</f>
        <v>Antonio</v>
      </c>
      <c r="F4503" t="str">
        <f>VLOOKUP(Tabla4[[#This Row],[Cod Producto]],Tabla2[[IdProducto]:[NomProducto]],2,0)</f>
        <v>Zanahorias</v>
      </c>
      <c r="G4503" s="10">
        <f>VLOOKUP(Tabla4[[#This Row],[Nombre_Producto]],Tabla2[[NomProducto]:[PrecioSinIGV]],3,0)</f>
        <v>0.60499999999999998</v>
      </c>
      <c r="H4503">
        <f>VLOOKUP(Tabla4[[#This Row],[Cod Producto]],Tabla2[#All],3,0)</f>
        <v>3</v>
      </c>
      <c r="I4503" s="10">
        <f>Tabla4[[#This Row],[Kilos]]*Tabla4[[#This Row],[Precio_sin_IGV]]</f>
        <v>358.76499999999999</v>
      </c>
      <c r="J4503" s="10">
        <f>Tabla4[[#This Row],[Ventas sin IGV]]*18%</f>
        <v>64.577699999999993</v>
      </c>
      <c r="K4503" s="10">
        <f>Tabla4[[#This Row],[Ventas sin IGV]]+Tabla4[[#This Row],[IGV]]</f>
        <v>423.34269999999998</v>
      </c>
    </row>
    <row r="4504" spans="1:11" x14ac:dyDescent="0.3">
      <c r="A4504">
        <v>10</v>
      </c>
      <c r="B4504">
        <v>10</v>
      </c>
      <c r="C4504" s="2">
        <v>37114</v>
      </c>
      <c r="D4504">
        <v>451</v>
      </c>
      <c r="E4504" t="str">
        <f>VLOOKUP(Tabla4[[#This Row],[Cod Vendedor]],Tabla3[[IdVendedor]:[NombreVendedor]],2,0)</f>
        <v>Antonio</v>
      </c>
      <c r="F4504" t="str">
        <f>VLOOKUP(Tabla4[[#This Row],[Cod Producto]],Tabla2[[IdProducto]:[NomProducto]],2,0)</f>
        <v>Zanahorias</v>
      </c>
      <c r="G4504" s="10">
        <f>VLOOKUP(Tabla4[[#This Row],[Nombre_Producto]],Tabla2[[NomProducto]:[PrecioSinIGV]],3,0)</f>
        <v>0.60499999999999998</v>
      </c>
      <c r="H4504">
        <f>VLOOKUP(Tabla4[[#This Row],[Cod Producto]],Tabla2[#All],3,0)</f>
        <v>3</v>
      </c>
      <c r="I4504" s="10">
        <f>Tabla4[[#This Row],[Kilos]]*Tabla4[[#This Row],[Precio_sin_IGV]]</f>
        <v>272.85500000000002</v>
      </c>
      <c r="J4504" s="10">
        <f>Tabla4[[#This Row],[Ventas sin IGV]]*18%</f>
        <v>49.113900000000001</v>
      </c>
      <c r="K4504" s="10">
        <f>Tabla4[[#This Row],[Ventas sin IGV]]+Tabla4[[#This Row],[IGV]]</f>
        <v>321.96890000000002</v>
      </c>
    </row>
    <row r="4505" spans="1:11" x14ac:dyDescent="0.3">
      <c r="A4505">
        <v>10</v>
      </c>
      <c r="B4505">
        <v>14</v>
      </c>
      <c r="C4505" s="2">
        <v>37035</v>
      </c>
      <c r="D4505">
        <v>1442</v>
      </c>
      <c r="E4505" t="str">
        <f>VLOOKUP(Tabla4[[#This Row],[Cod Vendedor]],Tabla3[[IdVendedor]:[NombreVendedor]],2,0)</f>
        <v>Antonio</v>
      </c>
      <c r="F4505" t="str">
        <f>VLOOKUP(Tabla4[[#This Row],[Cod Producto]],Tabla2[[IdProducto]:[NomProducto]],2,0)</f>
        <v>Manzana</v>
      </c>
      <c r="G4505" s="10">
        <f>VLOOKUP(Tabla4[[#This Row],[Nombre_Producto]],Tabla2[[NomProducto]:[PrecioSinIGV]],3,0)</f>
        <v>3.63</v>
      </c>
      <c r="H4505">
        <f>VLOOKUP(Tabla4[[#This Row],[Cod Producto]],Tabla2[#All],3,0)</f>
        <v>1</v>
      </c>
      <c r="I4505" s="10">
        <f>Tabla4[[#This Row],[Kilos]]*Tabla4[[#This Row],[Precio_sin_IGV]]</f>
        <v>5234.46</v>
      </c>
      <c r="J4505" s="10">
        <f>Tabla4[[#This Row],[Ventas sin IGV]]*18%</f>
        <v>942.20280000000002</v>
      </c>
      <c r="K4505" s="10">
        <f>Tabla4[[#This Row],[Ventas sin IGV]]+Tabla4[[#This Row],[IGV]]</f>
        <v>6176.6628000000001</v>
      </c>
    </row>
    <row r="4506" spans="1:11" x14ac:dyDescent="0.3">
      <c r="A4506">
        <v>10</v>
      </c>
      <c r="B4506">
        <v>14</v>
      </c>
      <c r="C4506" s="2">
        <v>36962</v>
      </c>
      <c r="D4506">
        <v>1267</v>
      </c>
      <c r="E4506" t="str">
        <f>VLOOKUP(Tabla4[[#This Row],[Cod Vendedor]],Tabla3[[IdVendedor]:[NombreVendedor]],2,0)</f>
        <v>Antonio</v>
      </c>
      <c r="F4506" t="str">
        <f>VLOOKUP(Tabla4[[#This Row],[Cod Producto]],Tabla2[[IdProducto]:[NomProducto]],2,0)</f>
        <v>Manzana</v>
      </c>
      <c r="G4506" s="10">
        <f>VLOOKUP(Tabla4[[#This Row],[Nombre_Producto]],Tabla2[[NomProducto]:[PrecioSinIGV]],3,0)</f>
        <v>3.63</v>
      </c>
      <c r="H4506">
        <f>VLOOKUP(Tabla4[[#This Row],[Cod Producto]],Tabla2[#All],3,0)</f>
        <v>1</v>
      </c>
      <c r="I4506" s="10">
        <f>Tabla4[[#This Row],[Kilos]]*Tabla4[[#This Row],[Precio_sin_IGV]]</f>
        <v>4599.21</v>
      </c>
      <c r="J4506" s="10">
        <f>Tabla4[[#This Row],[Ventas sin IGV]]*18%</f>
        <v>827.8578</v>
      </c>
      <c r="K4506" s="10">
        <f>Tabla4[[#This Row],[Ventas sin IGV]]+Tabla4[[#This Row],[IGV]]</f>
        <v>5427.0677999999998</v>
      </c>
    </row>
    <row r="4507" spans="1:11" x14ac:dyDescent="0.3">
      <c r="A4507">
        <v>10</v>
      </c>
      <c r="B4507">
        <v>4</v>
      </c>
      <c r="C4507" s="2">
        <v>37016</v>
      </c>
      <c r="D4507">
        <v>2296</v>
      </c>
      <c r="E4507" t="str">
        <f>VLOOKUP(Tabla4[[#This Row],[Cod Vendedor]],Tabla3[[IdVendedor]:[NombreVendedor]],2,0)</f>
        <v>Antonio</v>
      </c>
      <c r="F4507" t="str">
        <f>VLOOKUP(Tabla4[[#This Row],[Cod Producto]],Tabla2[[IdProducto]:[NomProducto]],2,0)</f>
        <v>Coles</v>
      </c>
      <c r="G4507" s="10">
        <f>VLOOKUP(Tabla4[[#This Row],[Nombre_Producto]],Tabla2[[NomProducto]:[PrecioSinIGV]],3,0)</f>
        <v>0.60499999999999998</v>
      </c>
      <c r="H4507">
        <f>VLOOKUP(Tabla4[[#This Row],[Cod Producto]],Tabla2[#All],3,0)</f>
        <v>2</v>
      </c>
      <c r="I4507" s="10">
        <f>Tabla4[[#This Row],[Kilos]]*Tabla4[[#This Row],[Precio_sin_IGV]]</f>
        <v>1389.08</v>
      </c>
      <c r="J4507" s="10">
        <f>Tabla4[[#This Row],[Ventas sin IGV]]*18%</f>
        <v>250.03439999999998</v>
      </c>
      <c r="K4507" s="10">
        <f>Tabla4[[#This Row],[Ventas sin IGV]]+Tabla4[[#This Row],[IGV]]</f>
        <v>1639.1143999999999</v>
      </c>
    </row>
    <row r="4508" spans="1:11" x14ac:dyDescent="0.3">
      <c r="A4508">
        <v>10</v>
      </c>
      <c r="B4508">
        <v>4</v>
      </c>
      <c r="C4508" s="2">
        <v>37224</v>
      </c>
      <c r="D4508">
        <v>908</v>
      </c>
      <c r="E4508" t="str">
        <f>VLOOKUP(Tabla4[[#This Row],[Cod Vendedor]],Tabla3[[IdVendedor]:[NombreVendedor]],2,0)</f>
        <v>Antonio</v>
      </c>
      <c r="F4508" t="str">
        <f>VLOOKUP(Tabla4[[#This Row],[Cod Producto]],Tabla2[[IdProducto]:[NomProducto]],2,0)</f>
        <v>Coles</v>
      </c>
      <c r="G4508" s="10">
        <f>VLOOKUP(Tabla4[[#This Row],[Nombre_Producto]],Tabla2[[NomProducto]:[PrecioSinIGV]],3,0)</f>
        <v>0.60499999999999998</v>
      </c>
      <c r="H4508">
        <f>VLOOKUP(Tabla4[[#This Row],[Cod Producto]],Tabla2[#All],3,0)</f>
        <v>2</v>
      </c>
      <c r="I4508" s="10">
        <f>Tabla4[[#This Row],[Kilos]]*Tabla4[[#This Row],[Precio_sin_IGV]]</f>
        <v>549.34</v>
      </c>
      <c r="J4508" s="10">
        <f>Tabla4[[#This Row],[Ventas sin IGV]]*18%</f>
        <v>98.881200000000007</v>
      </c>
      <c r="K4508" s="10">
        <f>Tabla4[[#This Row],[Ventas sin IGV]]+Tabla4[[#This Row],[IGV]]</f>
        <v>648.22120000000007</v>
      </c>
    </row>
    <row r="4509" spans="1:11" x14ac:dyDescent="0.3">
      <c r="A4509">
        <v>10</v>
      </c>
      <c r="B4509">
        <v>4</v>
      </c>
      <c r="C4509" s="2">
        <v>36929</v>
      </c>
      <c r="D4509">
        <v>456</v>
      </c>
      <c r="E4509" t="str">
        <f>VLOOKUP(Tabla4[[#This Row],[Cod Vendedor]],Tabla3[[IdVendedor]:[NombreVendedor]],2,0)</f>
        <v>Antonio</v>
      </c>
      <c r="F4509" t="str">
        <f>VLOOKUP(Tabla4[[#This Row],[Cod Producto]],Tabla2[[IdProducto]:[NomProducto]],2,0)</f>
        <v>Coles</v>
      </c>
      <c r="G4509" s="10">
        <f>VLOOKUP(Tabla4[[#This Row],[Nombre_Producto]],Tabla2[[NomProducto]:[PrecioSinIGV]],3,0)</f>
        <v>0.60499999999999998</v>
      </c>
      <c r="H4509">
        <f>VLOOKUP(Tabla4[[#This Row],[Cod Producto]],Tabla2[#All],3,0)</f>
        <v>2</v>
      </c>
      <c r="I4509" s="10">
        <f>Tabla4[[#This Row],[Kilos]]*Tabla4[[#This Row],[Precio_sin_IGV]]</f>
        <v>275.88</v>
      </c>
      <c r="J4509" s="10">
        <f>Tabla4[[#This Row],[Ventas sin IGV]]*18%</f>
        <v>49.6584</v>
      </c>
      <c r="K4509" s="10">
        <f>Tabla4[[#This Row],[Ventas sin IGV]]+Tabla4[[#This Row],[IGV]]</f>
        <v>325.53840000000002</v>
      </c>
    </row>
    <row r="4510" spans="1:11" x14ac:dyDescent="0.3">
      <c r="A4510">
        <v>10</v>
      </c>
      <c r="B4510">
        <v>5</v>
      </c>
      <c r="C4510" s="2">
        <v>37230</v>
      </c>
      <c r="D4510">
        <v>1735</v>
      </c>
      <c r="E4510" t="str">
        <f>VLOOKUP(Tabla4[[#This Row],[Cod Vendedor]],Tabla3[[IdVendedor]:[NombreVendedor]],2,0)</f>
        <v>Antonio</v>
      </c>
      <c r="F4510" t="str">
        <f>VLOOKUP(Tabla4[[#This Row],[Cod Producto]],Tabla2[[IdProducto]:[NomProducto]],2,0)</f>
        <v>Berenjenas</v>
      </c>
      <c r="G4510" s="10">
        <f>VLOOKUP(Tabla4[[#This Row],[Nombre_Producto]],Tabla2[[NomProducto]:[PrecioSinIGV]],3,0)</f>
        <v>2.5409999999999999</v>
      </c>
      <c r="H4510">
        <f>VLOOKUP(Tabla4[[#This Row],[Cod Producto]],Tabla2[#All],3,0)</f>
        <v>3</v>
      </c>
      <c r="I4510" s="10">
        <f>Tabla4[[#This Row],[Kilos]]*Tabla4[[#This Row],[Precio_sin_IGV]]</f>
        <v>4408.6350000000002</v>
      </c>
      <c r="J4510" s="10">
        <f>Tabla4[[#This Row],[Ventas sin IGV]]*18%</f>
        <v>793.55430000000001</v>
      </c>
      <c r="K4510" s="10">
        <f>Tabla4[[#This Row],[Ventas sin IGV]]+Tabla4[[#This Row],[IGV]]</f>
        <v>5202.1893</v>
      </c>
    </row>
    <row r="4511" spans="1:11" x14ac:dyDescent="0.3">
      <c r="A4511">
        <v>10</v>
      </c>
      <c r="B4511">
        <v>5</v>
      </c>
      <c r="C4511" s="2">
        <v>37054</v>
      </c>
      <c r="D4511">
        <v>1654</v>
      </c>
      <c r="E4511" t="str">
        <f>VLOOKUP(Tabla4[[#This Row],[Cod Vendedor]],Tabla3[[IdVendedor]:[NombreVendedor]],2,0)</f>
        <v>Antonio</v>
      </c>
      <c r="F4511" t="str">
        <f>VLOOKUP(Tabla4[[#This Row],[Cod Producto]],Tabla2[[IdProducto]:[NomProducto]],2,0)</f>
        <v>Berenjenas</v>
      </c>
      <c r="G4511" s="10">
        <f>VLOOKUP(Tabla4[[#This Row],[Nombre_Producto]],Tabla2[[NomProducto]:[PrecioSinIGV]],3,0)</f>
        <v>2.5409999999999999</v>
      </c>
      <c r="H4511">
        <f>VLOOKUP(Tabla4[[#This Row],[Cod Producto]],Tabla2[#All],3,0)</f>
        <v>3</v>
      </c>
      <c r="I4511" s="10">
        <f>Tabla4[[#This Row],[Kilos]]*Tabla4[[#This Row],[Precio_sin_IGV]]</f>
        <v>4202.8140000000003</v>
      </c>
      <c r="J4511" s="10">
        <f>Tabla4[[#This Row],[Ventas sin IGV]]*18%</f>
        <v>756.50652000000002</v>
      </c>
      <c r="K4511" s="10">
        <f>Tabla4[[#This Row],[Ventas sin IGV]]+Tabla4[[#This Row],[IGV]]</f>
        <v>4959.3205200000002</v>
      </c>
    </row>
    <row r="4512" spans="1:11" x14ac:dyDescent="0.3">
      <c r="A4512">
        <v>10</v>
      </c>
      <c r="B4512">
        <v>5</v>
      </c>
      <c r="C4512" s="2">
        <v>36965</v>
      </c>
      <c r="D4512">
        <v>1610</v>
      </c>
      <c r="E4512" t="str">
        <f>VLOOKUP(Tabla4[[#This Row],[Cod Vendedor]],Tabla3[[IdVendedor]:[NombreVendedor]],2,0)</f>
        <v>Antonio</v>
      </c>
      <c r="F4512" t="str">
        <f>VLOOKUP(Tabla4[[#This Row],[Cod Producto]],Tabla2[[IdProducto]:[NomProducto]],2,0)</f>
        <v>Berenjenas</v>
      </c>
      <c r="G4512" s="10">
        <f>VLOOKUP(Tabla4[[#This Row],[Nombre_Producto]],Tabla2[[NomProducto]:[PrecioSinIGV]],3,0)</f>
        <v>2.5409999999999999</v>
      </c>
      <c r="H4512">
        <f>VLOOKUP(Tabla4[[#This Row],[Cod Producto]],Tabla2[#All],3,0)</f>
        <v>3</v>
      </c>
      <c r="I4512" s="10">
        <f>Tabla4[[#This Row],[Kilos]]*Tabla4[[#This Row],[Precio_sin_IGV]]</f>
        <v>4091.0099999999998</v>
      </c>
      <c r="J4512" s="10">
        <f>Tabla4[[#This Row],[Ventas sin IGV]]*18%</f>
        <v>736.38179999999988</v>
      </c>
      <c r="K4512" s="10">
        <f>Tabla4[[#This Row],[Ventas sin IGV]]+Tabla4[[#This Row],[IGV]]</f>
        <v>4827.3917999999994</v>
      </c>
    </row>
    <row r="4513" spans="1:11" x14ac:dyDescent="0.3">
      <c r="A4513">
        <v>10</v>
      </c>
      <c r="B4513">
        <v>5</v>
      </c>
      <c r="C4513" s="2">
        <v>37124</v>
      </c>
      <c r="D4513">
        <v>1446</v>
      </c>
      <c r="E4513" t="str">
        <f>VLOOKUP(Tabla4[[#This Row],[Cod Vendedor]],Tabla3[[IdVendedor]:[NombreVendedor]],2,0)</f>
        <v>Antonio</v>
      </c>
      <c r="F4513" t="str">
        <f>VLOOKUP(Tabla4[[#This Row],[Cod Producto]],Tabla2[[IdProducto]:[NomProducto]],2,0)</f>
        <v>Berenjenas</v>
      </c>
      <c r="G4513" s="10">
        <f>VLOOKUP(Tabla4[[#This Row],[Nombre_Producto]],Tabla2[[NomProducto]:[PrecioSinIGV]],3,0)</f>
        <v>2.5409999999999999</v>
      </c>
      <c r="H4513">
        <f>VLOOKUP(Tabla4[[#This Row],[Cod Producto]],Tabla2[#All],3,0)</f>
        <v>3</v>
      </c>
      <c r="I4513" s="10">
        <f>Tabla4[[#This Row],[Kilos]]*Tabla4[[#This Row],[Precio_sin_IGV]]</f>
        <v>3674.2860000000001</v>
      </c>
      <c r="J4513" s="10">
        <f>Tabla4[[#This Row],[Ventas sin IGV]]*18%</f>
        <v>661.37148000000002</v>
      </c>
      <c r="K4513" s="10">
        <f>Tabla4[[#This Row],[Ventas sin IGV]]+Tabla4[[#This Row],[IGV]]</f>
        <v>4335.6574799999999</v>
      </c>
    </row>
    <row r="4514" spans="1:11" x14ac:dyDescent="0.3">
      <c r="A4514">
        <v>10</v>
      </c>
      <c r="B4514">
        <v>5</v>
      </c>
      <c r="C4514" s="2">
        <v>37010</v>
      </c>
      <c r="D4514">
        <v>286</v>
      </c>
      <c r="E4514" t="str">
        <f>VLOOKUP(Tabla4[[#This Row],[Cod Vendedor]],Tabla3[[IdVendedor]:[NombreVendedor]],2,0)</f>
        <v>Antonio</v>
      </c>
      <c r="F4514" t="str">
        <f>VLOOKUP(Tabla4[[#This Row],[Cod Producto]],Tabla2[[IdProducto]:[NomProducto]],2,0)</f>
        <v>Berenjenas</v>
      </c>
      <c r="G4514" s="10">
        <f>VLOOKUP(Tabla4[[#This Row],[Nombre_Producto]],Tabla2[[NomProducto]:[PrecioSinIGV]],3,0)</f>
        <v>2.5409999999999999</v>
      </c>
      <c r="H4514">
        <f>VLOOKUP(Tabla4[[#This Row],[Cod Producto]],Tabla2[#All],3,0)</f>
        <v>3</v>
      </c>
      <c r="I4514" s="10">
        <f>Tabla4[[#This Row],[Kilos]]*Tabla4[[#This Row],[Precio_sin_IGV]]</f>
        <v>726.726</v>
      </c>
      <c r="J4514" s="10">
        <f>Tabla4[[#This Row],[Ventas sin IGV]]*18%</f>
        <v>130.81067999999999</v>
      </c>
      <c r="K4514" s="10">
        <f>Tabla4[[#This Row],[Ventas sin IGV]]+Tabla4[[#This Row],[IGV]]</f>
        <v>857.53667999999993</v>
      </c>
    </row>
    <row r="4515" spans="1:11" x14ac:dyDescent="0.3">
      <c r="A4515">
        <v>10</v>
      </c>
      <c r="B4515">
        <v>11</v>
      </c>
      <c r="C4515" s="2">
        <v>37420</v>
      </c>
      <c r="D4515">
        <v>2453</v>
      </c>
      <c r="E4515" t="str">
        <f>VLOOKUP(Tabla4[[#This Row],[Cod Vendedor]],Tabla3[[IdVendedor]:[NombreVendedor]],2,0)</f>
        <v>Antonio</v>
      </c>
      <c r="F4515" t="str">
        <f>VLOOKUP(Tabla4[[#This Row],[Cod Producto]],Tabla2[[IdProducto]:[NomProducto]],2,0)</f>
        <v>Naranjas</v>
      </c>
      <c r="G4515" s="10">
        <f>VLOOKUP(Tabla4[[#This Row],[Nombre_Producto]],Tabla2[[NomProducto]:[PrecioSinIGV]],3,0)</f>
        <v>1.21</v>
      </c>
      <c r="H4515">
        <f>VLOOKUP(Tabla4[[#This Row],[Cod Producto]],Tabla2[#All],3,0)</f>
        <v>1</v>
      </c>
      <c r="I4515" s="10">
        <f>Tabla4[[#This Row],[Kilos]]*Tabla4[[#This Row],[Precio_sin_IGV]]</f>
        <v>2968.13</v>
      </c>
      <c r="J4515" s="10">
        <f>Tabla4[[#This Row],[Ventas sin IGV]]*18%</f>
        <v>534.26340000000005</v>
      </c>
      <c r="K4515" s="10">
        <f>Tabla4[[#This Row],[Ventas sin IGV]]+Tabla4[[#This Row],[IGV]]</f>
        <v>3502.3933999999999</v>
      </c>
    </row>
    <row r="4516" spans="1:11" x14ac:dyDescent="0.3">
      <c r="A4516">
        <v>10</v>
      </c>
      <c r="B4516">
        <v>11</v>
      </c>
      <c r="C4516" s="2">
        <v>37528</v>
      </c>
      <c r="D4516">
        <v>2151</v>
      </c>
      <c r="E4516" t="str">
        <f>VLOOKUP(Tabla4[[#This Row],[Cod Vendedor]],Tabla3[[IdVendedor]:[NombreVendedor]],2,0)</f>
        <v>Antonio</v>
      </c>
      <c r="F4516" t="str">
        <f>VLOOKUP(Tabla4[[#This Row],[Cod Producto]],Tabla2[[IdProducto]:[NomProducto]],2,0)</f>
        <v>Naranjas</v>
      </c>
      <c r="G4516" s="10">
        <f>VLOOKUP(Tabla4[[#This Row],[Nombre_Producto]],Tabla2[[NomProducto]:[PrecioSinIGV]],3,0)</f>
        <v>1.21</v>
      </c>
      <c r="H4516">
        <f>VLOOKUP(Tabla4[[#This Row],[Cod Producto]],Tabla2[#All],3,0)</f>
        <v>1</v>
      </c>
      <c r="I4516" s="10">
        <f>Tabla4[[#This Row],[Kilos]]*Tabla4[[#This Row],[Precio_sin_IGV]]</f>
        <v>2602.71</v>
      </c>
      <c r="J4516" s="10">
        <f>Tabla4[[#This Row],[Ventas sin IGV]]*18%</f>
        <v>468.48779999999999</v>
      </c>
      <c r="K4516" s="10">
        <f>Tabla4[[#This Row],[Ventas sin IGV]]+Tabla4[[#This Row],[IGV]]</f>
        <v>3071.1977999999999</v>
      </c>
    </row>
    <row r="4517" spans="1:11" x14ac:dyDescent="0.3">
      <c r="A4517">
        <v>10</v>
      </c>
      <c r="B4517">
        <v>11</v>
      </c>
      <c r="C4517" s="2">
        <v>37409</v>
      </c>
      <c r="D4517">
        <v>2042</v>
      </c>
      <c r="E4517" t="str">
        <f>VLOOKUP(Tabla4[[#This Row],[Cod Vendedor]],Tabla3[[IdVendedor]:[NombreVendedor]],2,0)</f>
        <v>Antonio</v>
      </c>
      <c r="F4517" t="str">
        <f>VLOOKUP(Tabla4[[#This Row],[Cod Producto]],Tabla2[[IdProducto]:[NomProducto]],2,0)</f>
        <v>Naranjas</v>
      </c>
      <c r="G4517" s="10">
        <f>VLOOKUP(Tabla4[[#This Row],[Nombre_Producto]],Tabla2[[NomProducto]:[PrecioSinIGV]],3,0)</f>
        <v>1.21</v>
      </c>
      <c r="H4517">
        <f>VLOOKUP(Tabla4[[#This Row],[Cod Producto]],Tabla2[#All],3,0)</f>
        <v>1</v>
      </c>
      <c r="I4517" s="10">
        <f>Tabla4[[#This Row],[Kilos]]*Tabla4[[#This Row],[Precio_sin_IGV]]</f>
        <v>2470.8199999999997</v>
      </c>
      <c r="J4517" s="10">
        <f>Tabla4[[#This Row],[Ventas sin IGV]]*18%</f>
        <v>444.74759999999992</v>
      </c>
      <c r="K4517" s="10">
        <f>Tabla4[[#This Row],[Ventas sin IGV]]+Tabla4[[#This Row],[IGV]]</f>
        <v>2915.5675999999994</v>
      </c>
    </row>
    <row r="4518" spans="1:11" x14ac:dyDescent="0.3">
      <c r="A4518">
        <v>10</v>
      </c>
      <c r="B4518">
        <v>11</v>
      </c>
      <c r="C4518" s="2">
        <v>37446</v>
      </c>
      <c r="D4518">
        <v>1799</v>
      </c>
      <c r="E4518" t="str">
        <f>VLOOKUP(Tabla4[[#This Row],[Cod Vendedor]],Tabla3[[IdVendedor]:[NombreVendedor]],2,0)</f>
        <v>Antonio</v>
      </c>
      <c r="F4518" t="str">
        <f>VLOOKUP(Tabla4[[#This Row],[Cod Producto]],Tabla2[[IdProducto]:[NomProducto]],2,0)</f>
        <v>Naranjas</v>
      </c>
      <c r="G4518" s="10">
        <f>VLOOKUP(Tabla4[[#This Row],[Nombre_Producto]],Tabla2[[NomProducto]:[PrecioSinIGV]],3,0)</f>
        <v>1.21</v>
      </c>
      <c r="H4518">
        <f>VLOOKUP(Tabla4[[#This Row],[Cod Producto]],Tabla2[#All],3,0)</f>
        <v>1</v>
      </c>
      <c r="I4518" s="10">
        <f>Tabla4[[#This Row],[Kilos]]*Tabla4[[#This Row],[Precio_sin_IGV]]</f>
        <v>2176.79</v>
      </c>
      <c r="J4518" s="10">
        <f>Tabla4[[#This Row],[Ventas sin IGV]]*18%</f>
        <v>391.82219999999995</v>
      </c>
      <c r="K4518" s="10">
        <f>Tabla4[[#This Row],[Ventas sin IGV]]+Tabla4[[#This Row],[IGV]]</f>
        <v>2568.6122</v>
      </c>
    </row>
    <row r="4519" spans="1:11" x14ac:dyDescent="0.3">
      <c r="A4519">
        <v>10</v>
      </c>
      <c r="B4519">
        <v>11</v>
      </c>
      <c r="C4519" s="2">
        <v>37485</v>
      </c>
      <c r="D4519">
        <v>1505</v>
      </c>
      <c r="E4519" t="str">
        <f>VLOOKUP(Tabla4[[#This Row],[Cod Vendedor]],Tabla3[[IdVendedor]:[NombreVendedor]],2,0)</f>
        <v>Antonio</v>
      </c>
      <c r="F4519" t="str">
        <f>VLOOKUP(Tabla4[[#This Row],[Cod Producto]],Tabla2[[IdProducto]:[NomProducto]],2,0)</f>
        <v>Naranjas</v>
      </c>
      <c r="G4519" s="10">
        <f>VLOOKUP(Tabla4[[#This Row],[Nombre_Producto]],Tabla2[[NomProducto]:[PrecioSinIGV]],3,0)</f>
        <v>1.21</v>
      </c>
      <c r="H4519">
        <f>VLOOKUP(Tabla4[[#This Row],[Cod Producto]],Tabla2[#All],3,0)</f>
        <v>1</v>
      </c>
      <c r="I4519" s="10">
        <f>Tabla4[[#This Row],[Kilos]]*Tabla4[[#This Row],[Precio_sin_IGV]]</f>
        <v>1821.05</v>
      </c>
      <c r="J4519" s="10">
        <f>Tabla4[[#This Row],[Ventas sin IGV]]*18%</f>
        <v>327.78899999999999</v>
      </c>
      <c r="K4519" s="10">
        <f>Tabla4[[#This Row],[Ventas sin IGV]]+Tabla4[[#This Row],[IGV]]</f>
        <v>2148.8389999999999</v>
      </c>
    </row>
    <row r="4520" spans="1:11" x14ac:dyDescent="0.3">
      <c r="A4520">
        <v>10</v>
      </c>
      <c r="B4520">
        <v>11</v>
      </c>
      <c r="C4520" s="2">
        <v>37378</v>
      </c>
      <c r="D4520">
        <v>1481</v>
      </c>
      <c r="E4520" t="str">
        <f>VLOOKUP(Tabla4[[#This Row],[Cod Vendedor]],Tabla3[[IdVendedor]:[NombreVendedor]],2,0)</f>
        <v>Antonio</v>
      </c>
      <c r="F4520" t="str">
        <f>VLOOKUP(Tabla4[[#This Row],[Cod Producto]],Tabla2[[IdProducto]:[NomProducto]],2,0)</f>
        <v>Naranjas</v>
      </c>
      <c r="G4520" s="10">
        <f>VLOOKUP(Tabla4[[#This Row],[Nombre_Producto]],Tabla2[[NomProducto]:[PrecioSinIGV]],3,0)</f>
        <v>1.21</v>
      </c>
      <c r="H4520">
        <f>VLOOKUP(Tabla4[[#This Row],[Cod Producto]],Tabla2[#All],3,0)</f>
        <v>1</v>
      </c>
      <c r="I4520" s="10">
        <f>Tabla4[[#This Row],[Kilos]]*Tabla4[[#This Row],[Precio_sin_IGV]]</f>
        <v>1792.01</v>
      </c>
      <c r="J4520" s="10">
        <f>Tabla4[[#This Row],[Ventas sin IGV]]*18%</f>
        <v>322.56180000000001</v>
      </c>
      <c r="K4520" s="10">
        <f>Tabla4[[#This Row],[Ventas sin IGV]]+Tabla4[[#This Row],[IGV]]</f>
        <v>2114.5718000000002</v>
      </c>
    </row>
    <row r="4521" spans="1:11" x14ac:dyDescent="0.3">
      <c r="A4521">
        <v>10</v>
      </c>
      <c r="B4521">
        <v>12</v>
      </c>
      <c r="C4521" s="2">
        <v>37308</v>
      </c>
      <c r="D4521">
        <v>1732</v>
      </c>
      <c r="E4521" t="str">
        <f>VLOOKUP(Tabla4[[#This Row],[Cod Vendedor]],Tabla3[[IdVendedor]:[NombreVendedor]],2,0)</f>
        <v>Antonio</v>
      </c>
      <c r="F4521" t="str">
        <f>VLOOKUP(Tabla4[[#This Row],[Cod Producto]],Tabla2[[IdProducto]:[NomProducto]],2,0)</f>
        <v>Malocoton</v>
      </c>
      <c r="G4521" s="10">
        <f>VLOOKUP(Tabla4[[#This Row],[Nombre_Producto]],Tabla2[[NomProducto]:[PrecioSinIGV]],3,0)</f>
        <v>2.42</v>
      </c>
      <c r="H4521">
        <f>VLOOKUP(Tabla4[[#This Row],[Cod Producto]],Tabla2[#All],3,0)</f>
        <v>1</v>
      </c>
      <c r="I4521" s="10">
        <f>Tabla4[[#This Row],[Kilos]]*Tabla4[[#This Row],[Precio_sin_IGV]]</f>
        <v>4191.4399999999996</v>
      </c>
      <c r="J4521" s="10">
        <f>Tabla4[[#This Row],[Ventas sin IGV]]*18%</f>
        <v>754.4591999999999</v>
      </c>
      <c r="K4521" s="10">
        <f>Tabla4[[#This Row],[Ventas sin IGV]]+Tabla4[[#This Row],[IGV]]</f>
        <v>4945.8991999999998</v>
      </c>
    </row>
    <row r="4522" spans="1:11" x14ac:dyDescent="0.3">
      <c r="A4522">
        <v>10</v>
      </c>
      <c r="B4522">
        <v>12</v>
      </c>
      <c r="C4522" s="2">
        <v>37613</v>
      </c>
      <c r="D4522">
        <v>1543</v>
      </c>
      <c r="E4522" t="str">
        <f>VLOOKUP(Tabla4[[#This Row],[Cod Vendedor]],Tabla3[[IdVendedor]:[NombreVendedor]],2,0)</f>
        <v>Antonio</v>
      </c>
      <c r="F4522" t="str">
        <f>VLOOKUP(Tabla4[[#This Row],[Cod Producto]],Tabla2[[IdProducto]:[NomProducto]],2,0)</f>
        <v>Malocoton</v>
      </c>
      <c r="G4522" s="10">
        <f>VLOOKUP(Tabla4[[#This Row],[Nombre_Producto]],Tabla2[[NomProducto]:[PrecioSinIGV]],3,0)</f>
        <v>2.42</v>
      </c>
      <c r="H4522">
        <f>VLOOKUP(Tabla4[[#This Row],[Cod Producto]],Tabla2[#All],3,0)</f>
        <v>1</v>
      </c>
      <c r="I4522" s="10">
        <f>Tabla4[[#This Row],[Kilos]]*Tabla4[[#This Row],[Precio_sin_IGV]]</f>
        <v>3734.06</v>
      </c>
      <c r="J4522" s="10">
        <f>Tabla4[[#This Row],[Ventas sin IGV]]*18%</f>
        <v>672.13080000000002</v>
      </c>
      <c r="K4522" s="10">
        <f>Tabla4[[#This Row],[Ventas sin IGV]]+Tabla4[[#This Row],[IGV]]</f>
        <v>4406.1908000000003</v>
      </c>
    </row>
    <row r="4523" spans="1:11" x14ac:dyDescent="0.3">
      <c r="A4523">
        <v>10</v>
      </c>
      <c r="B4523">
        <v>12</v>
      </c>
      <c r="C4523" s="2">
        <v>37399</v>
      </c>
      <c r="D4523">
        <v>1228</v>
      </c>
      <c r="E4523" t="str">
        <f>VLOOKUP(Tabla4[[#This Row],[Cod Vendedor]],Tabla3[[IdVendedor]:[NombreVendedor]],2,0)</f>
        <v>Antonio</v>
      </c>
      <c r="F4523" t="str">
        <f>VLOOKUP(Tabla4[[#This Row],[Cod Producto]],Tabla2[[IdProducto]:[NomProducto]],2,0)</f>
        <v>Malocoton</v>
      </c>
      <c r="G4523" s="10">
        <f>VLOOKUP(Tabla4[[#This Row],[Nombre_Producto]],Tabla2[[NomProducto]:[PrecioSinIGV]],3,0)</f>
        <v>2.42</v>
      </c>
      <c r="H4523">
        <f>VLOOKUP(Tabla4[[#This Row],[Cod Producto]],Tabla2[#All],3,0)</f>
        <v>1</v>
      </c>
      <c r="I4523" s="10">
        <f>Tabla4[[#This Row],[Kilos]]*Tabla4[[#This Row],[Precio_sin_IGV]]</f>
        <v>2971.7599999999998</v>
      </c>
      <c r="J4523" s="10">
        <f>Tabla4[[#This Row],[Ventas sin IGV]]*18%</f>
        <v>534.91679999999997</v>
      </c>
      <c r="K4523" s="10">
        <f>Tabla4[[#This Row],[Ventas sin IGV]]+Tabla4[[#This Row],[IGV]]</f>
        <v>3506.6767999999997</v>
      </c>
    </row>
    <row r="4524" spans="1:11" x14ac:dyDescent="0.3">
      <c r="A4524">
        <v>10</v>
      </c>
      <c r="B4524">
        <v>12</v>
      </c>
      <c r="C4524" s="2">
        <v>37442</v>
      </c>
      <c r="D4524">
        <v>892</v>
      </c>
      <c r="E4524" t="str">
        <f>VLOOKUP(Tabla4[[#This Row],[Cod Vendedor]],Tabla3[[IdVendedor]:[NombreVendedor]],2,0)</f>
        <v>Antonio</v>
      </c>
      <c r="F4524" t="str">
        <f>VLOOKUP(Tabla4[[#This Row],[Cod Producto]],Tabla2[[IdProducto]:[NomProducto]],2,0)</f>
        <v>Malocoton</v>
      </c>
      <c r="G4524" s="10">
        <f>VLOOKUP(Tabla4[[#This Row],[Nombre_Producto]],Tabla2[[NomProducto]:[PrecioSinIGV]],3,0)</f>
        <v>2.42</v>
      </c>
      <c r="H4524">
        <f>VLOOKUP(Tabla4[[#This Row],[Cod Producto]],Tabla2[#All],3,0)</f>
        <v>1</v>
      </c>
      <c r="I4524" s="10">
        <f>Tabla4[[#This Row],[Kilos]]*Tabla4[[#This Row],[Precio_sin_IGV]]</f>
        <v>2158.64</v>
      </c>
      <c r="J4524" s="10">
        <f>Tabla4[[#This Row],[Ventas sin IGV]]*18%</f>
        <v>388.55519999999996</v>
      </c>
      <c r="K4524" s="10">
        <f>Tabla4[[#This Row],[Ventas sin IGV]]+Tabla4[[#This Row],[IGV]]</f>
        <v>2547.1951999999997</v>
      </c>
    </row>
    <row r="4525" spans="1:11" x14ac:dyDescent="0.3">
      <c r="A4525">
        <v>10</v>
      </c>
      <c r="B4525">
        <v>12</v>
      </c>
      <c r="C4525" s="2">
        <v>37370</v>
      </c>
      <c r="D4525">
        <v>252</v>
      </c>
      <c r="E4525" t="str">
        <f>VLOOKUP(Tabla4[[#This Row],[Cod Vendedor]],Tabla3[[IdVendedor]:[NombreVendedor]],2,0)</f>
        <v>Antonio</v>
      </c>
      <c r="F4525" t="str">
        <f>VLOOKUP(Tabla4[[#This Row],[Cod Producto]],Tabla2[[IdProducto]:[NomProducto]],2,0)</f>
        <v>Malocoton</v>
      </c>
      <c r="G4525" s="10">
        <f>VLOOKUP(Tabla4[[#This Row],[Nombre_Producto]],Tabla2[[NomProducto]:[PrecioSinIGV]],3,0)</f>
        <v>2.42</v>
      </c>
      <c r="H4525">
        <f>VLOOKUP(Tabla4[[#This Row],[Cod Producto]],Tabla2[#All],3,0)</f>
        <v>1</v>
      </c>
      <c r="I4525" s="10">
        <f>Tabla4[[#This Row],[Kilos]]*Tabla4[[#This Row],[Precio_sin_IGV]]</f>
        <v>609.84</v>
      </c>
      <c r="J4525" s="10">
        <f>Tabla4[[#This Row],[Ventas sin IGV]]*18%</f>
        <v>109.77120000000001</v>
      </c>
      <c r="K4525" s="10">
        <f>Tabla4[[#This Row],[Ventas sin IGV]]+Tabla4[[#This Row],[IGV]]</f>
        <v>719.61120000000005</v>
      </c>
    </row>
    <row r="4526" spans="1:11" x14ac:dyDescent="0.3">
      <c r="A4526">
        <v>10</v>
      </c>
      <c r="B4526">
        <v>9</v>
      </c>
      <c r="C4526" s="2">
        <v>37519</v>
      </c>
      <c r="D4526">
        <v>2215</v>
      </c>
      <c r="E4526" t="str">
        <f>VLOOKUP(Tabla4[[#This Row],[Cod Vendedor]],Tabla3[[IdVendedor]:[NombreVendedor]],2,0)</f>
        <v>Antonio</v>
      </c>
      <c r="F4526" t="str">
        <f>VLOOKUP(Tabla4[[#This Row],[Cod Producto]],Tabla2[[IdProducto]:[NomProducto]],2,0)</f>
        <v>Esparragos</v>
      </c>
      <c r="G4526" s="10">
        <f>VLOOKUP(Tabla4[[#This Row],[Nombre_Producto]],Tabla2[[NomProducto]:[PrecioSinIGV]],3,0)</f>
        <v>1.21</v>
      </c>
      <c r="H4526">
        <f>VLOOKUP(Tabla4[[#This Row],[Cod Producto]],Tabla2[#All],3,0)</f>
        <v>3</v>
      </c>
      <c r="I4526" s="10">
        <f>Tabla4[[#This Row],[Kilos]]*Tabla4[[#This Row],[Precio_sin_IGV]]</f>
        <v>2680.15</v>
      </c>
      <c r="J4526" s="10">
        <f>Tabla4[[#This Row],[Ventas sin IGV]]*18%</f>
        <v>482.42700000000002</v>
      </c>
      <c r="K4526" s="10">
        <f>Tabla4[[#This Row],[Ventas sin IGV]]+Tabla4[[#This Row],[IGV]]</f>
        <v>3162.5770000000002</v>
      </c>
    </row>
    <row r="4527" spans="1:11" x14ac:dyDescent="0.3">
      <c r="A4527">
        <v>10</v>
      </c>
      <c r="B4527">
        <v>9</v>
      </c>
      <c r="C4527" s="2">
        <v>37576</v>
      </c>
      <c r="D4527">
        <v>1653</v>
      </c>
      <c r="E4527" t="str">
        <f>VLOOKUP(Tabla4[[#This Row],[Cod Vendedor]],Tabla3[[IdVendedor]:[NombreVendedor]],2,0)</f>
        <v>Antonio</v>
      </c>
      <c r="F4527" t="str">
        <f>VLOOKUP(Tabla4[[#This Row],[Cod Producto]],Tabla2[[IdProducto]:[NomProducto]],2,0)</f>
        <v>Esparragos</v>
      </c>
      <c r="G4527" s="10">
        <f>VLOOKUP(Tabla4[[#This Row],[Nombre_Producto]],Tabla2[[NomProducto]:[PrecioSinIGV]],3,0)</f>
        <v>1.21</v>
      </c>
      <c r="H4527">
        <f>VLOOKUP(Tabla4[[#This Row],[Cod Producto]],Tabla2[#All],3,0)</f>
        <v>3</v>
      </c>
      <c r="I4527" s="10">
        <f>Tabla4[[#This Row],[Kilos]]*Tabla4[[#This Row],[Precio_sin_IGV]]</f>
        <v>2000.1299999999999</v>
      </c>
      <c r="J4527" s="10">
        <f>Tabla4[[#This Row],[Ventas sin IGV]]*18%</f>
        <v>360.02339999999998</v>
      </c>
      <c r="K4527" s="10">
        <f>Tabla4[[#This Row],[Ventas sin IGV]]+Tabla4[[#This Row],[IGV]]</f>
        <v>2360.1533999999997</v>
      </c>
    </row>
    <row r="4528" spans="1:11" x14ac:dyDescent="0.3">
      <c r="A4528">
        <v>10</v>
      </c>
      <c r="B4528">
        <v>9</v>
      </c>
      <c r="C4528" s="2">
        <v>37261</v>
      </c>
      <c r="D4528">
        <v>504</v>
      </c>
      <c r="E4528" t="str">
        <f>VLOOKUP(Tabla4[[#This Row],[Cod Vendedor]],Tabla3[[IdVendedor]:[NombreVendedor]],2,0)</f>
        <v>Antonio</v>
      </c>
      <c r="F4528" t="str">
        <f>VLOOKUP(Tabla4[[#This Row],[Cod Producto]],Tabla2[[IdProducto]:[NomProducto]],2,0)</f>
        <v>Esparragos</v>
      </c>
      <c r="G4528" s="10">
        <f>VLOOKUP(Tabla4[[#This Row],[Nombre_Producto]],Tabla2[[NomProducto]:[PrecioSinIGV]],3,0)</f>
        <v>1.21</v>
      </c>
      <c r="H4528">
        <f>VLOOKUP(Tabla4[[#This Row],[Cod Producto]],Tabla2[#All],3,0)</f>
        <v>3</v>
      </c>
      <c r="I4528" s="10">
        <f>Tabla4[[#This Row],[Kilos]]*Tabla4[[#This Row],[Precio_sin_IGV]]</f>
        <v>609.84</v>
      </c>
      <c r="J4528" s="10">
        <f>Tabla4[[#This Row],[Ventas sin IGV]]*18%</f>
        <v>109.77120000000001</v>
      </c>
      <c r="K4528" s="10">
        <f>Tabla4[[#This Row],[Ventas sin IGV]]+Tabla4[[#This Row],[IGV]]</f>
        <v>719.61120000000005</v>
      </c>
    </row>
    <row r="4529" spans="1:11" x14ac:dyDescent="0.3">
      <c r="A4529">
        <v>10</v>
      </c>
      <c r="B4529">
        <v>7</v>
      </c>
      <c r="C4529" s="2">
        <v>37262</v>
      </c>
      <c r="D4529">
        <v>2349</v>
      </c>
      <c r="E4529" t="str">
        <f>VLOOKUP(Tabla4[[#This Row],[Cod Vendedor]],Tabla3[[IdVendedor]:[NombreVendedor]],2,0)</f>
        <v>Antonio</v>
      </c>
      <c r="F4529" t="str">
        <f>VLOOKUP(Tabla4[[#This Row],[Cod Producto]],Tabla2[[IdProducto]:[NomProducto]],2,0)</f>
        <v>Tomates</v>
      </c>
      <c r="G4529" s="10">
        <f>VLOOKUP(Tabla4[[#This Row],[Nombre_Producto]],Tabla2[[NomProducto]:[PrecioSinIGV]],3,0)</f>
        <v>0.96799999999999997</v>
      </c>
      <c r="H4529">
        <f>VLOOKUP(Tabla4[[#This Row],[Cod Producto]],Tabla2[#All],3,0)</f>
        <v>2</v>
      </c>
      <c r="I4529" s="10">
        <f>Tabla4[[#This Row],[Kilos]]*Tabla4[[#This Row],[Precio_sin_IGV]]</f>
        <v>2273.8319999999999</v>
      </c>
      <c r="J4529" s="10">
        <f>Tabla4[[#This Row],[Ventas sin IGV]]*18%</f>
        <v>409.28975999999994</v>
      </c>
      <c r="K4529" s="10">
        <f>Tabla4[[#This Row],[Ventas sin IGV]]+Tabla4[[#This Row],[IGV]]</f>
        <v>2683.12176</v>
      </c>
    </row>
    <row r="4530" spans="1:11" x14ac:dyDescent="0.3">
      <c r="A4530">
        <v>10</v>
      </c>
      <c r="B4530">
        <v>7</v>
      </c>
      <c r="C4530" s="2">
        <v>37317</v>
      </c>
      <c r="D4530">
        <v>2176</v>
      </c>
      <c r="E4530" t="str">
        <f>VLOOKUP(Tabla4[[#This Row],[Cod Vendedor]],Tabla3[[IdVendedor]:[NombreVendedor]],2,0)</f>
        <v>Antonio</v>
      </c>
      <c r="F4530" t="str">
        <f>VLOOKUP(Tabla4[[#This Row],[Cod Producto]],Tabla2[[IdProducto]:[NomProducto]],2,0)</f>
        <v>Tomates</v>
      </c>
      <c r="G4530" s="10">
        <f>VLOOKUP(Tabla4[[#This Row],[Nombre_Producto]],Tabla2[[NomProducto]:[PrecioSinIGV]],3,0)</f>
        <v>0.96799999999999997</v>
      </c>
      <c r="H4530">
        <f>VLOOKUP(Tabla4[[#This Row],[Cod Producto]],Tabla2[#All],3,0)</f>
        <v>2</v>
      </c>
      <c r="I4530" s="10">
        <f>Tabla4[[#This Row],[Kilos]]*Tabla4[[#This Row],[Precio_sin_IGV]]</f>
        <v>2106.3679999999999</v>
      </c>
      <c r="J4530" s="10">
        <f>Tabla4[[#This Row],[Ventas sin IGV]]*18%</f>
        <v>379.14623999999998</v>
      </c>
      <c r="K4530" s="10">
        <f>Tabla4[[#This Row],[Ventas sin IGV]]+Tabla4[[#This Row],[IGV]]</f>
        <v>2485.51424</v>
      </c>
    </row>
    <row r="4531" spans="1:11" x14ac:dyDescent="0.3">
      <c r="A4531">
        <v>10</v>
      </c>
      <c r="B4531">
        <v>7</v>
      </c>
      <c r="C4531" s="2">
        <v>37345</v>
      </c>
      <c r="D4531">
        <v>1463</v>
      </c>
      <c r="E4531" t="str">
        <f>VLOOKUP(Tabla4[[#This Row],[Cod Vendedor]],Tabla3[[IdVendedor]:[NombreVendedor]],2,0)</f>
        <v>Antonio</v>
      </c>
      <c r="F4531" t="str">
        <f>VLOOKUP(Tabla4[[#This Row],[Cod Producto]],Tabla2[[IdProducto]:[NomProducto]],2,0)</f>
        <v>Tomates</v>
      </c>
      <c r="G4531" s="10">
        <f>VLOOKUP(Tabla4[[#This Row],[Nombre_Producto]],Tabla2[[NomProducto]:[PrecioSinIGV]],3,0)</f>
        <v>0.96799999999999997</v>
      </c>
      <c r="H4531">
        <f>VLOOKUP(Tabla4[[#This Row],[Cod Producto]],Tabla2[#All],3,0)</f>
        <v>2</v>
      </c>
      <c r="I4531" s="10">
        <f>Tabla4[[#This Row],[Kilos]]*Tabla4[[#This Row],[Precio_sin_IGV]]</f>
        <v>1416.184</v>
      </c>
      <c r="J4531" s="10">
        <f>Tabla4[[#This Row],[Ventas sin IGV]]*18%</f>
        <v>254.91311999999999</v>
      </c>
      <c r="K4531" s="10">
        <f>Tabla4[[#This Row],[Ventas sin IGV]]+Tabla4[[#This Row],[IGV]]</f>
        <v>1671.0971199999999</v>
      </c>
    </row>
    <row r="4532" spans="1:11" x14ac:dyDescent="0.3">
      <c r="A4532">
        <v>10</v>
      </c>
      <c r="B4532">
        <v>7</v>
      </c>
      <c r="C4532" s="2">
        <v>37349</v>
      </c>
      <c r="D4532">
        <v>1410</v>
      </c>
      <c r="E4532" t="str">
        <f>VLOOKUP(Tabla4[[#This Row],[Cod Vendedor]],Tabla3[[IdVendedor]:[NombreVendedor]],2,0)</f>
        <v>Antonio</v>
      </c>
      <c r="F4532" t="str">
        <f>VLOOKUP(Tabla4[[#This Row],[Cod Producto]],Tabla2[[IdProducto]:[NomProducto]],2,0)</f>
        <v>Tomates</v>
      </c>
      <c r="G4532" s="10">
        <f>VLOOKUP(Tabla4[[#This Row],[Nombre_Producto]],Tabla2[[NomProducto]:[PrecioSinIGV]],3,0)</f>
        <v>0.96799999999999997</v>
      </c>
      <c r="H4532">
        <f>VLOOKUP(Tabla4[[#This Row],[Cod Producto]],Tabla2[#All],3,0)</f>
        <v>2</v>
      </c>
      <c r="I4532" s="10">
        <f>Tabla4[[#This Row],[Kilos]]*Tabla4[[#This Row],[Precio_sin_IGV]]</f>
        <v>1364.8799999999999</v>
      </c>
      <c r="J4532" s="10">
        <f>Tabla4[[#This Row],[Ventas sin IGV]]*18%</f>
        <v>245.67839999999998</v>
      </c>
      <c r="K4532" s="10">
        <f>Tabla4[[#This Row],[Ventas sin IGV]]+Tabla4[[#This Row],[IGV]]</f>
        <v>1610.5583999999999</v>
      </c>
    </row>
    <row r="4533" spans="1:11" x14ac:dyDescent="0.3">
      <c r="A4533">
        <v>10</v>
      </c>
      <c r="B4533">
        <v>7</v>
      </c>
      <c r="C4533" s="2">
        <v>37320</v>
      </c>
      <c r="D4533">
        <v>624</v>
      </c>
      <c r="E4533" t="str">
        <f>VLOOKUP(Tabla4[[#This Row],[Cod Vendedor]],Tabla3[[IdVendedor]:[NombreVendedor]],2,0)</f>
        <v>Antonio</v>
      </c>
      <c r="F4533" t="str">
        <f>VLOOKUP(Tabla4[[#This Row],[Cod Producto]],Tabla2[[IdProducto]:[NomProducto]],2,0)</f>
        <v>Tomates</v>
      </c>
      <c r="G4533" s="10">
        <f>VLOOKUP(Tabla4[[#This Row],[Nombre_Producto]],Tabla2[[NomProducto]:[PrecioSinIGV]],3,0)</f>
        <v>0.96799999999999997</v>
      </c>
      <c r="H4533">
        <f>VLOOKUP(Tabla4[[#This Row],[Cod Producto]],Tabla2[#All],3,0)</f>
        <v>2</v>
      </c>
      <c r="I4533" s="10">
        <f>Tabla4[[#This Row],[Kilos]]*Tabla4[[#This Row],[Precio_sin_IGV]]</f>
        <v>604.03199999999993</v>
      </c>
      <c r="J4533" s="10">
        <f>Tabla4[[#This Row],[Ventas sin IGV]]*18%</f>
        <v>108.72575999999998</v>
      </c>
      <c r="K4533" s="10">
        <f>Tabla4[[#This Row],[Ventas sin IGV]]+Tabla4[[#This Row],[IGV]]</f>
        <v>712.75775999999996</v>
      </c>
    </row>
    <row r="4534" spans="1:11" x14ac:dyDescent="0.3">
      <c r="A4534">
        <v>10</v>
      </c>
      <c r="B4534">
        <v>3</v>
      </c>
      <c r="C4534" s="2">
        <v>37618</v>
      </c>
      <c r="D4534">
        <v>2303</v>
      </c>
      <c r="E4534" t="str">
        <f>VLOOKUP(Tabla4[[#This Row],[Cod Vendedor]],Tabla3[[IdVendedor]:[NombreVendedor]],2,0)</f>
        <v>Antonio</v>
      </c>
      <c r="F4534" t="str">
        <f>VLOOKUP(Tabla4[[#This Row],[Cod Producto]],Tabla2[[IdProducto]:[NomProducto]],2,0)</f>
        <v>Melones</v>
      </c>
      <c r="G4534" s="10">
        <f>VLOOKUP(Tabla4[[#This Row],[Nombre_Producto]],Tabla2[[NomProducto]:[PrecioSinIGV]],3,0)</f>
        <v>1.9359999999999999</v>
      </c>
      <c r="H4534">
        <f>VLOOKUP(Tabla4[[#This Row],[Cod Producto]],Tabla2[#All],3,0)</f>
        <v>1</v>
      </c>
      <c r="I4534" s="10">
        <f>Tabla4[[#This Row],[Kilos]]*Tabla4[[#This Row],[Precio_sin_IGV]]</f>
        <v>4458.6080000000002</v>
      </c>
      <c r="J4534" s="10">
        <f>Tabla4[[#This Row],[Ventas sin IGV]]*18%</f>
        <v>802.54944</v>
      </c>
      <c r="K4534" s="10">
        <f>Tabla4[[#This Row],[Ventas sin IGV]]+Tabla4[[#This Row],[IGV]]</f>
        <v>5261.15744</v>
      </c>
    </row>
    <row r="4535" spans="1:11" x14ac:dyDescent="0.3">
      <c r="A4535">
        <v>10</v>
      </c>
      <c r="B4535">
        <v>3</v>
      </c>
      <c r="C4535" s="2">
        <v>37261</v>
      </c>
      <c r="D4535">
        <v>1751</v>
      </c>
      <c r="E4535" t="str">
        <f>VLOOKUP(Tabla4[[#This Row],[Cod Vendedor]],Tabla3[[IdVendedor]:[NombreVendedor]],2,0)</f>
        <v>Antonio</v>
      </c>
      <c r="F4535" t="str">
        <f>VLOOKUP(Tabla4[[#This Row],[Cod Producto]],Tabla2[[IdProducto]:[NomProducto]],2,0)</f>
        <v>Melones</v>
      </c>
      <c r="G4535" s="10">
        <f>VLOOKUP(Tabla4[[#This Row],[Nombre_Producto]],Tabla2[[NomProducto]:[PrecioSinIGV]],3,0)</f>
        <v>1.9359999999999999</v>
      </c>
      <c r="H4535">
        <f>VLOOKUP(Tabla4[[#This Row],[Cod Producto]],Tabla2[#All],3,0)</f>
        <v>1</v>
      </c>
      <c r="I4535" s="10">
        <f>Tabla4[[#This Row],[Kilos]]*Tabla4[[#This Row],[Precio_sin_IGV]]</f>
        <v>3389.9359999999997</v>
      </c>
      <c r="J4535" s="10">
        <f>Tabla4[[#This Row],[Ventas sin IGV]]*18%</f>
        <v>610.18847999999991</v>
      </c>
      <c r="K4535" s="10">
        <f>Tabla4[[#This Row],[Ventas sin IGV]]+Tabla4[[#This Row],[IGV]]</f>
        <v>4000.1244799999995</v>
      </c>
    </row>
    <row r="4536" spans="1:11" x14ac:dyDescent="0.3">
      <c r="A4536">
        <v>10</v>
      </c>
      <c r="B4536">
        <v>3</v>
      </c>
      <c r="C4536" s="2">
        <v>37465</v>
      </c>
      <c r="D4536">
        <v>1580</v>
      </c>
      <c r="E4536" t="str">
        <f>VLOOKUP(Tabla4[[#This Row],[Cod Vendedor]],Tabla3[[IdVendedor]:[NombreVendedor]],2,0)</f>
        <v>Antonio</v>
      </c>
      <c r="F4536" t="str">
        <f>VLOOKUP(Tabla4[[#This Row],[Cod Producto]],Tabla2[[IdProducto]:[NomProducto]],2,0)</f>
        <v>Melones</v>
      </c>
      <c r="G4536" s="10">
        <f>VLOOKUP(Tabla4[[#This Row],[Nombre_Producto]],Tabla2[[NomProducto]:[PrecioSinIGV]],3,0)</f>
        <v>1.9359999999999999</v>
      </c>
      <c r="H4536">
        <f>VLOOKUP(Tabla4[[#This Row],[Cod Producto]],Tabla2[#All],3,0)</f>
        <v>1</v>
      </c>
      <c r="I4536" s="10">
        <f>Tabla4[[#This Row],[Kilos]]*Tabla4[[#This Row],[Precio_sin_IGV]]</f>
        <v>3058.88</v>
      </c>
      <c r="J4536" s="10">
        <f>Tabla4[[#This Row],[Ventas sin IGV]]*18%</f>
        <v>550.59839999999997</v>
      </c>
      <c r="K4536" s="10">
        <f>Tabla4[[#This Row],[Ventas sin IGV]]+Tabla4[[#This Row],[IGV]]</f>
        <v>3609.4784</v>
      </c>
    </row>
    <row r="4537" spans="1:11" x14ac:dyDescent="0.3">
      <c r="A4537">
        <v>10</v>
      </c>
      <c r="B4537">
        <v>3</v>
      </c>
      <c r="C4537" s="2">
        <v>37541</v>
      </c>
      <c r="D4537">
        <v>1537</v>
      </c>
      <c r="E4537" t="str">
        <f>VLOOKUP(Tabla4[[#This Row],[Cod Vendedor]],Tabla3[[IdVendedor]:[NombreVendedor]],2,0)</f>
        <v>Antonio</v>
      </c>
      <c r="F4537" t="str">
        <f>VLOOKUP(Tabla4[[#This Row],[Cod Producto]],Tabla2[[IdProducto]:[NomProducto]],2,0)</f>
        <v>Melones</v>
      </c>
      <c r="G4537" s="10">
        <f>VLOOKUP(Tabla4[[#This Row],[Nombre_Producto]],Tabla2[[NomProducto]:[PrecioSinIGV]],3,0)</f>
        <v>1.9359999999999999</v>
      </c>
      <c r="H4537">
        <f>VLOOKUP(Tabla4[[#This Row],[Cod Producto]],Tabla2[#All],3,0)</f>
        <v>1</v>
      </c>
      <c r="I4537" s="10">
        <f>Tabla4[[#This Row],[Kilos]]*Tabla4[[#This Row],[Precio_sin_IGV]]</f>
        <v>2975.6320000000001</v>
      </c>
      <c r="J4537" s="10">
        <f>Tabla4[[#This Row],[Ventas sin IGV]]*18%</f>
        <v>535.61375999999996</v>
      </c>
      <c r="K4537" s="10">
        <f>Tabla4[[#This Row],[Ventas sin IGV]]+Tabla4[[#This Row],[IGV]]</f>
        <v>3511.2457599999998</v>
      </c>
    </row>
    <row r="4538" spans="1:11" x14ac:dyDescent="0.3">
      <c r="A4538">
        <v>10</v>
      </c>
      <c r="B4538">
        <v>3</v>
      </c>
      <c r="C4538" s="2">
        <v>37440</v>
      </c>
      <c r="D4538">
        <v>863</v>
      </c>
      <c r="E4538" t="str">
        <f>VLOOKUP(Tabla4[[#This Row],[Cod Vendedor]],Tabla3[[IdVendedor]:[NombreVendedor]],2,0)</f>
        <v>Antonio</v>
      </c>
      <c r="F4538" t="str">
        <f>VLOOKUP(Tabla4[[#This Row],[Cod Producto]],Tabla2[[IdProducto]:[NomProducto]],2,0)</f>
        <v>Melones</v>
      </c>
      <c r="G4538" s="10">
        <f>VLOOKUP(Tabla4[[#This Row],[Nombre_Producto]],Tabla2[[NomProducto]:[PrecioSinIGV]],3,0)</f>
        <v>1.9359999999999999</v>
      </c>
      <c r="H4538">
        <f>VLOOKUP(Tabla4[[#This Row],[Cod Producto]],Tabla2[#All],3,0)</f>
        <v>1</v>
      </c>
      <c r="I4538" s="10">
        <f>Tabla4[[#This Row],[Kilos]]*Tabla4[[#This Row],[Precio_sin_IGV]]</f>
        <v>1670.768</v>
      </c>
      <c r="J4538" s="10">
        <f>Tabla4[[#This Row],[Ventas sin IGV]]*18%</f>
        <v>300.73824000000002</v>
      </c>
      <c r="K4538" s="10">
        <f>Tabla4[[#This Row],[Ventas sin IGV]]+Tabla4[[#This Row],[IGV]]</f>
        <v>1971.5062400000002</v>
      </c>
    </row>
    <row r="4539" spans="1:11" x14ac:dyDescent="0.3">
      <c r="A4539">
        <v>10</v>
      </c>
      <c r="B4539">
        <v>3</v>
      </c>
      <c r="C4539" s="2">
        <v>37617</v>
      </c>
      <c r="D4539">
        <v>383</v>
      </c>
      <c r="E4539" t="str">
        <f>VLOOKUP(Tabla4[[#This Row],[Cod Vendedor]],Tabla3[[IdVendedor]:[NombreVendedor]],2,0)</f>
        <v>Antonio</v>
      </c>
      <c r="F4539" t="str">
        <f>VLOOKUP(Tabla4[[#This Row],[Cod Producto]],Tabla2[[IdProducto]:[NomProducto]],2,0)</f>
        <v>Melones</v>
      </c>
      <c r="G4539" s="10">
        <f>VLOOKUP(Tabla4[[#This Row],[Nombre_Producto]],Tabla2[[NomProducto]:[PrecioSinIGV]],3,0)</f>
        <v>1.9359999999999999</v>
      </c>
      <c r="H4539">
        <f>VLOOKUP(Tabla4[[#This Row],[Cod Producto]],Tabla2[#All],3,0)</f>
        <v>1</v>
      </c>
      <c r="I4539" s="10">
        <f>Tabla4[[#This Row],[Kilos]]*Tabla4[[#This Row],[Precio_sin_IGV]]</f>
        <v>741.48799999999994</v>
      </c>
      <c r="J4539" s="10">
        <f>Tabla4[[#This Row],[Ventas sin IGV]]*18%</f>
        <v>133.46784</v>
      </c>
      <c r="K4539" s="10">
        <f>Tabla4[[#This Row],[Ventas sin IGV]]+Tabla4[[#This Row],[IGV]]</f>
        <v>874.95583999999997</v>
      </c>
    </row>
    <row r="4540" spans="1:11" x14ac:dyDescent="0.3">
      <c r="A4540">
        <v>10</v>
      </c>
      <c r="B4540">
        <v>1</v>
      </c>
      <c r="C4540" s="2">
        <v>37286</v>
      </c>
      <c r="D4540">
        <v>1490</v>
      </c>
      <c r="E4540" t="str">
        <f>VLOOKUP(Tabla4[[#This Row],[Cod Vendedor]],Tabla3[[IdVendedor]:[NombreVendedor]],2,0)</f>
        <v>Antonio</v>
      </c>
      <c r="F4540" t="str">
        <f>VLOOKUP(Tabla4[[#This Row],[Cod Producto]],Tabla2[[IdProducto]:[NomProducto]],2,0)</f>
        <v>Mandarinas</v>
      </c>
      <c r="G4540" s="10">
        <f>VLOOKUP(Tabla4[[#This Row],[Nombre_Producto]],Tabla2[[NomProducto]:[PrecioSinIGV]],3,0)</f>
        <v>3.9325000000000001</v>
      </c>
      <c r="H4540">
        <f>VLOOKUP(Tabla4[[#This Row],[Cod Producto]],Tabla2[#All],3,0)</f>
        <v>1</v>
      </c>
      <c r="I4540" s="10">
        <f>Tabla4[[#This Row],[Kilos]]*Tabla4[[#This Row],[Precio_sin_IGV]]</f>
        <v>5859.4250000000002</v>
      </c>
      <c r="J4540" s="10">
        <f>Tabla4[[#This Row],[Ventas sin IGV]]*18%</f>
        <v>1054.6965</v>
      </c>
      <c r="K4540" s="10">
        <f>Tabla4[[#This Row],[Ventas sin IGV]]+Tabla4[[#This Row],[IGV]]</f>
        <v>6914.1215000000002</v>
      </c>
    </row>
    <row r="4541" spans="1:11" x14ac:dyDescent="0.3">
      <c r="A4541">
        <v>10</v>
      </c>
      <c r="B4541">
        <v>1</v>
      </c>
      <c r="C4541" s="2">
        <v>37526</v>
      </c>
      <c r="D4541">
        <v>858</v>
      </c>
      <c r="E4541" t="str">
        <f>VLOOKUP(Tabla4[[#This Row],[Cod Vendedor]],Tabla3[[IdVendedor]:[NombreVendedor]],2,0)</f>
        <v>Antonio</v>
      </c>
      <c r="F4541" t="str">
        <f>VLOOKUP(Tabla4[[#This Row],[Cod Producto]],Tabla2[[IdProducto]:[NomProducto]],2,0)</f>
        <v>Mandarinas</v>
      </c>
      <c r="G4541" s="10">
        <f>VLOOKUP(Tabla4[[#This Row],[Nombre_Producto]],Tabla2[[NomProducto]:[PrecioSinIGV]],3,0)</f>
        <v>3.9325000000000001</v>
      </c>
      <c r="H4541">
        <f>VLOOKUP(Tabla4[[#This Row],[Cod Producto]],Tabla2[#All],3,0)</f>
        <v>1</v>
      </c>
      <c r="I4541" s="10">
        <f>Tabla4[[#This Row],[Kilos]]*Tabla4[[#This Row],[Precio_sin_IGV]]</f>
        <v>3374.085</v>
      </c>
      <c r="J4541" s="10">
        <f>Tabla4[[#This Row],[Ventas sin IGV]]*18%</f>
        <v>607.33529999999996</v>
      </c>
      <c r="K4541" s="10">
        <f>Tabla4[[#This Row],[Ventas sin IGV]]+Tabla4[[#This Row],[IGV]]</f>
        <v>3981.4202999999998</v>
      </c>
    </row>
    <row r="4542" spans="1:11" x14ac:dyDescent="0.3">
      <c r="A4542">
        <v>10</v>
      </c>
      <c r="B4542">
        <v>1</v>
      </c>
      <c r="C4542" s="2">
        <v>37470</v>
      </c>
      <c r="D4542">
        <v>592</v>
      </c>
      <c r="E4542" t="str">
        <f>VLOOKUP(Tabla4[[#This Row],[Cod Vendedor]],Tabla3[[IdVendedor]:[NombreVendedor]],2,0)</f>
        <v>Antonio</v>
      </c>
      <c r="F4542" t="str">
        <f>VLOOKUP(Tabla4[[#This Row],[Cod Producto]],Tabla2[[IdProducto]:[NomProducto]],2,0)</f>
        <v>Mandarinas</v>
      </c>
      <c r="G4542" s="10">
        <f>VLOOKUP(Tabla4[[#This Row],[Nombre_Producto]],Tabla2[[NomProducto]:[PrecioSinIGV]],3,0)</f>
        <v>3.9325000000000001</v>
      </c>
      <c r="H4542">
        <f>VLOOKUP(Tabla4[[#This Row],[Cod Producto]],Tabla2[#All],3,0)</f>
        <v>1</v>
      </c>
      <c r="I4542" s="10">
        <f>Tabla4[[#This Row],[Kilos]]*Tabla4[[#This Row],[Precio_sin_IGV]]</f>
        <v>2328.04</v>
      </c>
      <c r="J4542" s="10">
        <f>Tabla4[[#This Row],[Ventas sin IGV]]*18%</f>
        <v>419.04719999999998</v>
      </c>
      <c r="K4542" s="10">
        <f>Tabla4[[#This Row],[Ventas sin IGV]]+Tabla4[[#This Row],[IGV]]</f>
        <v>2747.0871999999999</v>
      </c>
    </row>
    <row r="4543" spans="1:11" x14ac:dyDescent="0.3">
      <c r="A4543">
        <v>10</v>
      </c>
      <c r="B4543">
        <v>1</v>
      </c>
      <c r="C4543" s="2">
        <v>37352</v>
      </c>
      <c r="D4543">
        <v>381</v>
      </c>
      <c r="E4543" t="str">
        <f>VLOOKUP(Tabla4[[#This Row],[Cod Vendedor]],Tabla3[[IdVendedor]:[NombreVendedor]],2,0)</f>
        <v>Antonio</v>
      </c>
      <c r="F4543" t="str">
        <f>VLOOKUP(Tabla4[[#This Row],[Cod Producto]],Tabla2[[IdProducto]:[NomProducto]],2,0)</f>
        <v>Mandarinas</v>
      </c>
      <c r="G4543" s="10">
        <f>VLOOKUP(Tabla4[[#This Row],[Nombre_Producto]],Tabla2[[NomProducto]:[PrecioSinIGV]],3,0)</f>
        <v>3.9325000000000001</v>
      </c>
      <c r="H4543">
        <f>VLOOKUP(Tabla4[[#This Row],[Cod Producto]],Tabla2[#All],3,0)</f>
        <v>1</v>
      </c>
      <c r="I4543" s="10">
        <f>Tabla4[[#This Row],[Kilos]]*Tabla4[[#This Row],[Precio_sin_IGV]]</f>
        <v>1498.2825</v>
      </c>
      <c r="J4543" s="10">
        <f>Tabla4[[#This Row],[Ventas sin IGV]]*18%</f>
        <v>269.69085000000001</v>
      </c>
      <c r="K4543" s="10">
        <f>Tabla4[[#This Row],[Ventas sin IGV]]+Tabla4[[#This Row],[IGV]]</f>
        <v>1767.97335</v>
      </c>
    </row>
    <row r="4544" spans="1:11" x14ac:dyDescent="0.3">
      <c r="A4544">
        <v>10</v>
      </c>
      <c r="B4544">
        <v>8</v>
      </c>
      <c r="C4544" s="2">
        <v>37329</v>
      </c>
      <c r="D4544">
        <v>1855</v>
      </c>
      <c r="E4544" t="str">
        <f>VLOOKUP(Tabla4[[#This Row],[Cod Vendedor]],Tabla3[[IdVendedor]:[NombreVendedor]],2,0)</f>
        <v>Antonio</v>
      </c>
      <c r="F4544" t="str">
        <f>VLOOKUP(Tabla4[[#This Row],[Cod Producto]],Tabla2[[IdProducto]:[NomProducto]],2,0)</f>
        <v>Uvas</v>
      </c>
      <c r="G4544" s="10">
        <f>VLOOKUP(Tabla4[[#This Row],[Nombre_Producto]],Tabla2[[NomProducto]:[PrecioSinIGV]],3,0)</f>
        <v>3.63</v>
      </c>
      <c r="H4544">
        <f>VLOOKUP(Tabla4[[#This Row],[Cod Producto]],Tabla2[#All],3,0)</f>
        <v>1</v>
      </c>
      <c r="I4544" s="10">
        <f>Tabla4[[#This Row],[Kilos]]*Tabla4[[#This Row],[Precio_sin_IGV]]</f>
        <v>6733.65</v>
      </c>
      <c r="J4544" s="10">
        <f>Tabla4[[#This Row],[Ventas sin IGV]]*18%</f>
        <v>1212.0569999999998</v>
      </c>
      <c r="K4544" s="10">
        <f>Tabla4[[#This Row],[Ventas sin IGV]]+Tabla4[[#This Row],[IGV]]</f>
        <v>7945.7069999999994</v>
      </c>
    </row>
    <row r="4545" spans="1:11" x14ac:dyDescent="0.3">
      <c r="A4545">
        <v>10</v>
      </c>
      <c r="B4545">
        <v>8</v>
      </c>
      <c r="C4545" s="2">
        <v>37400</v>
      </c>
      <c r="D4545">
        <v>925</v>
      </c>
      <c r="E4545" t="str">
        <f>VLOOKUP(Tabla4[[#This Row],[Cod Vendedor]],Tabla3[[IdVendedor]:[NombreVendedor]],2,0)</f>
        <v>Antonio</v>
      </c>
      <c r="F4545" t="str">
        <f>VLOOKUP(Tabla4[[#This Row],[Cod Producto]],Tabla2[[IdProducto]:[NomProducto]],2,0)</f>
        <v>Uvas</v>
      </c>
      <c r="G4545" s="10">
        <f>VLOOKUP(Tabla4[[#This Row],[Nombre_Producto]],Tabla2[[NomProducto]:[PrecioSinIGV]],3,0)</f>
        <v>3.63</v>
      </c>
      <c r="H4545">
        <f>VLOOKUP(Tabla4[[#This Row],[Cod Producto]],Tabla2[#All],3,0)</f>
        <v>1</v>
      </c>
      <c r="I4545" s="10">
        <f>Tabla4[[#This Row],[Kilos]]*Tabla4[[#This Row],[Precio_sin_IGV]]</f>
        <v>3357.75</v>
      </c>
      <c r="J4545" s="10">
        <f>Tabla4[[#This Row],[Ventas sin IGV]]*18%</f>
        <v>604.39499999999998</v>
      </c>
      <c r="K4545" s="10">
        <f>Tabla4[[#This Row],[Ventas sin IGV]]+Tabla4[[#This Row],[IGV]]</f>
        <v>3962.145</v>
      </c>
    </row>
    <row r="4546" spans="1:11" x14ac:dyDescent="0.3">
      <c r="A4546">
        <v>10</v>
      </c>
      <c r="B4546">
        <v>8</v>
      </c>
      <c r="C4546" s="2">
        <v>37418</v>
      </c>
      <c r="D4546">
        <v>903</v>
      </c>
      <c r="E4546" t="str">
        <f>VLOOKUP(Tabla4[[#This Row],[Cod Vendedor]],Tabla3[[IdVendedor]:[NombreVendedor]],2,0)</f>
        <v>Antonio</v>
      </c>
      <c r="F4546" t="str">
        <f>VLOOKUP(Tabla4[[#This Row],[Cod Producto]],Tabla2[[IdProducto]:[NomProducto]],2,0)</f>
        <v>Uvas</v>
      </c>
      <c r="G4546" s="10">
        <f>VLOOKUP(Tabla4[[#This Row],[Nombre_Producto]],Tabla2[[NomProducto]:[PrecioSinIGV]],3,0)</f>
        <v>3.63</v>
      </c>
      <c r="H4546">
        <f>VLOOKUP(Tabla4[[#This Row],[Cod Producto]],Tabla2[#All],3,0)</f>
        <v>1</v>
      </c>
      <c r="I4546" s="10">
        <f>Tabla4[[#This Row],[Kilos]]*Tabla4[[#This Row],[Precio_sin_IGV]]</f>
        <v>3277.89</v>
      </c>
      <c r="J4546" s="10">
        <f>Tabla4[[#This Row],[Ventas sin IGV]]*18%</f>
        <v>590.02019999999993</v>
      </c>
      <c r="K4546" s="10">
        <f>Tabla4[[#This Row],[Ventas sin IGV]]+Tabla4[[#This Row],[IGV]]</f>
        <v>3867.9101999999998</v>
      </c>
    </row>
    <row r="4547" spans="1:11" x14ac:dyDescent="0.3">
      <c r="A4547">
        <v>10</v>
      </c>
      <c r="B4547">
        <v>6</v>
      </c>
      <c r="C4547" s="2">
        <v>37516</v>
      </c>
      <c r="D4547">
        <v>2447</v>
      </c>
      <c r="E4547" t="str">
        <f>VLOOKUP(Tabla4[[#This Row],[Cod Vendedor]],Tabla3[[IdVendedor]:[NombreVendedor]],2,0)</f>
        <v>Antonio</v>
      </c>
      <c r="F4547" t="str">
        <f>VLOOKUP(Tabla4[[#This Row],[Cod Producto]],Tabla2[[IdProducto]:[NomProducto]],2,0)</f>
        <v>Platanos</v>
      </c>
      <c r="G4547" s="10">
        <f>VLOOKUP(Tabla4[[#This Row],[Nombre_Producto]],Tabla2[[NomProducto]:[PrecioSinIGV]],3,0)</f>
        <v>2.42</v>
      </c>
      <c r="H4547">
        <f>VLOOKUP(Tabla4[[#This Row],[Cod Producto]],Tabla2[#All],3,0)</f>
        <v>1</v>
      </c>
      <c r="I4547" s="10">
        <f>Tabla4[[#This Row],[Kilos]]*Tabla4[[#This Row],[Precio_sin_IGV]]</f>
        <v>5921.74</v>
      </c>
      <c r="J4547" s="10">
        <f>Tabla4[[#This Row],[Ventas sin IGV]]*18%</f>
        <v>1065.9132</v>
      </c>
      <c r="K4547" s="10">
        <f>Tabla4[[#This Row],[Ventas sin IGV]]+Tabla4[[#This Row],[IGV]]</f>
        <v>6987.6531999999997</v>
      </c>
    </row>
    <row r="4548" spans="1:11" x14ac:dyDescent="0.3">
      <c r="A4548">
        <v>10</v>
      </c>
      <c r="B4548">
        <v>6</v>
      </c>
      <c r="C4548" s="2">
        <v>37506</v>
      </c>
      <c r="D4548">
        <v>2030</v>
      </c>
      <c r="E4548" t="str">
        <f>VLOOKUP(Tabla4[[#This Row],[Cod Vendedor]],Tabla3[[IdVendedor]:[NombreVendedor]],2,0)</f>
        <v>Antonio</v>
      </c>
      <c r="F4548" t="str">
        <f>VLOOKUP(Tabla4[[#This Row],[Cod Producto]],Tabla2[[IdProducto]:[NomProducto]],2,0)</f>
        <v>Platanos</v>
      </c>
      <c r="G4548" s="10">
        <f>VLOOKUP(Tabla4[[#This Row],[Nombre_Producto]],Tabla2[[NomProducto]:[PrecioSinIGV]],3,0)</f>
        <v>2.42</v>
      </c>
      <c r="H4548">
        <f>VLOOKUP(Tabla4[[#This Row],[Cod Producto]],Tabla2[#All],3,0)</f>
        <v>1</v>
      </c>
      <c r="I4548" s="10">
        <f>Tabla4[[#This Row],[Kilos]]*Tabla4[[#This Row],[Precio_sin_IGV]]</f>
        <v>4912.5999999999995</v>
      </c>
      <c r="J4548" s="10">
        <f>Tabla4[[#This Row],[Ventas sin IGV]]*18%</f>
        <v>884.26799999999992</v>
      </c>
      <c r="K4548" s="10">
        <f>Tabla4[[#This Row],[Ventas sin IGV]]+Tabla4[[#This Row],[IGV]]</f>
        <v>5796.8679999999995</v>
      </c>
    </row>
    <row r="4549" spans="1:11" x14ac:dyDescent="0.3">
      <c r="A4549">
        <v>10</v>
      </c>
      <c r="B4549">
        <v>6</v>
      </c>
      <c r="C4549" s="2">
        <v>37546</v>
      </c>
      <c r="D4549">
        <v>1916</v>
      </c>
      <c r="E4549" t="str">
        <f>VLOOKUP(Tabla4[[#This Row],[Cod Vendedor]],Tabla3[[IdVendedor]:[NombreVendedor]],2,0)</f>
        <v>Antonio</v>
      </c>
      <c r="F4549" t="str">
        <f>VLOOKUP(Tabla4[[#This Row],[Cod Producto]],Tabla2[[IdProducto]:[NomProducto]],2,0)</f>
        <v>Platanos</v>
      </c>
      <c r="G4549" s="10">
        <f>VLOOKUP(Tabla4[[#This Row],[Nombre_Producto]],Tabla2[[NomProducto]:[PrecioSinIGV]],3,0)</f>
        <v>2.42</v>
      </c>
      <c r="H4549">
        <f>VLOOKUP(Tabla4[[#This Row],[Cod Producto]],Tabla2[#All],3,0)</f>
        <v>1</v>
      </c>
      <c r="I4549" s="10">
        <f>Tabla4[[#This Row],[Kilos]]*Tabla4[[#This Row],[Precio_sin_IGV]]</f>
        <v>4636.72</v>
      </c>
      <c r="J4549" s="10">
        <f>Tabla4[[#This Row],[Ventas sin IGV]]*18%</f>
        <v>834.6096</v>
      </c>
      <c r="K4549" s="10">
        <f>Tabla4[[#This Row],[Ventas sin IGV]]+Tabla4[[#This Row],[IGV]]</f>
        <v>5471.3296</v>
      </c>
    </row>
    <row r="4550" spans="1:11" x14ac:dyDescent="0.3">
      <c r="A4550">
        <v>10</v>
      </c>
      <c r="B4550">
        <v>6</v>
      </c>
      <c r="C4550" s="2">
        <v>37489</v>
      </c>
      <c r="D4550">
        <v>1234</v>
      </c>
      <c r="E4550" t="str">
        <f>VLOOKUP(Tabla4[[#This Row],[Cod Vendedor]],Tabla3[[IdVendedor]:[NombreVendedor]],2,0)</f>
        <v>Antonio</v>
      </c>
      <c r="F4550" t="str">
        <f>VLOOKUP(Tabla4[[#This Row],[Cod Producto]],Tabla2[[IdProducto]:[NomProducto]],2,0)</f>
        <v>Platanos</v>
      </c>
      <c r="G4550" s="10">
        <f>VLOOKUP(Tabla4[[#This Row],[Nombre_Producto]],Tabla2[[NomProducto]:[PrecioSinIGV]],3,0)</f>
        <v>2.42</v>
      </c>
      <c r="H4550">
        <f>VLOOKUP(Tabla4[[#This Row],[Cod Producto]],Tabla2[#All],3,0)</f>
        <v>1</v>
      </c>
      <c r="I4550" s="10">
        <f>Tabla4[[#This Row],[Kilos]]*Tabla4[[#This Row],[Precio_sin_IGV]]</f>
        <v>2986.2799999999997</v>
      </c>
      <c r="J4550" s="10">
        <f>Tabla4[[#This Row],[Ventas sin IGV]]*18%</f>
        <v>537.53039999999999</v>
      </c>
      <c r="K4550" s="10">
        <f>Tabla4[[#This Row],[Ventas sin IGV]]+Tabla4[[#This Row],[IGV]]</f>
        <v>3523.8103999999998</v>
      </c>
    </row>
    <row r="4551" spans="1:11" x14ac:dyDescent="0.3">
      <c r="A4551">
        <v>10</v>
      </c>
      <c r="B4551">
        <v>6</v>
      </c>
      <c r="C4551" s="2">
        <v>37593</v>
      </c>
      <c r="D4551">
        <v>733</v>
      </c>
      <c r="E4551" t="str">
        <f>VLOOKUP(Tabla4[[#This Row],[Cod Vendedor]],Tabla3[[IdVendedor]:[NombreVendedor]],2,0)</f>
        <v>Antonio</v>
      </c>
      <c r="F4551" t="str">
        <f>VLOOKUP(Tabla4[[#This Row],[Cod Producto]],Tabla2[[IdProducto]:[NomProducto]],2,0)</f>
        <v>Platanos</v>
      </c>
      <c r="G4551" s="10">
        <f>VLOOKUP(Tabla4[[#This Row],[Nombre_Producto]],Tabla2[[NomProducto]:[PrecioSinIGV]],3,0)</f>
        <v>2.42</v>
      </c>
      <c r="H4551">
        <f>VLOOKUP(Tabla4[[#This Row],[Cod Producto]],Tabla2[#All],3,0)</f>
        <v>1</v>
      </c>
      <c r="I4551" s="10">
        <f>Tabla4[[#This Row],[Kilos]]*Tabla4[[#This Row],[Precio_sin_IGV]]</f>
        <v>1773.86</v>
      </c>
      <c r="J4551" s="10">
        <f>Tabla4[[#This Row],[Ventas sin IGV]]*18%</f>
        <v>319.29479999999995</v>
      </c>
      <c r="K4551" s="10">
        <f>Tabla4[[#This Row],[Ventas sin IGV]]+Tabla4[[#This Row],[IGV]]</f>
        <v>2093.1547999999998</v>
      </c>
    </row>
    <row r="4552" spans="1:11" x14ac:dyDescent="0.3">
      <c r="A4552">
        <v>10</v>
      </c>
      <c r="B4552">
        <v>6</v>
      </c>
      <c r="C4552" s="2">
        <v>37383</v>
      </c>
      <c r="D4552">
        <v>372</v>
      </c>
      <c r="E4552" t="str">
        <f>VLOOKUP(Tabla4[[#This Row],[Cod Vendedor]],Tabla3[[IdVendedor]:[NombreVendedor]],2,0)</f>
        <v>Antonio</v>
      </c>
      <c r="F4552" t="str">
        <f>VLOOKUP(Tabla4[[#This Row],[Cod Producto]],Tabla2[[IdProducto]:[NomProducto]],2,0)</f>
        <v>Platanos</v>
      </c>
      <c r="G4552" s="10">
        <f>VLOOKUP(Tabla4[[#This Row],[Nombre_Producto]],Tabla2[[NomProducto]:[PrecioSinIGV]],3,0)</f>
        <v>2.42</v>
      </c>
      <c r="H4552">
        <f>VLOOKUP(Tabla4[[#This Row],[Cod Producto]],Tabla2[#All],3,0)</f>
        <v>1</v>
      </c>
      <c r="I4552" s="10">
        <f>Tabla4[[#This Row],[Kilos]]*Tabla4[[#This Row],[Precio_sin_IGV]]</f>
        <v>900.24</v>
      </c>
      <c r="J4552" s="10">
        <f>Tabla4[[#This Row],[Ventas sin IGV]]*18%</f>
        <v>162.04319999999998</v>
      </c>
      <c r="K4552" s="10">
        <f>Tabla4[[#This Row],[Ventas sin IGV]]+Tabla4[[#This Row],[IGV]]</f>
        <v>1062.2832000000001</v>
      </c>
    </row>
    <row r="4553" spans="1:11" x14ac:dyDescent="0.3">
      <c r="A4553">
        <v>10</v>
      </c>
      <c r="B4553">
        <v>13</v>
      </c>
      <c r="C4553" s="2">
        <v>37497</v>
      </c>
      <c r="D4553">
        <v>651</v>
      </c>
      <c r="E4553" t="str">
        <f>VLOOKUP(Tabla4[[#This Row],[Cod Vendedor]],Tabla3[[IdVendedor]:[NombreVendedor]],2,0)</f>
        <v>Antonio</v>
      </c>
      <c r="F4553" t="str">
        <f>VLOOKUP(Tabla4[[#This Row],[Cod Producto]],Tabla2[[IdProducto]:[NomProducto]],2,0)</f>
        <v>Pimientos</v>
      </c>
      <c r="G4553" s="10">
        <f>VLOOKUP(Tabla4[[#This Row],[Nombre_Producto]],Tabla2[[NomProducto]:[PrecioSinIGV]],3,0)</f>
        <v>0.24199999999999999</v>
      </c>
      <c r="H4553">
        <f>VLOOKUP(Tabla4[[#This Row],[Cod Producto]],Tabla2[#All],3,0)</f>
        <v>3</v>
      </c>
      <c r="I4553" s="10">
        <f>Tabla4[[#This Row],[Kilos]]*Tabla4[[#This Row],[Precio_sin_IGV]]</f>
        <v>157.542</v>
      </c>
      <c r="J4553" s="10">
        <f>Tabla4[[#This Row],[Ventas sin IGV]]*18%</f>
        <v>28.357559999999999</v>
      </c>
      <c r="K4553" s="10">
        <f>Tabla4[[#This Row],[Ventas sin IGV]]+Tabla4[[#This Row],[IGV]]</f>
        <v>185.89956000000001</v>
      </c>
    </row>
    <row r="4554" spans="1:11" x14ac:dyDescent="0.3">
      <c r="A4554">
        <v>10</v>
      </c>
      <c r="B4554">
        <v>13</v>
      </c>
      <c r="C4554" s="2">
        <v>37482</v>
      </c>
      <c r="D4554">
        <v>588</v>
      </c>
      <c r="E4554" t="str">
        <f>VLOOKUP(Tabla4[[#This Row],[Cod Vendedor]],Tabla3[[IdVendedor]:[NombreVendedor]],2,0)</f>
        <v>Antonio</v>
      </c>
      <c r="F4554" t="str">
        <f>VLOOKUP(Tabla4[[#This Row],[Cod Producto]],Tabla2[[IdProducto]:[NomProducto]],2,0)</f>
        <v>Pimientos</v>
      </c>
      <c r="G4554" s="10">
        <f>VLOOKUP(Tabla4[[#This Row],[Nombre_Producto]],Tabla2[[NomProducto]:[PrecioSinIGV]],3,0)</f>
        <v>0.24199999999999999</v>
      </c>
      <c r="H4554">
        <f>VLOOKUP(Tabla4[[#This Row],[Cod Producto]],Tabla2[#All],3,0)</f>
        <v>3</v>
      </c>
      <c r="I4554" s="10">
        <f>Tabla4[[#This Row],[Kilos]]*Tabla4[[#This Row],[Precio_sin_IGV]]</f>
        <v>142.29599999999999</v>
      </c>
      <c r="J4554" s="10">
        <f>Tabla4[[#This Row],[Ventas sin IGV]]*18%</f>
        <v>25.613279999999996</v>
      </c>
      <c r="K4554" s="10">
        <f>Tabla4[[#This Row],[Ventas sin IGV]]+Tabla4[[#This Row],[IGV]]</f>
        <v>167.90928</v>
      </c>
    </row>
    <row r="4555" spans="1:11" x14ac:dyDescent="0.3">
      <c r="A4555">
        <v>10</v>
      </c>
      <c r="B4555">
        <v>13</v>
      </c>
      <c r="C4555" s="2">
        <v>37582</v>
      </c>
      <c r="D4555">
        <v>411</v>
      </c>
      <c r="E4555" t="str">
        <f>VLOOKUP(Tabla4[[#This Row],[Cod Vendedor]],Tabla3[[IdVendedor]:[NombreVendedor]],2,0)</f>
        <v>Antonio</v>
      </c>
      <c r="F4555" t="str">
        <f>VLOOKUP(Tabla4[[#This Row],[Cod Producto]],Tabla2[[IdProducto]:[NomProducto]],2,0)</f>
        <v>Pimientos</v>
      </c>
      <c r="G4555" s="10">
        <f>VLOOKUP(Tabla4[[#This Row],[Nombre_Producto]],Tabla2[[NomProducto]:[PrecioSinIGV]],3,0)</f>
        <v>0.24199999999999999</v>
      </c>
      <c r="H4555">
        <f>VLOOKUP(Tabla4[[#This Row],[Cod Producto]],Tabla2[#All],3,0)</f>
        <v>3</v>
      </c>
      <c r="I4555" s="10">
        <f>Tabla4[[#This Row],[Kilos]]*Tabla4[[#This Row],[Precio_sin_IGV]]</f>
        <v>99.462000000000003</v>
      </c>
      <c r="J4555" s="10">
        <f>Tabla4[[#This Row],[Ventas sin IGV]]*18%</f>
        <v>17.90316</v>
      </c>
      <c r="K4555" s="10">
        <f>Tabla4[[#This Row],[Ventas sin IGV]]+Tabla4[[#This Row],[IGV]]</f>
        <v>117.36516</v>
      </c>
    </row>
    <row r="4556" spans="1:11" x14ac:dyDescent="0.3">
      <c r="A4556">
        <v>10</v>
      </c>
      <c r="B4556">
        <v>2</v>
      </c>
      <c r="C4556" s="2">
        <v>37388</v>
      </c>
      <c r="D4556">
        <v>668</v>
      </c>
      <c r="E4556" t="str">
        <f>VLOOKUP(Tabla4[[#This Row],[Cod Vendedor]],Tabla3[[IdVendedor]:[NombreVendedor]],2,0)</f>
        <v>Antonio</v>
      </c>
      <c r="F4556" t="str">
        <f>VLOOKUP(Tabla4[[#This Row],[Cod Producto]],Tabla2[[IdProducto]:[NomProducto]],2,0)</f>
        <v>Lechugas</v>
      </c>
      <c r="G4556" s="10">
        <f>VLOOKUP(Tabla4[[#This Row],[Nombre_Producto]],Tabla2[[NomProducto]:[PrecioSinIGV]],3,0)</f>
        <v>1.6335</v>
      </c>
      <c r="H4556">
        <f>VLOOKUP(Tabla4[[#This Row],[Cod Producto]],Tabla2[#All],3,0)</f>
        <v>2</v>
      </c>
      <c r="I4556" s="10">
        <f>Tabla4[[#This Row],[Kilos]]*Tabla4[[#This Row],[Precio_sin_IGV]]</f>
        <v>1091.1779999999999</v>
      </c>
      <c r="J4556" s="10">
        <f>Tabla4[[#This Row],[Ventas sin IGV]]*18%</f>
        <v>196.41203999999996</v>
      </c>
      <c r="K4556" s="10">
        <f>Tabla4[[#This Row],[Ventas sin IGV]]+Tabla4[[#This Row],[IGV]]</f>
        <v>1287.5900399999998</v>
      </c>
    </row>
    <row r="4557" spans="1:11" x14ac:dyDescent="0.3">
      <c r="A4557">
        <v>10</v>
      </c>
      <c r="B4557">
        <v>2</v>
      </c>
      <c r="C4557" s="2">
        <v>37437</v>
      </c>
      <c r="D4557">
        <v>496</v>
      </c>
      <c r="E4557" t="str">
        <f>VLOOKUP(Tabla4[[#This Row],[Cod Vendedor]],Tabla3[[IdVendedor]:[NombreVendedor]],2,0)</f>
        <v>Antonio</v>
      </c>
      <c r="F4557" t="str">
        <f>VLOOKUP(Tabla4[[#This Row],[Cod Producto]],Tabla2[[IdProducto]:[NomProducto]],2,0)</f>
        <v>Lechugas</v>
      </c>
      <c r="G4557" s="10">
        <f>VLOOKUP(Tabla4[[#This Row],[Nombre_Producto]],Tabla2[[NomProducto]:[PrecioSinIGV]],3,0)</f>
        <v>1.6335</v>
      </c>
      <c r="H4557">
        <f>VLOOKUP(Tabla4[[#This Row],[Cod Producto]],Tabla2[#All],3,0)</f>
        <v>2</v>
      </c>
      <c r="I4557" s="10">
        <f>Tabla4[[#This Row],[Kilos]]*Tabla4[[#This Row],[Precio_sin_IGV]]</f>
        <v>810.21600000000001</v>
      </c>
      <c r="J4557" s="10">
        <f>Tabla4[[#This Row],[Ventas sin IGV]]*18%</f>
        <v>145.83887999999999</v>
      </c>
      <c r="K4557" s="10">
        <f>Tabla4[[#This Row],[Ventas sin IGV]]+Tabla4[[#This Row],[IGV]]</f>
        <v>956.05488000000003</v>
      </c>
    </row>
    <row r="4558" spans="1:11" x14ac:dyDescent="0.3">
      <c r="A4558">
        <v>10</v>
      </c>
      <c r="B4558">
        <v>10</v>
      </c>
      <c r="C4558" s="2">
        <v>37587</v>
      </c>
      <c r="D4558">
        <v>2483</v>
      </c>
      <c r="E4558" t="str">
        <f>VLOOKUP(Tabla4[[#This Row],[Cod Vendedor]],Tabla3[[IdVendedor]:[NombreVendedor]],2,0)</f>
        <v>Antonio</v>
      </c>
      <c r="F4558" t="str">
        <f>VLOOKUP(Tabla4[[#This Row],[Cod Producto]],Tabla2[[IdProducto]:[NomProducto]],2,0)</f>
        <v>Zanahorias</v>
      </c>
      <c r="G4558" s="10">
        <f>VLOOKUP(Tabla4[[#This Row],[Nombre_Producto]],Tabla2[[NomProducto]:[PrecioSinIGV]],3,0)</f>
        <v>0.60499999999999998</v>
      </c>
      <c r="H4558">
        <f>VLOOKUP(Tabla4[[#This Row],[Cod Producto]],Tabla2[#All],3,0)</f>
        <v>3</v>
      </c>
      <c r="I4558" s="10">
        <f>Tabla4[[#This Row],[Kilos]]*Tabla4[[#This Row],[Precio_sin_IGV]]</f>
        <v>1502.2149999999999</v>
      </c>
      <c r="J4558" s="10">
        <f>Tabla4[[#This Row],[Ventas sin IGV]]*18%</f>
        <v>270.39869999999996</v>
      </c>
      <c r="K4558" s="10">
        <f>Tabla4[[#This Row],[Ventas sin IGV]]+Tabla4[[#This Row],[IGV]]</f>
        <v>1772.6136999999999</v>
      </c>
    </row>
    <row r="4559" spans="1:11" x14ac:dyDescent="0.3">
      <c r="A4559">
        <v>10</v>
      </c>
      <c r="B4559">
        <v>10</v>
      </c>
      <c r="C4559" s="2">
        <v>37353</v>
      </c>
      <c r="D4559">
        <v>2336</v>
      </c>
      <c r="E4559" t="str">
        <f>VLOOKUP(Tabla4[[#This Row],[Cod Vendedor]],Tabla3[[IdVendedor]:[NombreVendedor]],2,0)</f>
        <v>Antonio</v>
      </c>
      <c r="F4559" t="str">
        <f>VLOOKUP(Tabla4[[#This Row],[Cod Producto]],Tabla2[[IdProducto]:[NomProducto]],2,0)</f>
        <v>Zanahorias</v>
      </c>
      <c r="G4559" s="10">
        <f>VLOOKUP(Tabla4[[#This Row],[Nombre_Producto]],Tabla2[[NomProducto]:[PrecioSinIGV]],3,0)</f>
        <v>0.60499999999999998</v>
      </c>
      <c r="H4559">
        <f>VLOOKUP(Tabla4[[#This Row],[Cod Producto]],Tabla2[#All],3,0)</f>
        <v>3</v>
      </c>
      <c r="I4559" s="10">
        <f>Tabla4[[#This Row],[Kilos]]*Tabla4[[#This Row],[Precio_sin_IGV]]</f>
        <v>1413.28</v>
      </c>
      <c r="J4559" s="10">
        <f>Tabla4[[#This Row],[Ventas sin IGV]]*18%</f>
        <v>254.3904</v>
      </c>
      <c r="K4559" s="10">
        <f>Tabla4[[#This Row],[Ventas sin IGV]]+Tabla4[[#This Row],[IGV]]</f>
        <v>1667.6704</v>
      </c>
    </row>
    <row r="4560" spans="1:11" x14ac:dyDescent="0.3">
      <c r="A4560">
        <v>10</v>
      </c>
      <c r="B4560">
        <v>10</v>
      </c>
      <c r="C4560" s="2">
        <v>37453</v>
      </c>
      <c r="D4560">
        <v>1862</v>
      </c>
      <c r="E4560" t="str">
        <f>VLOOKUP(Tabla4[[#This Row],[Cod Vendedor]],Tabla3[[IdVendedor]:[NombreVendedor]],2,0)</f>
        <v>Antonio</v>
      </c>
      <c r="F4560" t="str">
        <f>VLOOKUP(Tabla4[[#This Row],[Cod Producto]],Tabla2[[IdProducto]:[NomProducto]],2,0)</f>
        <v>Zanahorias</v>
      </c>
      <c r="G4560" s="10">
        <f>VLOOKUP(Tabla4[[#This Row],[Nombre_Producto]],Tabla2[[NomProducto]:[PrecioSinIGV]],3,0)</f>
        <v>0.60499999999999998</v>
      </c>
      <c r="H4560">
        <f>VLOOKUP(Tabla4[[#This Row],[Cod Producto]],Tabla2[#All],3,0)</f>
        <v>3</v>
      </c>
      <c r="I4560" s="10">
        <f>Tabla4[[#This Row],[Kilos]]*Tabla4[[#This Row],[Precio_sin_IGV]]</f>
        <v>1126.51</v>
      </c>
      <c r="J4560" s="10">
        <f>Tabla4[[#This Row],[Ventas sin IGV]]*18%</f>
        <v>202.77179999999998</v>
      </c>
      <c r="K4560" s="10">
        <f>Tabla4[[#This Row],[Ventas sin IGV]]+Tabla4[[#This Row],[IGV]]</f>
        <v>1329.2818</v>
      </c>
    </row>
    <row r="4561" spans="1:11" x14ac:dyDescent="0.3">
      <c r="A4561">
        <v>10</v>
      </c>
      <c r="B4561">
        <v>10</v>
      </c>
      <c r="C4561" s="2">
        <v>37312</v>
      </c>
      <c r="D4561">
        <v>1221</v>
      </c>
      <c r="E4561" t="str">
        <f>VLOOKUP(Tabla4[[#This Row],[Cod Vendedor]],Tabla3[[IdVendedor]:[NombreVendedor]],2,0)</f>
        <v>Antonio</v>
      </c>
      <c r="F4561" t="str">
        <f>VLOOKUP(Tabla4[[#This Row],[Cod Producto]],Tabla2[[IdProducto]:[NomProducto]],2,0)</f>
        <v>Zanahorias</v>
      </c>
      <c r="G4561" s="10">
        <f>VLOOKUP(Tabla4[[#This Row],[Nombre_Producto]],Tabla2[[NomProducto]:[PrecioSinIGV]],3,0)</f>
        <v>0.60499999999999998</v>
      </c>
      <c r="H4561">
        <f>VLOOKUP(Tabla4[[#This Row],[Cod Producto]],Tabla2[#All],3,0)</f>
        <v>3</v>
      </c>
      <c r="I4561" s="10">
        <f>Tabla4[[#This Row],[Kilos]]*Tabla4[[#This Row],[Precio_sin_IGV]]</f>
        <v>738.70499999999993</v>
      </c>
      <c r="J4561" s="10">
        <f>Tabla4[[#This Row],[Ventas sin IGV]]*18%</f>
        <v>132.96689999999998</v>
      </c>
      <c r="K4561" s="10">
        <f>Tabla4[[#This Row],[Ventas sin IGV]]+Tabla4[[#This Row],[IGV]]</f>
        <v>871.67189999999994</v>
      </c>
    </row>
    <row r="4562" spans="1:11" x14ac:dyDescent="0.3">
      <c r="A4562">
        <v>10</v>
      </c>
      <c r="B4562">
        <v>10</v>
      </c>
      <c r="C4562" s="2">
        <v>37355</v>
      </c>
      <c r="D4562">
        <v>1110</v>
      </c>
      <c r="E4562" t="str">
        <f>VLOOKUP(Tabla4[[#This Row],[Cod Vendedor]],Tabla3[[IdVendedor]:[NombreVendedor]],2,0)</f>
        <v>Antonio</v>
      </c>
      <c r="F4562" t="str">
        <f>VLOOKUP(Tabla4[[#This Row],[Cod Producto]],Tabla2[[IdProducto]:[NomProducto]],2,0)</f>
        <v>Zanahorias</v>
      </c>
      <c r="G4562" s="10">
        <f>VLOOKUP(Tabla4[[#This Row],[Nombre_Producto]],Tabla2[[NomProducto]:[PrecioSinIGV]],3,0)</f>
        <v>0.60499999999999998</v>
      </c>
      <c r="H4562">
        <f>VLOOKUP(Tabla4[[#This Row],[Cod Producto]],Tabla2[#All],3,0)</f>
        <v>3</v>
      </c>
      <c r="I4562" s="10">
        <f>Tabla4[[#This Row],[Kilos]]*Tabla4[[#This Row],[Precio_sin_IGV]]</f>
        <v>671.55</v>
      </c>
      <c r="J4562" s="10">
        <f>Tabla4[[#This Row],[Ventas sin IGV]]*18%</f>
        <v>120.87899999999999</v>
      </c>
      <c r="K4562" s="10">
        <f>Tabla4[[#This Row],[Ventas sin IGV]]+Tabla4[[#This Row],[IGV]]</f>
        <v>792.42899999999997</v>
      </c>
    </row>
    <row r="4563" spans="1:11" x14ac:dyDescent="0.3">
      <c r="A4563">
        <v>10</v>
      </c>
      <c r="B4563">
        <v>10</v>
      </c>
      <c r="C4563" s="2">
        <v>37320</v>
      </c>
      <c r="D4563">
        <v>997</v>
      </c>
      <c r="E4563" t="str">
        <f>VLOOKUP(Tabla4[[#This Row],[Cod Vendedor]],Tabla3[[IdVendedor]:[NombreVendedor]],2,0)</f>
        <v>Antonio</v>
      </c>
      <c r="F4563" t="str">
        <f>VLOOKUP(Tabla4[[#This Row],[Cod Producto]],Tabla2[[IdProducto]:[NomProducto]],2,0)</f>
        <v>Zanahorias</v>
      </c>
      <c r="G4563" s="10">
        <f>VLOOKUP(Tabla4[[#This Row],[Nombre_Producto]],Tabla2[[NomProducto]:[PrecioSinIGV]],3,0)</f>
        <v>0.60499999999999998</v>
      </c>
      <c r="H4563">
        <f>VLOOKUP(Tabla4[[#This Row],[Cod Producto]],Tabla2[#All],3,0)</f>
        <v>3</v>
      </c>
      <c r="I4563" s="10">
        <f>Tabla4[[#This Row],[Kilos]]*Tabla4[[#This Row],[Precio_sin_IGV]]</f>
        <v>603.18499999999995</v>
      </c>
      <c r="J4563" s="10">
        <f>Tabla4[[#This Row],[Ventas sin IGV]]*18%</f>
        <v>108.57329999999999</v>
      </c>
      <c r="K4563" s="10">
        <f>Tabla4[[#This Row],[Ventas sin IGV]]+Tabla4[[#This Row],[IGV]]</f>
        <v>711.75829999999996</v>
      </c>
    </row>
    <row r="4564" spans="1:11" x14ac:dyDescent="0.3">
      <c r="A4564">
        <v>10</v>
      </c>
      <c r="B4564">
        <v>10</v>
      </c>
      <c r="C4564" s="2">
        <v>37610</v>
      </c>
      <c r="D4564">
        <v>688</v>
      </c>
      <c r="E4564" t="str">
        <f>VLOOKUP(Tabla4[[#This Row],[Cod Vendedor]],Tabla3[[IdVendedor]:[NombreVendedor]],2,0)</f>
        <v>Antonio</v>
      </c>
      <c r="F4564" t="str">
        <f>VLOOKUP(Tabla4[[#This Row],[Cod Producto]],Tabla2[[IdProducto]:[NomProducto]],2,0)</f>
        <v>Zanahorias</v>
      </c>
      <c r="G4564" s="10">
        <f>VLOOKUP(Tabla4[[#This Row],[Nombre_Producto]],Tabla2[[NomProducto]:[PrecioSinIGV]],3,0)</f>
        <v>0.60499999999999998</v>
      </c>
      <c r="H4564">
        <f>VLOOKUP(Tabla4[[#This Row],[Cod Producto]],Tabla2[#All],3,0)</f>
        <v>3</v>
      </c>
      <c r="I4564" s="10">
        <f>Tabla4[[#This Row],[Kilos]]*Tabla4[[#This Row],[Precio_sin_IGV]]</f>
        <v>416.24</v>
      </c>
      <c r="J4564" s="10">
        <f>Tabla4[[#This Row],[Ventas sin IGV]]*18%</f>
        <v>74.923199999999994</v>
      </c>
      <c r="K4564" s="10">
        <f>Tabla4[[#This Row],[Ventas sin IGV]]+Tabla4[[#This Row],[IGV]]</f>
        <v>491.16320000000002</v>
      </c>
    </row>
    <row r="4565" spans="1:11" x14ac:dyDescent="0.3">
      <c r="A4565">
        <v>10</v>
      </c>
      <c r="B4565">
        <v>10</v>
      </c>
      <c r="C4565" s="2">
        <v>37285</v>
      </c>
      <c r="D4565">
        <v>537</v>
      </c>
      <c r="E4565" t="str">
        <f>VLOOKUP(Tabla4[[#This Row],[Cod Vendedor]],Tabla3[[IdVendedor]:[NombreVendedor]],2,0)</f>
        <v>Antonio</v>
      </c>
      <c r="F4565" t="str">
        <f>VLOOKUP(Tabla4[[#This Row],[Cod Producto]],Tabla2[[IdProducto]:[NomProducto]],2,0)</f>
        <v>Zanahorias</v>
      </c>
      <c r="G4565" s="10">
        <f>VLOOKUP(Tabla4[[#This Row],[Nombre_Producto]],Tabla2[[NomProducto]:[PrecioSinIGV]],3,0)</f>
        <v>0.60499999999999998</v>
      </c>
      <c r="H4565">
        <f>VLOOKUP(Tabla4[[#This Row],[Cod Producto]],Tabla2[#All],3,0)</f>
        <v>3</v>
      </c>
      <c r="I4565" s="10">
        <f>Tabla4[[#This Row],[Kilos]]*Tabla4[[#This Row],[Precio_sin_IGV]]</f>
        <v>324.88499999999999</v>
      </c>
      <c r="J4565" s="10">
        <f>Tabla4[[#This Row],[Ventas sin IGV]]*18%</f>
        <v>58.479299999999995</v>
      </c>
      <c r="K4565" s="10">
        <f>Tabla4[[#This Row],[Ventas sin IGV]]+Tabla4[[#This Row],[IGV]]</f>
        <v>383.36429999999996</v>
      </c>
    </row>
    <row r="4566" spans="1:11" x14ac:dyDescent="0.3">
      <c r="A4566">
        <v>10</v>
      </c>
      <c r="B4566">
        <v>14</v>
      </c>
      <c r="C4566" s="2">
        <v>37358</v>
      </c>
      <c r="D4566">
        <v>2306</v>
      </c>
      <c r="E4566" t="str">
        <f>VLOOKUP(Tabla4[[#This Row],[Cod Vendedor]],Tabla3[[IdVendedor]:[NombreVendedor]],2,0)</f>
        <v>Antonio</v>
      </c>
      <c r="F4566" t="str">
        <f>VLOOKUP(Tabla4[[#This Row],[Cod Producto]],Tabla2[[IdProducto]:[NomProducto]],2,0)</f>
        <v>Manzana</v>
      </c>
      <c r="G4566" s="10">
        <f>VLOOKUP(Tabla4[[#This Row],[Nombre_Producto]],Tabla2[[NomProducto]:[PrecioSinIGV]],3,0)</f>
        <v>3.63</v>
      </c>
      <c r="H4566">
        <f>VLOOKUP(Tabla4[[#This Row],[Cod Producto]],Tabla2[#All],3,0)</f>
        <v>1</v>
      </c>
      <c r="I4566" s="10">
        <f>Tabla4[[#This Row],[Kilos]]*Tabla4[[#This Row],[Precio_sin_IGV]]</f>
        <v>8370.7800000000007</v>
      </c>
      <c r="J4566" s="10">
        <f>Tabla4[[#This Row],[Ventas sin IGV]]*18%</f>
        <v>1506.7404000000001</v>
      </c>
      <c r="K4566" s="10">
        <f>Tabla4[[#This Row],[Ventas sin IGV]]+Tabla4[[#This Row],[IGV]]</f>
        <v>9877.5204000000012</v>
      </c>
    </row>
    <row r="4567" spans="1:11" x14ac:dyDescent="0.3">
      <c r="A4567">
        <v>10</v>
      </c>
      <c r="B4567">
        <v>14</v>
      </c>
      <c r="C4567" s="2">
        <v>37606</v>
      </c>
      <c r="D4567">
        <v>944</v>
      </c>
      <c r="E4567" t="str">
        <f>VLOOKUP(Tabla4[[#This Row],[Cod Vendedor]],Tabla3[[IdVendedor]:[NombreVendedor]],2,0)</f>
        <v>Antonio</v>
      </c>
      <c r="F4567" t="str">
        <f>VLOOKUP(Tabla4[[#This Row],[Cod Producto]],Tabla2[[IdProducto]:[NomProducto]],2,0)</f>
        <v>Manzana</v>
      </c>
      <c r="G4567" s="10">
        <f>VLOOKUP(Tabla4[[#This Row],[Nombre_Producto]],Tabla2[[NomProducto]:[PrecioSinIGV]],3,0)</f>
        <v>3.63</v>
      </c>
      <c r="H4567">
        <f>VLOOKUP(Tabla4[[#This Row],[Cod Producto]],Tabla2[#All],3,0)</f>
        <v>1</v>
      </c>
      <c r="I4567" s="10">
        <f>Tabla4[[#This Row],[Kilos]]*Tabla4[[#This Row],[Precio_sin_IGV]]</f>
        <v>3426.72</v>
      </c>
      <c r="J4567" s="10">
        <f>Tabla4[[#This Row],[Ventas sin IGV]]*18%</f>
        <v>616.80959999999993</v>
      </c>
      <c r="K4567" s="10">
        <f>Tabla4[[#This Row],[Ventas sin IGV]]+Tabla4[[#This Row],[IGV]]</f>
        <v>4043.5295999999998</v>
      </c>
    </row>
    <row r="4568" spans="1:11" x14ac:dyDescent="0.3">
      <c r="A4568">
        <v>10</v>
      </c>
      <c r="B4568">
        <v>14</v>
      </c>
      <c r="C4568" s="2">
        <v>37290</v>
      </c>
      <c r="D4568">
        <v>701</v>
      </c>
      <c r="E4568" t="str">
        <f>VLOOKUP(Tabla4[[#This Row],[Cod Vendedor]],Tabla3[[IdVendedor]:[NombreVendedor]],2,0)</f>
        <v>Antonio</v>
      </c>
      <c r="F4568" t="str">
        <f>VLOOKUP(Tabla4[[#This Row],[Cod Producto]],Tabla2[[IdProducto]:[NomProducto]],2,0)</f>
        <v>Manzana</v>
      </c>
      <c r="G4568" s="10">
        <f>VLOOKUP(Tabla4[[#This Row],[Nombre_Producto]],Tabla2[[NomProducto]:[PrecioSinIGV]],3,0)</f>
        <v>3.63</v>
      </c>
      <c r="H4568">
        <f>VLOOKUP(Tabla4[[#This Row],[Cod Producto]],Tabla2[#All],3,0)</f>
        <v>1</v>
      </c>
      <c r="I4568" s="10">
        <f>Tabla4[[#This Row],[Kilos]]*Tabla4[[#This Row],[Precio_sin_IGV]]</f>
        <v>2544.63</v>
      </c>
      <c r="J4568" s="10">
        <f>Tabla4[[#This Row],[Ventas sin IGV]]*18%</f>
        <v>458.03340000000003</v>
      </c>
      <c r="K4568" s="10">
        <f>Tabla4[[#This Row],[Ventas sin IGV]]+Tabla4[[#This Row],[IGV]]</f>
        <v>3002.6634000000004</v>
      </c>
    </row>
    <row r="4569" spans="1:11" x14ac:dyDescent="0.3">
      <c r="A4569">
        <v>10</v>
      </c>
      <c r="B4569">
        <v>4</v>
      </c>
      <c r="C4569" s="2">
        <v>37425</v>
      </c>
      <c r="D4569">
        <v>783</v>
      </c>
      <c r="E4569" t="str">
        <f>VLOOKUP(Tabla4[[#This Row],[Cod Vendedor]],Tabla3[[IdVendedor]:[NombreVendedor]],2,0)</f>
        <v>Antonio</v>
      </c>
      <c r="F4569" t="str">
        <f>VLOOKUP(Tabla4[[#This Row],[Cod Producto]],Tabla2[[IdProducto]:[NomProducto]],2,0)</f>
        <v>Coles</v>
      </c>
      <c r="G4569" s="10">
        <f>VLOOKUP(Tabla4[[#This Row],[Nombre_Producto]],Tabla2[[NomProducto]:[PrecioSinIGV]],3,0)</f>
        <v>0.60499999999999998</v>
      </c>
      <c r="H4569">
        <f>VLOOKUP(Tabla4[[#This Row],[Cod Producto]],Tabla2[#All],3,0)</f>
        <v>2</v>
      </c>
      <c r="I4569" s="10">
        <f>Tabla4[[#This Row],[Kilos]]*Tabla4[[#This Row],[Precio_sin_IGV]]</f>
        <v>473.71499999999997</v>
      </c>
      <c r="J4569" s="10">
        <f>Tabla4[[#This Row],[Ventas sin IGV]]*18%</f>
        <v>85.268699999999995</v>
      </c>
      <c r="K4569" s="10">
        <f>Tabla4[[#This Row],[Ventas sin IGV]]+Tabla4[[#This Row],[IGV]]</f>
        <v>558.9837</v>
      </c>
    </row>
    <row r="4570" spans="1:11" x14ac:dyDescent="0.3">
      <c r="A4570">
        <v>10</v>
      </c>
      <c r="B4570">
        <v>4</v>
      </c>
      <c r="C4570" s="2">
        <v>37458</v>
      </c>
      <c r="D4570">
        <v>755</v>
      </c>
      <c r="E4570" t="str">
        <f>VLOOKUP(Tabla4[[#This Row],[Cod Vendedor]],Tabla3[[IdVendedor]:[NombreVendedor]],2,0)</f>
        <v>Antonio</v>
      </c>
      <c r="F4570" t="str">
        <f>VLOOKUP(Tabla4[[#This Row],[Cod Producto]],Tabla2[[IdProducto]:[NomProducto]],2,0)</f>
        <v>Coles</v>
      </c>
      <c r="G4570" s="10">
        <f>VLOOKUP(Tabla4[[#This Row],[Nombre_Producto]],Tabla2[[NomProducto]:[PrecioSinIGV]],3,0)</f>
        <v>0.60499999999999998</v>
      </c>
      <c r="H4570">
        <f>VLOOKUP(Tabla4[[#This Row],[Cod Producto]],Tabla2[#All],3,0)</f>
        <v>2</v>
      </c>
      <c r="I4570" s="10">
        <f>Tabla4[[#This Row],[Kilos]]*Tabla4[[#This Row],[Precio_sin_IGV]]</f>
        <v>456.77499999999998</v>
      </c>
      <c r="J4570" s="10">
        <f>Tabla4[[#This Row],[Ventas sin IGV]]*18%</f>
        <v>82.219499999999996</v>
      </c>
      <c r="K4570" s="10">
        <f>Tabla4[[#This Row],[Ventas sin IGV]]+Tabla4[[#This Row],[IGV]]</f>
        <v>538.99450000000002</v>
      </c>
    </row>
    <row r="4571" spans="1:11" x14ac:dyDescent="0.3">
      <c r="A4571">
        <v>10</v>
      </c>
      <c r="B4571">
        <v>4</v>
      </c>
      <c r="C4571" s="2">
        <v>37545</v>
      </c>
      <c r="D4571">
        <v>307</v>
      </c>
      <c r="E4571" t="str">
        <f>VLOOKUP(Tabla4[[#This Row],[Cod Vendedor]],Tabla3[[IdVendedor]:[NombreVendedor]],2,0)</f>
        <v>Antonio</v>
      </c>
      <c r="F4571" t="str">
        <f>VLOOKUP(Tabla4[[#This Row],[Cod Producto]],Tabla2[[IdProducto]:[NomProducto]],2,0)</f>
        <v>Coles</v>
      </c>
      <c r="G4571" s="10">
        <f>VLOOKUP(Tabla4[[#This Row],[Nombre_Producto]],Tabla2[[NomProducto]:[PrecioSinIGV]],3,0)</f>
        <v>0.60499999999999998</v>
      </c>
      <c r="H4571">
        <f>VLOOKUP(Tabla4[[#This Row],[Cod Producto]],Tabla2[#All],3,0)</f>
        <v>2</v>
      </c>
      <c r="I4571" s="10">
        <f>Tabla4[[#This Row],[Kilos]]*Tabla4[[#This Row],[Precio_sin_IGV]]</f>
        <v>185.73499999999999</v>
      </c>
      <c r="J4571" s="10">
        <f>Tabla4[[#This Row],[Ventas sin IGV]]*18%</f>
        <v>33.432299999999998</v>
      </c>
      <c r="K4571" s="10">
        <f>Tabla4[[#This Row],[Ventas sin IGV]]+Tabla4[[#This Row],[IGV]]</f>
        <v>219.16729999999998</v>
      </c>
    </row>
    <row r="4572" spans="1:11" x14ac:dyDescent="0.3">
      <c r="A4572">
        <v>10</v>
      </c>
      <c r="B4572">
        <v>5</v>
      </c>
      <c r="C4572" s="2">
        <v>37353</v>
      </c>
      <c r="D4572">
        <v>2216</v>
      </c>
      <c r="E4572" t="str">
        <f>VLOOKUP(Tabla4[[#This Row],[Cod Vendedor]],Tabla3[[IdVendedor]:[NombreVendedor]],2,0)</f>
        <v>Antonio</v>
      </c>
      <c r="F4572" t="str">
        <f>VLOOKUP(Tabla4[[#This Row],[Cod Producto]],Tabla2[[IdProducto]:[NomProducto]],2,0)</f>
        <v>Berenjenas</v>
      </c>
      <c r="G4572" s="10">
        <f>VLOOKUP(Tabla4[[#This Row],[Nombre_Producto]],Tabla2[[NomProducto]:[PrecioSinIGV]],3,0)</f>
        <v>2.5409999999999999</v>
      </c>
      <c r="H4572">
        <f>VLOOKUP(Tabla4[[#This Row],[Cod Producto]],Tabla2[#All],3,0)</f>
        <v>3</v>
      </c>
      <c r="I4572" s="10">
        <f>Tabla4[[#This Row],[Kilos]]*Tabla4[[#This Row],[Precio_sin_IGV]]</f>
        <v>5630.8559999999998</v>
      </c>
      <c r="J4572" s="10">
        <f>Tabla4[[#This Row],[Ventas sin IGV]]*18%</f>
        <v>1013.5540799999999</v>
      </c>
      <c r="K4572" s="10">
        <f>Tabla4[[#This Row],[Ventas sin IGV]]+Tabla4[[#This Row],[IGV]]</f>
        <v>6644.4100799999997</v>
      </c>
    </row>
    <row r="4573" spans="1:11" x14ac:dyDescent="0.3">
      <c r="A4573">
        <v>10</v>
      </c>
      <c r="B4573">
        <v>5</v>
      </c>
      <c r="C4573" s="2">
        <v>37607</v>
      </c>
      <c r="D4573">
        <v>1996</v>
      </c>
      <c r="E4573" t="str">
        <f>VLOOKUP(Tabla4[[#This Row],[Cod Vendedor]],Tabla3[[IdVendedor]:[NombreVendedor]],2,0)</f>
        <v>Antonio</v>
      </c>
      <c r="F4573" t="str">
        <f>VLOOKUP(Tabla4[[#This Row],[Cod Producto]],Tabla2[[IdProducto]:[NomProducto]],2,0)</f>
        <v>Berenjenas</v>
      </c>
      <c r="G4573" s="10">
        <f>VLOOKUP(Tabla4[[#This Row],[Nombre_Producto]],Tabla2[[NomProducto]:[PrecioSinIGV]],3,0)</f>
        <v>2.5409999999999999</v>
      </c>
      <c r="H4573">
        <f>VLOOKUP(Tabla4[[#This Row],[Cod Producto]],Tabla2[#All],3,0)</f>
        <v>3</v>
      </c>
      <c r="I4573" s="10">
        <f>Tabla4[[#This Row],[Kilos]]*Tabla4[[#This Row],[Precio_sin_IGV]]</f>
        <v>5071.8360000000002</v>
      </c>
      <c r="J4573" s="10">
        <f>Tabla4[[#This Row],[Ventas sin IGV]]*18%</f>
        <v>912.93047999999999</v>
      </c>
      <c r="K4573" s="10">
        <f>Tabla4[[#This Row],[Ventas sin IGV]]+Tabla4[[#This Row],[IGV]]</f>
        <v>5984.7664800000002</v>
      </c>
    </row>
    <row r="4574" spans="1:11" x14ac:dyDescent="0.3">
      <c r="A4574">
        <v>10</v>
      </c>
      <c r="B4574">
        <v>5</v>
      </c>
      <c r="C4574" s="2">
        <v>37519</v>
      </c>
      <c r="D4574">
        <v>1993</v>
      </c>
      <c r="E4574" t="str">
        <f>VLOOKUP(Tabla4[[#This Row],[Cod Vendedor]],Tabla3[[IdVendedor]:[NombreVendedor]],2,0)</f>
        <v>Antonio</v>
      </c>
      <c r="F4574" t="str">
        <f>VLOOKUP(Tabla4[[#This Row],[Cod Producto]],Tabla2[[IdProducto]:[NomProducto]],2,0)</f>
        <v>Berenjenas</v>
      </c>
      <c r="G4574" s="10">
        <f>VLOOKUP(Tabla4[[#This Row],[Nombre_Producto]],Tabla2[[NomProducto]:[PrecioSinIGV]],3,0)</f>
        <v>2.5409999999999999</v>
      </c>
      <c r="H4574">
        <f>VLOOKUP(Tabla4[[#This Row],[Cod Producto]],Tabla2[#All],3,0)</f>
        <v>3</v>
      </c>
      <c r="I4574" s="10">
        <f>Tabla4[[#This Row],[Kilos]]*Tabla4[[#This Row],[Precio_sin_IGV]]</f>
        <v>5064.2129999999997</v>
      </c>
      <c r="J4574" s="10">
        <f>Tabla4[[#This Row],[Ventas sin IGV]]*18%</f>
        <v>911.55833999999993</v>
      </c>
      <c r="K4574" s="10">
        <f>Tabla4[[#This Row],[Ventas sin IGV]]+Tabla4[[#This Row],[IGV]]</f>
        <v>5975.7713399999993</v>
      </c>
    </row>
    <row r="4575" spans="1:11" x14ac:dyDescent="0.3">
      <c r="A4575">
        <v>10</v>
      </c>
      <c r="B4575">
        <v>11</v>
      </c>
      <c r="C4575" s="2">
        <v>37962</v>
      </c>
      <c r="D4575">
        <v>1628</v>
      </c>
      <c r="E4575" t="str">
        <f>VLOOKUP(Tabla4[[#This Row],[Cod Vendedor]],Tabla3[[IdVendedor]:[NombreVendedor]],2,0)</f>
        <v>Antonio</v>
      </c>
      <c r="F4575" t="str">
        <f>VLOOKUP(Tabla4[[#This Row],[Cod Producto]],Tabla2[[IdProducto]:[NomProducto]],2,0)</f>
        <v>Naranjas</v>
      </c>
      <c r="G4575" s="10">
        <f>VLOOKUP(Tabla4[[#This Row],[Nombre_Producto]],Tabla2[[NomProducto]:[PrecioSinIGV]],3,0)</f>
        <v>1.21</v>
      </c>
      <c r="H4575">
        <f>VLOOKUP(Tabla4[[#This Row],[Cod Producto]],Tabla2[#All],3,0)</f>
        <v>1</v>
      </c>
      <c r="I4575" s="10">
        <f>Tabla4[[#This Row],[Kilos]]*Tabla4[[#This Row],[Precio_sin_IGV]]</f>
        <v>1969.8799999999999</v>
      </c>
      <c r="J4575" s="10">
        <f>Tabla4[[#This Row],[Ventas sin IGV]]*18%</f>
        <v>354.57839999999999</v>
      </c>
      <c r="K4575" s="10">
        <f>Tabla4[[#This Row],[Ventas sin IGV]]+Tabla4[[#This Row],[IGV]]</f>
        <v>2324.4584</v>
      </c>
    </row>
    <row r="4576" spans="1:11" x14ac:dyDescent="0.3">
      <c r="A4576">
        <v>10</v>
      </c>
      <c r="B4576">
        <v>11</v>
      </c>
      <c r="C4576" s="2">
        <v>37713</v>
      </c>
      <c r="D4576">
        <v>1111</v>
      </c>
      <c r="E4576" t="str">
        <f>VLOOKUP(Tabla4[[#This Row],[Cod Vendedor]],Tabla3[[IdVendedor]:[NombreVendedor]],2,0)</f>
        <v>Antonio</v>
      </c>
      <c r="F4576" t="str">
        <f>VLOOKUP(Tabla4[[#This Row],[Cod Producto]],Tabla2[[IdProducto]:[NomProducto]],2,0)</f>
        <v>Naranjas</v>
      </c>
      <c r="G4576" s="10">
        <f>VLOOKUP(Tabla4[[#This Row],[Nombre_Producto]],Tabla2[[NomProducto]:[PrecioSinIGV]],3,0)</f>
        <v>1.21</v>
      </c>
      <c r="H4576">
        <f>VLOOKUP(Tabla4[[#This Row],[Cod Producto]],Tabla2[#All],3,0)</f>
        <v>1</v>
      </c>
      <c r="I4576" s="10">
        <f>Tabla4[[#This Row],[Kilos]]*Tabla4[[#This Row],[Precio_sin_IGV]]</f>
        <v>1344.31</v>
      </c>
      <c r="J4576" s="10">
        <f>Tabla4[[#This Row],[Ventas sin IGV]]*18%</f>
        <v>241.97579999999999</v>
      </c>
      <c r="K4576" s="10">
        <f>Tabla4[[#This Row],[Ventas sin IGV]]+Tabla4[[#This Row],[IGV]]</f>
        <v>1586.2857999999999</v>
      </c>
    </row>
    <row r="4577" spans="1:11" x14ac:dyDescent="0.3">
      <c r="A4577">
        <v>10</v>
      </c>
      <c r="B4577">
        <v>11</v>
      </c>
      <c r="C4577" s="2">
        <v>37644</v>
      </c>
      <c r="D4577">
        <v>991</v>
      </c>
      <c r="E4577" t="str">
        <f>VLOOKUP(Tabla4[[#This Row],[Cod Vendedor]],Tabla3[[IdVendedor]:[NombreVendedor]],2,0)</f>
        <v>Antonio</v>
      </c>
      <c r="F4577" t="str">
        <f>VLOOKUP(Tabla4[[#This Row],[Cod Producto]],Tabla2[[IdProducto]:[NomProducto]],2,0)</f>
        <v>Naranjas</v>
      </c>
      <c r="G4577" s="10">
        <f>VLOOKUP(Tabla4[[#This Row],[Nombre_Producto]],Tabla2[[NomProducto]:[PrecioSinIGV]],3,0)</f>
        <v>1.21</v>
      </c>
      <c r="H4577">
        <f>VLOOKUP(Tabla4[[#This Row],[Cod Producto]],Tabla2[#All],3,0)</f>
        <v>1</v>
      </c>
      <c r="I4577" s="10">
        <f>Tabla4[[#This Row],[Kilos]]*Tabla4[[#This Row],[Precio_sin_IGV]]</f>
        <v>1199.1099999999999</v>
      </c>
      <c r="J4577" s="10">
        <f>Tabla4[[#This Row],[Ventas sin IGV]]*18%</f>
        <v>215.83979999999997</v>
      </c>
      <c r="K4577" s="10">
        <f>Tabla4[[#This Row],[Ventas sin IGV]]+Tabla4[[#This Row],[IGV]]</f>
        <v>1414.9497999999999</v>
      </c>
    </row>
    <row r="4578" spans="1:11" x14ac:dyDescent="0.3">
      <c r="A4578">
        <v>10</v>
      </c>
      <c r="B4578">
        <v>11</v>
      </c>
      <c r="C4578" s="2">
        <v>37731</v>
      </c>
      <c r="D4578">
        <v>766</v>
      </c>
      <c r="E4578" t="str">
        <f>VLOOKUP(Tabla4[[#This Row],[Cod Vendedor]],Tabla3[[IdVendedor]:[NombreVendedor]],2,0)</f>
        <v>Antonio</v>
      </c>
      <c r="F4578" t="str">
        <f>VLOOKUP(Tabla4[[#This Row],[Cod Producto]],Tabla2[[IdProducto]:[NomProducto]],2,0)</f>
        <v>Naranjas</v>
      </c>
      <c r="G4578" s="10">
        <f>VLOOKUP(Tabla4[[#This Row],[Nombre_Producto]],Tabla2[[NomProducto]:[PrecioSinIGV]],3,0)</f>
        <v>1.21</v>
      </c>
      <c r="H4578">
        <f>VLOOKUP(Tabla4[[#This Row],[Cod Producto]],Tabla2[#All],3,0)</f>
        <v>1</v>
      </c>
      <c r="I4578" s="10">
        <f>Tabla4[[#This Row],[Kilos]]*Tabla4[[#This Row],[Precio_sin_IGV]]</f>
        <v>926.86</v>
      </c>
      <c r="J4578" s="10">
        <f>Tabla4[[#This Row],[Ventas sin IGV]]*18%</f>
        <v>166.8348</v>
      </c>
      <c r="K4578" s="10">
        <f>Tabla4[[#This Row],[Ventas sin IGV]]+Tabla4[[#This Row],[IGV]]</f>
        <v>1093.6948</v>
      </c>
    </row>
    <row r="4579" spans="1:11" x14ac:dyDescent="0.3">
      <c r="A4579">
        <v>10</v>
      </c>
      <c r="B4579">
        <v>11</v>
      </c>
      <c r="C4579" s="2">
        <v>37942</v>
      </c>
      <c r="D4579">
        <v>696</v>
      </c>
      <c r="E4579" t="str">
        <f>VLOOKUP(Tabla4[[#This Row],[Cod Vendedor]],Tabla3[[IdVendedor]:[NombreVendedor]],2,0)</f>
        <v>Antonio</v>
      </c>
      <c r="F4579" t="str">
        <f>VLOOKUP(Tabla4[[#This Row],[Cod Producto]],Tabla2[[IdProducto]:[NomProducto]],2,0)</f>
        <v>Naranjas</v>
      </c>
      <c r="G4579" s="10">
        <f>VLOOKUP(Tabla4[[#This Row],[Nombre_Producto]],Tabla2[[NomProducto]:[PrecioSinIGV]],3,0)</f>
        <v>1.21</v>
      </c>
      <c r="H4579">
        <f>VLOOKUP(Tabla4[[#This Row],[Cod Producto]],Tabla2[#All],3,0)</f>
        <v>1</v>
      </c>
      <c r="I4579" s="10">
        <f>Tabla4[[#This Row],[Kilos]]*Tabla4[[#This Row],[Precio_sin_IGV]]</f>
        <v>842.16</v>
      </c>
      <c r="J4579" s="10">
        <f>Tabla4[[#This Row],[Ventas sin IGV]]*18%</f>
        <v>151.58879999999999</v>
      </c>
      <c r="K4579" s="10">
        <f>Tabla4[[#This Row],[Ventas sin IGV]]+Tabla4[[#This Row],[IGV]]</f>
        <v>993.74879999999996</v>
      </c>
    </row>
    <row r="4580" spans="1:11" x14ac:dyDescent="0.3">
      <c r="A4580">
        <v>10</v>
      </c>
      <c r="B4580">
        <v>12</v>
      </c>
      <c r="C4580" s="2">
        <v>37912</v>
      </c>
      <c r="D4580">
        <v>2350</v>
      </c>
      <c r="E4580" t="str">
        <f>VLOOKUP(Tabla4[[#This Row],[Cod Vendedor]],Tabla3[[IdVendedor]:[NombreVendedor]],2,0)</f>
        <v>Antonio</v>
      </c>
      <c r="F4580" t="str">
        <f>VLOOKUP(Tabla4[[#This Row],[Cod Producto]],Tabla2[[IdProducto]:[NomProducto]],2,0)</f>
        <v>Malocoton</v>
      </c>
      <c r="G4580" s="10">
        <f>VLOOKUP(Tabla4[[#This Row],[Nombre_Producto]],Tabla2[[NomProducto]:[PrecioSinIGV]],3,0)</f>
        <v>2.42</v>
      </c>
      <c r="H4580">
        <f>VLOOKUP(Tabla4[[#This Row],[Cod Producto]],Tabla2[#All],3,0)</f>
        <v>1</v>
      </c>
      <c r="I4580" s="10">
        <f>Tabla4[[#This Row],[Kilos]]*Tabla4[[#This Row],[Precio_sin_IGV]]</f>
        <v>5687</v>
      </c>
      <c r="J4580" s="10">
        <f>Tabla4[[#This Row],[Ventas sin IGV]]*18%</f>
        <v>1023.66</v>
      </c>
      <c r="K4580" s="10">
        <f>Tabla4[[#This Row],[Ventas sin IGV]]+Tabla4[[#This Row],[IGV]]</f>
        <v>6710.66</v>
      </c>
    </row>
    <row r="4581" spans="1:11" x14ac:dyDescent="0.3">
      <c r="A4581">
        <v>10</v>
      </c>
      <c r="B4581">
        <v>12</v>
      </c>
      <c r="C4581" s="2">
        <v>37811</v>
      </c>
      <c r="D4581">
        <v>1859</v>
      </c>
      <c r="E4581" t="str">
        <f>VLOOKUP(Tabla4[[#This Row],[Cod Vendedor]],Tabla3[[IdVendedor]:[NombreVendedor]],2,0)</f>
        <v>Antonio</v>
      </c>
      <c r="F4581" t="str">
        <f>VLOOKUP(Tabla4[[#This Row],[Cod Producto]],Tabla2[[IdProducto]:[NomProducto]],2,0)</f>
        <v>Malocoton</v>
      </c>
      <c r="G4581" s="10">
        <f>VLOOKUP(Tabla4[[#This Row],[Nombre_Producto]],Tabla2[[NomProducto]:[PrecioSinIGV]],3,0)</f>
        <v>2.42</v>
      </c>
      <c r="H4581">
        <f>VLOOKUP(Tabla4[[#This Row],[Cod Producto]],Tabla2[#All],3,0)</f>
        <v>1</v>
      </c>
      <c r="I4581" s="10">
        <f>Tabla4[[#This Row],[Kilos]]*Tabla4[[#This Row],[Precio_sin_IGV]]</f>
        <v>4498.78</v>
      </c>
      <c r="J4581" s="10">
        <f>Tabla4[[#This Row],[Ventas sin IGV]]*18%</f>
        <v>809.78039999999987</v>
      </c>
      <c r="K4581" s="10">
        <f>Tabla4[[#This Row],[Ventas sin IGV]]+Tabla4[[#This Row],[IGV]]</f>
        <v>5308.5603999999994</v>
      </c>
    </row>
    <row r="4582" spans="1:11" x14ac:dyDescent="0.3">
      <c r="A4582">
        <v>10</v>
      </c>
      <c r="B4582">
        <v>12</v>
      </c>
      <c r="C4582" s="2">
        <v>37834</v>
      </c>
      <c r="D4582">
        <v>1858</v>
      </c>
      <c r="E4582" t="str">
        <f>VLOOKUP(Tabla4[[#This Row],[Cod Vendedor]],Tabla3[[IdVendedor]:[NombreVendedor]],2,0)</f>
        <v>Antonio</v>
      </c>
      <c r="F4582" t="str">
        <f>VLOOKUP(Tabla4[[#This Row],[Cod Producto]],Tabla2[[IdProducto]:[NomProducto]],2,0)</f>
        <v>Malocoton</v>
      </c>
      <c r="G4582" s="10">
        <f>VLOOKUP(Tabla4[[#This Row],[Nombre_Producto]],Tabla2[[NomProducto]:[PrecioSinIGV]],3,0)</f>
        <v>2.42</v>
      </c>
      <c r="H4582">
        <f>VLOOKUP(Tabla4[[#This Row],[Cod Producto]],Tabla2[#All],3,0)</f>
        <v>1</v>
      </c>
      <c r="I4582" s="10">
        <f>Tabla4[[#This Row],[Kilos]]*Tabla4[[#This Row],[Precio_sin_IGV]]</f>
        <v>4496.3599999999997</v>
      </c>
      <c r="J4582" s="10">
        <f>Tabla4[[#This Row],[Ventas sin IGV]]*18%</f>
        <v>809.34479999999996</v>
      </c>
      <c r="K4582" s="10">
        <f>Tabla4[[#This Row],[Ventas sin IGV]]+Tabla4[[#This Row],[IGV]]</f>
        <v>5305.7047999999995</v>
      </c>
    </row>
    <row r="4583" spans="1:11" x14ac:dyDescent="0.3">
      <c r="A4583">
        <v>10</v>
      </c>
      <c r="B4583">
        <v>12</v>
      </c>
      <c r="C4583" s="2">
        <v>37746</v>
      </c>
      <c r="D4583">
        <v>735</v>
      </c>
      <c r="E4583" t="str">
        <f>VLOOKUP(Tabla4[[#This Row],[Cod Vendedor]],Tabla3[[IdVendedor]:[NombreVendedor]],2,0)</f>
        <v>Antonio</v>
      </c>
      <c r="F4583" t="str">
        <f>VLOOKUP(Tabla4[[#This Row],[Cod Producto]],Tabla2[[IdProducto]:[NomProducto]],2,0)</f>
        <v>Malocoton</v>
      </c>
      <c r="G4583" s="10">
        <f>VLOOKUP(Tabla4[[#This Row],[Nombre_Producto]],Tabla2[[NomProducto]:[PrecioSinIGV]],3,0)</f>
        <v>2.42</v>
      </c>
      <c r="H4583">
        <f>VLOOKUP(Tabla4[[#This Row],[Cod Producto]],Tabla2[#All],3,0)</f>
        <v>1</v>
      </c>
      <c r="I4583" s="10">
        <f>Tabla4[[#This Row],[Kilos]]*Tabla4[[#This Row],[Precio_sin_IGV]]</f>
        <v>1778.7</v>
      </c>
      <c r="J4583" s="10">
        <f>Tabla4[[#This Row],[Ventas sin IGV]]*18%</f>
        <v>320.166</v>
      </c>
      <c r="K4583" s="10">
        <f>Tabla4[[#This Row],[Ventas sin IGV]]+Tabla4[[#This Row],[IGV]]</f>
        <v>2098.866</v>
      </c>
    </row>
    <row r="4584" spans="1:11" x14ac:dyDescent="0.3">
      <c r="A4584">
        <v>10</v>
      </c>
      <c r="B4584">
        <v>12</v>
      </c>
      <c r="C4584" s="2">
        <v>37752</v>
      </c>
      <c r="D4584">
        <v>376</v>
      </c>
      <c r="E4584" t="str">
        <f>VLOOKUP(Tabla4[[#This Row],[Cod Vendedor]],Tabla3[[IdVendedor]:[NombreVendedor]],2,0)</f>
        <v>Antonio</v>
      </c>
      <c r="F4584" t="str">
        <f>VLOOKUP(Tabla4[[#This Row],[Cod Producto]],Tabla2[[IdProducto]:[NomProducto]],2,0)</f>
        <v>Malocoton</v>
      </c>
      <c r="G4584" s="10">
        <f>VLOOKUP(Tabla4[[#This Row],[Nombre_Producto]],Tabla2[[NomProducto]:[PrecioSinIGV]],3,0)</f>
        <v>2.42</v>
      </c>
      <c r="H4584">
        <f>VLOOKUP(Tabla4[[#This Row],[Cod Producto]],Tabla2[#All],3,0)</f>
        <v>1</v>
      </c>
      <c r="I4584" s="10">
        <f>Tabla4[[#This Row],[Kilos]]*Tabla4[[#This Row],[Precio_sin_IGV]]</f>
        <v>909.92</v>
      </c>
      <c r="J4584" s="10">
        <f>Tabla4[[#This Row],[Ventas sin IGV]]*18%</f>
        <v>163.78559999999999</v>
      </c>
      <c r="K4584" s="10">
        <f>Tabla4[[#This Row],[Ventas sin IGV]]+Tabla4[[#This Row],[IGV]]</f>
        <v>1073.7056</v>
      </c>
    </row>
    <row r="4585" spans="1:11" x14ac:dyDescent="0.3">
      <c r="A4585">
        <v>10</v>
      </c>
      <c r="B4585">
        <v>9</v>
      </c>
      <c r="C4585" s="2">
        <v>37967</v>
      </c>
      <c r="D4585">
        <v>2167</v>
      </c>
      <c r="E4585" t="str">
        <f>VLOOKUP(Tabla4[[#This Row],[Cod Vendedor]],Tabla3[[IdVendedor]:[NombreVendedor]],2,0)</f>
        <v>Antonio</v>
      </c>
      <c r="F4585" t="str">
        <f>VLOOKUP(Tabla4[[#This Row],[Cod Producto]],Tabla2[[IdProducto]:[NomProducto]],2,0)</f>
        <v>Esparragos</v>
      </c>
      <c r="G4585" s="10">
        <f>VLOOKUP(Tabla4[[#This Row],[Nombre_Producto]],Tabla2[[NomProducto]:[PrecioSinIGV]],3,0)</f>
        <v>1.21</v>
      </c>
      <c r="H4585">
        <f>VLOOKUP(Tabla4[[#This Row],[Cod Producto]],Tabla2[#All],3,0)</f>
        <v>3</v>
      </c>
      <c r="I4585" s="10">
        <f>Tabla4[[#This Row],[Kilos]]*Tabla4[[#This Row],[Precio_sin_IGV]]</f>
        <v>2622.0699999999997</v>
      </c>
      <c r="J4585" s="10">
        <f>Tabla4[[#This Row],[Ventas sin IGV]]*18%</f>
        <v>471.97259999999994</v>
      </c>
      <c r="K4585" s="10">
        <f>Tabla4[[#This Row],[Ventas sin IGV]]+Tabla4[[#This Row],[IGV]]</f>
        <v>3094.0425999999998</v>
      </c>
    </row>
    <row r="4586" spans="1:11" x14ac:dyDescent="0.3">
      <c r="A4586">
        <v>10</v>
      </c>
      <c r="B4586">
        <v>9</v>
      </c>
      <c r="C4586" s="2">
        <v>37985</v>
      </c>
      <c r="D4586">
        <v>2146</v>
      </c>
      <c r="E4586" t="str">
        <f>VLOOKUP(Tabla4[[#This Row],[Cod Vendedor]],Tabla3[[IdVendedor]:[NombreVendedor]],2,0)</f>
        <v>Antonio</v>
      </c>
      <c r="F4586" t="str">
        <f>VLOOKUP(Tabla4[[#This Row],[Cod Producto]],Tabla2[[IdProducto]:[NomProducto]],2,0)</f>
        <v>Esparragos</v>
      </c>
      <c r="G4586" s="10">
        <f>VLOOKUP(Tabla4[[#This Row],[Nombre_Producto]],Tabla2[[NomProducto]:[PrecioSinIGV]],3,0)</f>
        <v>1.21</v>
      </c>
      <c r="H4586">
        <f>VLOOKUP(Tabla4[[#This Row],[Cod Producto]],Tabla2[#All],3,0)</f>
        <v>3</v>
      </c>
      <c r="I4586" s="10">
        <f>Tabla4[[#This Row],[Kilos]]*Tabla4[[#This Row],[Precio_sin_IGV]]</f>
        <v>2596.66</v>
      </c>
      <c r="J4586" s="10">
        <f>Tabla4[[#This Row],[Ventas sin IGV]]*18%</f>
        <v>467.39879999999994</v>
      </c>
      <c r="K4586" s="10">
        <f>Tabla4[[#This Row],[Ventas sin IGV]]+Tabla4[[#This Row],[IGV]]</f>
        <v>3064.0587999999998</v>
      </c>
    </row>
    <row r="4587" spans="1:11" x14ac:dyDescent="0.3">
      <c r="A4587">
        <v>10</v>
      </c>
      <c r="B4587">
        <v>9</v>
      </c>
      <c r="C4587" s="2">
        <v>37625</v>
      </c>
      <c r="D4587">
        <v>682</v>
      </c>
      <c r="E4587" t="str">
        <f>VLOOKUP(Tabla4[[#This Row],[Cod Vendedor]],Tabla3[[IdVendedor]:[NombreVendedor]],2,0)</f>
        <v>Antonio</v>
      </c>
      <c r="F4587" t="str">
        <f>VLOOKUP(Tabla4[[#This Row],[Cod Producto]],Tabla2[[IdProducto]:[NomProducto]],2,0)</f>
        <v>Esparragos</v>
      </c>
      <c r="G4587" s="10">
        <f>VLOOKUP(Tabla4[[#This Row],[Nombre_Producto]],Tabla2[[NomProducto]:[PrecioSinIGV]],3,0)</f>
        <v>1.21</v>
      </c>
      <c r="H4587">
        <f>VLOOKUP(Tabla4[[#This Row],[Cod Producto]],Tabla2[#All],3,0)</f>
        <v>3</v>
      </c>
      <c r="I4587" s="10">
        <f>Tabla4[[#This Row],[Kilos]]*Tabla4[[#This Row],[Precio_sin_IGV]]</f>
        <v>825.22</v>
      </c>
      <c r="J4587" s="10">
        <f>Tabla4[[#This Row],[Ventas sin IGV]]*18%</f>
        <v>148.53960000000001</v>
      </c>
      <c r="K4587" s="10">
        <f>Tabla4[[#This Row],[Ventas sin IGV]]+Tabla4[[#This Row],[IGV]]</f>
        <v>973.75960000000009</v>
      </c>
    </row>
    <row r="4588" spans="1:11" x14ac:dyDescent="0.3">
      <c r="A4588">
        <v>10</v>
      </c>
      <c r="B4588">
        <v>9</v>
      </c>
      <c r="C4588" s="2">
        <v>37896</v>
      </c>
      <c r="D4588">
        <v>442</v>
      </c>
      <c r="E4588" t="str">
        <f>VLOOKUP(Tabla4[[#This Row],[Cod Vendedor]],Tabla3[[IdVendedor]:[NombreVendedor]],2,0)</f>
        <v>Antonio</v>
      </c>
      <c r="F4588" t="str">
        <f>VLOOKUP(Tabla4[[#This Row],[Cod Producto]],Tabla2[[IdProducto]:[NomProducto]],2,0)</f>
        <v>Esparragos</v>
      </c>
      <c r="G4588" s="10">
        <f>VLOOKUP(Tabla4[[#This Row],[Nombre_Producto]],Tabla2[[NomProducto]:[PrecioSinIGV]],3,0)</f>
        <v>1.21</v>
      </c>
      <c r="H4588">
        <f>VLOOKUP(Tabla4[[#This Row],[Cod Producto]],Tabla2[#All],3,0)</f>
        <v>3</v>
      </c>
      <c r="I4588" s="10">
        <f>Tabla4[[#This Row],[Kilos]]*Tabla4[[#This Row],[Precio_sin_IGV]]</f>
        <v>534.81999999999994</v>
      </c>
      <c r="J4588" s="10">
        <f>Tabla4[[#This Row],[Ventas sin IGV]]*18%</f>
        <v>96.267599999999987</v>
      </c>
      <c r="K4588" s="10">
        <f>Tabla4[[#This Row],[Ventas sin IGV]]+Tabla4[[#This Row],[IGV]]</f>
        <v>631.08759999999995</v>
      </c>
    </row>
    <row r="4589" spans="1:11" x14ac:dyDescent="0.3">
      <c r="A4589">
        <v>10</v>
      </c>
      <c r="B4589">
        <v>9</v>
      </c>
      <c r="C4589" s="2">
        <v>37934</v>
      </c>
      <c r="D4589">
        <v>379</v>
      </c>
      <c r="E4589" t="str">
        <f>VLOOKUP(Tabla4[[#This Row],[Cod Vendedor]],Tabla3[[IdVendedor]:[NombreVendedor]],2,0)</f>
        <v>Antonio</v>
      </c>
      <c r="F4589" t="str">
        <f>VLOOKUP(Tabla4[[#This Row],[Cod Producto]],Tabla2[[IdProducto]:[NomProducto]],2,0)</f>
        <v>Esparragos</v>
      </c>
      <c r="G4589" s="10">
        <f>VLOOKUP(Tabla4[[#This Row],[Nombre_Producto]],Tabla2[[NomProducto]:[PrecioSinIGV]],3,0)</f>
        <v>1.21</v>
      </c>
      <c r="H4589">
        <f>VLOOKUP(Tabla4[[#This Row],[Cod Producto]],Tabla2[#All],3,0)</f>
        <v>3</v>
      </c>
      <c r="I4589" s="10">
        <f>Tabla4[[#This Row],[Kilos]]*Tabla4[[#This Row],[Precio_sin_IGV]]</f>
        <v>458.59</v>
      </c>
      <c r="J4589" s="10">
        <f>Tabla4[[#This Row],[Ventas sin IGV]]*18%</f>
        <v>82.546199999999999</v>
      </c>
      <c r="K4589" s="10">
        <f>Tabla4[[#This Row],[Ventas sin IGV]]+Tabla4[[#This Row],[IGV]]</f>
        <v>541.13619999999992</v>
      </c>
    </row>
    <row r="4590" spans="1:11" x14ac:dyDescent="0.3">
      <c r="A4590">
        <v>10</v>
      </c>
      <c r="B4590">
        <v>7</v>
      </c>
      <c r="C4590" s="2">
        <v>37763</v>
      </c>
      <c r="D4590">
        <v>2379</v>
      </c>
      <c r="E4590" t="str">
        <f>VLOOKUP(Tabla4[[#This Row],[Cod Vendedor]],Tabla3[[IdVendedor]:[NombreVendedor]],2,0)</f>
        <v>Antonio</v>
      </c>
      <c r="F4590" t="str">
        <f>VLOOKUP(Tabla4[[#This Row],[Cod Producto]],Tabla2[[IdProducto]:[NomProducto]],2,0)</f>
        <v>Tomates</v>
      </c>
      <c r="G4590" s="10">
        <f>VLOOKUP(Tabla4[[#This Row],[Nombre_Producto]],Tabla2[[NomProducto]:[PrecioSinIGV]],3,0)</f>
        <v>0.96799999999999997</v>
      </c>
      <c r="H4590">
        <f>VLOOKUP(Tabla4[[#This Row],[Cod Producto]],Tabla2[#All],3,0)</f>
        <v>2</v>
      </c>
      <c r="I4590" s="10">
        <f>Tabla4[[#This Row],[Kilos]]*Tabla4[[#This Row],[Precio_sin_IGV]]</f>
        <v>2302.8719999999998</v>
      </c>
      <c r="J4590" s="10">
        <f>Tabla4[[#This Row],[Ventas sin IGV]]*18%</f>
        <v>414.51695999999998</v>
      </c>
      <c r="K4590" s="10">
        <f>Tabla4[[#This Row],[Ventas sin IGV]]+Tabla4[[#This Row],[IGV]]</f>
        <v>2717.3889599999998</v>
      </c>
    </row>
    <row r="4591" spans="1:11" x14ac:dyDescent="0.3">
      <c r="A4591">
        <v>10</v>
      </c>
      <c r="B4591">
        <v>7</v>
      </c>
      <c r="C4591" s="2">
        <v>37754</v>
      </c>
      <c r="D4591">
        <v>1689</v>
      </c>
      <c r="E4591" t="str">
        <f>VLOOKUP(Tabla4[[#This Row],[Cod Vendedor]],Tabla3[[IdVendedor]:[NombreVendedor]],2,0)</f>
        <v>Antonio</v>
      </c>
      <c r="F4591" t="str">
        <f>VLOOKUP(Tabla4[[#This Row],[Cod Producto]],Tabla2[[IdProducto]:[NomProducto]],2,0)</f>
        <v>Tomates</v>
      </c>
      <c r="G4591" s="10">
        <f>VLOOKUP(Tabla4[[#This Row],[Nombre_Producto]],Tabla2[[NomProducto]:[PrecioSinIGV]],3,0)</f>
        <v>0.96799999999999997</v>
      </c>
      <c r="H4591">
        <f>VLOOKUP(Tabla4[[#This Row],[Cod Producto]],Tabla2[#All],3,0)</f>
        <v>2</v>
      </c>
      <c r="I4591" s="10">
        <f>Tabla4[[#This Row],[Kilos]]*Tabla4[[#This Row],[Precio_sin_IGV]]</f>
        <v>1634.952</v>
      </c>
      <c r="J4591" s="10">
        <f>Tabla4[[#This Row],[Ventas sin IGV]]*18%</f>
        <v>294.29136</v>
      </c>
      <c r="K4591" s="10">
        <f>Tabla4[[#This Row],[Ventas sin IGV]]+Tabla4[[#This Row],[IGV]]</f>
        <v>1929.2433599999999</v>
      </c>
    </row>
    <row r="4592" spans="1:11" x14ac:dyDescent="0.3">
      <c r="A4592">
        <v>10</v>
      </c>
      <c r="B4592">
        <v>7</v>
      </c>
      <c r="C4592" s="2">
        <v>37752</v>
      </c>
      <c r="D4592">
        <v>1661</v>
      </c>
      <c r="E4592" t="str">
        <f>VLOOKUP(Tabla4[[#This Row],[Cod Vendedor]],Tabla3[[IdVendedor]:[NombreVendedor]],2,0)</f>
        <v>Antonio</v>
      </c>
      <c r="F4592" t="str">
        <f>VLOOKUP(Tabla4[[#This Row],[Cod Producto]],Tabla2[[IdProducto]:[NomProducto]],2,0)</f>
        <v>Tomates</v>
      </c>
      <c r="G4592" s="10">
        <f>VLOOKUP(Tabla4[[#This Row],[Nombre_Producto]],Tabla2[[NomProducto]:[PrecioSinIGV]],3,0)</f>
        <v>0.96799999999999997</v>
      </c>
      <c r="H4592">
        <f>VLOOKUP(Tabla4[[#This Row],[Cod Producto]],Tabla2[#All],3,0)</f>
        <v>2</v>
      </c>
      <c r="I4592" s="10">
        <f>Tabla4[[#This Row],[Kilos]]*Tabla4[[#This Row],[Precio_sin_IGV]]</f>
        <v>1607.848</v>
      </c>
      <c r="J4592" s="10">
        <f>Tabla4[[#This Row],[Ventas sin IGV]]*18%</f>
        <v>289.41263999999995</v>
      </c>
      <c r="K4592" s="10">
        <f>Tabla4[[#This Row],[Ventas sin IGV]]+Tabla4[[#This Row],[IGV]]</f>
        <v>1897.26064</v>
      </c>
    </row>
    <row r="4593" spans="1:11" x14ac:dyDescent="0.3">
      <c r="A4593">
        <v>10</v>
      </c>
      <c r="B4593">
        <v>3</v>
      </c>
      <c r="C4593" s="2">
        <v>37807</v>
      </c>
      <c r="D4593">
        <v>2094</v>
      </c>
      <c r="E4593" t="str">
        <f>VLOOKUP(Tabla4[[#This Row],[Cod Vendedor]],Tabla3[[IdVendedor]:[NombreVendedor]],2,0)</f>
        <v>Antonio</v>
      </c>
      <c r="F4593" t="str">
        <f>VLOOKUP(Tabla4[[#This Row],[Cod Producto]],Tabla2[[IdProducto]:[NomProducto]],2,0)</f>
        <v>Melones</v>
      </c>
      <c r="G4593" s="10">
        <f>VLOOKUP(Tabla4[[#This Row],[Nombre_Producto]],Tabla2[[NomProducto]:[PrecioSinIGV]],3,0)</f>
        <v>1.9359999999999999</v>
      </c>
      <c r="H4593">
        <f>VLOOKUP(Tabla4[[#This Row],[Cod Producto]],Tabla2[#All],3,0)</f>
        <v>1</v>
      </c>
      <c r="I4593" s="10">
        <f>Tabla4[[#This Row],[Kilos]]*Tabla4[[#This Row],[Precio_sin_IGV]]</f>
        <v>4053.9839999999999</v>
      </c>
      <c r="J4593" s="10">
        <f>Tabla4[[#This Row],[Ventas sin IGV]]*18%</f>
        <v>729.71711999999991</v>
      </c>
      <c r="K4593" s="10">
        <f>Tabla4[[#This Row],[Ventas sin IGV]]+Tabla4[[#This Row],[IGV]]</f>
        <v>4783.7011199999997</v>
      </c>
    </row>
    <row r="4594" spans="1:11" x14ac:dyDescent="0.3">
      <c r="A4594">
        <v>10</v>
      </c>
      <c r="B4594">
        <v>3</v>
      </c>
      <c r="C4594" s="2">
        <v>37877</v>
      </c>
      <c r="D4594">
        <v>1603</v>
      </c>
      <c r="E4594" t="str">
        <f>VLOOKUP(Tabla4[[#This Row],[Cod Vendedor]],Tabla3[[IdVendedor]:[NombreVendedor]],2,0)</f>
        <v>Antonio</v>
      </c>
      <c r="F4594" t="str">
        <f>VLOOKUP(Tabla4[[#This Row],[Cod Producto]],Tabla2[[IdProducto]:[NomProducto]],2,0)</f>
        <v>Melones</v>
      </c>
      <c r="G4594" s="10">
        <f>VLOOKUP(Tabla4[[#This Row],[Nombre_Producto]],Tabla2[[NomProducto]:[PrecioSinIGV]],3,0)</f>
        <v>1.9359999999999999</v>
      </c>
      <c r="H4594">
        <f>VLOOKUP(Tabla4[[#This Row],[Cod Producto]],Tabla2[#All],3,0)</f>
        <v>1</v>
      </c>
      <c r="I4594" s="10">
        <f>Tabla4[[#This Row],[Kilos]]*Tabla4[[#This Row],[Precio_sin_IGV]]</f>
        <v>3103.4079999999999</v>
      </c>
      <c r="J4594" s="10">
        <f>Tabla4[[#This Row],[Ventas sin IGV]]*18%</f>
        <v>558.61343999999997</v>
      </c>
      <c r="K4594" s="10">
        <f>Tabla4[[#This Row],[Ventas sin IGV]]+Tabla4[[#This Row],[IGV]]</f>
        <v>3662.02144</v>
      </c>
    </row>
    <row r="4595" spans="1:11" x14ac:dyDescent="0.3">
      <c r="A4595">
        <v>10</v>
      </c>
      <c r="B4595">
        <v>3</v>
      </c>
      <c r="C4595" s="2">
        <v>37964</v>
      </c>
      <c r="D4595">
        <v>1335</v>
      </c>
      <c r="E4595" t="str">
        <f>VLOOKUP(Tabla4[[#This Row],[Cod Vendedor]],Tabla3[[IdVendedor]:[NombreVendedor]],2,0)</f>
        <v>Antonio</v>
      </c>
      <c r="F4595" t="str">
        <f>VLOOKUP(Tabla4[[#This Row],[Cod Producto]],Tabla2[[IdProducto]:[NomProducto]],2,0)</f>
        <v>Melones</v>
      </c>
      <c r="G4595" s="10">
        <f>VLOOKUP(Tabla4[[#This Row],[Nombre_Producto]],Tabla2[[NomProducto]:[PrecioSinIGV]],3,0)</f>
        <v>1.9359999999999999</v>
      </c>
      <c r="H4595">
        <f>VLOOKUP(Tabla4[[#This Row],[Cod Producto]],Tabla2[#All],3,0)</f>
        <v>1</v>
      </c>
      <c r="I4595" s="10">
        <f>Tabla4[[#This Row],[Kilos]]*Tabla4[[#This Row],[Precio_sin_IGV]]</f>
        <v>2584.56</v>
      </c>
      <c r="J4595" s="10">
        <f>Tabla4[[#This Row],[Ventas sin IGV]]*18%</f>
        <v>465.2208</v>
      </c>
      <c r="K4595" s="10">
        <f>Tabla4[[#This Row],[Ventas sin IGV]]+Tabla4[[#This Row],[IGV]]</f>
        <v>3049.7808</v>
      </c>
    </row>
    <row r="4596" spans="1:11" x14ac:dyDescent="0.3">
      <c r="A4596">
        <v>10</v>
      </c>
      <c r="B4596">
        <v>3</v>
      </c>
      <c r="C4596" s="2">
        <v>37791</v>
      </c>
      <c r="D4596">
        <v>1062</v>
      </c>
      <c r="E4596" t="str">
        <f>VLOOKUP(Tabla4[[#This Row],[Cod Vendedor]],Tabla3[[IdVendedor]:[NombreVendedor]],2,0)</f>
        <v>Antonio</v>
      </c>
      <c r="F4596" t="str">
        <f>VLOOKUP(Tabla4[[#This Row],[Cod Producto]],Tabla2[[IdProducto]:[NomProducto]],2,0)</f>
        <v>Melones</v>
      </c>
      <c r="G4596" s="10">
        <f>VLOOKUP(Tabla4[[#This Row],[Nombre_Producto]],Tabla2[[NomProducto]:[PrecioSinIGV]],3,0)</f>
        <v>1.9359999999999999</v>
      </c>
      <c r="H4596">
        <f>VLOOKUP(Tabla4[[#This Row],[Cod Producto]],Tabla2[#All],3,0)</f>
        <v>1</v>
      </c>
      <c r="I4596" s="10">
        <f>Tabla4[[#This Row],[Kilos]]*Tabla4[[#This Row],[Precio_sin_IGV]]</f>
        <v>2056.0320000000002</v>
      </c>
      <c r="J4596" s="10">
        <f>Tabla4[[#This Row],[Ventas sin IGV]]*18%</f>
        <v>370.08575999999999</v>
      </c>
      <c r="K4596" s="10">
        <f>Tabla4[[#This Row],[Ventas sin IGV]]+Tabla4[[#This Row],[IGV]]</f>
        <v>2426.1177600000001</v>
      </c>
    </row>
    <row r="4597" spans="1:11" x14ac:dyDescent="0.3">
      <c r="A4597">
        <v>10</v>
      </c>
      <c r="B4597">
        <v>3</v>
      </c>
      <c r="C4597" s="2">
        <v>37758</v>
      </c>
      <c r="D4597">
        <v>546</v>
      </c>
      <c r="E4597" t="str">
        <f>VLOOKUP(Tabla4[[#This Row],[Cod Vendedor]],Tabla3[[IdVendedor]:[NombreVendedor]],2,0)</f>
        <v>Antonio</v>
      </c>
      <c r="F4597" t="str">
        <f>VLOOKUP(Tabla4[[#This Row],[Cod Producto]],Tabla2[[IdProducto]:[NomProducto]],2,0)</f>
        <v>Melones</v>
      </c>
      <c r="G4597" s="10">
        <f>VLOOKUP(Tabla4[[#This Row],[Nombre_Producto]],Tabla2[[NomProducto]:[PrecioSinIGV]],3,0)</f>
        <v>1.9359999999999999</v>
      </c>
      <c r="H4597">
        <f>VLOOKUP(Tabla4[[#This Row],[Cod Producto]],Tabla2[#All],3,0)</f>
        <v>1</v>
      </c>
      <c r="I4597" s="10">
        <f>Tabla4[[#This Row],[Kilos]]*Tabla4[[#This Row],[Precio_sin_IGV]]</f>
        <v>1057.056</v>
      </c>
      <c r="J4597" s="10">
        <f>Tabla4[[#This Row],[Ventas sin IGV]]*18%</f>
        <v>190.27008000000001</v>
      </c>
      <c r="K4597" s="10">
        <f>Tabla4[[#This Row],[Ventas sin IGV]]+Tabla4[[#This Row],[IGV]]</f>
        <v>1247.32608</v>
      </c>
    </row>
    <row r="4598" spans="1:11" x14ac:dyDescent="0.3">
      <c r="A4598">
        <v>10</v>
      </c>
      <c r="B4598">
        <v>3</v>
      </c>
      <c r="C4598" s="2">
        <v>37815</v>
      </c>
      <c r="D4598">
        <v>416</v>
      </c>
      <c r="E4598" t="str">
        <f>VLOOKUP(Tabla4[[#This Row],[Cod Vendedor]],Tabla3[[IdVendedor]:[NombreVendedor]],2,0)</f>
        <v>Antonio</v>
      </c>
      <c r="F4598" t="str">
        <f>VLOOKUP(Tabla4[[#This Row],[Cod Producto]],Tabla2[[IdProducto]:[NomProducto]],2,0)</f>
        <v>Melones</v>
      </c>
      <c r="G4598" s="10">
        <f>VLOOKUP(Tabla4[[#This Row],[Nombre_Producto]],Tabla2[[NomProducto]:[PrecioSinIGV]],3,0)</f>
        <v>1.9359999999999999</v>
      </c>
      <c r="H4598">
        <f>VLOOKUP(Tabla4[[#This Row],[Cod Producto]],Tabla2[#All],3,0)</f>
        <v>1</v>
      </c>
      <c r="I4598" s="10">
        <f>Tabla4[[#This Row],[Kilos]]*Tabla4[[#This Row],[Precio_sin_IGV]]</f>
        <v>805.37599999999998</v>
      </c>
      <c r="J4598" s="10">
        <f>Tabla4[[#This Row],[Ventas sin IGV]]*18%</f>
        <v>144.96768</v>
      </c>
      <c r="K4598" s="10">
        <f>Tabla4[[#This Row],[Ventas sin IGV]]+Tabla4[[#This Row],[IGV]]</f>
        <v>950.34367999999995</v>
      </c>
    </row>
    <row r="4599" spans="1:11" x14ac:dyDescent="0.3">
      <c r="A4599">
        <v>10</v>
      </c>
      <c r="B4599">
        <v>3</v>
      </c>
      <c r="C4599" s="2">
        <v>37779</v>
      </c>
      <c r="D4599">
        <v>403</v>
      </c>
      <c r="E4599" t="str">
        <f>VLOOKUP(Tabla4[[#This Row],[Cod Vendedor]],Tabla3[[IdVendedor]:[NombreVendedor]],2,0)</f>
        <v>Antonio</v>
      </c>
      <c r="F4599" t="str">
        <f>VLOOKUP(Tabla4[[#This Row],[Cod Producto]],Tabla2[[IdProducto]:[NomProducto]],2,0)</f>
        <v>Melones</v>
      </c>
      <c r="G4599" s="10">
        <f>VLOOKUP(Tabla4[[#This Row],[Nombre_Producto]],Tabla2[[NomProducto]:[PrecioSinIGV]],3,0)</f>
        <v>1.9359999999999999</v>
      </c>
      <c r="H4599">
        <f>VLOOKUP(Tabla4[[#This Row],[Cod Producto]],Tabla2[#All],3,0)</f>
        <v>1</v>
      </c>
      <c r="I4599" s="10">
        <f>Tabla4[[#This Row],[Kilos]]*Tabla4[[#This Row],[Precio_sin_IGV]]</f>
        <v>780.20799999999997</v>
      </c>
      <c r="J4599" s="10">
        <f>Tabla4[[#This Row],[Ventas sin IGV]]*18%</f>
        <v>140.43743999999998</v>
      </c>
      <c r="K4599" s="10">
        <f>Tabla4[[#This Row],[Ventas sin IGV]]+Tabla4[[#This Row],[IGV]]</f>
        <v>920.64544000000001</v>
      </c>
    </row>
    <row r="4600" spans="1:11" x14ac:dyDescent="0.3">
      <c r="A4600">
        <v>10</v>
      </c>
      <c r="B4600">
        <v>1</v>
      </c>
      <c r="C4600" s="2">
        <v>37775</v>
      </c>
      <c r="D4600">
        <v>2471</v>
      </c>
      <c r="E4600" t="str">
        <f>VLOOKUP(Tabla4[[#This Row],[Cod Vendedor]],Tabla3[[IdVendedor]:[NombreVendedor]],2,0)</f>
        <v>Antonio</v>
      </c>
      <c r="F4600" t="str">
        <f>VLOOKUP(Tabla4[[#This Row],[Cod Producto]],Tabla2[[IdProducto]:[NomProducto]],2,0)</f>
        <v>Mandarinas</v>
      </c>
      <c r="G4600" s="10">
        <f>VLOOKUP(Tabla4[[#This Row],[Nombre_Producto]],Tabla2[[NomProducto]:[PrecioSinIGV]],3,0)</f>
        <v>3.9325000000000001</v>
      </c>
      <c r="H4600">
        <f>VLOOKUP(Tabla4[[#This Row],[Cod Producto]],Tabla2[#All],3,0)</f>
        <v>1</v>
      </c>
      <c r="I4600" s="10">
        <f>Tabla4[[#This Row],[Kilos]]*Tabla4[[#This Row],[Precio_sin_IGV]]</f>
        <v>9717.2075000000004</v>
      </c>
      <c r="J4600" s="10">
        <f>Tabla4[[#This Row],[Ventas sin IGV]]*18%</f>
        <v>1749.09735</v>
      </c>
      <c r="K4600" s="10">
        <f>Tabla4[[#This Row],[Ventas sin IGV]]+Tabla4[[#This Row],[IGV]]</f>
        <v>11466.30485</v>
      </c>
    </row>
    <row r="4601" spans="1:11" x14ac:dyDescent="0.3">
      <c r="A4601">
        <v>10</v>
      </c>
      <c r="B4601">
        <v>1</v>
      </c>
      <c r="C4601" s="2">
        <v>37880</v>
      </c>
      <c r="D4601">
        <v>2391</v>
      </c>
      <c r="E4601" t="str">
        <f>VLOOKUP(Tabla4[[#This Row],[Cod Vendedor]],Tabla3[[IdVendedor]:[NombreVendedor]],2,0)</f>
        <v>Antonio</v>
      </c>
      <c r="F4601" t="str">
        <f>VLOOKUP(Tabla4[[#This Row],[Cod Producto]],Tabla2[[IdProducto]:[NomProducto]],2,0)</f>
        <v>Mandarinas</v>
      </c>
      <c r="G4601" s="10">
        <f>VLOOKUP(Tabla4[[#This Row],[Nombre_Producto]],Tabla2[[NomProducto]:[PrecioSinIGV]],3,0)</f>
        <v>3.9325000000000001</v>
      </c>
      <c r="H4601">
        <f>VLOOKUP(Tabla4[[#This Row],[Cod Producto]],Tabla2[#All],3,0)</f>
        <v>1</v>
      </c>
      <c r="I4601" s="10">
        <f>Tabla4[[#This Row],[Kilos]]*Tabla4[[#This Row],[Precio_sin_IGV]]</f>
        <v>9402.6075000000001</v>
      </c>
      <c r="J4601" s="10">
        <f>Tabla4[[#This Row],[Ventas sin IGV]]*18%</f>
        <v>1692.4693499999998</v>
      </c>
      <c r="K4601" s="10">
        <f>Tabla4[[#This Row],[Ventas sin IGV]]+Tabla4[[#This Row],[IGV]]</f>
        <v>11095.076849999999</v>
      </c>
    </row>
    <row r="4602" spans="1:11" x14ac:dyDescent="0.3">
      <c r="A4602">
        <v>10</v>
      </c>
      <c r="B4602">
        <v>1</v>
      </c>
      <c r="C4602" s="2">
        <v>37789</v>
      </c>
      <c r="D4602">
        <v>1750</v>
      </c>
      <c r="E4602" t="str">
        <f>VLOOKUP(Tabla4[[#This Row],[Cod Vendedor]],Tabla3[[IdVendedor]:[NombreVendedor]],2,0)</f>
        <v>Antonio</v>
      </c>
      <c r="F4602" t="str">
        <f>VLOOKUP(Tabla4[[#This Row],[Cod Producto]],Tabla2[[IdProducto]:[NomProducto]],2,0)</f>
        <v>Mandarinas</v>
      </c>
      <c r="G4602" s="10">
        <f>VLOOKUP(Tabla4[[#This Row],[Nombre_Producto]],Tabla2[[NomProducto]:[PrecioSinIGV]],3,0)</f>
        <v>3.9325000000000001</v>
      </c>
      <c r="H4602">
        <f>VLOOKUP(Tabla4[[#This Row],[Cod Producto]],Tabla2[#All],3,0)</f>
        <v>1</v>
      </c>
      <c r="I4602" s="10">
        <f>Tabla4[[#This Row],[Kilos]]*Tabla4[[#This Row],[Precio_sin_IGV]]</f>
        <v>6881.875</v>
      </c>
      <c r="J4602" s="10">
        <f>Tabla4[[#This Row],[Ventas sin IGV]]*18%</f>
        <v>1238.7375</v>
      </c>
      <c r="K4602" s="10">
        <f>Tabla4[[#This Row],[Ventas sin IGV]]+Tabla4[[#This Row],[IGV]]</f>
        <v>8120.6125000000002</v>
      </c>
    </row>
    <row r="4603" spans="1:11" x14ac:dyDescent="0.3">
      <c r="A4603">
        <v>10</v>
      </c>
      <c r="B4603">
        <v>1</v>
      </c>
      <c r="C4603" s="2">
        <v>37891</v>
      </c>
      <c r="D4603">
        <v>1562</v>
      </c>
      <c r="E4603" t="str">
        <f>VLOOKUP(Tabla4[[#This Row],[Cod Vendedor]],Tabla3[[IdVendedor]:[NombreVendedor]],2,0)</f>
        <v>Antonio</v>
      </c>
      <c r="F4603" t="str">
        <f>VLOOKUP(Tabla4[[#This Row],[Cod Producto]],Tabla2[[IdProducto]:[NomProducto]],2,0)</f>
        <v>Mandarinas</v>
      </c>
      <c r="G4603" s="10">
        <f>VLOOKUP(Tabla4[[#This Row],[Nombre_Producto]],Tabla2[[NomProducto]:[PrecioSinIGV]],3,0)</f>
        <v>3.9325000000000001</v>
      </c>
      <c r="H4603">
        <f>VLOOKUP(Tabla4[[#This Row],[Cod Producto]],Tabla2[#All],3,0)</f>
        <v>1</v>
      </c>
      <c r="I4603" s="10">
        <f>Tabla4[[#This Row],[Kilos]]*Tabla4[[#This Row],[Precio_sin_IGV]]</f>
        <v>6142.5650000000005</v>
      </c>
      <c r="J4603" s="10">
        <f>Tabla4[[#This Row],[Ventas sin IGV]]*18%</f>
        <v>1105.6617000000001</v>
      </c>
      <c r="K4603" s="10">
        <f>Tabla4[[#This Row],[Ventas sin IGV]]+Tabla4[[#This Row],[IGV]]</f>
        <v>7248.2267000000011</v>
      </c>
    </row>
    <row r="4604" spans="1:11" x14ac:dyDescent="0.3">
      <c r="A4604">
        <v>10</v>
      </c>
      <c r="B4604">
        <v>1</v>
      </c>
      <c r="C4604" s="2">
        <v>37858</v>
      </c>
      <c r="D4604">
        <v>1260</v>
      </c>
      <c r="E4604" t="str">
        <f>VLOOKUP(Tabla4[[#This Row],[Cod Vendedor]],Tabla3[[IdVendedor]:[NombreVendedor]],2,0)</f>
        <v>Antonio</v>
      </c>
      <c r="F4604" t="str">
        <f>VLOOKUP(Tabla4[[#This Row],[Cod Producto]],Tabla2[[IdProducto]:[NomProducto]],2,0)</f>
        <v>Mandarinas</v>
      </c>
      <c r="G4604" s="10">
        <f>VLOOKUP(Tabla4[[#This Row],[Nombre_Producto]],Tabla2[[NomProducto]:[PrecioSinIGV]],3,0)</f>
        <v>3.9325000000000001</v>
      </c>
      <c r="H4604">
        <f>VLOOKUP(Tabla4[[#This Row],[Cod Producto]],Tabla2[#All],3,0)</f>
        <v>1</v>
      </c>
      <c r="I4604" s="10">
        <f>Tabla4[[#This Row],[Kilos]]*Tabla4[[#This Row],[Precio_sin_IGV]]</f>
        <v>4954.95</v>
      </c>
      <c r="J4604" s="10">
        <f>Tabla4[[#This Row],[Ventas sin IGV]]*18%</f>
        <v>891.89099999999996</v>
      </c>
      <c r="K4604" s="10">
        <f>Tabla4[[#This Row],[Ventas sin IGV]]+Tabla4[[#This Row],[IGV]]</f>
        <v>5846.8409999999994</v>
      </c>
    </row>
    <row r="4605" spans="1:11" x14ac:dyDescent="0.3">
      <c r="A4605">
        <v>10</v>
      </c>
      <c r="B4605">
        <v>1</v>
      </c>
      <c r="C4605" s="2">
        <v>37886</v>
      </c>
      <c r="D4605">
        <v>1072</v>
      </c>
      <c r="E4605" t="str">
        <f>VLOOKUP(Tabla4[[#This Row],[Cod Vendedor]],Tabla3[[IdVendedor]:[NombreVendedor]],2,0)</f>
        <v>Antonio</v>
      </c>
      <c r="F4605" t="str">
        <f>VLOOKUP(Tabla4[[#This Row],[Cod Producto]],Tabla2[[IdProducto]:[NomProducto]],2,0)</f>
        <v>Mandarinas</v>
      </c>
      <c r="G4605" s="10">
        <f>VLOOKUP(Tabla4[[#This Row],[Nombre_Producto]],Tabla2[[NomProducto]:[PrecioSinIGV]],3,0)</f>
        <v>3.9325000000000001</v>
      </c>
      <c r="H4605">
        <f>VLOOKUP(Tabla4[[#This Row],[Cod Producto]],Tabla2[#All],3,0)</f>
        <v>1</v>
      </c>
      <c r="I4605" s="10">
        <f>Tabla4[[#This Row],[Kilos]]*Tabla4[[#This Row],[Precio_sin_IGV]]</f>
        <v>4215.6400000000003</v>
      </c>
      <c r="J4605" s="10">
        <f>Tabla4[[#This Row],[Ventas sin IGV]]*18%</f>
        <v>758.8152</v>
      </c>
      <c r="K4605" s="10">
        <f>Tabla4[[#This Row],[Ventas sin IGV]]+Tabla4[[#This Row],[IGV]]</f>
        <v>4974.4552000000003</v>
      </c>
    </row>
    <row r="4606" spans="1:11" x14ac:dyDescent="0.3">
      <c r="A4606">
        <v>10</v>
      </c>
      <c r="B4606">
        <v>1</v>
      </c>
      <c r="C4606" s="2">
        <v>37964</v>
      </c>
      <c r="D4606">
        <v>722</v>
      </c>
      <c r="E4606" t="str">
        <f>VLOOKUP(Tabla4[[#This Row],[Cod Vendedor]],Tabla3[[IdVendedor]:[NombreVendedor]],2,0)</f>
        <v>Antonio</v>
      </c>
      <c r="F4606" t="str">
        <f>VLOOKUP(Tabla4[[#This Row],[Cod Producto]],Tabla2[[IdProducto]:[NomProducto]],2,0)</f>
        <v>Mandarinas</v>
      </c>
      <c r="G4606" s="10">
        <f>VLOOKUP(Tabla4[[#This Row],[Nombre_Producto]],Tabla2[[NomProducto]:[PrecioSinIGV]],3,0)</f>
        <v>3.9325000000000001</v>
      </c>
      <c r="H4606">
        <f>VLOOKUP(Tabla4[[#This Row],[Cod Producto]],Tabla2[#All],3,0)</f>
        <v>1</v>
      </c>
      <c r="I4606" s="10">
        <f>Tabla4[[#This Row],[Kilos]]*Tabla4[[#This Row],[Precio_sin_IGV]]</f>
        <v>2839.2649999999999</v>
      </c>
      <c r="J4606" s="10">
        <f>Tabla4[[#This Row],[Ventas sin IGV]]*18%</f>
        <v>511.06769999999995</v>
      </c>
      <c r="K4606" s="10">
        <f>Tabla4[[#This Row],[Ventas sin IGV]]+Tabla4[[#This Row],[IGV]]</f>
        <v>3350.3326999999999</v>
      </c>
    </row>
    <row r="4607" spans="1:11" x14ac:dyDescent="0.3">
      <c r="A4607">
        <v>10</v>
      </c>
      <c r="B4607">
        <v>1</v>
      </c>
      <c r="C4607" s="2">
        <v>37887</v>
      </c>
      <c r="D4607">
        <v>596</v>
      </c>
      <c r="E4607" t="str">
        <f>VLOOKUP(Tabla4[[#This Row],[Cod Vendedor]],Tabla3[[IdVendedor]:[NombreVendedor]],2,0)</f>
        <v>Antonio</v>
      </c>
      <c r="F4607" t="str">
        <f>VLOOKUP(Tabla4[[#This Row],[Cod Producto]],Tabla2[[IdProducto]:[NomProducto]],2,0)</f>
        <v>Mandarinas</v>
      </c>
      <c r="G4607" s="10">
        <f>VLOOKUP(Tabla4[[#This Row],[Nombre_Producto]],Tabla2[[NomProducto]:[PrecioSinIGV]],3,0)</f>
        <v>3.9325000000000001</v>
      </c>
      <c r="H4607">
        <f>VLOOKUP(Tabla4[[#This Row],[Cod Producto]],Tabla2[#All],3,0)</f>
        <v>1</v>
      </c>
      <c r="I4607" s="10">
        <f>Tabla4[[#This Row],[Kilos]]*Tabla4[[#This Row],[Precio_sin_IGV]]</f>
        <v>2343.77</v>
      </c>
      <c r="J4607" s="10">
        <f>Tabla4[[#This Row],[Ventas sin IGV]]*18%</f>
        <v>421.87860000000001</v>
      </c>
      <c r="K4607" s="10">
        <f>Tabla4[[#This Row],[Ventas sin IGV]]+Tabla4[[#This Row],[IGV]]</f>
        <v>2765.6486</v>
      </c>
    </row>
    <row r="4608" spans="1:11" x14ac:dyDescent="0.3">
      <c r="A4608">
        <v>10</v>
      </c>
      <c r="B4608">
        <v>1</v>
      </c>
      <c r="C4608" s="2">
        <v>37692</v>
      </c>
      <c r="D4608">
        <v>567</v>
      </c>
      <c r="E4608" t="str">
        <f>VLOOKUP(Tabla4[[#This Row],[Cod Vendedor]],Tabla3[[IdVendedor]:[NombreVendedor]],2,0)</f>
        <v>Antonio</v>
      </c>
      <c r="F4608" t="str">
        <f>VLOOKUP(Tabla4[[#This Row],[Cod Producto]],Tabla2[[IdProducto]:[NomProducto]],2,0)</f>
        <v>Mandarinas</v>
      </c>
      <c r="G4608" s="10">
        <f>VLOOKUP(Tabla4[[#This Row],[Nombre_Producto]],Tabla2[[NomProducto]:[PrecioSinIGV]],3,0)</f>
        <v>3.9325000000000001</v>
      </c>
      <c r="H4608">
        <f>VLOOKUP(Tabla4[[#This Row],[Cod Producto]],Tabla2[#All],3,0)</f>
        <v>1</v>
      </c>
      <c r="I4608" s="10">
        <f>Tabla4[[#This Row],[Kilos]]*Tabla4[[#This Row],[Precio_sin_IGV]]</f>
        <v>2229.7275</v>
      </c>
      <c r="J4608" s="10">
        <f>Tabla4[[#This Row],[Ventas sin IGV]]*18%</f>
        <v>401.35094999999995</v>
      </c>
      <c r="K4608" s="10">
        <f>Tabla4[[#This Row],[Ventas sin IGV]]+Tabla4[[#This Row],[IGV]]</f>
        <v>2631.07845</v>
      </c>
    </row>
    <row r="4609" spans="1:11" x14ac:dyDescent="0.3">
      <c r="A4609">
        <v>10</v>
      </c>
      <c r="B4609">
        <v>1</v>
      </c>
      <c r="C4609" s="2">
        <v>37760</v>
      </c>
      <c r="D4609">
        <v>457</v>
      </c>
      <c r="E4609" t="str">
        <f>VLOOKUP(Tabla4[[#This Row],[Cod Vendedor]],Tabla3[[IdVendedor]:[NombreVendedor]],2,0)</f>
        <v>Antonio</v>
      </c>
      <c r="F4609" t="str">
        <f>VLOOKUP(Tabla4[[#This Row],[Cod Producto]],Tabla2[[IdProducto]:[NomProducto]],2,0)</f>
        <v>Mandarinas</v>
      </c>
      <c r="G4609" s="10">
        <f>VLOOKUP(Tabla4[[#This Row],[Nombre_Producto]],Tabla2[[NomProducto]:[PrecioSinIGV]],3,0)</f>
        <v>3.9325000000000001</v>
      </c>
      <c r="H4609">
        <f>VLOOKUP(Tabla4[[#This Row],[Cod Producto]],Tabla2[#All],3,0)</f>
        <v>1</v>
      </c>
      <c r="I4609" s="10">
        <f>Tabla4[[#This Row],[Kilos]]*Tabla4[[#This Row],[Precio_sin_IGV]]</f>
        <v>1797.1525000000001</v>
      </c>
      <c r="J4609" s="10">
        <f>Tabla4[[#This Row],[Ventas sin IGV]]*18%</f>
        <v>323.48745000000002</v>
      </c>
      <c r="K4609" s="10">
        <f>Tabla4[[#This Row],[Ventas sin IGV]]+Tabla4[[#This Row],[IGV]]</f>
        <v>2120.6399500000002</v>
      </c>
    </row>
    <row r="4610" spans="1:11" x14ac:dyDescent="0.3">
      <c r="A4610">
        <v>10</v>
      </c>
      <c r="B4610">
        <v>8</v>
      </c>
      <c r="C4610" s="2">
        <v>37736</v>
      </c>
      <c r="D4610">
        <v>1501</v>
      </c>
      <c r="E4610" t="str">
        <f>VLOOKUP(Tabla4[[#This Row],[Cod Vendedor]],Tabla3[[IdVendedor]:[NombreVendedor]],2,0)</f>
        <v>Antonio</v>
      </c>
      <c r="F4610" t="str">
        <f>VLOOKUP(Tabla4[[#This Row],[Cod Producto]],Tabla2[[IdProducto]:[NomProducto]],2,0)</f>
        <v>Uvas</v>
      </c>
      <c r="G4610" s="10">
        <f>VLOOKUP(Tabla4[[#This Row],[Nombre_Producto]],Tabla2[[NomProducto]:[PrecioSinIGV]],3,0)</f>
        <v>3.63</v>
      </c>
      <c r="H4610">
        <f>VLOOKUP(Tabla4[[#This Row],[Cod Producto]],Tabla2[#All],3,0)</f>
        <v>1</v>
      </c>
      <c r="I4610" s="10">
        <f>Tabla4[[#This Row],[Kilos]]*Tabla4[[#This Row],[Precio_sin_IGV]]</f>
        <v>5448.63</v>
      </c>
      <c r="J4610" s="10">
        <f>Tabla4[[#This Row],[Ventas sin IGV]]*18%</f>
        <v>980.75339999999994</v>
      </c>
      <c r="K4610" s="10">
        <f>Tabla4[[#This Row],[Ventas sin IGV]]+Tabla4[[#This Row],[IGV]]</f>
        <v>6429.3833999999997</v>
      </c>
    </row>
    <row r="4611" spans="1:11" x14ac:dyDescent="0.3">
      <c r="A4611">
        <v>10</v>
      </c>
      <c r="B4611">
        <v>8</v>
      </c>
      <c r="C4611" s="2">
        <v>37688</v>
      </c>
      <c r="D4611">
        <v>1421</v>
      </c>
      <c r="E4611" t="str">
        <f>VLOOKUP(Tabla4[[#This Row],[Cod Vendedor]],Tabla3[[IdVendedor]:[NombreVendedor]],2,0)</f>
        <v>Antonio</v>
      </c>
      <c r="F4611" t="str">
        <f>VLOOKUP(Tabla4[[#This Row],[Cod Producto]],Tabla2[[IdProducto]:[NomProducto]],2,0)</f>
        <v>Uvas</v>
      </c>
      <c r="G4611" s="10">
        <f>VLOOKUP(Tabla4[[#This Row],[Nombre_Producto]],Tabla2[[NomProducto]:[PrecioSinIGV]],3,0)</f>
        <v>3.63</v>
      </c>
      <c r="H4611">
        <f>VLOOKUP(Tabla4[[#This Row],[Cod Producto]],Tabla2[#All],3,0)</f>
        <v>1</v>
      </c>
      <c r="I4611" s="10">
        <f>Tabla4[[#This Row],[Kilos]]*Tabla4[[#This Row],[Precio_sin_IGV]]</f>
        <v>5158.2299999999996</v>
      </c>
      <c r="J4611" s="10">
        <f>Tabla4[[#This Row],[Ventas sin IGV]]*18%</f>
        <v>928.48139999999989</v>
      </c>
      <c r="K4611" s="10">
        <f>Tabla4[[#This Row],[Ventas sin IGV]]+Tabla4[[#This Row],[IGV]]</f>
        <v>6086.7113999999992</v>
      </c>
    </row>
    <row r="4612" spans="1:11" x14ac:dyDescent="0.3">
      <c r="A4612">
        <v>10</v>
      </c>
      <c r="B4612">
        <v>8</v>
      </c>
      <c r="C4612" s="2">
        <v>37851</v>
      </c>
      <c r="D4612">
        <v>1158</v>
      </c>
      <c r="E4612" t="str">
        <f>VLOOKUP(Tabla4[[#This Row],[Cod Vendedor]],Tabla3[[IdVendedor]:[NombreVendedor]],2,0)</f>
        <v>Antonio</v>
      </c>
      <c r="F4612" t="str">
        <f>VLOOKUP(Tabla4[[#This Row],[Cod Producto]],Tabla2[[IdProducto]:[NomProducto]],2,0)</f>
        <v>Uvas</v>
      </c>
      <c r="G4612" s="10">
        <f>VLOOKUP(Tabla4[[#This Row],[Nombre_Producto]],Tabla2[[NomProducto]:[PrecioSinIGV]],3,0)</f>
        <v>3.63</v>
      </c>
      <c r="H4612">
        <f>VLOOKUP(Tabla4[[#This Row],[Cod Producto]],Tabla2[#All],3,0)</f>
        <v>1</v>
      </c>
      <c r="I4612" s="10">
        <f>Tabla4[[#This Row],[Kilos]]*Tabla4[[#This Row],[Precio_sin_IGV]]</f>
        <v>4203.54</v>
      </c>
      <c r="J4612" s="10">
        <f>Tabla4[[#This Row],[Ventas sin IGV]]*18%</f>
        <v>756.63720000000001</v>
      </c>
      <c r="K4612" s="10">
        <f>Tabla4[[#This Row],[Ventas sin IGV]]+Tabla4[[#This Row],[IGV]]</f>
        <v>4960.1772000000001</v>
      </c>
    </row>
    <row r="4613" spans="1:11" x14ac:dyDescent="0.3">
      <c r="A4613">
        <v>10</v>
      </c>
      <c r="B4613">
        <v>8</v>
      </c>
      <c r="C4613" s="2">
        <v>37761</v>
      </c>
      <c r="D4613">
        <v>1028</v>
      </c>
      <c r="E4613" t="str">
        <f>VLOOKUP(Tabla4[[#This Row],[Cod Vendedor]],Tabla3[[IdVendedor]:[NombreVendedor]],2,0)</f>
        <v>Antonio</v>
      </c>
      <c r="F4613" t="str">
        <f>VLOOKUP(Tabla4[[#This Row],[Cod Producto]],Tabla2[[IdProducto]:[NomProducto]],2,0)</f>
        <v>Uvas</v>
      </c>
      <c r="G4613" s="10">
        <f>VLOOKUP(Tabla4[[#This Row],[Nombre_Producto]],Tabla2[[NomProducto]:[PrecioSinIGV]],3,0)</f>
        <v>3.63</v>
      </c>
      <c r="H4613">
        <f>VLOOKUP(Tabla4[[#This Row],[Cod Producto]],Tabla2[#All],3,0)</f>
        <v>1</v>
      </c>
      <c r="I4613" s="10">
        <f>Tabla4[[#This Row],[Kilos]]*Tabla4[[#This Row],[Precio_sin_IGV]]</f>
        <v>3731.64</v>
      </c>
      <c r="J4613" s="10">
        <f>Tabla4[[#This Row],[Ventas sin IGV]]*18%</f>
        <v>671.6952</v>
      </c>
      <c r="K4613" s="10">
        <f>Tabla4[[#This Row],[Ventas sin IGV]]+Tabla4[[#This Row],[IGV]]</f>
        <v>4403.3351999999995</v>
      </c>
    </row>
    <row r="4614" spans="1:11" x14ac:dyDescent="0.3">
      <c r="A4614">
        <v>10</v>
      </c>
      <c r="B4614">
        <v>8</v>
      </c>
      <c r="C4614" s="2">
        <v>37623</v>
      </c>
      <c r="D4614">
        <v>964</v>
      </c>
      <c r="E4614" t="str">
        <f>VLOOKUP(Tabla4[[#This Row],[Cod Vendedor]],Tabla3[[IdVendedor]:[NombreVendedor]],2,0)</f>
        <v>Antonio</v>
      </c>
      <c r="F4614" t="str">
        <f>VLOOKUP(Tabla4[[#This Row],[Cod Producto]],Tabla2[[IdProducto]:[NomProducto]],2,0)</f>
        <v>Uvas</v>
      </c>
      <c r="G4614" s="10">
        <f>VLOOKUP(Tabla4[[#This Row],[Nombre_Producto]],Tabla2[[NomProducto]:[PrecioSinIGV]],3,0)</f>
        <v>3.63</v>
      </c>
      <c r="H4614">
        <f>VLOOKUP(Tabla4[[#This Row],[Cod Producto]],Tabla2[#All],3,0)</f>
        <v>1</v>
      </c>
      <c r="I4614" s="10">
        <f>Tabla4[[#This Row],[Kilos]]*Tabla4[[#This Row],[Precio_sin_IGV]]</f>
        <v>3499.3199999999997</v>
      </c>
      <c r="J4614" s="10">
        <f>Tabla4[[#This Row],[Ventas sin IGV]]*18%</f>
        <v>629.87759999999992</v>
      </c>
      <c r="K4614" s="10">
        <f>Tabla4[[#This Row],[Ventas sin IGV]]+Tabla4[[#This Row],[IGV]]</f>
        <v>4129.1975999999995</v>
      </c>
    </row>
    <row r="4615" spans="1:11" x14ac:dyDescent="0.3">
      <c r="A4615">
        <v>10</v>
      </c>
      <c r="B4615">
        <v>8</v>
      </c>
      <c r="C4615" s="2">
        <v>37967</v>
      </c>
      <c r="D4615">
        <v>904</v>
      </c>
      <c r="E4615" t="str">
        <f>VLOOKUP(Tabla4[[#This Row],[Cod Vendedor]],Tabla3[[IdVendedor]:[NombreVendedor]],2,0)</f>
        <v>Antonio</v>
      </c>
      <c r="F4615" t="str">
        <f>VLOOKUP(Tabla4[[#This Row],[Cod Producto]],Tabla2[[IdProducto]:[NomProducto]],2,0)</f>
        <v>Uvas</v>
      </c>
      <c r="G4615" s="10">
        <f>VLOOKUP(Tabla4[[#This Row],[Nombre_Producto]],Tabla2[[NomProducto]:[PrecioSinIGV]],3,0)</f>
        <v>3.63</v>
      </c>
      <c r="H4615">
        <f>VLOOKUP(Tabla4[[#This Row],[Cod Producto]],Tabla2[#All],3,0)</f>
        <v>1</v>
      </c>
      <c r="I4615" s="10">
        <f>Tabla4[[#This Row],[Kilos]]*Tabla4[[#This Row],[Precio_sin_IGV]]</f>
        <v>3281.52</v>
      </c>
      <c r="J4615" s="10">
        <f>Tabla4[[#This Row],[Ventas sin IGV]]*18%</f>
        <v>590.67359999999996</v>
      </c>
      <c r="K4615" s="10">
        <f>Tabla4[[#This Row],[Ventas sin IGV]]+Tabla4[[#This Row],[IGV]]</f>
        <v>3872.1936000000001</v>
      </c>
    </row>
    <row r="4616" spans="1:11" x14ac:dyDescent="0.3">
      <c r="A4616">
        <v>10</v>
      </c>
      <c r="B4616">
        <v>8</v>
      </c>
      <c r="C4616" s="2">
        <v>37708</v>
      </c>
      <c r="D4616">
        <v>461</v>
      </c>
      <c r="E4616" t="str">
        <f>VLOOKUP(Tabla4[[#This Row],[Cod Vendedor]],Tabla3[[IdVendedor]:[NombreVendedor]],2,0)</f>
        <v>Antonio</v>
      </c>
      <c r="F4616" t="str">
        <f>VLOOKUP(Tabla4[[#This Row],[Cod Producto]],Tabla2[[IdProducto]:[NomProducto]],2,0)</f>
        <v>Uvas</v>
      </c>
      <c r="G4616" s="10">
        <f>VLOOKUP(Tabla4[[#This Row],[Nombre_Producto]],Tabla2[[NomProducto]:[PrecioSinIGV]],3,0)</f>
        <v>3.63</v>
      </c>
      <c r="H4616">
        <f>VLOOKUP(Tabla4[[#This Row],[Cod Producto]],Tabla2[#All],3,0)</f>
        <v>1</v>
      </c>
      <c r="I4616" s="10">
        <f>Tabla4[[#This Row],[Kilos]]*Tabla4[[#This Row],[Precio_sin_IGV]]</f>
        <v>1673.43</v>
      </c>
      <c r="J4616" s="10">
        <f>Tabla4[[#This Row],[Ventas sin IGV]]*18%</f>
        <v>301.2174</v>
      </c>
      <c r="K4616" s="10">
        <f>Tabla4[[#This Row],[Ventas sin IGV]]+Tabla4[[#This Row],[IGV]]</f>
        <v>1974.6474000000001</v>
      </c>
    </row>
    <row r="4617" spans="1:11" x14ac:dyDescent="0.3">
      <c r="A4617">
        <v>10</v>
      </c>
      <c r="B4617">
        <v>6</v>
      </c>
      <c r="C4617" s="2">
        <v>37686</v>
      </c>
      <c r="D4617">
        <v>2249</v>
      </c>
      <c r="E4617" t="str">
        <f>VLOOKUP(Tabla4[[#This Row],[Cod Vendedor]],Tabla3[[IdVendedor]:[NombreVendedor]],2,0)</f>
        <v>Antonio</v>
      </c>
      <c r="F4617" t="str">
        <f>VLOOKUP(Tabla4[[#This Row],[Cod Producto]],Tabla2[[IdProducto]:[NomProducto]],2,0)</f>
        <v>Platanos</v>
      </c>
      <c r="G4617" s="10">
        <f>VLOOKUP(Tabla4[[#This Row],[Nombre_Producto]],Tabla2[[NomProducto]:[PrecioSinIGV]],3,0)</f>
        <v>2.42</v>
      </c>
      <c r="H4617">
        <f>VLOOKUP(Tabla4[[#This Row],[Cod Producto]],Tabla2[#All],3,0)</f>
        <v>1</v>
      </c>
      <c r="I4617" s="10">
        <f>Tabla4[[#This Row],[Kilos]]*Tabla4[[#This Row],[Precio_sin_IGV]]</f>
        <v>5442.58</v>
      </c>
      <c r="J4617" s="10">
        <f>Tabla4[[#This Row],[Ventas sin IGV]]*18%</f>
        <v>979.6644</v>
      </c>
      <c r="K4617" s="10">
        <f>Tabla4[[#This Row],[Ventas sin IGV]]+Tabla4[[#This Row],[IGV]]</f>
        <v>6422.2443999999996</v>
      </c>
    </row>
    <row r="4618" spans="1:11" x14ac:dyDescent="0.3">
      <c r="A4618">
        <v>10</v>
      </c>
      <c r="B4618">
        <v>6</v>
      </c>
      <c r="C4618" s="2">
        <v>37679</v>
      </c>
      <c r="D4618">
        <v>2101</v>
      </c>
      <c r="E4618" t="str">
        <f>VLOOKUP(Tabla4[[#This Row],[Cod Vendedor]],Tabla3[[IdVendedor]:[NombreVendedor]],2,0)</f>
        <v>Antonio</v>
      </c>
      <c r="F4618" t="str">
        <f>VLOOKUP(Tabla4[[#This Row],[Cod Producto]],Tabla2[[IdProducto]:[NomProducto]],2,0)</f>
        <v>Platanos</v>
      </c>
      <c r="G4618" s="10">
        <f>VLOOKUP(Tabla4[[#This Row],[Nombre_Producto]],Tabla2[[NomProducto]:[PrecioSinIGV]],3,0)</f>
        <v>2.42</v>
      </c>
      <c r="H4618">
        <f>VLOOKUP(Tabla4[[#This Row],[Cod Producto]],Tabla2[#All],3,0)</f>
        <v>1</v>
      </c>
      <c r="I4618" s="10">
        <f>Tabla4[[#This Row],[Kilos]]*Tabla4[[#This Row],[Precio_sin_IGV]]</f>
        <v>5084.42</v>
      </c>
      <c r="J4618" s="10">
        <f>Tabla4[[#This Row],[Ventas sin IGV]]*18%</f>
        <v>915.19560000000001</v>
      </c>
      <c r="K4618" s="10">
        <f>Tabla4[[#This Row],[Ventas sin IGV]]+Tabla4[[#This Row],[IGV]]</f>
        <v>5999.6156000000001</v>
      </c>
    </row>
    <row r="4619" spans="1:11" x14ac:dyDescent="0.3">
      <c r="A4619">
        <v>10</v>
      </c>
      <c r="B4619">
        <v>6</v>
      </c>
      <c r="C4619" s="2">
        <v>37653</v>
      </c>
      <c r="D4619">
        <v>1559</v>
      </c>
      <c r="E4619" t="str">
        <f>VLOOKUP(Tabla4[[#This Row],[Cod Vendedor]],Tabla3[[IdVendedor]:[NombreVendedor]],2,0)</f>
        <v>Antonio</v>
      </c>
      <c r="F4619" t="str">
        <f>VLOOKUP(Tabla4[[#This Row],[Cod Producto]],Tabla2[[IdProducto]:[NomProducto]],2,0)</f>
        <v>Platanos</v>
      </c>
      <c r="G4619" s="10">
        <f>VLOOKUP(Tabla4[[#This Row],[Nombre_Producto]],Tabla2[[NomProducto]:[PrecioSinIGV]],3,0)</f>
        <v>2.42</v>
      </c>
      <c r="H4619">
        <f>VLOOKUP(Tabla4[[#This Row],[Cod Producto]],Tabla2[#All],3,0)</f>
        <v>1</v>
      </c>
      <c r="I4619" s="10">
        <f>Tabla4[[#This Row],[Kilos]]*Tabla4[[#This Row],[Precio_sin_IGV]]</f>
        <v>3772.7799999999997</v>
      </c>
      <c r="J4619" s="10">
        <f>Tabla4[[#This Row],[Ventas sin IGV]]*18%</f>
        <v>679.10039999999992</v>
      </c>
      <c r="K4619" s="10">
        <f>Tabla4[[#This Row],[Ventas sin IGV]]+Tabla4[[#This Row],[IGV]]</f>
        <v>4451.8804</v>
      </c>
    </row>
    <row r="4620" spans="1:11" x14ac:dyDescent="0.3">
      <c r="A4620">
        <v>10</v>
      </c>
      <c r="B4620">
        <v>6</v>
      </c>
      <c r="C4620" s="2">
        <v>37864</v>
      </c>
      <c r="D4620">
        <v>1322</v>
      </c>
      <c r="E4620" t="str">
        <f>VLOOKUP(Tabla4[[#This Row],[Cod Vendedor]],Tabla3[[IdVendedor]:[NombreVendedor]],2,0)</f>
        <v>Antonio</v>
      </c>
      <c r="F4620" t="str">
        <f>VLOOKUP(Tabla4[[#This Row],[Cod Producto]],Tabla2[[IdProducto]:[NomProducto]],2,0)</f>
        <v>Platanos</v>
      </c>
      <c r="G4620" s="10">
        <f>VLOOKUP(Tabla4[[#This Row],[Nombre_Producto]],Tabla2[[NomProducto]:[PrecioSinIGV]],3,0)</f>
        <v>2.42</v>
      </c>
      <c r="H4620">
        <f>VLOOKUP(Tabla4[[#This Row],[Cod Producto]],Tabla2[#All],3,0)</f>
        <v>1</v>
      </c>
      <c r="I4620" s="10">
        <f>Tabla4[[#This Row],[Kilos]]*Tabla4[[#This Row],[Precio_sin_IGV]]</f>
        <v>3199.24</v>
      </c>
      <c r="J4620" s="10">
        <f>Tabla4[[#This Row],[Ventas sin IGV]]*18%</f>
        <v>575.86319999999989</v>
      </c>
      <c r="K4620" s="10">
        <f>Tabla4[[#This Row],[Ventas sin IGV]]+Tabla4[[#This Row],[IGV]]</f>
        <v>3775.1031999999996</v>
      </c>
    </row>
    <row r="4621" spans="1:11" x14ac:dyDescent="0.3">
      <c r="A4621">
        <v>10</v>
      </c>
      <c r="B4621">
        <v>6</v>
      </c>
      <c r="C4621" s="2">
        <v>37762</v>
      </c>
      <c r="D4621">
        <v>1168</v>
      </c>
      <c r="E4621" t="str">
        <f>VLOOKUP(Tabla4[[#This Row],[Cod Vendedor]],Tabla3[[IdVendedor]:[NombreVendedor]],2,0)</f>
        <v>Antonio</v>
      </c>
      <c r="F4621" t="str">
        <f>VLOOKUP(Tabla4[[#This Row],[Cod Producto]],Tabla2[[IdProducto]:[NomProducto]],2,0)</f>
        <v>Platanos</v>
      </c>
      <c r="G4621" s="10">
        <f>VLOOKUP(Tabla4[[#This Row],[Nombre_Producto]],Tabla2[[NomProducto]:[PrecioSinIGV]],3,0)</f>
        <v>2.42</v>
      </c>
      <c r="H4621">
        <f>VLOOKUP(Tabla4[[#This Row],[Cod Producto]],Tabla2[#All],3,0)</f>
        <v>1</v>
      </c>
      <c r="I4621" s="10">
        <f>Tabla4[[#This Row],[Kilos]]*Tabla4[[#This Row],[Precio_sin_IGV]]</f>
        <v>2826.56</v>
      </c>
      <c r="J4621" s="10">
        <f>Tabla4[[#This Row],[Ventas sin IGV]]*18%</f>
        <v>508.7808</v>
      </c>
      <c r="K4621" s="10">
        <f>Tabla4[[#This Row],[Ventas sin IGV]]+Tabla4[[#This Row],[IGV]]</f>
        <v>3335.3407999999999</v>
      </c>
    </row>
    <row r="4622" spans="1:11" x14ac:dyDescent="0.3">
      <c r="A4622">
        <v>10</v>
      </c>
      <c r="B4622">
        <v>6</v>
      </c>
      <c r="C4622" s="2">
        <v>37710</v>
      </c>
      <c r="D4622">
        <v>744</v>
      </c>
      <c r="E4622" t="str">
        <f>VLOOKUP(Tabla4[[#This Row],[Cod Vendedor]],Tabla3[[IdVendedor]:[NombreVendedor]],2,0)</f>
        <v>Antonio</v>
      </c>
      <c r="F4622" t="str">
        <f>VLOOKUP(Tabla4[[#This Row],[Cod Producto]],Tabla2[[IdProducto]:[NomProducto]],2,0)</f>
        <v>Platanos</v>
      </c>
      <c r="G4622" s="10">
        <f>VLOOKUP(Tabla4[[#This Row],[Nombre_Producto]],Tabla2[[NomProducto]:[PrecioSinIGV]],3,0)</f>
        <v>2.42</v>
      </c>
      <c r="H4622">
        <f>VLOOKUP(Tabla4[[#This Row],[Cod Producto]],Tabla2[#All],3,0)</f>
        <v>1</v>
      </c>
      <c r="I4622" s="10">
        <f>Tabla4[[#This Row],[Kilos]]*Tabla4[[#This Row],[Precio_sin_IGV]]</f>
        <v>1800.48</v>
      </c>
      <c r="J4622" s="10">
        <f>Tabla4[[#This Row],[Ventas sin IGV]]*18%</f>
        <v>324.08639999999997</v>
      </c>
      <c r="K4622" s="10">
        <f>Tabla4[[#This Row],[Ventas sin IGV]]+Tabla4[[#This Row],[IGV]]</f>
        <v>2124.5664000000002</v>
      </c>
    </row>
    <row r="4623" spans="1:11" x14ac:dyDescent="0.3">
      <c r="A4623">
        <v>10</v>
      </c>
      <c r="B4623">
        <v>6</v>
      </c>
      <c r="C4623" s="2">
        <v>37645</v>
      </c>
      <c r="D4623">
        <v>423</v>
      </c>
      <c r="E4623" t="str">
        <f>VLOOKUP(Tabla4[[#This Row],[Cod Vendedor]],Tabla3[[IdVendedor]:[NombreVendedor]],2,0)</f>
        <v>Antonio</v>
      </c>
      <c r="F4623" t="str">
        <f>VLOOKUP(Tabla4[[#This Row],[Cod Producto]],Tabla2[[IdProducto]:[NomProducto]],2,0)</f>
        <v>Platanos</v>
      </c>
      <c r="G4623" s="10">
        <f>VLOOKUP(Tabla4[[#This Row],[Nombre_Producto]],Tabla2[[NomProducto]:[PrecioSinIGV]],3,0)</f>
        <v>2.42</v>
      </c>
      <c r="H4623">
        <f>VLOOKUP(Tabla4[[#This Row],[Cod Producto]],Tabla2[#All],3,0)</f>
        <v>1</v>
      </c>
      <c r="I4623" s="10">
        <f>Tabla4[[#This Row],[Kilos]]*Tabla4[[#This Row],[Precio_sin_IGV]]</f>
        <v>1023.66</v>
      </c>
      <c r="J4623" s="10">
        <f>Tabla4[[#This Row],[Ventas sin IGV]]*18%</f>
        <v>184.25879999999998</v>
      </c>
      <c r="K4623" s="10">
        <f>Tabla4[[#This Row],[Ventas sin IGV]]+Tabla4[[#This Row],[IGV]]</f>
        <v>1207.9187999999999</v>
      </c>
    </row>
    <row r="4624" spans="1:11" x14ac:dyDescent="0.3">
      <c r="A4624">
        <v>10</v>
      </c>
      <c r="B4624">
        <v>13</v>
      </c>
      <c r="C4624" s="2">
        <v>37690</v>
      </c>
      <c r="D4624">
        <v>2326</v>
      </c>
      <c r="E4624" t="str">
        <f>VLOOKUP(Tabla4[[#This Row],[Cod Vendedor]],Tabla3[[IdVendedor]:[NombreVendedor]],2,0)</f>
        <v>Antonio</v>
      </c>
      <c r="F4624" t="str">
        <f>VLOOKUP(Tabla4[[#This Row],[Cod Producto]],Tabla2[[IdProducto]:[NomProducto]],2,0)</f>
        <v>Pimientos</v>
      </c>
      <c r="G4624" s="10">
        <f>VLOOKUP(Tabla4[[#This Row],[Nombre_Producto]],Tabla2[[NomProducto]:[PrecioSinIGV]],3,0)</f>
        <v>0.24199999999999999</v>
      </c>
      <c r="H4624">
        <f>VLOOKUP(Tabla4[[#This Row],[Cod Producto]],Tabla2[#All],3,0)</f>
        <v>3</v>
      </c>
      <c r="I4624" s="10">
        <f>Tabla4[[#This Row],[Kilos]]*Tabla4[[#This Row],[Precio_sin_IGV]]</f>
        <v>562.89199999999994</v>
      </c>
      <c r="J4624" s="10">
        <f>Tabla4[[#This Row],[Ventas sin IGV]]*18%</f>
        <v>101.32055999999999</v>
      </c>
      <c r="K4624" s="10">
        <f>Tabla4[[#This Row],[Ventas sin IGV]]+Tabla4[[#This Row],[IGV]]</f>
        <v>664.21255999999994</v>
      </c>
    </row>
    <row r="4625" spans="1:11" x14ac:dyDescent="0.3">
      <c r="A4625">
        <v>10</v>
      </c>
      <c r="B4625">
        <v>2</v>
      </c>
      <c r="C4625" s="2">
        <v>37723</v>
      </c>
      <c r="D4625">
        <v>2108</v>
      </c>
      <c r="E4625" t="str">
        <f>VLOOKUP(Tabla4[[#This Row],[Cod Vendedor]],Tabla3[[IdVendedor]:[NombreVendedor]],2,0)</f>
        <v>Antonio</v>
      </c>
      <c r="F4625" t="str">
        <f>VLOOKUP(Tabla4[[#This Row],[Cod Producto]],Tabla2[[IdProducto]:[NomProducto]],2,0)</f>
        <v>Lechugas</v>
      </c>
      <c r="G4625" s="10">
        <f>VLOOKUP(Tabla4[[#This Row],[Nombre_Producto]],Tabla2[[NomProducto]:[PrecioSinIGV]],3,0)</f>
        <v>1.6335</v>
      </c>
      <c r="H4625">
        <f>VLOOKUP(Tabla4[[#This Row],[Cod Producto]],Tabla2[#All],3,0)</f>
        <v>2</v>
      </c>
      <c r="I4625" s="10">
        <f>Tabla4[[#This Row],[Kilos]]*Tabla4[[#This Row],[Precio_sin_IGV]]</f>
        <v>3443.4180000000001</v>
      </c>
      <c r="J4625" s="10">
        <f>Tabla4[[#This Row],[Ventas sin IGV]]*18%</f>
        <v>619.81524000000002</v>
      </c>
      <c r="K4625" s="10">
        <f>Tabla4[[#This Row],[Ventas sin IGV]]+Tabla4[[#This Row],[IGV]]</f>
        <v>4063.23324</v>
      </c>
    </row>
    <row r="4626" spans="1:11" x14ac:dyDescent="0.3">
      <c r="A4626">
        <v>10</v>
      </c>
      <c r="B4626">
        <v>2</v>
      </c>
      <c r="C4626" s="2">
        <v>37837</v>
      </c>
      <c r="D4626">
        <v>1164</v>
      </c>
      <c r="E4626" t="str">
        <f>VLOOKUP(Tabla4[[#This Row],[Cod Vendedor]],Tabla3[[IdVendedor]:[NombreVendedor]],2,0)</f>
        <v>Antonio</v>
      </c>
      <c r="F4626" t="str">
        <f>VLOOKUP(Tabla4[[#This Row],[Cod Producto]],Tabla2[[IdProducto]:[NomProducto]],2,0)</f>
        <v>Lechugas</v>
      </c>
      <c r="G4626" s="10">
        <f>VLOOKUP(Tabla4[[#This Row],[Nombre_Producto]],Tabla2[[NomProducto]:[PrecioSinIGV]],3,0)</f>
        <v>1.6335</v>
      </c>
      <c r="H4626">
        <f>VLOOKUP(Tabla4[[#This Row],[Cod Producto]],Tabla2[#All],3,0)</f>
        <v>2</v>
      </c>
      <c r="I4626" s="10">
        <f>Tabla4[[#This Row],[Kilos]]*Tabla4[[#This Row],[Precio_sin_IGV]]</f>
        <v>1901.394</v>
      </c>
      <c r="J4626" s="10">
        <f>Tabla4[[#This Row],[Ventas sin IGV]]*18%</f>
        <v>342.25092000000001</v>
      </c>
      <c r="K4626" s="10">
        <f>Tabla4[[#This Row],[Ventas sin IGV]]+Tabla4[[#This Row],[IGV]]</f>
        <v>2243.6449200000002</v>
      </c>
    </row>
    <row r="4627" spans="1:11" x14ac:dyDescent="0.3">
      <c r="A4627">
        <v>10</v>
      </c>
      <c r="B4627">
        <v>2</v>
      </c>
      <c r="C4627" s="2">
        <v>37915</v>
      </c>
      <c r="D4627">
        <v>754</v>
      </c>
      <c r="E4627" t="str">
        <f>VLOOKUP(Tabla4[[#This Row],[Cod Vendedor]],Tabla3[[IdVendedor]:[NombreVendedor]],2,0)</f>
        <v>Antonio</v>
      </c>
      <c r="F4627" t="str">
        <f>VLOOKUP(Tabla4[[#This Row],[Cod Producto]],Tabla2[[IdProducto]:[NomProducto]],2,0)</f>
        <v>Lechugas</v>
      </c>
      <c r="G4627" s="10">
        <f>VLOOKUP(Tabla4[[#This Row],[Nombre_Producto]],Tabla2[[NomProducto]:[PrecioSinIGV]],3,0)</f>
        <v>1.6335</v>
      </c>
      <c r="H4627">
        <f>VLOOKUP(Tabla4[[#This Row],[Cod Producto]],Tabla2[#All],3,0)</f>
        <v>2</v>
      </c>
      <c r="I4627" s="10">
        <f>Tabla4[[#This Row],[Kilos]]*Tabla4[[#This Row],[Precio_sin_IGV]]</f>
        <v>1231.6589999999999</v>
      </c>
      <c r="J4627" s="10">
        <f>Tabla4[[#This Row],[Ventas sin IGV]]*18%</f>
        <v>221.69861999999998</v>
      </c>
      <c r="K4627" s="10">
        <f>Tabla4[[#This Row],[Ventas sin IGV]]+Tabla4[[#This Row],[IGV]]</f>
        <v>1453.3576199999998</v>
      </c>
    </row>
    <row r="4628" spans="1:11" x14ac:dyDescent="0.3">
      <c r="A4628">
        <v>10</v>
      </c>
      <c r="B4628">
        <v>10</v>
      </c>
      <c r="C4628" s="2">
        <v>37687</v>
      </c>
      <c r="D4628">
        <v>2230</v>
      </c>
      <c r="E4628" t="str">
        <f>VLOOKUP(Tabla4[[#This Row],[Cod Vendedor]],Tabla3[[IdVendedor]:[NombreVendedor]],2,0)</f>
        <v>Antonio</v>
      </c>
      <c r="F4628" t="str">
        <f>VLOOKUP(Tabla4[[#This Row],[Cod Producto]],Tabla2[[IdProducto]:[NomProducto]],2,0)</f>
        <v>Zanahorias</v>
      </c>
      <c r="G4628" s="10">
        <f>VLOOKUP(Tabla4[[#This Row],[Nombre_Producto]],Tabla2[[NomProducto]:[PrecioSinIGV]],3,0)</f>
        <v>0.60499999999999998</v>
      </c>
      <c r="H4628">
        <f>VLOOKUP(Tabla4[[#This Row],[Cod Producto]],Tabla2[#All],3,0)</f>
        <v>3</v>
      </c>
      <c r="I4628" s="10">
        <f>Tabla4[[#This Row],[Kilos]]*Tabla4[[#This Row],[Precio_sin_IGV]]</f>
        <v>1349.1499999999999</v>
      </c>
      <c r="J4628" s="10">
        <f>Tabla4[[#This Row],[Ventas sin IGV]]*18%</f>
        <v>242.84699999999998</v>
      </c>
      <c r="K4628" s="10">
        <f>Tabla4[[#This Row],[Ventas sin IGV]]+Tabla4[[#This Row],[IGV]]</f>
        <v>1591.9969999999998</v>
      </c>
    </row>
    <row r="4629" spans="1:11" x14ac:dyDescent="0.3">
      <c r="A4629">
        <v>10</v>
      </c>
      <c r="B4629">
        <v>10</v>
      </c>
      <c r="C4629" s="2">
        <v>37666</v>
      </c>
      <c r="D4629">
        <v>1944</v>
      </c>
      <c r="E4629" t="str">
        <f>VLOOKUP(Tabla4[[#This Row],[Cod Vendedor]],Tabla3[[IdVendedor]:[NombreVendedor]],2,0)</f>
        <v>Antonio</v>
      </c>
      <c r="F4629" t="str">
        <f>VLOOKUP(Tabla4[[#This Row],[Cod Producto]],Tabla2[[IdProducto]:[NomProducto]],2,0)</f>
        <v>Zanahorias</v>
      </c>
      <c r="G4629" s="10">
        <f>VLOOKUP(Tabla4[[#This Row],[Nombre_Producto]],Tabla2[[NomProducto]:[PrecioSinIGV]],3,0)</f>
        <v>0.60499999999999998</v>
      </c>
      <c r="H4629">
        <f>VLOOKUP(Tabla4[[#This Row],[Cod Producto]],Tabla2[#All],3,0)</f>
        <v>3</v>
      </c>
      <c r="I4629" s="10">
        <f>Tabla4[[#This Row],[Kilos]]*Tabla4[[#This Row],[Precio_sin_IGV]]</f>
        <v>1176.1199999999999</v>
      </c>
      <c r="J4629" s="10">
        <f>Tabla4[[#This Row],[Ventas sin IGV]]*18%</f>
        <v>211.70159999999998</v>
      </c>
      <c r="K4629" s="10">
        <f>Tabla4[[#This Row],[Ventas sin IGV]]+Tabla4[[#This Row],[IGV]]</f>
        <v>1387.8215999999998</v>
      </c>
    </row>
    <row r="4630" spans="1:11" x14ac:dyDescent="0.3">
      <c r="A4630">
        <v>10</v>
      </c>
      <c r="B4630">
        <v>10</v>
      </c>
      <c r="C4630" s="2">
        <v>37844</v>
      </c>
      <c r="D4630">
        <v>1840</v>
      </c>
      <c r="E4630" t="str">
        <f>VLOOKUP(Tabla4[[#This Row],[Cod Vendedor]],Tabla3[[IdVendedor]:[NombreVendedor]],2,0)</f>
        <v>Antonio</v>
      </c>
      <c r="F4630" t="str">
        <f>VLOOKUP(Tabla4[[#This Row],[Cod Producto]],Tabla2[[IdProducto]:[NomProducto]],2,0)</f>
        <v>Zanahorias</v>
      </c>
      <c r="G4630" s="10">
        <f>VLOOKUP(Tabla4[[#This Row],[Nombre_Producto]],Tabla2[[NomProducto]:[PrecioSinIGV]],3,0)</f>
        <v>0.60499999999999998</v>
      </c>
      <c r="H4630">
        <f>VLOOKUP(Tabla4[[#This Row],[Cod Producto]],Tabla2[#All],3,0)</f>
        <v>3</v>
      </c>
      <c r="I4630" s="10">
        <f>Tabla4[[#This Row],[Kilos]]*Tabla4[[#This Row],[Precio_sin_IGV]]</f>
        <v>1113.2</v>
      </c>
      <c r="J4630" s="10">
        <f>Tabla4[[#This Row],[Ventas sin IGV]]*18%</f>
        <v>200.376</v>
      </c>
      <c r="K4630" s="10">
        <f>Tabla4[[#This Row],[Ventas sin IGV]]+Tabla4[[#This Row],[IGV]]</f>
        <v>1313.576</v>
      </c>
    </row>
    <row r="4631" spans="1:11" x14ac:dyDescent="0.3">
      <c r="A4631">
        <v>10</v>
      </c>
      <c r="B4631">
        <v>10</v>
      </c>
      <c r="C4631" s="2">
        <v>37844</v>
      </c>
      <c r="D4631">
        <v>771</v>
      </c>
      <c r="E4631" t="str">
        <f>VLOOKUP(Tabla4[[#This Row],[Cod Vendedor]],Tabla3[[IdVendedor]:[NombreVendedor]],2,0)</f>
        <v>Antonio</v>
      </c>
      <c r="F4631" t="str">
        <f>VLOOKUP(Tabla4[[#This Row],[Cod Producto]],Tabla2[[IdProducto]:[NomProducto]],2,0)</f>
        <v>Zanahorias</v>
      </c>
      <c r="G4631" s="10">
        <f>VLOOKUP(Tabla4[[#This Row],[Nombre_Producto]],Tabla2[[NomProducto]:[PrecioSinIGV]],3,0)</f>
        <v>0.60499999999999998</v>
      </c>
      <c r="H4631">
        <f>VLOOKUP(Tabla4[[#This Row],[Cod Producto]],Tabla2[#All],3,0)</f>
        <v>3</v>
      </c>
      <c r="I4631" s="10">
        <f>Tabla4[[#This Row],[Kilos]]*Tabla4[[#This Row],[Precio_sin_IGV]]</f>
        <v>466.45499999999998</v>
      </c>
      <c r="J4631" s="10">
        <f>Tabla4[[#This Row],[Ventas sin IGV]]*18%</f>
        <v>83.9619</v>
      </c>
      <c r="K4631" s="10">
        <f>Tabla4[[#This Row],[Ventas sin IGV]]+Tabla4[[#This Row],[IGV]]</f>
        <v>550.41689999999994</v>
      </c>
    </row>
    <row r="4632" spans="1:11" x14ac:dyDescent="0.3">
      <c r="A4632">
        <v>10</v>
      </c>
      <c r="B4632">
        <v>14</v>
      </c>
      <c r="C4632" s="2">
        <v>37661</v>
      </c>
      <c r="D4632">
        <v>1751</v>
      </c>
      <c r="E4632" t="str">
        <f>VLOOKUP(Tabla4[[#This Row],[Cod Vendedor]],Tabla3[[IdVendedor]:[NombreVendedor]],2,0)</f>
        <v>Antonio</v>
      </c>
      <c r="F4632" t="str">
        <f>VLOOKUP(Tabla4[[#This Row],[Cod Producto]],Tabla2[[IdProducto]:[NomProducto]],2,0)</f>
        <v>Manzana</v>
      </c>
      <c r="G4632" s="10">
        <f>VLOOKUP(Tabla4[[#This Row],[Nombre_Producto]],Tabla2[[NomProducto]:[PrecioSinIGV]],3,0)</f>
        <v>3.63</v>
      </c>
      <c r="H4632">
        <f>VLOOKUP(Tabla4[[#This Row],[Cod Producto]],Tabla2[#All],3,0)</f>
        <v>1</v>
      </c>
      <c r="I4632" s="10">
        <f>Tabla4[[#This Row],[Kilos]]*Tabla4[[#This Row],[Precio_sin_IGV]]</f>
        <v>6356.13</v>
      </c>
      <c r="J4632" s="10">
        <f>Tabla4[[#This Row],[Ventas sin IGV]]*18%</f>
        <v>1144.1034</v>
      </c>
      <c r="K4632" s="10">
        <f>Tabla4[[#This Row],[Ventas sin IGV]]+Tabla4[[#This Row],[IGV]]</f>
        <v>7500.2334000000001</v>
      </c>
    </row>
    <row r="4633" spans="1:11" x14ac:dyDescent="0.3">
      <c r="A4633">
        <v>10</v>
      </c>
      <c r="B4633">
        <v>14</v>
      </c>
      <c r="C4633" s="2">
        <v>37966</v>
      </c>
      <c r="D4633">
        <v>1495</v>
      </c>
      <c r="E4633" t="str">
        <f>VLOOKUP(Tabla4[[#This Row],[Cod Vendedor]],Tabla3[[IdVendedor]:[NombreVendedor]],2,0)</f>
        <v>Antonio</v>
      </c>
      <c r="F4633" t="str">
        <f>VLOOKUP(Tabla4[[#This Row],[Cod Producto]],Tabla2[[IdProducto]:[NomProducto]],2,0)</f>
        <v>Manzana</v>
      </c>
      <c r="G4633" s="10">
        <f>VLOOKUP(Tabla4[[#This Row],[Nombre_Producto]],Tabla2[[NomProducto]:[PrecioSinIGV]],3,0)</f>
        <v>3.63</v>
      </c>
      <c r="H4633">
        <f>VLOOKUP(Tabla4[[#This Row],[Cod Producto]],Tabla2[#All],3,0)</f>
        <v>1</v>
      </c>
      <c r="I4633" s="10">
        <f>Tabla4[[#This Row],[Kilos]]*Tabla4[[#This Row],[Precio_sin_IGV]]</f>
        <v>5426.8499999999995</v>
      </c>
      <c r="J4633" s="10">
        <f>Tabla4[[#This Row],[Ventas sin IGV]]*18%</f>
        <v>976.83299999999986</v>
      </c>
      <c r="K4633" s="10">
        <f>Tabla4[[#This Row],[Ventas sin IGV]]+Tabla4[[#This Row],[IGV]]</f>
        <v>6403.6829999999991</v>
      </c>
    </row>
    <row r="4634" spans="1:11" x14ac:dyDescent="0.3">
      <c r="A4634">
        <v>10</v>
      </c>
      <c r="B4634">
        <v>14</v>
      </c>
      <c r="C4634" s="2">
        <v>37780</v>
      </c>
      <c r="D4634">
        <v>996</v>
      </c>
      <c r="E4634" t="str">
        <f>VLOOKUP(Tabla4[[#This Row],[Cod Vendedor]],Tabla3[[IdVendedor]:[NombreVendedor]],2,0)</f>
        <v>Antonio</v>
      </c>
      <c r="F4634" t="str">
        <f>VLOOKUP(Tabla4[[#This Row],[Cod Producto]],Tabla2[[IdProducto]:[NomProducto]],2,0)</f>
        <v>Manzana</v>
      </c>
      <c r="G4634" s="10">
        <f>VLOOKUP(Tabla4[[#This Row],[Nombre_Producto]],Tabla2[[NomProducto]:[PrecioSinIGV]],3,0)</f>
        <v>3.63</v>
      </c>
      <c r="H4634">
        <f>VLOOKUP(Tabla4[[#This Row],[Cod Producto]],Tabla2[#All],3,0)</f>
        <v>1</v>
      </c>
      <c r="I4634" s="10">
        <f>Tabla4[[#This Row],[Kilos]]*Tabla4[[#This Row],[Precio_sin_IGV]]</f>
        <v>3615.48</v>
      </c>
      <c r="J4634" s="10">
        <f>Tabla4[[#This Row],[Ventas sin IGV]]*18%</f>
        <v>650.78639999999996</v>
      </c>
      <c r="K4634" s="10">
        <f>Tabla4[[#This Row],[Ventas sin IGV]]+Tabla4[[#This Row],[IGV]]</f>
        <v>4266.2664000000004</v>
      </c>
    </row>
    <row r="4635" spans="1:11" x14ac:dyDescent="0.3">
      <c r="A4635">
        <v>10</v>
      </c>
      <c r="B4635">
        <v>14</v>
      </c>
      <c r="C4635" s="2">
        <v>37804</v>
      </c>
      <c r="D4635">
        <v>555</v>
      </c>
      <c r="E4635" t="str">
        <f>VLOOKUP(Tabla4[[#This Row],[Cod Vendedor]],Tabla3[[IdVendedor]:[NombreVendedor]],2,0)</f>
        <v>Antonio</v>
      </c>
      <c r="F4635" t="str">
        <f>VLOOKUP(Tabla4[[#This Row],[Cod Producto]],Tabla2[[IdProducto]:[NomProducto]],2,0)</f>
        <v>Manzana</v>
      </c>
      <c r="G4635" s="10">
        <f>VLOOKUP(Tabla4[[#This Row],[Nombre_Producto]],Tabla2[[NomProducto]:[PrecioSinIGV]],3,0)</f>
        <v>3.63</v>
      </c>
      <c r="H4635">
        <f>VLOOKUP(Tabla4[[#This Row],[Cod Producto]],Tabla2[#All],3,0)</f>
        <v>1</v>
      </c>
      <c r="I4635" s="10">
        <f>Tabla4[[#This Row],[Kilos]]*Tabla4[[#This Row],[Precio_sin_IGV]]</f>
        <v>2014.6499999999999</v>
      </c>
      <c r="J4635" s="10">
        <f>Tabla4[[#This Row],[Ventas sin IGV]]*18%</f>
        <v>362.63699999999994</v>
      </c>
      <c r="K4635" s="10">
        <f>Tabla4[[#This Row],[Ventas sin IGV]]+Tabla4[[#This Row],[IGV]]</f>
        <v>2377.2869999999998</v>
      </c>
    </row>
    <row r="4636" spans="1:11" x14ac:dyDescent="0.3">
      <c r="A4636">
        <v>10</v>
      </c>
      <c r="B4636">
        <v>14</v>
      </c>
      <c r="C4636" s="2">
        <v>37817</v>
      </c>
      <c r="D4636">
        <v>470</v>
      </c>
      <c r="E4636" t="str">
        <f>VLOOKUP(Tabla4[[#This Row],[Cod Vendedor]],Tabla3[[IdVendedor]:[NombreVendedor]],2,0)</f>
        <v>Antonio</v>
      </c>
      <c r="F4636" t="str">
        <f>VLOOKUP(Tabla4[[#This Row],[Cod Producto]],Tabla2[[IdProducto]:[NomProducto]],2,0)</f>
        <v>Manzana</v>
      </c>
      <c r="G4636" s="10">
        <f>VLOOKUP(Tabla4[[#This Row],[Nombre_Producto]],Tabla2[[NomProducto]:[PrecioSinIGV]],3,0)</f>
        <v>3.63</v>
      </c>
      <c r="H4636">
        <f>VLOOKUP(Tabla4[[#This Row],[Cod Producto]],Tabla2[#All],3,0)</f>
        <v>1</v>
      </c>
      <c r="I4636" s="10">
        <f>Tabla4[[#This Row],[Kilos]]*Tabla4[[#This Row],[Precio_sin_IGV]]</f>
        <v>1706.1</v>
      </c>
      <c r="J4636" s="10">
        <f>Tabla4[[#This Row],[Ventas sin IGV]]*18%</f>
        <v>307.09799999999996</v>
      </c>
      <c r="K4636" s="10">
        <f>Tabla4[[#This Row],[Ventas sin IGV]]+Tabla4[[#This Row],[IGV]]</f>
        <v>2013.1979999999999</v>
      </c>
    </row>
    <row r="4637" spans="1:11" x14ac:dyDescent="0.3">
      <c r="A4637">
        <v>10</v>
      </c>
      <c r="B4637">
        <v>14</v>
      </c>
      <c r="C4637" s="2">
        <v>37858</v>
      </c>
      <c r="D4637">
        <v>384</v>
      </c>
      <c r="E4637" t="str">
        <f>VLOOKUP(Tabla4[[#This Row],[Cod Vendedor]],Tabla3[[IdVendedor]:[NombreVendedor]],2,0)</f>
        <v>Antonio</v>
      </c>
      <c r="F4637" t="str">
        <f>VLOOKUP(Tabla4[[#This Row],[Cod Producto]],Tabla2[[IdProducto]:[NomProducto]],2,0)</f>
        <v>Manzana</v>
      </c>
      <c r="G4637" s="10">
        <f>VLOOKUP(Tabla4[[#This Row],[Nombre_Producto]],Tabla2[[NomProducto]:[PrecioSinIGV]],3,0)</f>
        <v>3.63</v>
      </c>
      <c r="H4637">
        <f>VLOOKUP(Tabla4[[#This Row],[Cod Producto]],Tabla2[#All],3,0)</f>
        <v>1</v>
      </c>
      <c r="I4637" s="10">
        <f>Tabla4[[#This Row],[Kilos]]*Tabla4[[#This Row],[Precio_sin_IGV]]</f>
        <v>1393.92</v>
      </c>
      <c r="J4637" s="10">
        <f>Tabla4[[#This Row],[Ventas sin IGV]]*18%</f>
        <v>250.90559999999999</v>
      </c>
      <c r="K4637" s="10">
        <f>Tabla4[[#This Row],[Ventas sin IGV]]+Tabla4[[#This Row],[IGV]]</f>
        <v>1644.8256000000001</v>
      </c>
    </row>
    <row r="4638" spans="1:11" x14ac:dyDescent="0.3">
      <c r="A4638">
        <v>10</v>
      </c>
      <c r="B4638">
        <v>4</v>
      </c>
      <c r="C4638" s="2">
        <v>37846</v>
      </c>
      <c r="D4638">
        <v>1915</v>
      </c>
      <c r="E4638" t="str">
        <f>VLOOKUP(Tabla4[[#This Row],[Cod Vendedor]],Tabla3[[IdVendedor]:[NombreVendedor]],2,0)</f>
        <v>Antonio</v>
      </c>
      <c r="F4638" t="str">
        <f>VLOOKUP(Tabla4[[#This Row],[Cod Producto]],Tabla2[[IdProducto]:[NomProducto]],2,0)</f>
        <v>Coles</v>
      </c>
      <c r="G4638" s="10">
        <f>VLOOKUP(Tabla4[[#This Row],[Nombre_Producto]],Tabla2[[NomProducto]:[PrecioSinIGV]],3,0)</f>
        <v>0.60499999999999998</v>
      </c>
      <c r="H4638">
        <f>VLOOKUP(Tabla4[[#This Row],[Cod Producto]],Tabla2[#All],3,0)</f>
        <v>2</v>
      </c>
      <c r="I4638" s="10">
        <f>Tabla4[[#This Row],[Kilos]]*Tabla4[[#This Row],[Precio_sin_IGV]]</f>
        <v>1158.575</v>
      </c>
      <c r="J4638" s="10">
        <f>Tabla4[[#This Row],[Ventas sin IGV]]*18%</f>
        <v>208.54349999999999</v>
      </c>
      <c r="K4638" s="10">
        <f>Tabla4[[#This Row],[Ventas sin IGV]]+Tabla4[[#This Row],[IGV]]</f>
        <v>1367.1185</v>
      </c>
    </row>
    <row r="4639" spans="1:11" x14ac:dyDescent="0.3">
      <c r="A4639">
        <v>10</v>
      </c>
      <c r="B4639">
        <v>4</v>
      </c>
      <c r="C4639" s="2">
        <v>37896</v>
      </c>
      <c r="D4639">
        <v>1228</v>
      </c>
      <c r="E4639" t="str">
        <f>VLOOKUP(Tabla4[[#This Row],[Cod Vendedor]],Tabla3[[IdVendedor]:[NombreVendedor]],2,0)</f>
        <v>Antonio</v>
      </c>
      <c r="F4639" t="str">
        <f>VLOOKUP(Tabla4[[#This Row],[Cod Producto]],Tabla2[[IdProducto]:[NomProducto]],2,0)</f>
        <v>Coles</v>
      </c>
      <c r="G4639" s="10">
        <f>VLOOKUP(Tabla4[[#This Row],[Nombre_Producto]],Tabla2[[NomProducto]:[PrecioSinIGV]],3,0)</f>
        <v>0.60499999999999998</v>
      </c>
      <c r="H4639">
        <f>VLOOKUP(Tabla4[[#This Row],[Cod Producto]],Tabla2[#All],3,0)</f>
        <v>2</v>
      </c>
      <c r="I4639" s="10">
        <f>Tabla4[[#This Row],[Kilos]]*Tabla4[[#This Row],[Precio_sin_IGV]]</f>
        <v>742.93999999999994</v>
      </c>
      <c r="J4639" s="10">
        <f>Tabla4[[#This Row],[Ventas sin IGV]]*18%</f>
        <v>133.72919999999999</v>
      </c>
      <c r="K4639" s="10">
        <f>Tabla4[[#This Row],[Ventas sin IGV]]+Tabla4[[#This Row],[IGV]]</f>
        <v>876.66919999999993</v>
      </c>
    </row>
    <row r="4640" spans="1:11" x14ac:dyDescent="0.3">
      <c r="A4640">
        <v>10</v>
      </c>
      <c r="B4640">
        <v>5</v>
      </c>
      <c r="C4640" s="2">
        <v>37895</v>
      </c>
      <c r="D4640">
        <v>2181</v>
      </c>
      <c r="E4640" t="str">
        <f>VLOOKUP(Tabla4[[#This Row],[Cod Vendedor]],Tabla3[[IdVendedor]:[NombreVendedor]],2,0)</f>
        <v>Antonio</v>
      </c>
      <c r="F4640" t="str">
        <f>VLOOKUP(Tabla4[[#This Row],[Cod Producto]],Tabla2[[IdProducto]:[NomProducto]],2,0)</f>
        <v>Berenjenas</v>
      </c>
      <c r="G4640" s="10">
        <f>VLOOKUP(Tabla4[[#This Row],[Nombre_Producto]],Tabla2[[NomProducto]:[PrecioSinIGV]],3,0)</f>
        <v>2.5409999999999999</v>
      </c>
      <c r="H4640">
        <f>VLOOKUP(Tabla4[[#This Row],[Cod Producto]],Tabla2[#All],3,0)</f>
        <v>3</v>
      </c>
      <c r="I4640" s="10">
        <f>Tabla4[[#This Row],[Kilos]]*Tabla4[[#This Row],[Precio_sin_IGV]]</f>
        <v>5541.9210000000003</v>
      </c>
      <c r="J4640" s="10">
        <f>Tabla4[[#This Row],[Ventas sin IGV]]*18%</f>
        <v>997.54578000000004</v>
      </c>
      <c r="K4640" s="10">
        <f>Tabla4[[#This Row],[Ventas sin IGV]]+Tabla4[[#This Row],[IGV]]</f>
        <v>6539.4667800000007</v>
      </c>
    </row>
    <row r="4641" spans="1:11" x14ac:dyDescent="0.3">
      <c r="A4641">
        <v>10</v>
      </c>
      <c r="B4641">
        <v>5</v>
      </c>
      <c r="C4641" s="2">
        <v>37879</v>
      </c>
      <c r="D4641">
        <v>1008</v>
      </c>
      <c r="E4641" t="str">
        <f>VLOOKUP(Tabla4[[#This Row],[Cod Vendedor]],Tabla3[[IdVendedor]:[NombreVendedor]],2,0)</f>
        <v>Antonio</v>
      </c>
      <c r="F4641" t="str">
        <f>VLOOKUP(Tabla4[[#This Row],[Cod Producto]],Tabla2[[IdProducto]:[NomProducto]],2,0)</f>
        <v>Berenjenas</v>
      </c>
      <c r="G4641" s="10">
        <f>VLOOKUP(Tabla4[[#This Row],[Nombre_Producto]],Tabla2[[NomProducto]:[PrecioSinIGV]],3,0)</f>
        <v>2.5409999999999999</v>
      </c>
      <c r="H4641">
        <f>VLOOKUP(Tabla4[[#This Row],[Cod Producto]],Tabla2[#All],3,0)</f>
        <v>3</v>
      </c>
      <c r="I4641" s="10">
        <f>Tabla4[[#This Row],[Kilos]]*Tabla4[[#This Row],[Precio_sin_IGV]]</f>
        <v>2561.328</v>
      </c>
      <c r="J4641" s="10">
        <f>Tabla4[[#This Row],[Ventas sin IGV]]*18%</f>
        <v>461.03904</v>
      </c>
      <c r="K4641" s="10">
        <f>Tabla4[[#This Row],[Ventas sin IGV]]+Tabla4[[#This Row],[IGV]]</f>
        <v>3022.3670400000001</v>
      </c>
    </row>
    <row r="4642" spans="1:11" x14ac:dyDescent="0.3">
      <c r="A4642">
        <v>10</v>
      </c>
      <c r="B4642">
        <v>5</v>
      </c>
      <c r="C4642" s="2">
        <v>37789</v>
      </c>
      <c r="D4642">
        <v>879</v>
      </c>
      <c r="E4642" t="str">
        <f>VLOOKUP(Tabla4[[#This Row],[Cod Vendedor]],Tabla3[[IdVendedor]:[NombreVendedor]],2,0)</f>
        <v>Antonio</v>
      </c>
      <c r="F4642" t="str">
        <f>VLOOKUP(Tabla4[[#This Row],[Cod Producto]],Tabla2[[IdProducto]:[NomProducto]],2,0)</f>
        <v>Berenjenas</v>
      </c>
      <c r="G4642" s="10">
        <f>VLOOKUP(Tabla4[[#This Row],[Nombre_Producto]],Tabla2[[NomProducto]:[PrecioSinIGV]],3,0)</f>
        <v>2.5409999999999999</v>
      </c>
      <c r="H4642">
        <f>VLOOKUP(Tabla4[[#This Row],[Cod Producto]],Tabla2[#All],3,0)</f>
        <v>3</v>
      </c>
      <c r="I4642" s="10">
        <f>Tabla4[[#This Row],[Kilos]]*Tabla4[[#This Row],[Precio_sin_IGV]]</f>
        <v>2233.5389999999998</v>
      </c>
      <c r="J4642" s="10">
        <f>Tabla4[[#This Row],[Ventas sin IGV]]*18%</f>
        <v>402.03701999999993</v>
      </c>
      <c r="K4642" s="10">
        <f>Tabla4[[#This Row],[Ventas sin IGV]]+Tabla4[[#This Row],[IGV]]</f>
        <v>2635.5760199999995</v>
      </c>
    </row>
    <row r="4643" spans="1:11" x14ac:dyDescent="0.3">
      <c r="A4643">
        <v>10</v>
      </c>
      <c r="B4643">
        <v>5</v>
      </c>
      <c r="C4643" s="2">
        <v>37658</v>
      </c>
      <c r="D4643">
        <v>611</v>
      </c>
      <c r="E4643" t="str">
        <f>VLOOKUP(Tabla4[[#This Row],[Cod Vendedor]],Tabla3[[IdVendedor]:[NombreVendedor]],2,0)</f>
        <v>Antonio</v>
      </c>
      <c r="F4643" t="str">
        <f>VLOOKUP(Tabla4[[#This Row],[Cod Producto]],Tabla2[[IdProducto]:[NomProducto]],2,0)</f>
        <v>Berenjenas</v>
      </c>
      <c r="G4643" s="10">
        <f>VLOOKUP(Tabla4[[#This Row],[Nombre_Producto]],Tabla2[[NomProducto]:[PrecioSinIGV]],3,0)</f>
        <v>2.5409999999999999</v>
      </c>
      <c r="H4643">
        <f>VLOOKUP(Tabla4[[#This Row],[Cod Producto]],Tabla2[#All],3,0)</f>
        <v>3</v>
      </c>
      <c r="I4643" s="10">
        <f>Tabla4[[#This Row],[Kilos]]*Tabla4[[#This Row],[Precio_sin_IGV]]</f>
        <v>1552.5509999999999</v>
      </c>
      <c r="J4643" s="10">
        <f>Tabla4[[#This Row],[Ventas sin IGV]]*18%</f>
        <v>279.45918</v>
      </c>
      <c r="K4643" s="10">
        <f>Tabla4[[#This Row],[Ventas sin IGV]]+Tabla4[[#This Row],[IGV]]</f>
        <v>1832.01018</v>
      </c>
    </row>
    <row r="4644" spans="1:11" x14ac:dyDescent="0.3">
      <c r="A4644">
        <v>10</v>
      </c>
      <c r="B4644">
        <v>5</v>
      </c>
      <c r="C4644" s="2">
        <v>37855</v>
      </c>
      <c r="D4644">
        <v>351</v>
      </c>
      <c r="E4644" t="str">
        <f>VLOOKUP(Tabla4[[#This Row],[Cod Vendedor]],Tabla3[[IdVendedor]:[NombreVendedor]],2,0)</f>
        <v>Antonio</v>
      </c>
      <c r="F4644" t="str">
        <f>VLOOKUP(Tabla4[[#This Row],[Cod Producto]],Tabla2[[IdProducto]:[NomProducto]],2,0)</f>
        <v>Berenjenas</v>
      </c>
      <c r="G4644" s="10">
        <f>VLOOKUP(Tabla4[[#This Row],[Nombre_Producto]],Tabla2[[NomProducto]:[PrecioSinIGV]],3,0)</f>
        <v>2.5409999999999999</v>
      </c>
      <c r="H4644">
        <f>VLOOKUP(Tabla4[[#This Row],[Cod Producto]],Tabla2[#All],3,0)</f>
        <v>3</v>
      </c>
      <c r="I4644" s="10">
        <f>Tabla4[[#This Row],[Kilos]]*Tabla4[[#This Row],[Precio_sin_IGV]]</f>
        <v>891.89099999999996</v>
      </c>
      <c r="J4644" s="10">
        <f>Tabla4[[#This Row],[Ventas sin IGV]]*18%</f>
        <v>160.54038</v>
      </c>
      <c r="K4644" s="10">
        <f>Tabla4[[#This Row],[Ventas sin IGV]]+Tabla4[[#This Row],[IGV]]</f>
        <v>1052.43138</v>
      </c>
    </row>
    <row r="4645" spans="1:11" x14ac:dyDescent="0.3">
      <c r="A4645">
        <v>9</v>
      </c>
      <c r="B4645">
        <v>11</v>
      </c>
      <c r="C4645" s="2">
        <v>35885</v>
      </c>
      <c r="D4645">
        <v>1722</v>
      </c>
      <c r="E4645" t="str">
        <f>VLOOKUP(Tabla4[[#This Row],[Cod Vendedor]],Tabla3[[IdVendedor]:[NombreVendedor]],2,0)</f>
        <v>Carlos</v>
      </c>
      <c r="F4645" t="str">
        <f>VLOOKUP(Tabla4[[#This Row],[Cod Producto]],Tabla2[[IdProducto]:[NomProducto]],2,0)</f>
        <v>Naranjas</v>
      </c>
      <c r="G4645" s="10">
        <f>VLOOKUP(Tabla4[[#This Row],[Nombre_Producto]],Tabla2[[NomProducto]:[PrecioSinIGV]],3,0)</f>
        <v>1.21</v>
      </c>
      <c r="H4645">
        <f>VLOOKUP(Tabla4[[#This Row],[Cod Producto]],Tabla2[#All],3,0)</f>
        <v>1</v>
      </c>
      <c r="I4645" s="10">
        <f>Tabla4[[#This Row],[Kilos]]*Tabla4[[#This Row],[Precio_sin_IGV]]</f>
        <v>2083.62</v>
      </c>
      <c r="J4645" s="10">
        <f>Tabla4[[#This Row],[Ventas sin IGV]]*18%</f>
        <v>375.05159999999995</v>
      </c>
      <c r="K4645" s="10">
        <f>Tabla4[[#This Row],[Ventas sin IGV]]+Tabla4[[#This Row],[IGV]]</f>
        <v>2458.6715999999997</v>
      </c>
    </row>
    <row r="4646" spans="1:11" x14ac:dyDescent="0.3">
      <c r="A4646">
        <v>9</v>
      </c>
      <c r="B4646">
        <v>12</v>
      </c>
      <c r="C4646" s="2">
        <v>35913</v>
      </c>
      <c r="D4646">
        <v>1495</v>
      </c>
      <c r="E4646" t="str">
        <f>VLOOKUP(Tabla4[[#This Row],[Cod Vendedor]],Tabla3[[IdVendedor]:[NombreVendedor]],2,0)</f>
        <v>Carlos</v>
      </c>
      <c r="F4646" t="str">
        <f>VLOOKUP(Tabla4[[#This Row],[Cod Producto]],Tabla2[[IdProducto]:[NomProducto]],2,0)</f>
        <v>Malocoton</v>
      </c>
      <c r="G4646" s="10">
        <f>VLOOKUP(Tabla4[[#This Row],[Nombre_Producto]],Tabla2[[NomProducto]:[PrecioSinIGV]],3,0)</f>
        <v>2.42</v>
      </c>
      <c r="H4646">
        <f>VLOOKUP(Tabla4[[#This Row],[Cod Producto]],Tabla2[#All],3,0)</f>
        <v>1</v>
      </c>
      <c r="I4646" s="10">
        <f>Tabla4[[#This Row],[Kilos]]*Tabla4[[#This Row],[Precio_sin_IGV]]</f>
        <v>3617.9</v>
      </c>
      <c r="J4646" s="10">
        <f>Tabla4[[#This Row],[Ventas sin IGV]]*18%</f>
        <v>651.22199999999998</v>
      </c>
      <c r="K4646" s="10">
        <f>Tabla4[[#This Row],[Ventas sin IGV]]+Tabla4[[#This Row],[IGV]]</f>
        <v>4269.1220000000003</v>
      </c>
    </row>
    <row r="4647" spans="1:11" x14ac:dyDescent="0.3">
      <c r="A4647">
        <v>9</v>
      </c>
      <c r="B4647">
        <v>12</v>
      </c>
      <c r="C4647" s="2">
        <v>35946</v>
      </c>
      <c r="D4647">
        <v>1316</v>
      </c>
      <c r="E4647" t="str">
        <f>VLOOKUP(Tabla4[[#This Row],[Cod Vendedor]],Tabla3[[IdVendedor]:[NombreVendedor]],2,0)</f>
        <v>Carlos</v>
      </c>
      <c r="F4647" t="str">
        <f>VLOOKUP(Tabla4[[#This Row],[Cod Producto]],Tabla2[[IdProducto]:[NomProducto]],2,0)</f>
        <v>Malocoton</v>
      </c>
      <c r="G4647" s="10">
        <f>VLOOKUP(Tabla4[[#This Row],[Nombre_Producto]],Tabla2[[NomProducto]:[PrecioSinIGV]],3,0)</f>
        <v>2.42</v>
      </c>
      <c r="H4647">
        <f>VLOOKUP(Tabla4[[#This Row],[Cod Producto]],Tabla2[#All],3,0)</f>
        <v>1</v>
      </c>
      <c r="I4647" s="10">
        <f>Tabla4[[#This Row],[Kilos]]*Tabla4[[#This Row],[Precio_sin_IGV]]</f>
        <v>3184.72</v>
      </c>
      <c r="J4647" s="10">
        <f>Tabla4[[#This Row],[Ventas sin IGV]]*18%</f>
        <v>573.24959999999999</v>
      </c>
      <c r="K4647" s="10">
        <f>Tabla4[[#This Row],[Ventas sin IGV]]+Tabla4[[#This Row],[IGV]]</f>
        <v>3757.9695999999999</v>
      </c>
    </row>
    <row r="4648" spans="1:11" x14ac:dyDescent="0.3">
      <c r="A4648">
        <v>9</v>
      </c>
      <c r="B4648">
        <v>12</v>
      </c>
      <c r="C4648" s="2">
        <v>35953</v>
      </c>
      <c r="D4648">
        <v>1306</v>
      </c>
      <c r="E4648" t="str">
        <f>VLOOKUP(Tabla4[[#This Row],[Cod Vendedor]],Tabla3[[IdVendedor]:[NombreVendedor]],2,0)</f>
        <v>Carlos</v>
      </c>
      <c r="F4648" t="str">
        <f>VLOOKUP(Tabla4[[#This Row],[Cod Producto]],Tabla2[[IdProducto]:[NomProducto]],2,0)</f>
        <v>Malocoton</v>
      </c>
      <c r="G4648" s="10">
        <f>VLOOKUP(Tabla4[[#This Row],[Nombre_Producto]],Tabla2[[NomProducto]:[PrecioSinIGV]],3,0)</f>
        <v>2.42</v>
      </c>
      <c r="H4648">
        <f>VLOOKUP(Tabla4[[#This Row],[Cod Producto]],Tabla2[#All],3,0)</f>
        <v>1</v>
      </c>
      <c r="I4648" s="10">
        <f>Tabla4[[#This Row],[Kilos]]*Tabla4[[#This Row],[Precio_sin_IGV]]</f>
        <v>3160.52</v>
      </c>
      <c r="J4648" s="10">
        <f>Tabla4[[#This Row],[Ventas sin IGV]]*18%</f>
        <v>568.89359999999999</v>
      </c>
      <c r="K4648" s="10">
        <f>Tabla4[[#This Row],[Ventas sin IGV]]+Tabla4[[#This Row],[IGV]]</f>
        <v>3729.4135999999999</v>
      </c>
    </row>
    <row r="4649" spans="1:11" x14ac:dyDescent="0.3">
      <c r="A4649">
        <v>9</v>
      </c>
      <c r="B4649">
        <v>9</v>
      </c>
      <c r="C4649" s="2">
        <v>36136</v>
      </c>
      <c r="D4649">
        <v>2477</v>
      </c>
      <c r="E4649" t="str">
        <f>VLOOKUP(Tabla4[[#This Row],[Cod Vendedor]],Tabla3[[IdVendedor]:[NombreVendedor]],2,0)</f>
        <v>Carlos</v>
      </c>
      <c r="F4649" t="str">
        <f>VLOOKUP(Tabla4[[#This Row],[Cod Producto]],Tabla2[[IdProducto]:[NomProducto]],2,0)</f>
        <v>Esparragos</v>
      </c>
      <c r="G4649" s="10">
        <f>VLOOKUP(Tabla4[[#This Row],[Nombre_Producto]],Tabla2[[NomProducto]:[PrecioSinIGV]],3,0)</f>
        <v>1.21</v>
      </c>
      <c r="H4649">
        <f>VLOOKUP(Tabla4[[#This Row],[Cod Producto]],Tabla2[#All],3,0)</f>
        <v>3</v>
      </c>
      <c r="I4649" s="10">
        <f>Tabla4[[#This Row],[Kilos]]*Tabla4[[#This Row],[Precio_sin_IGV]]</f>
        <v>2997.17</v>
      </c>
      <c r="J4649" s="10">
        <f>Tabla4[[#This Row],[Ventas sin IGV]]*18%</f>
        <v>539.49059999999997</v>
      </c>
      <c r="K4649" s="10">
        <f>Tabla4[[#This Row],[Ventas sin IGV]]+Tabla4[[#This Row],[IGV]]</f>
        <v>3536.6606000000002</v>
      </c>
    </row>
    <row r="4650" spans="1:11" x14ac:dyDescent="0.3">
      <c r="A4650">
        <v>9</v>
      </c>
      <c r="B4650">
        <v>9</v>
      </c>
      <c r="C4650" s="2">
        <v>35900</v>
      </c>
      <c r="D4650">
        <v>1922</v>
      </c>
      <c r="E4650" t="str">
        <f>VLOOKUP(Tabla4[[#This Row],[Cod Vendedor]],Tabla3[[IdVendedor]:[NombreVendedor]],2,0)</f>
        <v>Carlos</v>
      </c>
      <c r="F4650" t="str">
        <f>VLOOKUP(Tabla4[[#This Row],[Cod Producto]],Tabla2[[IdProducto]:[NomProducto]],2,0)</f>
        <v>Esparragos</v>
      </c>
      <c r="G4650" s="10">
        <f>VLOOKUP(Tabla4[[#This Row],[Nombre_Producto]],Tabla2[[NomProducto]:[PrecioSinIGV]],3,0)</f>
        <v>1.21</v>
      </c>
      <c r="H4650">
        <f>VLOOKUP(Tabla4[[#This Row],[Cod Producto]],Tabla2[#All],3,0)</f>
        <v>3</v>
      </c>
      <c r="I4650" s="10">
        <f>Tabla4[[#This Row],[Kilos]]*Tabla4[[#This Row],[Precio_sin_IGV]]</f>
        <v>2325.62</v>
      </c>
      <c r="J4650" s="10">
        <f>Tabla4[[#This Row],[Ventas sin IGV]]*18%</f>
        <v>418.61159999999995</v>
      </c>
      <c r="K4650" s="10">
        <f>Tabla4[[#This Row],[Ventas sin IGV]]+Tabla4[[#This Row],[IGV]]</f>
        <v>2744.2316000000001</v>
      </c>
    </row>
    <row r="4651" spans="1:11" x14ac:dyDescent="0.3">
      <c r="A4651">
        <v>9</v>
      </c>
      <c r="B4651">
        <v>9</v>
      </c>
      <c r="C4651" s="2">
        <v>35912</v>
      </c>
      <c r="D4651">
        <v>735</v>
      </c>
      <c r="E4651" t="str">
        <f>VLOOKUP(Tabla4[[#This Row],[Cod Vendedor]],Tabla3[[IdVendedor]:[NombreVendedor]],2,0)</f>
        <v>Carlos</v>
      </c>
      <c r="F4651" t="str">
        <f>VLOOKUP(Tabla4[[#This Row],[Cod Producto]],Tabla2[[IdProducto]:[NomProducto]],2,0)</f>
        <v>Esparragos</v>
      </c>
      <c r="G4651" s="10">
        <f>VLOOKUP(Tabla4[[#This Row],[Nombre_Producto]],Tabla2[[NomProducto]:[PrecioSinIGV]],3,0)</f>
        <v>1.21</v>
      </c>
      <c r="H4651">
        <f>VLOOKUP(Tabla4[[#This Row],[Cod Producto]],Tabla2[#All],3,0)</f>
        <v>3</v>
      </c>
      <c r="I4651" s="10">
        <f>Tabla4[[#This Row],[Kilos]]*Tabla4[[#This Row],[Precio_sin_IGV]]</f>
        <v>889.35</v>
      </c>
      <c r="J4651" s="10">
        <f>Tabla4[[#This Row],[Ventas sin IGV]]*18%</f>
        <v>160.083</v>
      </c>
      <c r="K4651" s="10">
        <f>Tabla4[[#This Row],[Ventas sin IGV]]+Tabla4[[#This Row],[IGV]]</f>
        <v>1049.433</v>
      </c>
    </row>
    <row r="4652" spans="1:11" x14ac:dyDescent="0.3">
      <c r="A4652">
        <v>9</v>
      </c>
      <c r="B4652">
        <v>9</v>
      </c>
      <c r="C4652" s="2">
        <v>36001</v>
      </c>
      <c r="D4652">
        <v>323</v>
      </c>
      <c r="E4652" t="str">
        <f>VLOOKUP(Tabla4[[#This Row],[Cod Vendedor]],Tabla3[[IdVendedor]:[NombreVendedor]],2,0)</f>
        <v>Carlos</v>
      </c>
      <c r="F4652" t="str">
        <f>VLOOKUP(Tabla4[[#This Row],[Cod Producto]],Tabla2[[IdProducto]:[NomProducto]],2,0)</f>
        <v>Esparragos</v>
      </c>
      <c r="G4652" s="10">
        <f>VLOOKUP(Tabla4[[#This Row],[Nombre_Producto]],Tabla2[[NomProducto]:[PrecioSinIGV]],3,0)</f>
        <v>1.21</v>
      </c>
      <c r="H4652">
        <f>VLOOKUP(Tabla4[[#This Row],[Cod Producto]],Tabla2[#All],3,0)</f>
        <v>3</v>
      </c>
      <c r="I4652" s="10">
        <f>Tabla4[[#This Row],[Kilos]]*Tabla4[[#This Row],[Precio_sin_IGV]]</f>
        <v>390.83</v>
      </c>
      <c r="J4652" s="10">
        <f>Tabla4[[#This Row],[Ventas sin IGV]]*18%</f>
        <v>70.349399999999989</v>
      </c>
      <c r="K4652" s="10">
        <f>Tabla4[[#This Row],[Ventas sin IGV]]+Tabla4[[#This Row],[IGV]]</f>
        <v>461.17939999999999</v>
      </c>
    </row>
    <row r="4653" spans="1:11" x14ac:dyDescent="0.3">
      <c r="A4653">
        <v>9</v>
      </c>
      <c r="B4653">
        <v>7</v>
      </c>
      <c r="C4653" s="2">
        <v>36041</v>
      </c>
      <c r="D4653">
        <v>2180</v>
      </c>
      <c r="E4653" t="str">
        <f>VLOOKUP(Tabla4[[#This Row],[Cod Vendedor]],Tabla3[[IdVendedor]:[NombreVendedor]],2,0)</f>
        <v>Carlos</v>
      </c>
      <c r="F4653" t="str">
        <f>VLOOKUP(Tabla4[[#This Row],[Cod Producto]],Tabla2[[IdProducto]:[NomProducto]],2,0)</f>
        <v>Tomates</v>
      </c>
      <c r="G4653" s="10">
        <f>VLOOKUP(Tabla4[[#This Row],[Nombre_Producto]],Tabla2[[NomProducto]:[PrecioSinIGV]],3,0)</f>
        <v>0.96799999999999997</v>
      </c>
      <c r="H4653">
        <f>VLOOKUP(Tabla4[[#This Row],[Cod Producto]],Tabla2[#All],3,0)</f>
        <v>2</v>
      </c>
      <c r="I4653" s="10">
        <f>Tabla4[[#This Row],[Kilos]]*Tabla4[[#This Row],[Precio_sin_IGV]]</f>
        <v>2110.2399999999998</v>
      </c>
      <c r="J4653" s="10">
        <f>Tabla4[[#This Row],[Ventas sin IGV]]*18%</f>
        <v>379.84319999999997</v>
      </c>
      <c r="K4653" s="10">
        <f>Tabla4[[#This Row],[Ventas sin IGV]]+Tabla4[[#This Row],[IGV]]</f>
        <v>2490.0831999999996</v>
      </c>
    </row>
    <row r="4654" spans="1:11" x14ac:dyDescent="0.3">
      <c r="A4654">
        <v>9</v>
      </c>
      <c r="B4654">
        <v>7</v>
      </c>
      <c r="C4654" s="2">
        <v>36130</v>
      </c>
      <c r="D4654">
        <v>1642</v>
      </c>
      <c r="E4654" t="str">
        <f>VLOOKUP(Tabla4[[#This Row],[Cod Vendedor]],Tabla3[[IdVendedor]:[NombreVendedor]],2,0)</f>
        <v>Carlos</v>
      </c>
      <c r="F4654" t="str">
        <f>VLOOKUP(Tabla4[[#This Row],[Cod Producto]],Tabla2[[IdProducto]:[NomProducto]],2,0)</f>
        <v>Tomates</v>
      </c>
      <c r="G4654" s="10">
        <f>VLOOKUP(Tabla4[[#This Row],[Nombre_Producto]],Tabla2[[NomProducto]:[PrecioSinIGV]],3,0)</f>
        <v>0.96799999999999997</v>
      </c>
      <c r="H4654">
        <f>VLOOKUP(Tabla4[[#This Row],[Cod Producto]],Tabla2[#All],3,0)</f>
        <v>2</v>
      </c>
      <c r="I4654" s="10">
        <f>Tabla4[[#This Row],[Kilos]]*Tabla4[[#This Row],[Precio_sin_IGV]]</f>
        <v>1589.4559999999999</v>
      </c>
      <c r="J4654" s="10">
        <f>Tabla4[[#This Row],[Ventas sin IGV]]*18%</f>
        <v>286.10207999999994</v>
      </c>
      <c r="K4654" s="10">
        <f>Tabla4[[#This Row],[Ventas sin IGV]]+Tabla4[[#This Row],[IGV]]</f>
        <v>1875.5580799999998</v>
      </c>
    </row>
    <row r="4655" spans="1:11" x14ac:dyDescent="0.3">
      <c r="A4655">
        <v>9</v>
      </c>
      <c r="B4655">
        <v>7</v>
      </c>
      <c r="C4655" s="2">
        <v>35824</v>
      </c>
      <c r="D4655">
        <v>1426</v>
      </c>
      <c r="E4655" t="str">
        <f>VLOOKUP(Tabla4[[#This Row],[Cod Vendedor]],Tabla3[[IdVendedor]:[NombreVendedor]],2,0)</f>
        <v>Carlos</v>
      </c>
      <c r="F4655" t="str">
        <f>VLOOKUP(Tabla4[[#This Row],[Cod Producto]],Tabla2[[IdProducto]:[NomProducto]],2,0)</f>
        <v>Tomates</v>
      </c>
      <c r="G4655" s="10">
        <f>VLOOKUP(Tabla4[[#This Row],[Nombre_Producto]],Tabla2[[NomProducto]:[PrecioSinIGV]],3,0)</f>
        <v>0.96799999999999997</v>
      </c>
      <c r="H4655">
        <f>VLOOKUP(Tabla4[[#This Row],[Cod Producto]],Tabla2[#All],3,0)</f>
        <v>2</v>
      </c>
      <c r="I4655" s="10">
        <f>Tabla4[[#This Row],[Kilos]]*Tabla4[[#This Row],[Precio_sin_IGV]]</f>
        <v>1380.3679999999999</v>
      </c>
      <c r="J4655" s="10">
        <f>Tabla4[[#This Row],[Ventas sin IGV]]*18%</f>
        <v>248.46623999999997</v>
      </c>
      <c r="K4655" s="10">
        <f>Tabla4[[#This Row],[Ventas sin IGV]]+Tabla4[[#This Row],[IGV]]</f>
        <v>1628.8342399999999</v>
      </c>
    </row>
    <row r="4656" spans="1:11" x14ac:dyDescent="0.3">
      <c r="A4656">
        <v>9</v>
      </c>
      <c r="B4656">
        <v>7</v>
      </c>
      <c r="C4656" s="2">
        <v>35943</v>
      </c>
      <c r="D4656">
        <v>1125</v>
      </c>
      <c r="E4656" t="str">
        <f>VLOOKUP(Tabla4[[#This Row],[Cod Vendedor]],Tabla3[[IdVendedor]:[NombreVendedor]],2,0)</f>
        <v>Carlos</v>
      </c>
      <c r="F4656" t="str">
        <f>VLOOKUP(Tabla4[[#This Row],[Cod Producto]],Tabla2[[IdProducto]:[NomProducto]],2,0)</f>
        <v>Tomates</v>
      </c>
      <c r="G4656" s="10">
        <f>VLOOKUP(Tabla4[[#This Row],[Nombre_Producto]],Tabla2[[NomProducto]:[PrecioSinIGV]],3,0)</f>
        <v>0.96799999999999997</v>
      </c>
      <c r="H4656">
        <f>VLOOKUP(Tabla4[[#This Row],[Cod Producto]],Tabla2[#All],3,0)</f>
        <v>2</v>
      </c>
      <c r="I4656" s="10">
        <f>Tabla4[[#This Row],[Kilos]]*Tabla4[[#This Row],[Precio_sin_IGV]]</f>
        <v>1089</v>
      </c>
      <c r="J4656" s="10">
        <f>Tabla4[[#This Row],[Ventas sin IGV]]*18%</f>
        <v>196.01999999999998</v>
      </c>
      <c r="K4656" s="10">
        <f>Tabla4[[#This Row],[Ventas sin IGV]]+Tabla4[[#This Row],[IGV]]</f>
        <v>1285.02</v>
      </c>
    </row>
    <row r="4657" spans="1:11" x14ac:dyDescent="0.3">
      <c r="A4657">
        <v>9</v>
      </c>
      <c r="B4657">
        <v>7</v>
      </c>
      <c r="C4657" s="2">
        <v>36053</v>
      </c>
      <c r="D4657">
        <v>575</v>
      </c>
      <c r="E4657" t="str">
        <f>VLOOKUP(Tabla4[[#This Row],[Cod Vendedor]],Tabla3[[IdVendedor]:[NombreVendedor]],2,0)</f>
        <v>Carlos</v>
      </c>
      <c r="F4657" t="str">
        <f>VLOOKUP(Tabla4[[#This Row],[Cod Producto]],Tabla2[[IdProducto]:[NomProducto]],2,0)</f>
        <v>Tomates</v>
      </c>
      <c r="G4657" s="10">
        <f>VLOOKUP(Tabla4[[#This Row],[Nombre_Producto]],Tabla2[[NomProducto]:[PrecioSinIGV]],3,0)</f>
        <v>0.96799999999999997</v>
      </c>
      <c r="H4657">
        <f>VLOOKUP(Tabla4[[#This Row],[Cod Producto]],Tabla2[#All],3,0)</f>
        <v>2</v>
      </c>
      <c r="I4657" s="10">
        <f>Tabla4[[#This Row],[Kilos]]*Tabla4[[#This Row],[Precio_sin_IGV]]</f>
        <v>556.6</v>
      </c>
      <c r="J4657" s="10">
        <f>Tabla4[[#This Row],[Ventas sin IGV]]*18%</f>
        <v>100.188</v>
      </c>
      <c r="K4657" s="10">
        <f>Tabla4[[#This Row],[Ventas sin IGV]]+Tabla4[[#This Row],[IGV]]</f>
        <v>656.78800000000001</v>
      </c>
    </row>
    <row r="4658" spans="1:11" x14ac:dyDescent="0.3">
      <c r="A4658">
        <v>9</v>
      </c>
      <c r="B4658">
        <v>3</v>
      </c>
      <c r="C4658" s="2">
        <v>36009</v>
      </c>
      <c r="D4658">
        <v>1405</v>
      </c>
      <c r="E4658" t="str">
        <f>VLOOKUP(Tabla4[[#This Row],[Cod Vendedor]],Tabla3[[IdVendedor]:[NombreVendedor]],2,0)</f>
        <v>Carlos</v>
      </c>
      <c r="F4658" t="str">
        <f>VLOOKUP(Tabla4[[#This Row],[Cod Producto]],Tabla2[[IdProducto]:[NomProducto]],2,0)</f>
        <v>Melones</v>
      </c>
      <c r="G4658" s="10">
        <f>VLOOKUP(Tabla4[[#This Row],[Nombre_Producto]],Tabla2[[NomProducto]:[PrecioSinIGV]],3,0)</f>
        <v>1.9359999999999999</v>
      </c>
      <c r="H4658">
        <f>VLOOKUP(Tabla4[[#This Row],[Cod Producto]],Tabla2[#All],3,0)</f>
        <v>1</v>
      </c>
      <c r="I4658" s="10">
        <f>Tabla4[[#This Row],[Kilos]]*Tabla4[[#This Row],[Precio_sin_IGV]]</f>
        <v>2720.08</v>
      </c>
      <c r="J4658" s="10">
        <f>Tabla4[[#This Row],[Ventas sin IGV]]*18%</f>
        <v>489.61439999999999</v>
      </c>
      <c r="K4658" s="10">
        <f>Tabla4[[#This Row],[Ventas sin IGV]]+Tabla4[[#This Row],[IGV]]</f>
        <v>3209.6943999999999</v>
      </c>
    </row>
    <row r="4659" spans="1:11" x14ac:dyDescent="0.3">
      <c r="A4659">
        <v>9</v>
      </c>
      <c r="B4659">
        <v>3</v>
      </c>
      <c r="C4659" s="2">
        <v>35853</v>
      </c>
      <c r="D4659">
        <v>1278</v>
      </c>
      <c r="E4659" t="str">
        <f>VLOOKUP(Tabla4[[#This Row],[Cod Vendedor]],Tabla3[[IdVendedor]:[NombreVendedor]],2,0)</f>
        <v>Carlos</v>
      </c>
      <c r="F4659" t="str">
        <f>VLOOKUP(Tabla4[[#This Row],[Cod Producto]],Tabla2[[IdProducto]:[NomProducto]],2,0)</f>
        <v>Melones</v>
      </c>
      <c r="G4659" s="10">
        <f>VLOOKUP(Tabla4[[#This Row],[Nombre_Producto]],Tabla2[[NomProducto]:[PrecioSinIGV]],3,0)</f>
        <v>1.9359999999999999</v>
      </c>
      <c r="H4659">
        <f>VLOOKUP(Tabla4[[#This Row],[Cod Producto]],Tabla2[#All],3,0)</f>
        <v>1</v>
      </c>
      <c r="I4659" s="10">
        <f>Tabla4[[#This Row],[Kilos]]*Tabla4[[#This Row],[Precio_sin_IGV]]</f>
        <v>2474.2080000000001</v>
      </c>
      <c r="J4659" s="10">
        <f>Tabla4[[#This Row],[Ventas sin IGV]]*18%</f>
        <v>445.35744</v>
      </c>
      <c r="K4659" s="10">
        <f>Tabla4[[#This Row],[Ventas sin IGV]]+Tabla4[[#This Row],[IGV]]</f>
        <v>2919.5654400000003</v>
      </c>
    </row>
    <row r="4660" spans="1:11" x14ac:dyDescent="0.3">
      <c r="A4660">
        <v>9</v>
      </c>
      <c r="B4660">
        <v>3</v>
      </c>
      <c r="C4660" s="2">
        <v>36136</v>
      </c>
      <c r="D4660">
        <v>1025</v>
      </c>
      <c r="E4660" t="str">
        <f>VLOOKUP(Tabla4[[#This Row],[Cod Vendedor]],Tabla3[[IdVendedor]:[NombreVendedor]],2,0)</f>
        <v>Carlos</v>
      </c>
      <c r="F4660" t="str">
        <f>VLOOKUP(Tabla4[[#This Row],[Cod Producto]],Tabla2[[IdProducto]:[NomProducto]],2,0)</f>
        <v>Melones</v>
      </c>
      <c r="G4660" s="10">
        <f>VLOOKUP(Tabla4[[#This Row],[Nombre_Producto]],Tabla2[[NomProducto]:[PrecioSinIGV]],3,0)</f>
        <v>1.9359999999999999</v>
      </c>
      <c r="H4660">
        <f>VLOOKUP(Tabla4[[#This Row],[Cod Producto]],Tabla2[#All],3,0)</f>
        <v>1</v>
      </c>
      <c r="I4660" s="10">
        <f>Tabla4[[#This Row],[Kilos]]*Tabla4[[#This Row],[Precio_sin_IGV]]</f>
        <v>1984.3999999999999</v>
      </c>
      <c r="J4660" s="10">
        <f>Tabla4[[#This Row],[Ventas sin IGV]]*18%</f>
        <v>357.19199999999995</v>
      </c>
      <c r="K4660" s="10">
        <f>Tabla4[[#This Row],[Ventas sin IGV]]+Tabla4[[#This Row],[IGV]]</f>
        <v>2341.5919999999996</v>
      </c>
    </row>
    <row r="4661" spans="1:11" x14ac:dyDescent="0.3">
      <c r="A4661">
        <v>9</v>
      </c>
      <c r="B4661">
        <v>3</v>
      </c>
      <c r="C4661" s="2">
        <v>36157</v>
      </c>
      <c r="D4661">
        <v>967</v>
      </c>
      <c r="E4661" t="str">
        <f>VLOOKUP(Tabla4[[#This Row],[Cod Vendedor]],Tabla3[[IdVendedor]:[NombreVendedor]],2,0)</f>
        <v>Carlos</v>
      </c>
      <c r="F4661" t="str">
        <f>VLOOKUP(Tabla4[[#This Row],[Cod Producto]],Tabla2[[IdProducto]:[NomProducto]],2,0)</f>
        <v>Melones</v>
      </c>
      <c r="G4661" s="10">
        <f>VLOOKUP(Tabla4[[#This Row],[Nombre_Producto]],Tabla2[[NomProducto]:[PrecioSinIGV]],3,0)</f>
        <v>1.9359999999999999</v>
      </c>
      <c r="H4661">
        <f>VLOOKUP(Tabla4[[#This Row],[Cod Producto]],Tabla2[#All],3,0)</f>
        <v>1</v>
      </c>
      <c r="I4661" s="10">
        <f>Tabla4[[#This Row],[Kilos]]*Tabla4[[#This Row],[Precio_sin_IGV]]</f>
        <v>1872.1119999999999</v>
      </c>
      <c r="J4661" s="10">
        <f>Tabla4[[#This Row],[Ventas sin IGV]]*18%</f>
        <v>336.98015999999996</v>
      </c>
      <c r="K4661" s="10">
        <f>Tabla4[[#This Row],[Ventas sin IGV]]+Tabla4[[#This Row],[IGV]]</f>
        <v>2209.0921599999997</v>
      </c>
    </row>
    <row r="4662" spans="1:11" x14ac:dyDescent="0.3">
      <c r="A4662">
        <v>9</v>
      </c>
      <c r="B4662">
        <v>3</v>
      </c>
      <c r="C4662" s="2">
        <v>35822</v>
      </c>
      <c r="D4662">
        <v>895</v>
      </c>
      <c r="E4662" t="str">
        <f>VLOOKUP(Tabla4[[#This Row],[Cod Vendedor]],Tabla3[[IdVendedor]:[NombreVendedor]],2,0)</f>
        <v>Carlos</v>
      </c>
      <c r="F4662" t="str">
        <f>VLOOKUP(Tabla4[[#This Row],[Cod Producto]],Tabla2[[IdProducto]:[NomProducto]],2,0)</f>
        <v>Melones</v>
      </c>
      <c r="G4662" s="10">
        <f>VLOOKUP(Tabla4[[#This Row],[Nombre_Producto]],Tabla2[[NomProducto]:[PrecioSinIGV]],3,0)</f>
        <v>1.9359999999999999</v>
      </c>
      <c r="H4662">
        <f>VLOOKUP(Tabla4[[#This Row],[Cod Producto]],Tabla2[#All],3,0)</f>
        <v>1</v>
      </c>
      <c r="I4662" s="10">
        <f>Tabla4[[#This Row],[Kilos]]*Tabla4[[#This Row],[Precio_sin_IGV]]</f>
        <v>1732.72</v>
      </c>
      <c r="J4662" s="10">
        <f>Tabla4[[#This Row],[Ventas sin IGV]]*18%</f>
        <v>311.88959999999997</v>
      </c>
      <c r="K4662" s="10">
        <f>Tabla4[[#This Row],[Ventas sin IGV]]+Tabla4[[#This Row],[IGV]]</f>
        <v>2044.6096</v>
      </c>
    </row>
    <row r="4663" spans="1:11" x14ac:dyDescent="0.3">
      <c r="A4663">
        <v>9</v>
      </c>
      <c r="B4663">
        <v>3</v>
      </c>
      <c r="C4663" s="2">
        <v>36018</v>
      </c>
      <c r="D4663">
        <v>686</v>
      </c>
      <c r="E4663" t="str">
        <f>VLOOKUP(Tabla4[[#This Row],[Cod Vendedor]],Tabla3[[IdVendedor]:[NombreVendedor]],2,0)</f>
        <v>Carlos</v>
      </c>
      <c r="F4663" t="str">
        <f>VLOOKUP(Tabla4[[#This Row],[Cod Producto]],Tabla2[[IdProducto]:[NomProducto]],2,0)</f>
        <v>Melones</v>
      </c>
      <c r="G4663" s="10">
        <f>VLOOKUP(Tabla4[[#This Row],[Nombre_Producto]],Tabla2[[NomProducto]:[PrecioSinIGV]],3,0)</f>
        <v>1.9359999999999999</v>
      </c>
      <c r="H4663">
        <f>VLOOKUP(Tabla4[[#This Row],[Cod Producto]],Tabla2[#All],3,0)</f>
        <v>1</v>
      </c>
      <c r="I4663" s="10">
        <f>Tabla4[[#This Row],[Kilos]]*Tabla4[[#This Row],[Precio_sin_IGV]]</f>
        <v>1328.096</v>
      </c>
      <c r="J4663" s="10">
        <f>Tabla4[[#This Row],[Ventas sin IGV]]*18%</f>
        <v>239.05727999999999</v>
      </c>
      <c r="K4663" s="10">
        <f>Tabla4[[#This Row],[Ventas sin IGV]]+Tabla4[[#This Row],[IGV]]</f>
        <v>1567.15328</v>
      </c>
    </row>
    <row r="4664" spans="1:11" x14ac:dyDescent="0.3">
      <c r="A4664">
        <v>9</v>
      </c>
      <c r="B4664">
        <v>3</v>
      </c>
      <c r="C4664" s="2">
        <v>35924</v>
      </c>
      <c r="D4664">
        <v>646</v>
      </c>
      <c r="E4664" t="str">
        <f>VLOOKUP(Tabla4[[#This Row],[Cod Vendedor]],Tabla3[[IdVendedor]:[NombreVendedor]],2,0)</f>
        <v>Carlos</v>
      </c>
      <c r="F4664" t="str">
        <f>VLOOKUP(Tabla4[[#This Row],[Cod Producto]],Tabla2[[IdProducto]:[NomProducto]],2,0)</f>
        <v>Melones</v>
      </c>
      <c r="G4664" s="10">
        <f>VLOOKUP(Tabla4[[#This Row],[Nombre_Producto]],Tabla2[[NomProducto]:[PrecioSinIGV]],3,0)</f>
        <v>1.9359999999999999</v>
      </c>
      <c r="H4664">
        <f>VLOOKUP(Tabla4[[#This Row],[Cod Producto]],Tabla2[#All],3,0)</f>
        <v>1</v>
      </c>
      <c r="I4664" s="10">
        <f>Tabla4[[#This Row],[Kilos]]*Tabla4[[#This Row],[Precio_sin_IGV]]</f>
        <v>1250.6559999999999</v>
      </c>
      <c r="J4664" s="10">
        <f>Tabla4[[#This Row],[Ventas sin IGV]]*18%</f>
        <v>225.11807999999999</v>
      </c>
      <c r="K4664" s="10">
        <f>Tabla4[[#This Row],[Ventas sin IGV]]+Tabla4[[#This Row],[IGV]]</f>
        <v>1475.7740799999999</v>
      </c>
    </row>
    <row r="4665" spans="1:11" x14ac:dyDescent="0.3">
      <c r="A4665">
        <v>9</v>
      </c>
      <c r="B4665">
        <v>1</v>
      </c>
      <c r="C4665" s="2">
        <v>36060</v>
      </c>
      <c r="D4665">
        <v>2155</v>
      </c>
      <c r="E4665" t="str">
        <f>VLOOKUP(Tabla4[[#This Row],[Cod Vendedor]],Tabla3[[IdVendedor]:[NombreVendedor]],2,0)</f>
        <v>Carlos</v>
      </c>
      <c r="F4665" t="str">
        <f>VLOOKUP(Tabla4[[#This Row],[Cod Producto]],Tabla2[[IdProducto]:[NomProducto]],2,0)</f>
        <v>Mandarinas</v>
      </c>
      <c r="G4665" s="10">
        <f>VLOOKUP(Tabla4[[#This Row],[Nombre_Producto]],Tabla2[[NomProducto]:[PrecioSinIGV]],3,0)</f>
        <v>3.9325000000000001</v>
      </c>
      <c r="H4665">
        <f>VLOOKUP(Tabla4[[#This Row],[Cod Producto]],Tabla2[#All],3,0)</f>
        <v>1</v>
      </c>
      <c r="I4665" s="10">
        <f>Tabla4[[#This Row],[Kilos]]*Tabla4[[#This Row],[Precio_sin_IGV]]</f>
        <v>8474.5375000000004</v>
      </c>
      <c r="J4665" s="10">
        <f>Tabla4[[#This Row],[Ventas sin IGV]]*18%</f>
        <v>1525.4167500000001</v>
      </c>
      <c r="K4665" s="10">
        <f>Tabla4[[#This Row],[Ventas sin IGV]]+Tabla4[[#This Row],[IGV]]</f>
        <v>9999.9542500000007</v>
      </c>
    </row>
    <row r="4666" spans="1:11" x14ac:dyDescent="0.3">
      <c r="A4666">
        <v>9</v>
      </c>
      <c r="B4666">
        <v>1</v>
      </c>
      <c r="C4666" s="2">
        <v>35824</v>
      </c>
      <c r="D4666">
        <v>1459</v>
      </c>
      <c r="E4666" t="str">
        <f>VLOOKUP(Tabla4[[#This Row],[Cod Vendedor]],Tabla3[[IdVendedor]:[NombreVendedor]],2,0)</f>
        <v>Carlos</v>
      </c>
      <c r="F4666" t="str">
        <f>VLOOKUP(Tabla4[[#This Row],[Cod Producto]],Tabla2[[IdProducto]:[NomProducto]],2,0)</f>
        <v>Mandarinas</v>
      </c>
      <c r="G4666" s="10">
        <f>VLOOKUP(Tabla4[[#This Row],[Nombre_Producto]],Tabla2[[NomProducto]:[PrecioSinIGV]],3,0)</f>
        <v>3.9325000000000001</v>
      </c>
      <c r="H4666">
        <f>VLOOKUP(Tabla4[[#This Row],[Cod Producto]],Tabla2[#All],3,0)</f>
        <v>1</v>
      </c>
      <c r="I4666" s="10">
        <f>Tabla4[[#This Row],[Kilos]]*Tabla4[[#This Row],[Precio_sin_IGV]]</f>
        <v>5737.5174999999999</v>
      </c>
      <c r="J4666" s="10">
        <f>Tabla4[[#This Row],[Ventas sin IGV]]*18%</f>
        <v>1032.75315</v>
      </c>
      <c r="K4666" s="10">
        <f>Tabla4[[#This Row],[Ventas sin IGV]]+Tabla4[[#This Row],[IGV]]</f>
        <v>6770.2706500000004</v>
      </c>
    </row>
    <row r="4667" spans="1:11" x14ac:dyDescent="0.3">
      <c r="A4667">
        <v>9</v>
      </c>
      <c r="B4667">
        <v>1</v>
      </c>
      <c r="C4667" s="2">
        <v>36076</v>
      </c>
      <c r="D4667">
        <v>1340</v>
      </c>
      <c r="E4667" t="str">
        <f>VLOOKUP(Tabla4[[#This Row],[Cod Vendedor]],Tabla3[[IdVendedor]:[NombreVendedor]],2,0)</f>
        <v>Carlos</v>
      </c>
      <c r="F4667" t="str">
        <f>VLOOKUP(Tabla4[[#This Row],[Cod Producto]],Tabla2[[IdProducto]:[NomProducto]],2,0)</f>
        <v>Mandarinas</v>
      </c>
      <c r="G4667" s="10">
        <f>VLOOKUP(Tabla4[[#This Row],[Nombre_Producto]],Tabla2[[NomProducto]:[PrecioSinIGV]],3,0)</f>
        <v>3.9325000000000001</v>
      </c>
      <c r="H4667">
        <f>VLOOKUP(Tabla4[[#This Row],[Cod Producto]],Tabla2[#All],3,0)</f>
        <v>1</v>
      </c>
      <c r="I4667" s="10">
        <f>Tabla4[[#This Row],[Kilos]]*Tabla4[[#This Row],[Precio_sin_IGV]]</f>
        <v>5269.55</v>
      </c>
      <c r="J4667" s="10">
        <f>Tabla4[[#This Row],[Ventas sin IGV]]*18%</f>
        <v>948.51900000000001</v>
      </c>
      <c r="K4667" s="10">
        <f>Tabla4[[#This Row],[Ventas sin IGV]]+Tabla4[[#This Row],[IGV]]</f>
        <v>6218.0690000000004</v>
      </c>
    </row>
    <row r="4668" spans="1:11" x14ac:dyDescent="0.3">
      <c r="A4668">
        <v>9</v>
      </c>
      <c r="B4668">
        <v>1</v>
      </c>
      <c r="C4668" s="2">
        <v>35903</v>
      </c>
      <c r="D4668">
        <v>488</v>
      </c>
      <c r="E4668" t="str">
        <f>VLOOKUP(Tabla4[[#This Row],[Cod Vendedor]],Tabla3[[IdVendedor]:[NombreVendedor]],2,0)</f>
        <v>Carlos</v>
      </c>
      <c r="F4668" t="str">
        <f>VLOOKUP(Tabla4[[#This Row],[Cod Producto]],Tabla2[[IdProducto]:[NomProducto]],2,0)</f>
        <v>Mandarinas</v>
      </c>
      <c r="G4668" s="10">
        <f>VLOOKUP(Tabla4[[#This Row],[Nombre_Producto]],Tabla2[[NomProducto]:[PrecioSinIGV]],3,0)</f>
        <v>3.9325000000000001</v>
      </c>
      <c r="H4668">
        <f>VLOOKUP(Tabla4[[#This Row],[Cod Producto]],Tabla2[#All],3,0)</f>
        <v>1</v>
      </c>
      <c r="I4668" s="10">
        <f>Tabla4[[#This Row],[Kilos]]*Tabla4[[#This Row],[Precio_sin_IGV]]</f>
        <v>1919.06</v>
      </c>
      <c r="J4668" s="10">
        <f>Tabla4[[#This Row],[Ventas sin IGV]]*18%</f>
        <v>345.43079999999998</v>
      </c>
      <c r="K4668" s="10">
        <f>Tabla4[[#This Row],[Ventas sin IGV]]+Tabla4[[#This Row],[IGV]]</f>
        <v>2264.4908</v>
      </c>
    </row>
    <row r="4669" spans="1:11" x14ac:dyDescent="0.3">
      <c r="A4669">
        <v>9</v>
      </c>
      <c r="B4669">
        <v>8</v>
      </c>
      <c r="C4669" s="2">
        <v>36115</v>
      </c>
      <c r="D4669">
        <v>2463</v>
      </c>
      <c r="E4669" t="str">
        <f>VLOOKUP(Tabla4[[#This Row],[Cod Vendedor]],Tabla3[[IdVendedor]:[NombreVendedor]],2,0)</f>
        <v>Carlos</v>
      </c>
      <c r="F4669" t="str">
        <f>VLOOKUP(Tabla4[[#This Row],[Cod Producto]],Tabla2[[IdProducto]:[NomProducto]],2,0)</f>
        <v>Uvas</v>
      </c>
      <c r="G4669" s="10">
        <f>VLOOKUP(Tabla4[[#This Row],[Nombre_Producto]],Tabla2[[NomProducto]:[PrecioSinIGV]],3,0)</f>
        <v>3.63</v>
      </c>
      <c r="H4669">
        <f>VLOOKUP(Tabla4[[#This Row],[Cod Producto]],Tabla2[#All],3,0)</f>
        <v>1</v>
      </c>
      <c r="I4669" s="10">
        <f>Tabla4[[#This Row],[Kilos]]*Tabla4[[#This Row],[Precio_sin_IGV]]</f>
        <v>8940.69</v>
      </c>
      <c r="J4669" s="10">
        <f>Tabla4[[#This Row],[Ventas sin IGV]]*18%</f>
        <v>1609.3242</v>
      </c>
      <c r="K4669" s="10">
        <f>Tabla4[[#This Row],[Ventas sin IGV]]+Tabla4[[#This Row],[IGV]]</f>
        <v>10550.014200000001</v>
      </c>
    </row>
    <row r="4670" spans="1:11" x14ac:dyDescent="0.3">
      <c r="A4670">
        <v>9</v>
      </c>
      <c r="B4670">
        <v>8</v>
      </c>
      <c r="C4670" s="2">
        <v>35988</v>
      </c>
      <c r="D4670">
        <v>1126</v>
      </c>
      <c r="E4670" t="str">
        <f>VLOOKUP(Tabla4[[#This Row],[Cod Vendedor]],Tabla3[[IdVendedor]:[NombreVendedor]],2,0)</f>
        <v>Carlos</v>
      </c>
      <c r="F4670" t="str">
        <f>VLOOKUP(Tabla4[[#This Row],[Cod Producto]],Tabla2[[IdProducto]:[NomProducto]],2,0)</f>
        <v>Uvas</v>
      </c>
      <c r="G4670" s="10">
        <f>VLOOKUP(Tabla4[[#This Row],[Nombre_Producto]],Tabla2[[NomProducto]:[PrecioSinIGV]],3,0)</f>
        <v>3.63</v>
      </c>
      <c r="H4670">
        <f>VLOOKUP(Tabla4[[#This Row],[Cod Producto]],Tabla2[#All],3,0)</f>
        <v>1</v>
      </c>
      <c r="I4670" s="10">
        <f>Tabla4[[#This Row],[Kilos]]*Tabla4[[#This Row],[Precio_sin_IGV]]</f>
        <v>4087.3799999999997</v>
      </c>
      <c r="J4670" s="10">
        <f>Tabla4[[#This Row],[Ventas sin IGV]]*18%</f>
        <v>735.72839999999997</v>
      </c>
      <c r="K4670" s="10">
        <f>Tabla4[[#This Row],[Ventas sin IGV]]+Tabla4[[#This Row],[IGV]]</f>
        <v>4823.1083999999992</v>
      </c>
    </row>
    <row r="4671" spans="1:11" x14ac:dyDescent="0.3">
      <c r="A4671">
        <v>9</v>
      </c>
      <c r="B4671">
        <v>8</v>
      </c>
      <c r="C4671" s="2">
        <v>35832</v>
      </c>
      <c r="D4671">
        <v>816</v>
      </c>
      <c r="E4671" t="str">
        <f>VLOOKUP(Tabla4[[#This Row],[Cod Vendedor]],Tabla3[[IdVendedor]:[NombreVendedor]],2,0)</f>
        <v>Carlos</v>
      </c>
      <c r="F4671" t="str">
        <f>VLOOKUP(Tabla4[[#This Row],[Cod Producto]],Tabla2[[IdProducto]:[NomProducto]],2,0)</f>
        <v>Uvas</v>
      </c>
      <c r="G4671" s="10">
        <f>VLOOKUP(Tabla4[[#This Row],[Nombre_Producto]],Tabla2[[NomProducto]:[PrecioSinIGV]],3,0)</f>
        <v>3.63</v>
      </c>
      <c r="H4671">
        <f>VLOOKUP(Tabla4[[#This Row],[Cod Producto]],Tabla2[#All],3,0)</f>
        <v>1</v>
      </c>
      <c r="I4671" s="10">
        <f>Tabla4[[#This Row],[Kilos]]*Tabla4[[#This Row],[Precio_sin_IGV]]</f>
        <v>2962.08</v>
      </c>
      <c r="J4671" s="10">
        <f>Tabla4[[#This Row],[Ventas sin IGV]]*18%</f>
        <v>533.17439999999999</v>
      </c>
      <c r="K4671" s="10">
        <f>Tabla4[[#This Row],[Ventas sin IGV]]+Tabla4[[#This Row],[IGV]]</f>
        <v>3495.2543999999998</v>
      </c>
    </row>
    <row r="4672" spans="1:11" x14ac:dyDescent="0.3">
      <c r="A4672">
        <v>9</v>
      </c>
      <c r="B4672">
        <v>6</v>
      </c>
      <c r="C4672" s="2">
        <v>36055</v>
      </c>
      <c r="D4672">
        <v>2463</v>
      </c>
      <c r="E4672" t="str">
        <f>VLOOKUP(Tabla4[[#This Row],[Cod Vendedor]],Tabla3[[IdVendedor]:[NombreVendedor]],2,0)</f>
        <v>Carlos</v>
      </c>
      <c r="F4672" t="str">
        <f>VLOOKUP(Tabla4[[#This Row],[Cod Producto]],Tabla2[[IdProducto]:[NomProducto]],2,0)</f>
        <v>Platanos</v>
      </c>
      <c r="G4672" s="10">
        <f>VLOOKUP(Tabla4[[#This Row],[Nombre_Producto]],Tabla2[[NomProducto]:[PrecioSinIGV]],3,0)</f>
        <v>2.42</v>
      </c>
      <c r="H4672">
        <f>VLOOKUP(Tabla4[[#This Row],[Cod Producto]],Tabla2[#All],3,0)</f>
        <v>1</v>
      </c>
      <c r="I4672" s="10">
        <f>Tabla4[[#This Row],[Kilos]]*Tabla4[[#This Row],[Precio_sin_IGV]]</f>
        <v>5960.46</v>
      </c>
      <c r="J4672" s="10">
        <f>Tabla4[[#This Row],[Ventas sin IGV]]*18%</f>
        <v>1072.8827999999999</v>
      </c>
      <c r="K4672" s="10">
        <f>Tabla4[[#This Row],[Ventas sin IGV]]+Tabla4[[#This Row],[IGV]]</f>
        <v>7033.3428000000004</v>
      </c>
    </row>
    <row r="4673" spans="1:11" x14ac:dyDescent="0.3">
      <c r="A4673">
        <v>9</v>
      </c>
      <c r="B4673">
        <v>6</v>
      </c>
      <c r="C4673" s="2">
        <v>35804</v>
      </c>
      <c r="D4673">
        <v>2443</v>
      </c>
      <c r="E4673" t="str">
        <f>VLOOKUP(Tabla4[[#This Row],[Cod Vendedor]],Tabla3[[IdVendedor]:[NombreVendedor]],2,0)</f>
        <v>Carlos</v>
      </c>
      <c r="F4673" t="str">
        <f>VLOOKUP(Tabla4[[#This Row],[Cod Producto]],Tabla2[[IdProducto]:[NomProducto]],2,0)</f>
        <v>Platanos</v>
      </c>
      <c r="G4673" s="10">
        <f>VLOOKUP(Tabla4[[#This Row],[Nombre_Producto]],Tabla2[[NomProducto]:[PrecioSinIGV]],3,0)</f>
        <v>2.42</v>
      </c>
      <c r="H4673">
        <f>VLOOKUP(Tabla4[[#This Row],[Cod Producto]],Tabla2[#All],3,0)</f>
        <v>1</v>
      </c>
      <c r="I4673" s="10">
        <f>Tabla4[[#This Row],[Kilos]]*Tabla4[[#This Row],[Precio_sin_IGV]]</f>
        <v>5912.0599999999995</v>
      </c>
      <c r="J4673" s="10">
        <f>Tabla4[[#This Row],[Ventas sin IGV]]*18%</f>
        <v>1064.1707999999999</v>
      </c>
      <c r="K4673" s="10">
        <f>Tabla4[[#This Row],[Ventas sin IGV]]+Tabla4[[#This Row],[IGV]]</f>
        <v>6976.2307999999994</v>
      </c>
    </row>
    <row r="4674" spans="1:11" x14ac:dyDescent="0.3">
      <c r="A4674">
        <v>9</v>
      </c>
      <c r="B4674">
        <v>6</v>
      </c>
      <c r="C4674" s="2">
        <v>36056</v>
      </c>
      <c r="D4674">
        <v>1869</v>
      </c>
      <c r="E4674" t="str">
        <f>VLOOKUP(Tabla4[[#This Row],[Cod Vendedor]],Tabla3[[IdVendedor]:[NombreVendedor]],2,0)</f>
        <v>Carlos</v>
      </c>
      <c r="F4674" t="str">
        <f>VLOOKUP(Tabla4[[#This Row],[Cod Producto]],Tabla2[[IdProducto]:[NomProducto]],2,0)</f>
        <v>Platanos</v>
      </c>
      <c r="G4674" s="10">
        <f>VLOOKUP(Tabla4[[#This Row],[Nombre_Producto]],Tabla2[[NomProducto]:[PrecioSinIGV]],3,0)</f>
        <v>2.42</v>
      </c>
      <c r="H4674">
        <f>VLOOKUP(Tabla4[[#This Row],[Cod Producto]],Tabla2[#All],3,0)</f>
        <v>1</v>
      </c>
      <c r="I4674" s="10">
        <f>Tabla4[[#This Row],[Kilos]]*Tabla4[[#This Row],[Precio_sin_IGV]]</f>
        <v>4522.9799999999996</v>
      </c>
      <c r="J4674" s="10">
        <f>Tabla4[[#This Row],[Ventas sin IGV]]*18%</f>
        <v>814.13639999999987</v>
      </c>
      <c r="K4674" s="10">
        <f>Tabla4[[#This Row],[Ventas sin IGV]]+Tabla4[[#This Row],[IGV]]</f>
        <v>5337.116399999999</v>
      </c>
    </row>
    <row r="4675" spans="1:11" x14ac:dyDescent="0.3">
      <c r="A4675">
        <v>9</v>
      </c>
      <c r="B4675">
        <v>6</v>
      </c>
      <c r="C4675" s="2">
        <v>36152</v>
      </c>
      <c r="D4675">
        <v>1719</v>
      </c>
      <c r="E4675" t="str">
        <f>VLOOKUP(Tabla4[[#This Row],[Cod Vendedor]],Tabla3[[IdVendedor]:[NombreVendedor]],2,0)</f>
        <v>Carlos</v>
      </c>
      <c r="F4675" t="str">
        <f>VLOOKUP(Tabla4[[#This Row],[Cod Producto]],Tabla2[[IdProducto]:[NomProducto]],2,0)</f>
        <v>Platanos</v>
      </c>
      <c r="G4675" s="10">
        <f>VLOOKUP(Tabla4[[#This Row],[Nombre_Producto]],Tabla2[[NomProducto]:[PrecioSinIGV]],3,0)</f>
        <v>2.42</v>
      </c>
      <c r="H4675">
        <f>VLOOKUP(Tabla4[[#This Row],[Cod Producto]],Tabla2[#All],3,0)</f>
        <v>1</v>
      </c>
      <c r="I4675" s="10">
        <f>Tabla4[[#This Row],[Kilos]]*Tabla4[[#This Row],[Precio_sin_IGV]]</f>
        <v>4159.9799999999996</v>
      </c>
      <c r="J4675" s="10">
        <f>Tabla4[[#This Row],[Ventas sin IGV]]*18%</f>
        <v>748.79639999999995</v>
      </c>
      <c r="K4675" s="10">
        <f>Tabla4[[#This Row],[Ventas sin IGV]]+Tabla4[[#This Row],[IGV]]</f>
        <v>4908.7763999999997</v>
      </c>
    </row>
    <row r="4676" spans="1:11" x14ac:dyDescent="0.3">
      <c r="A4676">
        <v>9</v>
      </c>
      <c r="B4676">
        <v>6</v>
      </c>
      <c r="C4676" s="2">
        <v>36089</v>
      </c>
      <c r="D4676">
        <v>1688</v>
      </c>
      <c r="E4676" t="str">
        <f>VLOOKUP(Tabla4[[#This Row],[Cod Vendedor]],Tabla3[[IdVendedor]:[NombreVendedor]],2,0)</f>
        <v>Carlos</v>
      </c>
      <c r="F4676" t="str">
        <f>VLOOKUP(Tabla4[[#This Row],[Cod Producto]],Tabla2[[IdProducto]:[NomProducto]],2,0)</f>
        <v>Platanos</v>
      </c>
      <c r="G4676" s="10">
        <f>VLOOKUP(Tabla4[[#This Row],[Nombre_Producto]],Tabla2[[NomProducto]:[PrecioSinIGV]],3,0)</f>
        <v>2.42</v>
      </c>
      <c r="H4676">
        <f>VLOOKUP(Tabla4[[#This Row],[Cod Producto]],Tabla2[#All],3,0)</f>
        <v>1</v>
      </c>
      <c r="I4676" s="10">
        <f>Tabla4[[#This Row],[Kilos]]*Tabla4[[#This Row],[Precio_sin_IGV]]</f>
        <v>4084.96</v>
      </c>
      <c r="J4676" s="10">
        <f>Tabla4[[#This Row],[Ventas sin IGV]]*18%</f>
        <v>735.29279999999994</v>
      </c>
      <c r="K4676" s="10">
        <f>Tabla4[[#This Row],[Ventas sin IGV]]+Tabla4[[#This Row],[IGV]]</f>
        <v>4820.2528000000002</v>
      </c>
    </row>
    <row r="4677" spans="1:11" x14ac:dyDescent="0.3">
      <c r="A4677">
        <v>9</v>
      </c>
      <c r="B4677">
        <v>6</v>
      </c>
      <c r="C4677" s="2">
        <v>36093</v>
      </c>
      <c r="D4677">
        <v>1537</v>
      </c>
      <c r="E4677" t="str">
        <f>VLOOKUP(Tabla4[[#This Row],[Cod Vendedor]],Tabla3[[IdVendedor]:[NombreVendedor]],2,0)</f>
        <v>Carlos</v>
      </c>
      <c r="F4677" t="str">
        <f>VLOOKUP(Tabla4[[#This Row],[Cod Producto]],Tabla2[[IdProducto]:[NomProducto]],2,0)</f>
        <v>Platanos</v>
      </c>
      <c r="G4677" s="10">
        <f>VLOOKUP(Tabla4[[#This Row],[Nombre_Producto]],Tabla2[[NomProducto]:[PrecioSinIGV]],3,0)</f>
        <v>2.42</v>
      </c>
      <c r="H4677">
        <f>VLOOKUP(Tabla4[[#This Row],[Cod Producto]],Tabla2[#All],3,0)</f>
        <v>1</v>
      </c>
      <c r="I4677" s="10">
        <f>Tabla4[[#This Row],[Kilos]]*Tabla4[[#This Row],[Precio_sin_IGV]]</f>
        <v>3719.54</v>
      </c>
      <c r="J4677" s="10">
        <f>Tabla4[[#This Row],[Ventas sin IGV]]*18%</f>
        <v>669.5172</v>
      </c>
      <c r="K4677" s="10">
        <f>Tabla4[[#This Row],[Ventas sin IGV]]+Tabla4[[#This Row],[IGV]]</f>
        <v>4389.0572000000002</v>
      </c>
    </row>
    <row r="4678" spans="1:11" x14ac:dyDescent="0.3">
      <c r="A4678">
        <v>9</v>
      </c>
      <c r="B4678">
        <v>6</v>
      </c>
      <c r="C4678" s="2">
        <v>35929</v>
      </c>
      <c r="D4678">
        <v>1196</v>
      </c>
      <c r="E4678" t="str">
        <f>VLOOKUP(Tabla4[[#This Row],[Cod Vendedor]],Tabla3[[IdVendedor]:[NombreVendedor]],2,0)</f>
        <v>Carlos</v>
      </c>
      <c r="F4678" t="str">
        <f>VLOOKUP(Tabla4[[#This Row],[Cod Producto]],Tabla2[[IdProducto]:[NomProducto]],2,0)</f>
        <v>Platanos</v>
      </c>
      <c r="G4678" s="10">
        <f>VLOOKUP(Tabla4[[#This Row],[Nombre_Producto]],Tabla2[[NomProducto]:[PrecioSinIGV]],3,0)</f>
        <v>2.42</v>
      </c>
      <c r="H4678">
        <f>VLOOKUP(Tabla4[[#This Row],[Cod Producto]],Tabla2[#All],3,0)</f>
        <v>1</v>
      </c>
      <c r="I4678" s="10">
        <f>Tabla4[[#This Row],[Kilos]]*Tabla4[[#This Row],[Precio_sin_IGV]]</f>
        <v>2894.3199999999997</v>
      </c>
      <c r="J4678" s="10">
        <f>Tabla4[[#This Row],[Ventas sin IGV]]*18%</f>
        <v>520.97759999999994</v>
      </c>
      <c r="K4678" s="10">
        <f>Tabla4[[#This Row],[Ventas sin IGV]]+Tabla4[[#This Row],[IGV]]</f>
        <v>3415.2975999999999</v>
      </c>
    </row>
    <row r="4679" spans="1:11" x14ac:dyDescent="0.3">
      <c r="A4679">
        <v>9</v>
      </c>
      <c r="B4679">
        <v>6</v>
      </c>
      <c r="C4679" s="2">
        <v>36153</v>
      </c>
      <c r="D4679">
        <v>1182</v>
      </c>
      <c r="E4679" t="str">
        <f>VLOOKUP(Tabla4[[#This Row],[Cod Vendedor]],Tabla3[[IdVendedor]:[NombreVendedor]],2,0)</f>
        <v>Carlos</v>
      </c>
      <c r="F4679" t="str">
        <f>VLOOKUP(Tabla4[[#This Row],[Cod Producto]],Tabla2[[IdProducto]:[NomProducto]],2,0)</f>
        <v>Platanos</v>
      </c>
      <c r="G4679" s="10">
        <f>VLOOKUP(Tabla4[[#This Row],[Nombre_Producto]],Tabla2[[NomProducto]:[PrecioSinIGV]],3,0)</f>
        <v>2.42</v>
      </c>
      <c r="H4679">
        <f>VLOOKUP(Tabla4[[#This Row],[Cod Producto]],Tabla2[#All],3,0)</f>
        <v>1</v>
      </c>
      <c r="I4679" s="10">
        <f>Tabla4[[#This Row],[Kilos]]*Tabla4[[#This Row],[Precio_sin_IGV]]</f>
        <v>2860.44</v>
      </c>
      <c r="J4679" s="10">
        <f>Tabla4[[#This Row],[Ventas sin IGV]]*18%</f>
        <v>514.87919999999997</v>
      </c>
      <c r="K4679" s="10">
        <f>Tabla4[[#This Row],[Ventas sin IGV]]+Tabla4[[#This Row],[IGV]]</f>
        <v>3375.3191999999999</v>
      </c>
    </row>
    <row r="4680" spans="1:11" x14ac:dyDescent="0.3">
      <c r="A4680">
        <v>9</v>
      </c>
      <c r="B4680">
        <v>6</v>
      </c>
      <c r="C4680" s="2">
        <v>35920</v>
      </c>
      <c r="D4680">
        <v>1096</v>
      </c>
      <c r="E4680" t="str">
        <f>VLOOKUP(Tabla4[[#This Row],[Cod Vendedor]],Tabla3[[IdVendedor]:[NombreVendedor]],2,0)</f>
        <v>Carlos</v>
      </c>
      <c r="F4680" t="str">
        <f>VLOOKUP(Tabla4[[#This Row],[Cod Producto]],Tabla2[[IdProducto]:[NomProducto]],2,0)</f>
        <v>Platanos</v>
      </c>
      <c r="G4680" s="10">
        <f>VLOOKUP(Tabla4[[#This Row],[Nombre_Producto]],Tabla2[[NomProducto]:[PrecioSinIGV]],3,0)</f>
        <v>2.42</v>
      </c>
      <c r="H4680">
        <f>VLOOKUP(Tabla4[[#This Row],[Cod Producto]],Tabla2[#All],3,0)</f>
        <v>1</v>
      </c>
      <c r="I4680" s="10">
        <f>Tabla4[[#This Row],[Kilos]]*Tabla4[[#This Row],[Precio_sin_IGV]]</f>
        <v>2652.3199999999997</v>
      </c>
      <c r="J4680" s="10">
        <f>Tabla4[[#This Row],[Ventas sin IGV]]*18%</f>
        <v>477.41759999999994</v>
      </c>
      <c r="K4680" s="10">
        <f>Tabla4[[#This Row],[Ventas sin IGV]]+Tabla4[[#This Row],[IGV]]</f>
        <v>3129.7375999999995</v>
      </c>
    </row>
    <row r="4681" spans="1:11" x14ac:dyDescent="0.3">
      <c r="A4681">
        <v>9</v>
      </c>
      <c r="B4681">
        <v>6</v>
      </c>
      <c r="C4681" s="2">
        <v>36119</v>
      </c>
      <c r="D4681">
        <v>885</v>
      </c>
      <c r="E4681" t="str">
        <f>VLOOKUP(Tabla4[[#This Row],[Cod Vendedor]],Tabla3[[IdVendedor]:[NombreVendedor]],2,0)</f>
        <v>Carlos</v>
      </c>
      <c r="F4681" t="str">
        <f>VLOOKUP(Tabla4[[#This Row],[Cod Producto]],Tabla2[[IdProducto]:[NomProducto]],2,0)</f>
        <v>Platanos</v>
      </c>
      <c r="G4681" s="10">
        <f>VLOOKUP(Tabla4[[#This Row],[Nombre_Producto]],Tabla2[[NomProducto]:[PrecioSinIGV]],3,0)</f>
        <v>2.42</v>
      </c>
      <c r="H4681">
        <f>VLOOKUP(Tabla4[[#This Row],[Cod Producto]],Tabla2[#All],3,0)</f>
        <v>1</v>
      </c>
      <c r="I4681" s="10">
        <f>Tabla4[[#This Row],[Kilos]]*Tabla4[[#This Row],[Precio_sin_IGV]]</f>
        <v>2141.6999999999998</v>
      </c>
      <c r="J4681" s="10">
        <f>Tabla4[[#This Row],[Ventas sin IGV]]*18%</f>
        <v>385.50599999999997</v>
      </c>
      <c r="K4681" s="10">
        <f>Tabla4[[#This Row],[Ventas sin IGV]]+Tabla4[[#This Row],[IGV]]</f>
        <v>2527.2059999999997</v>
      </c>
    </row>
    <row r="4682" spans="1:11" x14ac:dyDescent="0.3">
      <c r="A4682">
        <v>9</v>
      </c>
      <c r="B4682">
        <v>6</v>
      </c>
      <c r="C4682" s="2">
        <v>35817</v>
      </c>
      <c r="D4682">
        <v>832</v>
      </c>
      <c r="E4682" t="str">
        <f>VLOOKUP(Tabla4[[#This Row],[Cod Vendedor]],Tabla3[[IdVendedor]:[NombreVendedor]],2,0)</f>
        <v>Carlos</v>
      </c>
      <c r="F4682" t="str">
        <f>VLOOKUP(Tabla4[[#This Row],[Cod Producto]],Tabla2[[IdProducto]:[NomProducto]],2,0)</f>
        <v>Platanos</v>
      </c>
      <c r="G4682" s="10">
        <f>VLOOKUP(Tabla4[[#This Row],[Nombre_Producto]],Tabla2[[NomProducto]:[PrecioSinIGV]],3,0)</f>
        <v>2.42</v>
      </c>
      <c r="H4682">
        <f>VLOOKUP(Tabla4[[#This Row],[Cod Producto]],Tabla2[#All],3,0)</f>
        <v>1</v>
      </c>
      <c r="I4682" s="10">
        <f>Tabla4[[#This Row],[Kilos]]*Tabla4[[#This Row],[Precio_sin_IGV]]</f>
        <v>2013.44</v>
      </c>
      <c r="J4682" s="10">
        <f>Tabla4[[#This Row],[Ventas sin IGV]]*18%</f>
        <v>362.41919999999999</v>
      </c>
      <c r="K4682" s="10">
        <f>Tabla4[[#This Row],[Ventas sin IGV]]+Tabla4[[#This Row],[IGV]]</f>
        <v>2375.8591999999999</v>
      </c>
    </row>
    <row r="4683" spans="1:11" x14ac:dyDescent="0.3">
      <c r="A4683">
        <v>9</v>
      </c>
      <c r="B4683">
        <v>13</v>
      </c>
      <c r="C4683" s="2">
        <v>36129</v>
      </c>
      <c r="D4683">
        <v>1124</v>
      </c>
      <c r="E4683" t="str">
        <f>VLOOKUP(Tabla4[[#This Row],[Cod Vendedor]],Tabla3[[IdVendedor]:[NombreVendedor]],2,0)</f>
        <v>Carlos</v>
      </c>
      <c r="F4683" t="str">
        <f>VLOOKUP(Tabla4[[#This Row],[Cod Producto]],Tabla2[[IdProducto]:[NomProducto]],2,0)</f>
        <v>Pimientos</v>
      </c>
      <c r="G4683" s="10">
        <f>VLOOKUP(Tabla4[[#This Row],[Nombre_Producto]],Tabla2[[NomProducto]:[PrecioSinIGV]],3,0)</f>
        <v>0.24199999999999999</v>
      </c>
      <c r="H4683">
        <f>VLOOKUP(Tabla4[[#This Row],[Cod Producto]],Tabla2[#All],3,0)</f>
        <v>3</v>
      </c>
      <c r="I4683" s="10">
        <f>Tabla4[[#This Row],[Kilos]]*Tabla4[[#This Row],[Precio_sin_IGV]]</f>
        <v>272.00799999999998</v>
      </c>
      <c r="J4683" s="10">
        <f>Tabla4[[#This Row],[Ventas sin IGV]]*18%</f>
        <v>48.961439999999996</v>
      </c>
      <c r="K4683" s="10">
        <f>Tabla4[[#This Row],[Ventas sin IGV]]+Tabla4[[#This Row],[IGV]]</f>
        <v>320.96943999999996</v>
      </c>
    </row>
    <row r="4684" spans="1:11" x14ac:dyDescent="0.3">
      <c r="A4684">
        <v>9</v>
      </c>
      <c r="B4684">
        <v>2</v>
      </c>
      <c r="C4684" s="2">
        <v>35886</v>
      </c>
      <c r="D4684">
        <v>2123</v>
      </c>
      <c r="E4684" t="str">
        <f>VLOOKUP(Tabla4[[#This Row],[Cod Vendedor]],Tabla3[[IdVendedor]:[NombreVendedor]],2,0)</f>
        <v>Carlos</v>
      </c>
      <c r="F4684" t="str">
        <f>VLOOKUP(Tabla4[[#This Row],[Cod Producto]],Tabla2[[IdProducto]:[NomProducto]],2,0)</f>
        <v>Lechugas</v>
      </c>
      <c r="G4684" s="10">
        <f>VLOOKUP(Tabla4[[#This Row],[Nombre_Producto]],Tabla2[[NomProducto]:[PrecioSinIGV]],3,0)</f>
        <v>1.6335</v>
      </c>
      <c r="H4684">
        <f>VLOOKUP(Tabla4[[#This Row],[Cod Producto]],Tabla2[#All],3,0)</f>
        <v>2</v>
      </c>
      <c r="I4684" s="10">
        <f>Tabla4[[#This Row],[Kilos]]*Tabla4[[#This Row],[Precio_sin_IGV]]</f>
        <v>3467.9204999999997</v>
      </c>
      <c r="J4684" s="10">
        <f>Tabla4[[#This Row],[Ventas sin IGV]]*18%</f>
        <v>624.22568999999987</v>
      </c>
      <c r="K4684" s="10">
        <f>Tabla4[[#This Row],[Ventas sin IGV]]+Tabla4[[#This Row],[IGV]]</f>
        <v>4092.1461899999995</v>
      </c>
    </row>
    <row r="4685" spans="1:11" x14ac:dyDescent="0.3">
      <c r="A4685">
        <v>9</v>
      </c>
      <c r="B4685">
        <v>2</v>
      </c>
      <c r="C4685" s="2">
        <v>36060</v>
      </c>
      <c r="D4685">
        <v>1203</v>
      </c>
      <c r="E4685" t="str">
        <f>VLOOKUP(Tabla4[[#This Row],[Cod Vendedor]],Tabla3[[IdVendedor]:[NombreVendedor]],2,0)</f>
        <v>Carlos</v>
      </c>
      <c r="F4685" t="str">
        <f>VLOOKUP(Tabla4[[#This Row],[Cod Producto]],Tabla2[[IdProducto]:[NomProducto]],2,0)</f>
        <v>Lechugas</v>
      </c>
      <c r="G4685" s="10">
        <f>VLOOKUP(Tabla4[[#This Row],[Nombre_Producto]],Tabla2[[NomProducto]:[PrecioSinIGV]],3,0)</f>
        <v>1.6335</v>
      </c>
      <c r="H4685">
        <f>VLOOKUP(Tabla4[[#This Row],[Cod Producto]],Tabla2[#All],3,0)</f>
        <v>2</v>
      </c>
      <c r="I4685" s="10">
        <f>Tabla4[[#This Row],[Kilos]]*Tabla4[[#This Row],[Precio_sin_IGV]]</f>
        <v>1965.1005</v>
      </c>
      <c r="J4685" s="10">
        <f>Tabla4[[#This Row],[Ventas sin IGV]]*18%</f>
        <v>353.71808999999996</v>
      </c>
      <c r="K4685" s="10">
        <f>Tabla4[[#This Row],[Ventas sin IGV]]+Tabla4[[#This Row],[IGV]]</f>
        <v>2318.8185899999999</v>
      </c>
    </row>
    <row r="4686" spans="1:11" x14ac:dyDescent="0.3">
      <c r="A4686">
        <v>9</v>
      </c>
      <c r="B4686">
        <v>10</v>
      </c>
      <c r="C4686" s="2">
        <v>35998</v>
      </c>
      <c r="D4686">
        <v>2257</v>
      </c>
      <c r="E4686" t="str">
        <f>VLOOKUP(Tabla4[[#This Row],[Cod Vendedor]],Tabla3[[IdVendedor]:[NombreVendedor]],2,0)</f>
        <v>Carlos</v>
      </c>
      <c r="F4686" t="str">
        <f>VLOOKUP(Tabla4[[#This Row],[Cod Producto]],Tabla2[[IdProducto]:[NomProducto]],2,0)</f>
        <v>Zanahorias</v>
      </c>
      <c r="G4686" s="10">
        <f>VLOOKUP(Tabla4[[#This Row],[Nombre_Producto]],Tabla2[[NomProducto]:[PrecioSinIGV]],3,0)</f>
        <v>0.60499999999999998</v>
      </c>
      <c r="H4686">
        <f>VLOOKUP(Tabla4[[#This Row],[Cod Producto]],Tabla2[#All],3,0)</f>
        <v>3</v>
      </c>
      <c r="I4686" s="10">
        <f>Tabla4[[#This Row],[Kilos]]*Tabla4[[#This Row],[Precio_sin_IGV]]</f>
        <v>1365.4849999999999</v>
      </c>
      <c r="J4686" s="10">
        <f>Tabla4[[#This Row],[Ventas sin IGV]]*18%</f>
        <v>245.78729999999996</v>
      </c>
      <c r="K4686" s="10">
        <f>Tabla4[[#This Row],[Ventas sin IGV]]+Tabla4[[#This Row],[IGV]]</f>
        <v>1611.2722999999999</v>
      </c>
    </row>
    <row r="4687" spans="1:11" x14ac:dyDescent="0.3">
      <c r="A4687">
        <v>9</v>
      </c>
      <c r="B4687">
        <v>10</v>
      </c>
      <c r="C4687" s="2">
        <v>35935</v>
      </c>
      <c r="D4687">
        <v>1454</v>
      </c>
      <c r="E4687" t="str">
        <f>VLOOKUP(Tabla4[[#This Row],[Cod Vendedor]],Tabla3[[IdVendedor]:[NombreVendedor]],2,0)</f>
        <v>Carlos</v>
      </c>
      <c r="F4687" t="str">
        <f>VLOOKUP(Tabla4[[#This Row],[Cod Producto]],Tabla2[[IdProducto]:[NomProducto]],2,0)</f>
        <v>Zanahorias</v>
      </c>
      <c r="G4687" s="10">
        <f>VLOOKUP(Tabla4[[#This Row],[Nombre_Producto]],Tabla2[[NomProducto]:[PrecioSinIGV]],3,0)</f>
        <v>0.60499999999999998</v>
      </c>
      <c r="H4687">
        <f>VLOOKUP(Tabla4[[#This Row],[Cod Producto]],Tabla2[#All],3,0)</f>
        <v>3</v>
      </c>
      <c r="I4687" s="10">
        <f>Tabla4[[#This Row],[Kilos]]*Tabla4[[#This Row],[Precio_sin_IGV]]</f>
        <v>879.67</v>
      </c>
      <c r="J4687" s="10">
        <f>Tabla4[[#This Row],[Ventas sin IGV]]*18%</f>
        <v>158.34059999999999</v>
      </c>
      <c r="K4687" s="10">
        <f>Tabla4[[#This Row],[Ventas sin IGV]]+Tabla4[[#This Row],[IGV]]</f>
        <v>1038.0106000000001</v>
      </c>
    </row>
    <row r="4688" spans="1:11" x14ac:dyDescent="0.3">
      <c r="A4688">
        <v>9</v>
      </c>
      <c r="B4688">
        <v>10</v>
      </c>
      <c r="C4688" s="2">
        <v>35947</v>
      </c>
      <c r="D4688">
        <v>1221</v>
      </c>
      <c r="E4688" t="str">
        <f>VLOOKUP(Tabla4[[#This Row],[Cod Vendedor]],Tabla3[[IdVendedor]:[NombreVendedor]],2,0)</f>
        <v>Carlos</v>
      </c>
      <c r="F4688" t="str">
        <f>VLOOKUP(Tabla4[[#This Row],[Cod Producto]],Tabla2[[IdProducto]:[NomProducto]],2,0)</f>
        <v>Zanahorias</v>
      </c>
      <c r="G4688" s="10">
        <f>VLOOKUP(Tabla4[[#This Row],[Nombre_Producto]],Tabla2[[NomProducto]:[PrecioSinIGV]],3,0)</f>
        <v>0.60499999999999998</v>
      </c>
      <c r="H4688">
        <f>VLOOKUP(Tabla4[[#This Row],[Cod Producto]],Tabla2[#All],3,0)</f>
        <v>3</v>
      </c>
      <c r="I4688" s="10">
        <f>Tabla4[[#This Row],[Kilos]]*Tabla4[[#This Row],[Precio_sin_IGV]]</f>
        <v>738.70499999999993</v>
      </c>
      <c r="J4688" s="10">
        <f>Tabla4[[#This Row],[Ventas sin IGV]]*18%</f>
        <v>132.96689999999998</v>
      </c>
      <c r="K4688" s="10">
        <f>Tabla4[[#This Row],[Ventas sin IGV]]+Tabla4[[#This Row],[IGV]]</f>
        <v>871.67189999999994</v>
      </c>
    </row>
    <row r="4689" spans="1:11" x14ac:dyDescent="0.3">
      <c r="A4689">
        <v>9</v>
      </c>
      <c r="B4689">
        <v>10</v>
      </c>
      <c r="C4689" s="2">
        <v>36077</v>
      </c>
      <c r="D4689">
        <v>484</v>
      </c>
      <c r="E4689" t="str">
        <f>VLOOKUP(Tabla4[[#This Row],[Cod Vendedor]],Tabla3[[IdVendedor]:[NombreVendedor]],2,0)</f>
        <v>Carlos</v>
      </c>
      <c r="F4689" t="str">
        <f>VLOOKUP(Tabla4[[#This Row],[Cod Producto]],Tabla2[[IdProducto]:[NomProducto]],2,0)</f>
        <v>Zanahorias</v>
      </c>
      <c r="G4689" s="10">
        <f>VLOOKUP(Tabla4[[#This Row],[Nombre_Producto]],Tabla2[[NomProducto]:[PrecioSinIGV]],3,0)</f>
        <v>0.60499999999999998</v>
      </c>
      <c r="H4689">
        <f>VLOOKUP(Tabla4[[#This Row],[Cod Producto]],Tabla2[#All],3,0)</f>
        <v>3</v>
      </c>
      <c r="I4689" s="10">
        <f>Tabla4[[#This Row],[Kilos]]*Tabla4[[#This Row],[Precio_sin_IGV]]</f>
        <v>292.82</v>
      </c>
      <c r="J4689" s="10">
        <f>Tabla4[[#This Row],[Ventas sin IGV]]*18%</f>
        <v>52.707599999999999</v>
      </c>
      <c r="K4689" s="10">
        <f>Tabla4[[#This Row],[Ventas sin IGV]]+Tabla4[[#This Row],[IGV]]</f>
        <v>345.52760000000001</v>
      </c>
    </row>
    <row r="4690" spans="1:11" x14ac:dyDescent="0.3">
      <c r="A4690">
        <v>9</v>
      </c>
      <c r="B4690">
        <v>14</v>
      </c>
      <c r="C4690" s="2">
        <v>35881</v>
      </c>
      <c r="D4690">
        <v>1798</v>
      </c>
      <c r="E4690" t="str">
        <f>VLOOKUP(Tabla4[[#This Row],[Cod Vendedor]],Tabla3[[IdVendedor]:[NombreVendedor]],2,0)</f>
        <v>Carlos</v>
      </c>
      <c r="F4690" t="str">
        <f>VLOOKUP(Tabla4[[#This Row],[Cod Producto]],Tabla2[[IdProducto]:[NomProducto]],2,0)</f>
        <v>Manzana</v>
      </c>
      <c r="G4690" s="10">
        <f>VLOOKUP(Tabla4[[#This Row],[Nombre_Producto]],Tabla2[[NomProducto]:[PrecioSinIGV]],3,0)</f>
        <v>3.63</v>
      </c>
      <c r="H4690">
        <f>VLOOKUP(Tabla4[[#This Row],[Cod Producto]],Tabla2[#All],3,0)</f>
        <v>1</v>
      </c>
      <c r="I4690" s="10">
        <f>Tabla4[[#This Row],[Kilos]]*Tabla4[[#This Row],[Precio_sin_IGV]]</f>
        <v>6526.74</v>
      </c>
      <c r="J4690" s="10">
        <f>Tabla4[[#This Row],[Ventas sin IGV]]*18%</f>
        <v>1174.8131999999998</v>
      </c>
      <c r="K4690" s="10">
        <f>Tabla4[[#This Row],[Ventas sin IGV]]+Tabla4[[#This Row],[IGV]]</f>
        <v>7701.5531999999994</v>
      </c>
    </row>
    <row r="4691" spans="1:11" x14ac:dyDescent="0.3">
      <c r="A4691">
        <v>9</v>
      </c>
      <c r="B4691">
        <v>14</v>
      </c>
      <c r="C4691" s="2">
        <v>35865</v>
      </c>
      <c r="D4691">
        <v>1524</v>
      </c>
      <c r="E4691" t="str">
        <f>VLOOKUP(Tabla4[[#This Row],[Cod Vendedor]],Tabla3[[IdVendedor]:[NombreVendedor]],2,0)</f>
        <v>Carlos</v>
      </c>
      <c r="F4691" t="str">
        <f>VLOOKUP(Tabla4[[#This Row],[Cod Producto]],Tabla2[[IdProducto]:[NomProducto]],2,0)</f>
        <v>Manzana</v>
      </c>
      <c r="G4691" s="10">
        <f>VLOOKUP(Tabla4[[#This Row],[Nombre_Producto]],Tabla2[[NomProducto]:[PrecioSinIGV]],3,0)</f>
        <v>3.63</v>
      </c>
      <c r="H4691">
        <f>VLOOKUP(Tabla4[[#This Row],[Cod Producto]],Tabla2[#All],3,0)</f>
        <v>1</v>
      </c>
      <c r="I4691" s="10">
        <f>Tabla4[[#This Row],[Kilos]]*Tabla4[[#This Row],[Precio_sin_IGV]]</f>
        <v>5532.12</v>
      </c>
      <c r="J4691" s="10">
        <f>Tabla4[[#This Row],[Ventas sin IGV]]*18%</f>
        <v>995.78159999999991</v>
      </c>
      <c r="K4691" s="10">
        <f>Tabla4[[#This Row],[Ventas sin IGV]]+Tabla4[[#This Row],[IGV]]</f>
        <v>6527.9016000000001</v>
      </c>
    </row>
    <row r="4692" spans="1:11" x14ac:dyDescent="0.3">
      <c r="A4692">
        <v>9</v>
      </c>
      <c r="B4692">
        <v>14</v>
      </c>
      <c r="C4692" s="2">
        <v>36000</v>
      </c>
      <c r="D4692">
        <v>1383</v>
      </c>
      <c r="E4692" t="str">
        <f>VLOOKUP(Tabla4[[#This Row],[Cod Vendedor]],Tabla3[[IdVendedor]:[NombreVendedor]],2,0)</f>
        <v>Carlos</v>
      </c>
      <c r="F4692" t="str">
        <f>VLOOKUP(Tabla4[[#This Row],[Cod Producto]],Tabla2[[IdProducto]:[NomProducto]],2,0)</f>
        <v>Manzana</v>
      </c>
      <c r="G4692" s="10">
        <f>VLOOKUP(Tabla4[[#This Row],[Nombre_Producto]],Tabla2[[NomProducto]:[PrecioSinIGV]],3,0)</f>
        <v>3.63</v>
      </c>
      <c r="H4692">
        <f>VLOOKUP(Tabla4[[#This Row],[Cod Producto]],Tabla2[#All],3,0)</f>
        <v>1</v>
      </c>
      <c r="I4692" s="10">
        <f>Tabla4[[#This Row],[Kilos]]*Tabla4[[#This Row],[Precio_sin_IGV]]</f>
        <v>5020.29</v>
      </c>
      <c r="J4692" s="10">
        <f>Tabla4[[#This Row],[Ventas sin IGV]]*18%</f>
        <v>903.65219999999999</v>
      </c>
      <c r="K4692" s="10">
        <f>Tabla4[[#This Row],[Ventas sin IGV]]+Tabla4[[#This Row],[IGV]]</f>
        <v>5923.9421999999995</v>
      </c>
    </row>
    <row r="4693" spans="1:11" x14ac:dyDescent="0.3">
      <c r="A4693">
        <v>9</v>
      </c>
      <c r="B4693">
        <v>4</v>
      </c>
      <c r="C4693" s="2">
        <v>36067</v>
      </c>
      <c r="D4693">
        <v>2294</v>
      </c>
      <c r="E4693" t="str">
        <f>VLOOKUP(Tabla4[[#This Row],[Cod Vendedor]],Tabla3[[IdVendedor]:[NombreVendedor]],2,0)</f>
        <v>Carlos</v>
      </c>
      <c r="F4693" t="str">
        <f>VLOOKUP(Tabla4[[#This Row],[Cod Producto]],Tabla2[[IdProducto]:[NomProducto]],2,0)</f>
        <v>Coles</v>
      </c>
      <c r="G4693" s="10">
        <f>VLOOKUP(Tabla4[[#This Row],[Nombre_Producto]],Tabla2[[NomProducto]:[PrecioSinIGV]],3,0)</f>
        <v>0.60499999999999998</v>
      </c>
      <c r="H4693">
        <f>VLOOKUP(Tabla4[[#This Row],[Cod Producto]],Tabla2[#All],3,0)</f>
        <v>2</v>
      </c>
      <c r="I4693" s="10">
        <f>Tabla4[[#This Row],[Kilos]]*Tabla4[[#This Row],[Precio_sin_IGV]]</f>
        <v>1387.87</v>
      </c>
      <c r="J4693" s="10">
        <f>Tabla4[[#This Row],[Ventas sin IGV]]*18%</f>
        <v>249.81659999999997</v>
      </c>
      <c r="K4693" s="10">
        <f>Tabla4[[#This Row],[Ventas sin IGV]]+Tabla4[[#This Row],[IGV]]</f>
        <v>1637.6865999999998</v>
      </c>
    </row>
    <row r="4694" spans="1:11" x14ac:dyDescent="0.3">
      <c r="A4694">
        <v>9</v>
      </c>
      <c r="B4694">
        <v>4</v>
      </c>
      <c r="C4694" s="2">
        <v>35881</v>
      </c>
      <c r="D4694">
        <v>2282</v>
      </c>
      <c r="E4694" t="str">
        <f>VLOOKUP(Tabla4[[#This Row],[Cod Vendedor]],Tabla3[[IdVendedor]:[NombreVendedor]],2,0)</f>
        <v>Carlos</v>
      </c>
      <c r="F4694" t="str">
        <f>VLOOKUP(Tabla4[[#This Row],[Cod Producto]],Tabla2[[IdProducto]:[NomProducto]],2,0)</f>
        <v>Coles</v>
      </c>
      <c r="G4694" s="10">
        <f>VLOOKUP(Tabla4[[#This Row],[Nombre_Producto]],Tabla2[[NomProducto]:[PrecioSinIGV]],3,0)</f>
        <v>0.60499999999999998</v>
      </c>
      <c r="H4694">
        <f>VLOOKUP(Tabla4[[#This Row],[Cod Producto]],Tabla2[#All],3,0)</f>
        <v>2</v>
      </c>
      <c r="I4694" s="10">
        <f>Tabla4[[#This Row],[Kilos]]*Tabla4[[#This Row],[Precio_sin_IGV]]</f>
        <v>1380.61</v>
      </c>
      <c r="J4694" s="10">
        <f>Tabla4[[#This Row],[Ventas sin IGV]]*18%</f>
        <v>248.50979999999998</v>
      </c>
      <c r="K4694" s="10">
        <f>Tabla4[[#This Row],[Ventas sin IGV]]+Tabla4[[#This Row],[IGV]]</f>
        <v>1629.1197999999999</v>
      </c>
    </row>
    <row r="4695" spans="1:11" x14ac:dyDescent="0.3">
      <c r="A4695">
        <v>9</v>
      </c>
      <c r="B4695">
        <v>4</v>
      </c>
      <c r="C4695" s="2">
        <v>35854</v>
      </c>
      <c r="D4695">
        <v>2026</v>
      </c>
      <c r="E4695" t="str">
        <f>VLOOKUP(Tabla4[[#This Row],[Cod Vendedor]],Tabla3[[IdVendedor]:[NombreVendedor]],2,0)</f>
        <v>Carlos</v>
      </c>
      <c r="F4695" t="str">
        <f>VLOOKUP(Tabla4[[#This Row],[Cod Producto]],Tabla2[[IdProducto]:[NomProducto]],2,0)</f>
        <v>Coles</v>
      </c>
      <c r="G4695" s="10">
        <f>VLOOKUP(Tabla4[[#This Row],[Nombre_Producto]],Tabla2[[NomProducto]:[PrecioSinIGV]],3,0)</f>
        <v>0.60499999999999998</v>
      </c>
      <c r="H4695">
        <f>VLOOKUP(Tabla4[[#This Row],[Cod Producto]],Tabla2[#All],3,0)</f>
        <v>2</v>
      </c>
      <c r="I4695" s="10">
        <f>Tabla4[[#This Row],[Kilos]]*Tabla4[[#This Row],[Precio_sin_IGV]]</f>
        <v>1225.73</v>
      </c>
      <c r="J4695" s="10">
        <f>Tabla4[[#This Row],[Ventas sin IGV]]*18%</f>
        <v>220.63139999999999</v>
      </c>
      <c r="K4695" s="10">
        <f>Tabla4[[#This Row],[Ventas sin IGV]]+Tabla4[[#This Row],[IGV]]</f>
        <v>1446.3614</v>
      </c>
    </row>
    <row r="4696" spans="1:11" x14ac:dyDescent="0.3">
      <c r="A4696">
        <v>9</v>
      </c>
      <c r="B4696">
        <v>4</v>
      </c>
      <c r="C4696" s="2">
        <v>35805</v>
      </c>
      <c r="D4696">
        <v>1936</v>
      </c>
      <c r="E4696" t="str">
        <f>VLOOKUP(Tabla4[[#This Row],[Cod Vendedor]],Tabla3[[IdVendedor]:[NombreVendedor]],2,0)</f>
        <v>Carlos</v>
      </c>
      <c r="F4696" t="str">
        <f>VLOOKUP(Tabla4[[#This Row],[Cod Producto]],Tabla2[[IdProducto]:[NomProducto]],2,0)</f>
        <v>Coles</v>
      </c>
      <c r="G4696" s="10">
        <f>VLOOKUP(Tabla4[[#This Row],[Nombre_Producto]],Tabla2[[NomProducto]:[PrecioSinIGV]],3,0)</f>
        <v>0.60499999999999998</v>
      </c>
      <c r="H4696">
        <f>VLOOKUP(Tabla4[[#This Row],[Cod Producto]],Tabla2[#All],3,0)</f>
        <v>2</v>
      </c>
      <c r="I4696" s="10">
        <f>Tabla4[[#This Row],[Kilos]]*Tabla4[[#This Row],[Precio_sin_IGV]]</f>
        <v>1171.28</v>
      </c>
      <c r="J4696" s="10">
        <f>Tabla4[[#This Row],[Ventas sin IGV]]*18%</f>
        <v>210.8304</v>
      </c>
      <c r="K4696" s="10">
        <f>Tabla4[[#This Row],[Ventas sin IGV]]+Tabla4[[#This Row],[IGV]]</f>
        <v>1382.1104</v>
      </c>
    </row>
    <row r="4697" spans="1:11" x14ac:dyDescent="0.3">
      <c r="A4697">
        <v>9</v>
      </c>
      <c r="B4697">
        <v>4</v>
      </c>
      <c r="C4697" s="2">
        <v>36140</v>
      </c>
      <c r="D4697">
        <v>691</v>
      </c>
      <c r="E4697" t="str">
        <f>VLOOKUP(Tabla4[[#This Row],[Cod Vendedor]],Tabla3[[IdVendedor]:[NombreVendedor]],2,0)</f>
        <v>Carlos</v>
      </c>
      <c r="F4697" t="str">
        <f>VLOOKUP(Tabla4[[#This Row],[Cod Producto]],Tabla2[[IdProducto]:[NomProducto]],2,0)</f>
        <v>Coles</v>
      </c>
      <c r="G4697" s="10">
        <f>VLOOKUP(Tabla4[[#This Row],[Nombre_Producto]],Tabla2[[NomProducto]:[PrecioSinIGV]],3,0)</f>
        <v>0.60499999999999998</v>
      </c>
      <c r="H4697">
        <f>VLOOKUP(Tabla4[[#This Row],[Cod Producto]],Tabla2[#All],3,0)</f>
        <v>2</v>
      </c>
      <c r="I4697" s="10">
        <f>Tabla4[[#This Row],[Kilos]]*Tabla4[[#This Row],[Precio_sin_IGV]]</f>
        <v>418.05500000000001</v>
      </c>
      <c r="J4697" s="10">
        <f>Tabla4[[#This Row],[Ventas sin IGV]]*18%</f>
        <v>75.249899999999997</v>
      </c>
      <c r="K4697" s="10">
        <f>Tabla4[[#This Row],[Ventas sin IGV]]+Tabla4[[#This Row],[IGV]]</f>
        <v>493.30489999999998</v>
      </c>
    </row>
    <row r="4698" spans="1:11" x14ac:dyDescent="0.3">
      <c r="A4698">
        <v>9</v>
      </c>
      <c r="B4698">
        <v>5</v>
      </c>
      <c r="C4698" s="2">
        <v>36106</v>
      </c>
      <c r="D4698">
        <v>1880</v>
      </c>
      <c r="E4698" t="str">
        <f>VLOOKUP(Tabla4[[#This Row],[Cod Vendedor]],Tabla3[[IdVendedor]:[NombreVendedor]],2,0)</f>
        <v>Carlos</v>
      </c>
      <c r="F4698" t="str">
        <f>VLOOKUP(Tabla4[[#This Row],[Cod Producto]],Tabla2[[IdProducto]:[NomProducto]],2,0)</f>
        <v>Berenjenas</v>
      </c>
      <c r="G4698" s="10">
        <f>VLOOKUP(Tabla4[[#This Row],[Nombre_Producto]],Tabla2[[NomProducto]:[PrecioSinIGV]],3,0)</f>
        <v>2.5409999999999999</v>
      </c>
      <c r="H4698">
        <f>VLOOKUP(Tabla4[[#This Row],[Cod Producto]],Tabla2[#All],3,0)</f>
        <v>3</v>
      </c>
      <c r="I4698" s="10">
        <f>Tabla4[[#This Row],[Kilos]]*Tabla4[[#This Row],[Precio_sin_IGV]]</f>
        <v>4777.08</v>
      </c>
      <c r="J4698" s="10">
        <f>Tabla4[[#This Row],[Ventas sin IGV]]*18%</f>
        <v>859.87439999999992</v>
      </c>
      <c r="K4698" s="10">
        <f>Tabla4[[#This Row],[Ventas sin IGV]]+Tabla4[[#This Row],[IGV]]</f>
        <v>5636.9543999999996</v>
      </c>
    </row>
    <row r="4699" spans="1:11" x14ac:dyDescent="0.3">
      <c r="A4699">
        <v>9</v>
      </c>
      <c r="B4699">
        <v>5</v>
      </c>
      <c r="C4699" s="2">
        <v>36140</v>
      </c>
      <c r="D4699">
        <v>677</v>
      </c>
      <c r="E4699" t="str">
        <f>VLOOKUP(Tabla4[[#This Row],[Cod Vendedor]],Tabla3[[IdVendedor]:[NombreVendedor]],2,0)</f>
        <v>Carlos</v>
      </c>
      <c r="F4699" t="str">
        <f>VLOOKUP(Tabla4[[#This Row],[Cod Producto]],Tabla2[[IdProducto]:[NomProducto]],2,0)</f>
        <v>Berenjenas</v>
      </c>
      <c r="G4699" s="10">
        <f>VLOOKUP(Tabla4[[#This Row],[Nombre_Producto]],Tabla2[[NomProducto]:[PrecioSinIGV]],3,0)</f>
        <v>2.5409999999999999</v>
      </c>
      <c r="H4699">
        <f>VLOOKUP(Tabla4[[#This Row],[Cod Producto]],Tabla2[#All],3,0)</f>
        <v>3</v>
      </c>
      <c r="I4699" s="10">
        <f>Tabla4[[#This Row],[Kilos]]*Tabla4[[#This Row],[Precio_sin_IGV]]</f>
        <v>1720.2570000000001</v>
      </c>
      <c r="J4699" s="10">
        <f>Tabla4[[#This Row],[Ventas sin IGV]]*18%</f>
        <v>309.64625999999998</v>
      </c>
      <c r="K4699" s="10">
        <f>Tabla4[[#This Row],[Ventas sin IGV]]+Tabla4[[#This Row],[IGV]]</f>
        <v>2029.90326</v>
      </c>
    </row>
    <row r="4700" spans="1:11" x14ac:dyDescent="0.3">
      <c r="A4700">
        <v>9</v>
      </c>
      <c r="B4700">
        <v>5</v>
      </c>
      <c r="C4700" s="2">
        <v>36104</v>
      </c>
      <c r="D4700">
        <v>516</v>
      </c>
      <c r="E4700" t="str">
        <f>VLOOKUP(Tabla4[[#This Row],[Cod Vendedor]],Tabla3[[IdVendedor]:[NombreVendedor]],2,0)</f>
        <v>Carlos</v>
      </c>
      <c r="F4700" t="str">
        <f>VLOOKUP(Tabla4[[#This Row],[Cod Producto]],Tabla2[[IdProducto]:[NomProducto]],2,0)</f>
        <v>Berenjenas</v>
      </c>
      <c r="G4700" s="10">
        <f>VLOOKUP(Tabla4[[#This Row],[Nombre_Producto]],Tabla2[[NomProducto]:[PrecioSinIGV]],3,0)</f>
        <v>2.5409999999999999</v>
      </c>
      <c r="H4700">
        <f>VLOOKUP(Tabla4[[#This Row],[Cod Producto]],Tabla2[#All],3,0)</f>
        <v>3</v>
      </c>
      <c r="I4700" s="10">
        <f>Tabla4[[#This Row],[Kilos]]*Tabla4[[#This Row],[Precio_sin_IGV]]</f>
        <v>1311.1559999999999</v>
      </c>
      <c r="J4700" s="10">
        <f>Tabla4[[#This Row],[Ventas sin IGV]]*18%</f>
        <v>236.00807999999998</v>
      </c>
      <c r="K4700" s="10">
        <f>Tabla4[[#This Row],[Ventas sin IGV]]+Tabla4[[#This Row],[IGV]]</f>
        <v>1547.16408</v>
      </c>
    </row>
    <row r="4701" spans="1:11" x14ac:dyDescent="0.3">
      <c r="A4701">
        <v>9</v>
      </c>
      <c r="B4701">
        <v>11</v>
      </c>
      <c r="C4701" s="2">
        <v>36295</v>
      </c>
      <c r="D4701">
        <v>2371</v>
      </c>
      <c r="E4701" t="str">
        <f>VLOOKUP(Tabla4[[#This Row],[Cod Vendedor]],Tabla3[[IdVendedor]:[NombreVendedor]],2,0)</f>
        <v>Carlos</v>
      </c>
      <c r="F4701" t="str">
        <f>VLOOKUP(Tabla4[[#This Row],[Cod Producto]],Tabla2[[IdProducto]:[NomProducto]],2,0)</f>
        <v>Naranjas</v>
      </c>
      <c r="G4701" s="10">
        <f>VLOOKUP(Tabla4[[#This Row],[Nombre_Producto]],Tabla2[[NomProducto]:[PrecioSinIGV]],3,0)</f>
        <v>1.21</v>
      </c>
      <c r="H4701">
        <f>VLOOKUP(Tabla4[[#This Row],[Cod Producto]],Tabla2[#All],3,0)</f>
        <v>1</v>
      </c>
      <c r="I4701" s="10">
        <f>Tabla4[[#This Row],[Kilos]]*Tabla4[[#This Row],[Precio_sin_IGV]]</f>
        <v>2868.91</v>
      </c>
      <c r="J4701" s="10">
        <f>Tabla4[[#This Row],[Ventas sin IGV]]*18%</f>
        <v>516.40379999999993</v>
      </c>
      <c r="K4701" s="10">
        <f>Tabla4[[#This Row],[Ventas sin IGV]]+Tabla4[[#This Row],[IGV]]</f>
        <v>3385.3137999999999</v>
      </c>
    </row>
    <row r="4702" spans="1:11" x14ac:dyDescent="0.3">
      <c r="A4702">
        <v>9</v>
      </c>
      <c r="B4702">
        <v>11</v>
      </c>
      <c r="C4702" s="2">
        <v>36468</v>
      </c>
      <c r="D4702">
        <v>1231</v>
      </c>
      <c r="E4702" t="str">
        <f>VLOOKUP(Tabla4[[#This Row],[Cod Vendedor]],Tabla3[[IdVendedor]:[NombreVendedor]],2,0)</f>
        <v>Carlos</v>
      </c>
      <c r="F4702" t="str">
        <f>VLOOKUP(Tabla4[[#This Row],[Cod Producto]],Tabla2[[IdProducto]:[NomProducto]],2,0)</f>
        <v>Naranjas</v>
      </c>
      <c r="G4702" s="10">
        <f>VLOOKUP(Tabla4[[#This Row],[Nombre_Producto]],Tabla2[[NomProducto]:[PrecioSinIGV]],3,0)</f>
        <v>1.21</v>
      </c>
      <c r="H4702">
        <f>VLOOKUP(Tabla4[[#This Row],[Cod Producto]],Tabla2[#All],3,0)</f>
        <v>1</v>
      </c>
      <c r="I4702" s="10">
        <f>Tabla4[[#This Row],[Kilos]]*Tabla4[[#This Row],[Precio_sin_IGV]]</f>
        <v>1489.51</v>
      </c>
      <c r="J4702" s="10">
        <f>Tabla4[[#This Row],[Ventas sin IGV]]*18%</f>
        <v>268.11180000000002</v>
      </c>
      <c r="K4702" s="10">
        <f>Tabla4[[#This Row],[Ventas sin IGV]]+Tabla4[[#This Row],[IGV]]</f>
        <v>1757.6217999999999</v>
      </c>
    </row>
    <row r="4703" spans="1:11" x14ac:dyDescent="0.3">
      <c r="A4703">
        <v>9</v>
      </c>
      <c r="B4703">
        <v>12</v>
      </c>
      <c r="C4703" s="2">
        <v>36204</v>
      </c>
      <c r="D4703">
        <v>2371</v>
      </c>
      <c r="E4703" t="str">
        <f>VLOOKUP(Tabla4[[#This Row],[Cod Vendedor]],Tabla3[[IdVendedor]:[NombreVendedor]],2,0)</f>
        <v>Carlos</v>
      </c>
      <c r="F4703" t="str">
        <f>VLOOKUP(Tabla4[[#This Row],[Cod Producto]],Tabla2[[IdProducto]:[NomProducto]],2,0)</f>
        <v>Malocoton</v>
      </c>
      <c r="G4703" s="10">
        <f>VLOOKUP(Tabla4[[#This Row],[Nombre_Producto]],Tabla2[[NomProducto]:[PrecioSinIGV]],3,0)</f>
        <v>2.42</v>
      </c>
      <c r="H4703">
        <f>VLOOKUP(Tabla4[[#This Row],[Cod Producto]],Tabla2[#All],3,0)</f>
        <v>1</v>
      </c>
      <c r="I4703" s="10">
        <f>Tabla4[[#This Row],[Kilos]]*Tabla4[[#This Row],[Precio_sin_IGV]]</f>
        <v>5737.82</v>
      </c>
      <c r="J4703" s="10">
        <f>Tabla4[[#This Row],[Ventas sin IGV]]*18%</f>
        <v>1032.8075999999999</v>
      </c>
      <c r="K4703" s="10">
        <f>Tabla4[[#This Row],[Ventas sin IGV]]+Tabla4[[#This Row],[IGV]]</f>
        <v>6770.6275999999998</v>
      </c>
    </row>
    <row r="4704" spans="1:11" x14ac:dyDescent="0.3">
      <c r="A4704">
        <v>9</v>
      </c>
      <c r="B4704">
        <v>12</v>
      </c>
      <c r="C4704" s="2">
        <v>36166</v>
      </c>
      <c r="D4704">
        <v>2257</v>
      </c>
      <c r="E4704" t="str">
        <f>VLOOKUP(Tabla4[[#This Row],[Cod Vendedor]],Tabla3[[IdVendedor]:[NombreVendedor]],2,0)</f>
        <v>Carlos</v>
      </c>
      <c r="F4704" t="str">
        <f>VLOOKUP(Tabla4[[#This Row],[Cod Producto]],Tabla2[[IdProducto]:[NomProducto]],2,0)</f>
        <v>Malocoton</v>
      </c>
      <c r="G4704" s="10">
        <f>VLOOKUP(Tabla4[[#This Row],[Nombre_Producto]],Tabla2[[NomProducto]:[PrecioSinIGV]],3,0)</f>
        <v>2.42</v>
      </c>
      <c r="H4704">
        <f>VLOOKUP(Tabla4[[#This Row],[Cod Producto]],Tabla2[#All],3,0)</f>
        <v>1</v>
      </c>
      <c r="I4704" s="10">
        <f>Tabla4[[#This Row],[Kilos]]*Tabla4[[#This Row],[Precio_sin_IGV]]</f>
        <v>5461.94</v>
      </c>
      <c r="J4704" s="10">
        <f>Tabla4[[#This Row],[Ventas sin IGV]]*18%</f>
        <v>983.14919999999984</v>
      </c>
      <c r="K4704" s="10">
        <f>Tabla4[[#This Row],[Ventas sin IGV]]+Tabla4[[#This Row],[IGV]]</f>
        <v>6445.0891999999994</v>
      </c>
    </row>
    <row r="4705" spans="1:11" x14ac:dyDescent="0.3">
      <c r="A4705">
        <v>9</v>
      </c>
      <c r="B4705">
        <v>12</v>
      </c>
      <c r="C4705" s="2">
        <v>36439</v>
      </c>
      <c r="D4705">
        <v>2140</v>
      </c>
      <c r="E4705" t="str">
        <f>VLOOKUP(Tabla4[[#This Row],[Cod Vendedor]],Tabla3[[IdVendedor]:[NombreVendedor]],2,0)</f>
        <v>Carlos</v>
      </c>
      <c r="F4705" t="str">
        <f>VLOOKUP(Tabla4[[#This Row],[Cod Producto]],Tabla2[[IdProducto]:[NomProducto]],2,0)</f>
        <v>Malocoton</v>
      </c>
      <c r="G4705" s="10">
        <f>VLOOKUP(Tabla4[[#This Row],[Nombre_Producto]],Tabla2[[NomProducto]:[PrecioSinIGV]],3,0)</f>
        <v>2.42</v>
      </c>
      <c r="H4705">
        <f>VLOOKUP(Tabla4[[#This Row],[Cod Producto]],Tabla2[#All],3,0)</f>
        <v>1</v>
      </c>
      <c r="I4705" s="10">
        <f>Tabla4[[#This Row],[Kilos]]*Tabla4[[#This Row],[Precio_sin_IGV]]</f>
        <v>5178.8</v>
      </c>
      <c r="J4705" s="10">
        <f>Tabla4[[#This Row],[Ventas sin IGV]]*18%</f>
        <v>932.18399999999997</v>
      </c>
      <c r="K4705" s="10">
        <f>Tabla4[[#This Row],[Ventas sin IGV]]+Tabla4[[#This Row],[IGV]]</f>
        <v>6110.9840000000004</v>
      </c>
    </row>
    <row r="4706" spans="1:11" x14ac:dyDescent="0.3">
      <c r="A4706">
        <v>9</v>
      </c>
      <c r="B4706">
        <v>12</v>
      </c>
      <c r="C4706" s="2">
        <v>36302</v>
      </c>
      <c r="D4706">
        <v>2071</v>
      </c>
      <c r="E4706" t="str">
        <f>VLOOKUP(Tabla4[[#This Row],[Cod Vendedor]],Tabla3[[IdVendedor]:[NombreVendedor]],2,0)</f>
        <v>Carlos</v>
      </c>
      <c r="F4706" t="str">
        <f>VLOOKUP(Tabla4[[#This Row],[Cod Producto]],Tabla2[[IdProducto]:[NomProducto]],2,0)</f>
        <v>Malocoton</v>
      </c>
      <c r="G4706" s="10">
        <f>VLOOKUP(Tabla4[[#This Row],[Nombre_Producto]],Tabla2[[NomProducto]:[PrecioSinIGV]],3,0)</f>
        <v>2.42</v>
      </c>
      <c r="H4706">
        <f>VLOOKUP(Tabla4[[#This Row],[Cod Producto]],Tabla2[#All],3,0)</f>
        <v>1</v>
      </c>
      <c r="I4706" s="10">
        <f>Tabla4[[#This Row],[Kilos]]*Tabla4[[#This Row],[Precio_sin_IGV]]</f>
        <v>5011.82</v>
      </c>
      <c r="J4706" s="10">
        <f>Tabla4[[#This Row],[Ventas sin IGV]]*18%</f>
        <v>902.12759999999992</v>
      </c>
      <c r="K4706" s="10">
        <f>Tabla4[[#This Row],[Ventas sin IGV]]+Tabla4[[#This Row],[IGV]]</f>
        <v>5913.9475999999995</v>
      </c>
    </row>
    <row r="4707" spans="1:11" x14ac:dyDescent="0.3">
      <c r="A4707">
        <v>9</v>
      </c>
      <c r="B4707">
        <v>12</v>
      </c>
      <c r="C4707" s="2">
        <v>36275</v>
      </c>
      <c r="D4707">
        <v>667</v>
      </c>
      <c r="E4707" t="str">
        <f>VLOOKUP(Tabla4[[#This Row],[Cod Vendedor]],Tabla3[[IdVendedor]:[NombreVendedor]],2,0)</f>
        <v>Carlos</v>
      </c>
      <c r="F4707" t="str">
        <f>VLOOKUP(Tabla4[[#This Row],[Cod Producto]],Tabla2[[IdProducto]:[NomProducto]],2,0)</f>
        <v>Malocoton</v>
      </c>
      <c r="G4707" s="10">
        <f>VLOOKUP(Tabla4[[#This Row],[Nombre_Producto]],Tabla2[[NomProducto]:[PrecioSinIGV]],3,0)</f>
        <v>2.42</v>
      </c>
      <c r="H4707">
        <f>VLOOKUP(Tabla4[[#This Row],[Cod Producto]],Tabla2[#All],3,0)</f>
        <v>1</v>
      </c>
      <c r="I4707" s="10">
        <f>Tabla4[[#This Row],[Kilos]]*Tabla4[[#This Row],[Precio_sin_IGV]]</f>
        <v>1614.1399999999999</v>
      </c>
      <c r="J4707" s="10">
        <f>Tabla4[[#This Row],[Ventas sin IGV]]*18%</f>
        <v>290.54519999999997</v>
      </c>
      <c r="K4707" s="10">
        <f>Tabla4[[#This Row],[Ventas sin IGV]]+Tabla4[[#This Row],[IGV]]</f>
        <v>1904.6851999999999</v>
      </c>
    </row>
    <row r="4708" spans="1:11" x14ac:dyDescent="0.3">
      <c r="A4708">
        <v>9</v>
      </c>
      <c r="B4708">
        <v>9</v>
      </c>
      <c r="C4708" s="2">
        <v>36296</v>
      </c>
      <c r="D4708">
        <v>2357</v>
      </c>
      <c r="E4708" t="str">
        <f>VLOOKUP(Tabla4[[#This Row],[Cod Vendedor]],Tabla3[[IdVendedor]:[NombreVendedor]],2,0)</f>
        <v>Carlos</v>
      </c>
      <c r="F4708" t="str">
        <f>VLOOKUP(Tabla4[[#This Row],[Cod Producto]],Tabla2[[IdProducto]:[NomProducto]],2,0)</f>
        <v>Esparragos</v>
      </c>
      <c r="G4708" s="10">
        <f>VLOOKUP(Tabla4[[#This Row],[Nombre_Producto]],Tabla2[[NomProducto]:[PrecioSinIGV]],3,0)</f>
        <v>1.21</v>
      </c>
      <c r="H4708">
        <f>VLOOKUP(Tabla4[[#This Row],[Cod Producto]],Tabla2[#All],3,0)</f>
        <v>3</v>
      </c>
      <c r="I4708" s="10">
        <f>Tabla4[[#This Row],[Kilos]]*Tabla4[[#This Row],[Precio_sin_IGV]]</f>
        <v>2851.97</v>
      </c>
      <c r="J4708" s="10">
        <f>Tabla4[[#This Row],[Ventas sin IGV]]*18%</f>
        <v>513.35459999999989</v>
      </c>
      <c r="K4708" s="10">
        <f>Tabla4[[#This Row],[Ventas sin IGV]]+Tabla4[[#This Row],[IGV]]</f>
        <v>3365.3245999999999</v>
      </c>
    </row>
    <row r="4709" spans="1:11" x14ac:dyDescent="0.3">
      <c r="A4709">
        <v>9</v>
      </c>
      <c r="B4709">
        <v>9</v>
      </c>
      <c r="C4709" s="2">
        <v>36234</v>
      </c>
      <c r="D4709">
        <v>2217</v>
      </c>
      <c r="E4709" t="str">
        <f>VLOOKUP(Tabla4[[#This Row],[Cod Vendedor]],Tabla3[[IdVendedor]:[NombreVendedor]],2,0)</f>
        <v>Carlos</v>
      </c>
      <c r="F4709" t="str">
        <f>VLOOKUP(Tabla4[[#This Row],[Cod Producto]],Tabla2[[IdProducto]:[NomProducto]],2,0)</f>
        <v>Esparragos</v>
      </c>
      <c r="G4709" s="10">
        <f>VLOOKUP(Tabla4[[#This Row],[Nombre_Producto]],Tabla2[[NomProducto]:[PrecioSinIGV]],3,0)</f>
        <v>1.21</v>
      </c>
      <c r="H4709">
        <f>VLOOKUP(Tabla4[[#This Row],[Cod Producto]],Tabla2[#All],3,0)</f>
        <v>3</v>
      </c>
      <c r="I4709" s="10">
        <f>Tabla4[[#This Row],[Kilos]]*Tabla4[[#This Row],[Precio_sin_IGV]]</f>
        <v>2682.5699999999997</v>
      </c>
      <c r="J4709" s="10">
        <f>Tabla4[[#This Row],[Ventas sin IGV]]*18%</f>
        <v>482.86259999999993</v>
      </c>
      <c r="K4709" s="10">
        <f>Tabla4[[#This Row],[Ventas sin IGV]]+Tabla4[[#This Row],[IGV]]</f>
        <v>3165.4325999999996</v>
      </c>
    </row>
    <row r="4710" spans="1:11" x14ac:dyDescent="0.3">
      <c r="A4710">
        <v>9</v>
      </c>
      <c r="B4710">
        <v>9</v>
      </c>
      <c r="C4710" s="2">
        <v>36327</v>
      </c>
      <c r="D4710">
        <v>2066</v>
      </c>
      <c r="E4710" t="str">
        <f>VLOOKUP(Tabla4[[#This Row],[Cod Vendedor]],Tabla3[[IdVendedor]:[NombreVendedor]],2,0)</f>
        <v>Carlos</v>
      </c>
      <c r="F4710" t="str">
        <f>VLOOKUP(Tabla4[[#This Row],[Cod Producto]],Tabla2[[IdProducto]:[NomProducto]],2,0)</f>
        <v>Esparragos</v>
      </c>
      <c r="G4710" s="10">
        <f>VLOOKUP(Tabla4[[#This Row],[Nombre_Producto]],Tabla2[[NomProducto]:[PrecioSinIGV]],3,0)</f>
        <v>1.21</v>
      </c>
      <c r="H4710">
        <f>VLOOKUP(Tabla4[[#This Row],[Cod Producto]],Tabla2[#All],3,0)</f>
        <v>3</v>
      </c>
      <c r="I4710" s="10">
        <f>Tabla4[[#This Row],[Kilos]]*Tabla4[[#This Row],[Precio_sin_IGV]]</f>
        <v>2499.86</v>
      </c>
      <c r="J4710" s="10">
        <f>Tabla4[[#This Row],[Ventas sin IGV]]*18%</f>
        <v>449.97480000000002</v>
      </c>
      <c r="K4710" s="10">
        <f>Tabla4[[#This Row],[Ventas sin IGV]]+Tabla4[[#This Row],[IGV]]</f>
        <v>2949.8348000000001</v>
      </c>
    </row>
    <row r="4711" spans="1:11" x14ac:dyDescent="0.3">
      <c r="A4711">
        <v>9</v>
      </c>
      <c r="B4711">
        <v>9</v>
      </c>
      <c r="C4711" s="2">
        <v>36251</v>
      </c>
      <c r="D4711">
        <v>705</v>
      </c>
      <c r="E4711" t="str">
        <f>VLOOKUP(Tabla4[[#This Row],[Cod Vendedor]],Tabla3[[IdVendedor]:[NombreVendedor]],2,0)</f>
        <v>Carlos</v>
      </c>
      <c r="F4711" t="str">
        <f>VLOOKUP(Tabla4[[#This Row],[Cod Producto]],Tabla2[[IdProducto]:[NomProducto]],2,0)</f>
        <v>Esparragos</v>
      </c>
      <c r="G4711" s="10">
        <f>VLOOKUP(Tabla4[[#This Row],[Nombre_Producto]],Tabla2[[NomProducto]:[PrecioSinIGV]],3,0)</f>
        <v>1.21</v>
      </c>
      <c r="H4711">
        <f>VLOOKUP(Tabla4[[#This Row],[Cod Producto]],Tabla2[#All],3,0)</f>
        <v>3</v>
      </c>
      <c r="I4711" s="10">
        <f>Tabla4[[#This Row],[Kilos]]*Tabla4[[#This Row],[Precio_sin_IGV]]</f>
        <v>853.05</v>
      </c>
      <c r="J4711" s="10">
        <f>Tabla4[[#This Row],[Ventas sin IGV]]*18%</f>
        <v>153.54899999999998</v>
      </c>
      <c r="K4711" s="10">
        <f>Tabla4[[#This Row],[Ventas sin IGV]]+Tabla4[[#This Row],[IGV]]</f>
        <v>1006.5989999999999</v>
      </c>
    </row>
    <row r="4712" spans="1:11" x14ac:dyDescent="0.3">
      <c r="A4712">
        <v>9</v>
      </c>
      <c r="B4712">
        <v>9</v>
      </c>
      <c r="C4712" s="2">
        <v>36377</v>
      </c>
      <c r="D4712">
        <v>253</v>
      </c>
      <c r="E4712" t="str">
        <f>VLOOKUP(Tabla4[[#This Row],[Cod Vendedor]],Tabla3[[IdVendedor]:[NombreVendedor]],2,0)</f>
        <v>Carlos</v>
      </c>
      <c r="F4712" t="str">
        <f>VLOOKUP(Tabla4[[#This Row],[Cod Producto]],Tabla2[[IdProducto]:[NomProducto]],2,0)</f>
        <v>Esparragos</v>
      </c>
      <c r="G4712" s="10">
        <f>VLOOKUP(Tabla4[[#This Row],[Nombre_Producto]],Tabla2[[NomProducto]:[PrecioSinIGV]],3,0)</f>
        <v>1.21</v>
      </c>
      <c r="H4712">
        <f>VLOOKUP(Tabla4[[#This Row],[Cod Producto]],Tabla2[#All],3,0)</f>
        <v>3</v>
      </c>
      <c r="I4712" s="10">
        <f>Tabla4[[#This Row],[Kilos]]*Tabla4[[#This Row],[Precio_sin_IGV]]</f>
        <v>306.13</v>
      </c>
      <c r="J4712" s="10">
        <f>Tabla4[[#This Row],[Ventas sin IGV]]*18%</f>
        <v>55.103400000000001</v>
      </c>
      <c r="K4712" s="10">
        <f>Tabla4[[#This Row],[Ventas sin IGV]]+Tabla4[[#This Row],[IGV]]</f>
        <v>361.23340000000002</v>
      </c>
    </row>
    <row r="4713" spans="1:11" x14ac:dyDescent="0.3">
      <c r="A4713">
        <v>9</v>
      </c>
      <c r="B4713">
        <v>7</v>
      </c>
      <c r="C4713" s="2">
        <v>36509</v>
      </c>
      <c r="D4713">
        <v>2437</v>
      </c>
      <c r="E4713" t="str">
        <f>VLOOKUP(Tabla4[[#This Row],[Cod Vendedor]],Tabla3[[IdVendedor]:[NombreVendedor]],2,0)</f>
        <v>Carlos</v>
      </c>
      <c r="F4713" t="str">
        <f>VLOOKUP(Tabla4[[#This Row],[Cod Producto]],Tabla2[[IdProducto]:[NomProducto]],2,0)</f>
        <v>Tomates</v>
      </c>
      <c r="G4713" s="10">
        <f>VLOOKUP(Tabla4[[#This Row],[Nombre_Producto]],Tabla2[[NomProducto]:[PrecioSinIGV]],3,0)</f>
        <v>0.96799999999999997</v>
      </c>
      <c r="H4713">
        <f>VLOOKUP(Tabla4[[#This Row],[Cod Producto]],Tabla2[#All],3,0)</f>
        <v>2</v>
      </c>
      <c r="I4713" s="10">
        <f>Tabla4[[#This Row],[Kilos]]*Tabla4[[#This Row],[Precio_sin_IGV]]</f>
        <v>2359.0160000000001</v>
      </c>
      <c r="J4713" s="10">
        <f>Tabla4[[#This Row],[Ventas sin IGV]]*18%</f>
        <v>424.62288000000001</v>
      </c>
      <c r="K4713" s="10">
        <f>Tabla4[[#This Row],[Ventas sin IGV]]+Tabla4[[#This Row],[IGV]]</f>
        <v>2783.63888</v>
      </c>
    </row>
    <row r="4714" spans="1:11" x14ac:dyDescent="0.3">
      <c r="A4714">
        <v>9</v>
      </c>
      <c r="B4714">
        <v>7</v>
      </c>
      <c r="C4714" s="2">
        <v>36291</v>
      </c>
      <c r="D4714">
        <v>1949</v>
      </c>
      <c r="E4714" t="str">
        <f>VLOOKUP(Tabla4[[#This Row],[Cod Vendedor]],Tabla3[[IdVendedor]:[NombreVendedor]],2,0)</f>
        <v>Carlos</v>
      </c>
      <c r="F4714" t="str">
        <f>VLOOKUP(Tabla4[[#This Row],[Cod Producto]],Tabla2[[IdProducto]:[NomProducto]],2,0)</f>
        <v>Tomates</v>
      </c>
      <c r="G4714" s="10">
        <f>VLOOKUP(Tabla4[[#This Row],[Nombre_Producto]],Tabla2[[NomProducto]:[PrecioSinIGV]],3,0)</f>
        <v>0.96799999999999997</v>
      </c>
      <c r="H4714">
        <f>VLOOKUP(Tabla4[[#This Row],[Cod Producto]],Tabla2[#All],3,0)</f>
        <v>2</v>
      </c>
      <c r="I4714" s="10">
        <f>Tabla4[[#This Row],[Kilos]]*Tabla4[[#This Row],[Precio_sin_IGV]]</f>
        <v>1886.6319999999998</v>
      </c>
      <c r="J4714" s="10">
        <f>Tabla4[[#This Row],[Ventas sin IGV]]*18%</f>
        <v>339.59375999999997</v>
      </c>
      <c r="K4714" s="10">
        <f>Tabla4[[#This Row],[Ventas sin IGV]]+Tabla4[[#This Row],[IGV]]</f>
        <v>2226.2257599999998</v>
      </c>
    </row>
    <row r="4715" spans="1:11" x14ac:dyDescent="0.3">
      <c r="A4715">
        <v>9</v>
      </c>
      <c r="B4715">
        <v>7</v>
      </c>
      <c r="C4715" s="2">
        <v>36182</v>
      </c>
      <c r="D4715">
        <v>1940</v>
      </c>
      <c r="E4715" t="str">
        <f>VLOOKUP(Tabla4[[#This Row],[Cod Vendedor]],Tabla3[[IdVendedor]:[NombreVendedor]],2,0)</f>
        <v>Carlos</v>
      </c>
      <c r="F4715" t="str">
        <f>VLOOKUP(Tabla4[[#This Row],[Cod Producto]],Tabla2[[IdProducto]:[NomProducto]],2,0)</f>
        <v>Tomates</v>
      </c>
      <c r="G4715" s="10">
        <f>VLOOKUP(Tabla4[[#This Row],[Nombre_Producto]],Tabla2[[NomProducto]:[PrecioSinIGV]],3,0)</f>
        <v>0.96799999999999997</v>
      </c>
      <c r="H4715">
        <f>VLOOKUP(Tabla4[[#This Row],[Cod Producto]],Tabla2[#All],3,0)</f>
        <v>2</v>
      </c>
      <c r="I4715" s="10">
        <f>Tabla4[[#This Row],[Kilos]]*Tabla4[[#This Row],[Precio_sin_IGV]]</f>
        <v>1877.9199999999998</v>
      </c>
      <c r="J4715" s="10">
        <f>Tabla4[[#This Row],[Ventas sin IGV]]*18%</f>
        <v>338.02559999999994</v>
      </c>
      <c r="K4715" s="10">
        <f>Tabla4[[#This Row],[Ventas sin IGV]]+Tabla4[[#This Row],[IGV]]</f>
        <v>2215.9456</v>
      </c>
    </row>
    <row r="4716" spans="1:11" x14ac:dyDescent="0.3">
      <c r="A4716">
        <v>9</v>
      </c>
      <c r="B4716">
        <v>7</v>
      </c>
      <c r="C4716" s="2">
        <v>36211</v>
      </c>
      <c r="D4716">
        <v>1746</v>
      </c>
      <c r="E4716" t="str">
        <f>VLOOKUP(Tabla4[[#This Row],[Cod Vendedor]],Tabla3[[IdVendedor]:[NombreVendedor]],2,0)</f>
        <v>Carlos</v>
      </c>
      <c r="F4716" t="str">
        <f>VLOOKUP(Tabla4[[#This Row],[Cod Producto]],Tabla2[[IdProducto]:[NomProducto]],2,0)</f>
        <v>Tomates</v>
      </c>
      <c r="G4716" s="10">
        <f>VLOOKUP(Tabla4[[#This Row],[Nombre_Producto]],Tabla2[[NomProducto]:[PrecioSinIGV]],3,0)</f>
        <v>0.96799999999999997</v>
      </c>
      <c r="H4716">
        <f>VLOOKUP(Tabla4[[#This Row],[Cod Producto]],Tabla2[#All],3,0)</f>
        <v>2</v>
      </c>
      <c r="I4716" s="10">
        <f>Tabla4[[#This Row],[Kilos]]*Tabla4[[#This Row],[Precio_sin_IGV]]</f>
        <v>1690.1279999999999</v>
      </c>
      <c r="J4716" s="10">
        <f>Tabla4[[#This Row],[Ventas sin IGV]]*18%</f>
        <v>304.22303999999997</v>
      </c>
      <c r="K4716" s="10">
        <f>Tabla4[[#This Row],[Ventas sin IGV]]+Tabla4[[#This Row],[IGV]]</f>
        <v>1994.35104</v>
      </c>
    </row>
    <row r="4717" spans="1:11" x14ac:dyDescent="0.3">
      <c r="A4717">
        <v>9</v>
      </c>
      <c r="B4717">
        <v>7</v>
      </c>
      <c r="C4717" s="2">
        <v>36401</v>
      </c>
      <c r="D4717">
        <v>585</v>
      </c>
      <c r="E4717" t="str">
        <f>VLOOKUP(Tabla4[[#This Row],[Cod Vendedor]],Tabla3[[IdVendedor]:[NombreVendedor]],2,0)</f>
        <v>Carlos</v>
      </c>
      <c r="F4717" t="str">
        <f>VLOOKUP(Tabla4[[#This Row],[Cod Producto]],Tabla2[[IdProducto]:[NomProducto]],2,0)</f>
        <v>Tomates</v>
      </c>
      <c r="G4717" s="10">
        <f>VLOOKUP(Tabla4[[#This Row],[Nombre_Producto]],Tabla2[[NomProducto]:[PrecioSinIGV]],3,0)</f>
        <v>0.96799999999999997</v>
      </c>
      <c r="H4717">
        <f>VLOOKUP(Tabla4[[#This Row],[Cod Producto]],Tabla2[#All],3,0)</f>
        <v>2</v>
      </c>
      <c r="I4717" s="10">
        <f>Tabla4[[#This Row],[Kilos]]*Tabla4[[#This Row],[Precio_sin_IGV]]</f>
        <v>566.28</v>
      </c>
      <c r="J4717" s="10">
        <f>Tabla4[[#This Row],[Ventas sin IGV]]*18%</f>
        <v>101.93039999999999</v>
      </c>
      <c r="K4717" s="10">
        <f>Tabla4[[#This Row],[Ventas sin IGV]]+Tabla4[[#This Row],[IGV]]</f>
        <v>668.21039999999994</v>
      </c>
    </row>
    <row r="4718" spans="1:11" x14ac:dyDescent="0.3">
      <c r="A4718">
        <v>9</v>
      </c>
      <c r="B4718">
        <v>3</v>
      </c>
      <c r="C4718" s="2">
        <v>36260</v>
      </c>
      <c r="D4718">
        <v>2452</v>
      </c>
      <c r="E4718" t="str">
        <f>VLOOKUP(Tabla4[[#This Row],[Cod Vendedor]],Tabla3[[IdVendedor]:[NombreVendedor]],2,0)</f>
        <v>Carlos</v>
      </c>
      <c r="F4718" t="str">
        <f>VLOOKUP(Tabla4[[#This Row],[Cod Producto]],Tabla2[[IdProducto]:[NomProducto]],2,0)</f>
        <v>Melones</v>
      </c>
      <c r="G4718" s="10">
        <f>VLOOKUP(Tabla4[[#This Row],[Nombre_Producto]],Tabla2[[NomProducto]:[PrecioSinIGV]],3,0)</f>
        <v>1.9359999999999999</v>
      </c>
      <c r="H4718">
        <f>VLOOKUP(Tabla4[[#This Row],[Cod Producto]],Tabla2[#All],3,0)</f>
        <v>1</v>
      </c>
      <c r="I4718" s="10">
        <f>Tabla4[[#This Row],[Kilos]]*Tabla4[[#This Row],[Precio_sin_IGV]]</f>
        <v>4747.0720000000001</v>
      </c>
      <c r="J4718" s="10">
        <f>Tabla4[[#This Row],[Ventas sin IGV]]*18%</f>
        <v>854.47295999999994</v>
      </c>
      <c r="K4718" s="10">
        <f>Tabla4[[#This Row],[Ventas sin IGV]]+Tabla4[[#This Row],[IGV]]</f>
        <v>5601.5449600000002</v>
      </c>
    </row>
    <row r="4719" spans="1:11" x14ac:dyDescent="0.3">
      <c r="A4719">
        <v>9</v>
      </c>
      <c r="B4719">
        <v>3</v>
      </c>
      <c r="C4719" s="2">
        <v>36371</v>
      </c>
      <c r="D4719">
        <v>2412</v>
      </c>
      <c r="E4719" t="str">
        <f>VLOOKUP(Tabla4[[#This Row],[Cod Vendedor]],Tabla3[[IdVendedor]:[NombreVendedor]],2,0)</f>
        <v>Carlos</v>
      </c>
      <c r="F4719" t="str">
        <f>VLOOKUP(Tabla4[[#This Row],[Cod Producto]],Tabla2[[IdProducto]:[NomProducto]],2,0)</f>
        <v>Melones</v>
      </c>
      <c r="G4719" s="10">
        <f>VLOOKUP(Tabla4[[#This Row],[Nombre_Producto]],Tabla2[[NomProducto]:[PrecioSinIGV]],3,0)</f>
        <v>1.9359999999999999</v>
      </c>
      <c r="H4719">
        <f>VLOOKUP(Tabla4[[#This Row],[Cod Producto]],Tabla2[#All],3,0)</f>
        <v>1</v>
      </c>
      <c r="I4719" s="10">
        <f>Tabla4[[#This Row],[Kilos]]*Tabla4[[#This Row],[Precio_sin_IGV]]</f>
        <v>4669.6319999999996</v>
      </c>
      <c r="J4719" s="10">
        <f>Tabla4[[#This Row],[Ventas sin IGV]]*18%</f>
        <v>840.53375999999992</v>
      </c>
      <c r="K4719" s="10">
        <f>Tabla4[[#This Row],[Ventas sin IGV]]+Tabla4[[#This Row],[IGV]]</f>
        <v>5510.1657599999999</v>
      </c>
    </row>
    <row r="4720" spans="1:11" x14ac:dyDescent="0.3">
      <c r="A4720">
        <v>9</v>
      </c>
      <c r="B4720">
        <v>3</v>
      </c>
      <c r="C4720" s="2">
        <v>36171</v>
      </c>
      <c r="D4720">
        <v>2205</v>
      </c>
      <c r="E4720" t="str">
        <f>VLOOKUP(Tabla4[[#This Row],[Cod Vendedor]],Tabla3[[IdVendedor]:[NombreVendedor]],2,0)</f>
        <v>Carlos</v>
      </c>
      <c r="F4720" t="str">
        <f>VLOOKUP(Tabla4[[#This Row],[Cod Producto]],Tabla2[[IdProducto]:[NomProducto]],2,0)</f>
        <v>Melones</v>
      </c>
      <c r="G4720" s="10">
        <f>VLOOKUP(Tabla4[[#This Row],[Nombre_Producto]],Tabla2[[NomProducto]:[PrecioSinIGV]],3,0)</f>
        <v>1.9359999999999999</v>
      </c>
      <c r="H4720">
        <f>VLOOKUP(Tabla4[[#This Row],[Cod Producto]],Tabla2[#All],3,0)</f>
        <v>1</v>
      </c>
      <c r="I4720" s="10">
        <f>Tabla4[[#This Row],[Kilos]]*Tabla4[[#This Row],[Precio_sin_IGV]]</f>
        <v>4268.88</v>
      </c>
      <c r="J4720" s="10">
        <f>Tabla4[[#This Row],[Ventas sin IGV]]*18%</f>
        <v>768.39840000000004</v>
      </c>
      <c r="K4720" s="10">
        <f>Tabla4[[#This Row],[Ventas sin IGV]]+Tabla4[[#This Row],[IGV]]</f>
        <v>5037.2784000000001</v>
      </c>
    </row>
    <row r="4721" spans="1:11" x14ac:dyDescent="0.3">
      <c r="A4721">
        <v>9</v>
      </c>
      <c r="B4721">
        <v>3</v>
      </c>
      <c r="C4721" s="2">
        <v>36193</v>
      </c>
      <c r="D4721">
        <v>2024</v>
      </c>
      <c r="E4721" t="str">
        <f>VLOOKUP(Tabla4[[#This Row],[Cod Vendedor]],Tabla3[[IdVendedor]:[NombreVendedor]],2,0)</f>
        <v>Carlos</v>
      </c>
      <c r="F4721" t="str">
        <f>VLOOKUP(Tabla4[[#This Row],[Cod Producto]],Tabla2[[IdProducto]:[NomProducto]],2,0)</f>
        <v>Melones</v>
      </c>
      <c r="G4721" s="10">
        <f>VLOOKUP(Tabla4[[#This Row],[Nombre_Producto]],Tabla2[[NomProducto]:[PrecioSinIGV]],3,0)</f>
        <v>1.9359999999999999</v>
      </c>
      <c r="H4721">
        <f>VLOOKUP(Tabla4[[#This Row],[Cod Producto]],Tabla2[#All],3,0)</f>
        <v>1</v>
      </c>
      <c r="I4721" s="10">
        <f>Tabla4[[#This Row],[Kilos]]*Tabla4[[#This Row],[Precio_sin_IGV]]</f>
        <v>3918.4639999999999</v>
      </c>
      <c r="J4721" s="10">
        <f>Tabla4[[#This Row],[Ventas sin IGV]]*18%</f>
        <v>705.32351999999992</v>
      </c>
      <c r="K4721" s="10">
        <f>Tabla4[[#This Row],[Ventas sin IGV]]+Tabla4[[#This Row],[IGV]]</f>
        <v>4623.7875199999999</v>
      </c>
    </row>
    <row r="4722" spans="1:11" x14ac:dyDescent="0.3">
      <c r="A4722">
        <v>9</v>
      </c>
      <c r="B4722">
        <v>3</v>
      </c>
      <c r="C4722" s="2">
        <v>36424</v>
      </c>
      <c r="D4722">
        <v>1999</v>
      </c>
      <c r="E4722" t="str">
        <f>VLOOKUP(Tabla4[[#This Row],[Cod Vendedor]],Tabla3[[IdVendedor]:[NombreVendedor]],2,0)</f>
        <v>Carlos</v>
      </c>
      <c r="F4722" t="str">
        <f>VLOOKUP(Tabla4[[#This Row],[Cod Producto]],Tabla2[[IdProducto]:[NomProducto]],2,0)</f>
        <v>Melones</v>
      </c>
      <c r="G4722" s="10">
        <f>VLOOKUP(Tabla4[[#This Row],[Nombre_Producto]],Tabla2[[NomProducto]:[PrecioSinIGV]],3,0)</f>
        <v>1.9359999999999999</v>
      </c>
      <c r="H4722">
        <f>VLOOKUP(Tabla4[[#This Row],[Cod Producto]],Tabla2[#All],3,0)</f>
        <v>1</v>
      </c>
      <c r="I4722" s="10">
        <f>Tabla4[[#This Row],[Kilos]]*Tabla4[[#This Row],[Precio_sin_IGV]]</f>
        <v>3870.0639999999999</v>
      </c>
      <c r="J4722" s="10">
        <f>Tabla4[[#This Row],[Ventas sin IGV]]*18%</f>
        <v>696.61151999999993</v>
      </c>
      <c r="K4722" s="10">
        <f>Tabla4[[#This Row],[Ventas sin IGV]]+Tabla4[[#This Row],[IGV]]</f>
        <v>4566.6755199999998</v>
      </c>
    </row>
    <row r="4723" spans="1:11" x14ac:dyDescent="0.3">
      <c r="A4723">
        <v>9</v>
      </c>
      <c r="B4723">
        <v>3</v>
      </c>
      <c r="C4723" s="2">
        <v>36374</v>
      </c>
      <c r="D4723">
        <v>1927</v>
      </c>
      <c r="E4723" t="str">
        <f>VLOOKUP(Tabla4[[#This Row],[Cod Vendedor]],Tabla3[[IdVendedor]:[NombreVendedor]],2,0)</f>
        <v>Carlos</v>
      </c>
      <c r="F4723" t="str">
        <f>VLOOKUP(Tabla4[[#This Row],[Cod Producto]],Tabla2[[IdProducto]:[NomProducto]],2,0)</f>
        <v>Melones</v>
      </c>
      <c r="G4723" s="10">
        <f>VLOOKUP(Tabla4[[#This Row],[Nombre_Producto]],Tabla2[[NomProducto]:[PrecioSinIGV]],3,0)</f>
        <v>1.9359999999999999</v>
      </c>
      <c r="H4723">
        <f>VLOOKUP(Tabla4[[#This Row],[Cod Producto]],Tabla2[#All],3,0)</f>
        <v>1</v>
      </c>
      <c r="I4723" s="10">
        <f>Tabla4[[#This Row],[Kilos]]*Tabla4[[#This Row],[Precio_sin_IGV]]</f>
        <v>3730.672</v>
      </c>
      <c r="J4723" s="10">
        <f>Tabla4[[#This Row],[Ventas sin IGV]]*18%</f>
        <v>671.52095999999995</v>
      </c>
      <c r="K4723" s="10">
        <f>Tabla4[[#This Row],[Ventas sin IGV]]+Tabla4[[#This Row],[IGV]]</f>
        <v>4402.1929600000003</v>
      </c>
    </row>
    <row r="4724" spans="1:11" x14ac:dyDescent="0.3">
      <c r="A4724">
        <v>9</v>
      </c>
      <c r="B4724">
        <v>3</v>
      </c>
      <c r="C4724" s="2">
        <v>36346</v>
      </c>
      <c r="D4724">
        <v>1050</v>
      </c>
      <c r="E4724" t="str">
        <f>VLOOKUP(Tabla4[[#This Row],[Cod Vendedor]],Tabla3[[IdVendedor]:[NombreVendedor]],2,0)</f>
        <v>Carlos</v>
      </c>
      <c r="F4724" t="str">
        <f>VLOOKUP(Tabla4[[#This Row],[Cod Producto]],Tabla2[[IdProducto]:[NomProducto]],2,0)</f>
        <v>Melones</v>
      </c>
      <c r="G4724" s="10">
        <f>VLOOKUP(Tabla4[[#This Row],[Nombre_Producto]],Tabla2[[NomProducto]:[PrecioSinIGV]],3,0)</f>
        <v>1.9359999999999999</v>
      </c>
      <c r="H4724">
        <f>VLOOKUP(Tabla4[[#This Row],[Cod Producto]],Tabla2[#All],3,0)</f>
        <v>1</v>
      </c>
      <c r="I4724" s="10">
        <f>Tabla4[[#This Row],[Kilos]]*Tabla4[[#This Row],[Precio_sin_IGV]]</f>
        <v>2032.8</v>
      </c>
      <c r="J4724" s="10">
        <f>Tabla4[[#This Row],[Ventas sin IGV]]*18%</f>
        <v>365.904</v>
      </c>
      <c r="K4724" s="10">
        <f>Tabla4[[#This Row],[Ventas sin IGV]]+Tabla4[[#This Row],[IGV]]</f>
        <v>2398.7039999999997</v>
      </c>
    </row>
    <row r="4725" spans="1:11" x14ac:dyDescent="0.3">
      <c r="A4725">
        <v>9</v>
      </c>
      <c r="B4725">
        <v>3</v>
      </c>
      <c r="C4725" s="2">
        <v>36254</v>
      </c>
      <c r="D4725">
        <v>851</v>
      </c>
      <c r="E4725" t="str">
        <f>VLOOKUP(Tabla4[[#This Row],[Cod Vendedor]],Tabla3[[IdVendedor]:[NombreVendedor]],2,0)</f>
        <v>Carlos</v>
      </c>
      <c r="F4725" t="str">
        <f>VLOOKUP(Tabla4[[#This Row],[Cod Producto]],Tabla2[[IdProducto]:[NomProducto]],2,0)</f>
        <v>Melones</v>
      </c>
      <c r="G4725" s="10">
        <f>VLOOKUP(Tabla4[[#This Row],[Nombre_Producto]],Tabla2[[NomProducto]:[PrecioSinIGV]],3,0)</f>
        <v>1.9359999999999999</v>
      </c>
      <c r="H4725">
        <f>VLOOKUP(Tabla4[[#This Row],[Cod Producto]],Tabla2[#All],3,0)</f>
        <v>1</v>
      </c>
      <c r="I4725" s="10">
        <f>Tabla4[[#This Row],[Kilos]]*Tabla4[[#This Row],[Precio_sin_IGV]]</f>
        <v>1647.5360000000001</v>
      </c>
      <c r="J4725" s="10">
        <f>Tabla4[[#This Row],[Ventas sin IGV]]*18%</f>
        <v>296.55648000000002</v>
      </c>
      <c r="K4725" s="10">
        <f>Tabla4[[#This Row],[Ventas sin IGV]]+Tabla4[[#This Row],[IGV]]</f>
        <v>1944.09248</v>
      </c>
    </row>
    <row r="4726" spans="1:11" x14ac:dyDescent="0.3">
      <c r="A4726">
        <v>9</v>
      </c>
      <c r="B4726">
        <v>3</v>
      </c>
      <c r="C4726" s="2">
        <v>36332</v>
      </c>
      <c r="D4726">
        <v>492</v>
      </c>
      <c r="E4726" t="str">
        <f>VLOOKUP(Tabla4[[#This Row],[Cod Vendedor]],Tabla3[[IdVendedor]:[NombreVendedor]],2,0)</f>
        <v>Carlos</v>
      </c>
      <c r="F4726" t="str">
        <f>VLOOKUP(Tabla4[[#This Row],[Cod Producto]],Tabla2[[IdProducto]:[NomProducto]],2,0)</f>
        <v>Melones</v>
      </c>
      <c r="G4726" s="10">
        <f>VLOOKUP(Tabla4[[#This Row],[Nombre_Producto]],Tabla2[[NomProducto]:[PrecioSinIGV]],3,0)</f>
        <v>1.9359999999999999</v>
      </c>
      <c r="H4726">
        <f>VLOOKUP(Tabla4[[#This Row],[Cod Producto]],Tabla2[#All],3,0)</f>
        <v>1</v>
      </c>
      <c r="I4726" s="10">
        <f>Tabla4[[#This Row],[Kilos]]*Tabla4[[#This Row],[Precio_sin_IGV]]</f>
        <v>952.51199999999994</v>
      </c>
      <c r="J4726" s="10">
        <f>Tabla4[[#This Row],[Ventas sin IGV]]*18%</f>
        <v>171.45215999999999</v>
      </c>
      <c r="K4726" s="10">
        <f>Tabla4[[#This Row],[Ventas sin IGV]]+Tabla4[[#This Row],[IGV]]</f>
        <v>1123.96416</v>
      </c>
    </row>
    <row r="4727" spans="1:11" x14ac:dyDescent="0.3">
      <c r="A4727">
        <v>9</v>
      </c>
      <c r="B4727">
        <v>1</v>
      </c>
      <c r="C4727" s="2">
        <v>36430</v>
      </c>
      <c r="D4727">
        <v>2035</v>
      </c>
      <c r="E4727" t="str">
        <f>VLOOKUP(Tabla4[[#This Row],[Cod Vendedor]],Tabla3[[IdVendedor]:[NombreVendedor]],2,0)</f>
        <v>Carlos</v>
      </c>
      <c r="F4727" t="str">
        <f>VLOOKUP(Tabla4[[#This Row],[Cod Producto]],Tabla2[[IdProducto]:[NomProducto]],2,0)</f>
        <v>Mandarinas</v>
      </c>
      <c r="G4727" s="10">
        <f>VLOOKUP(Tabla4[[#This Row],[Nombre_Producto]],Tabla2[[NomProducto]:[PrecioSinIGV]],3,0)</f>
        <v>3.9325000000000001</v>
      </c>
      <c r="H4727">
        <f>VLOOKUP(Tabla4[[#This Row],[Cod Producto]],Tabla2[#All],3,0)</f>
        <v>1</v>
      </c>
      <c r="I4727" s="10">
        <f>Tabla4[[#This Row],[Kilos]]*Tabla4[[#This Row],[Precio_sin_IGV]]</f>
        <v>8002.6374999999998</v>
      </c>
      <c r="J4727" s="10">
        <f>Tabla4[[#This Row],[Ventas sin IGV]]*18%</f>
        <v>1440.4747499999999</v>
      </c>
      <c r="K4727" s="10">
        <f>Tabla4[[#This Row],[Ventas sin IGV]]+Tabla4[[#This Row],[IGV]]</f>
        <v>9443.1122500000001</v>
      </c>
    </row>
    <row r="4728" spans="1:11" x14ac:dyDescent="0.3">
      <c r="A4728">
        <v>9</v>
      </c>
      <c r="B4728">
        <v>1</v>
      </c>
      <c r="C4728" s="2">
        <v>36510</v>
      </c>
      <c r="D4728">
        <v>1809</v>
      </c>
      <c r="E4728" t="str">
        <f>VLOOKUP(Tabla4[[#This Row],[Cod Vendedor]],Tabla3[[IdVendedor]:[NombreVendedor]],2,0)</f>
        <v>Carlos</v>
      </c>
      <c r="F4728" t="str">
        <f>VLOOKUP(Tabla4[[#This Row],[Cod Producto]],Tabla2[[IdProducto]:[NomProducto]],2,0)</f>
        <v>Mandarinas</v>
      </c>
      <c r="G4728" s="10">
        <f>VLOOKUP(Tabla4[[#This Row],[Nombre_Producto]],Tabla2[[NomProducto]:[PrecioSinIGV]],3,0)</f>
        <v>3.9325000000000001</v>
      </c>
      <c r="H4728">
        <f>VLOOKUP(Tabla4[[#This Row],[Cod Producto]],Tabla2[#All],3,0)</f>
        <v>1</v>
      </c>
      <c r="I4728" s="10">
        <f>Tabla4[[#This Row],[Kilos]]*Tabla4[[#This Row],[Precio_sin_IGV]]</f>
        <v>7113.8924999999999</v>
      </c>
      <c r="J4728" s="10">
        <f>Tabla4[[#This Row],[Ventas sin IGV]]*18%</f>
        <v>1280.50065</v>
      </c>
      <c r="K4728" s="10">
        <f>Tabla4[[#This Row],[Ventas sin IGV]]+Tabla4[[#This Row],[IGV]]</f>
        <v>8394.3931499999999</v>
      </c>
    </row>
    <row r="4729" spans="1:11" x14ac:dyDescent="0.3">
      <c r="A4729">
        <v>9</v>
      </c>
      <c r="B4729">
        <v>1</v>
      </c>
      <c r="C4729" s="2">
        <v>36175</v>
      </c>
      <c r="D4729">
        <v>1457</v>
      </c>
      <c r="E4729" t="str">
        <f>VLOOKUP(Tabla4[[#This Row],[Cod Vendedor]],Tabla3[[IdVendedor]:[NombreVendedor]],2,0)</f>
        <v>Carlos</v>
      </c>
      <c r="F4729" t="str">
        <f>VLOOKUP(Tabla4[[#This Row],[Cod Producto]],Tabla2[[IdProducto]:[NomProducto]],2,0)</f>
        <v>Mandarinas</v>
      </c>
      <c r="G4729" s="10">
        <f>VLOOKUP(Tabla4[[#This Row],[Nombre_Producto]],Tabla2[[NomProducto]:[PrecioSinIGV]],3,0)</f>
        <v>3.9325000000000001</v>
      </c>
      <c r="H4729">
        <f>VLOOKUP(Tabla4[[#This Row],[Cod Producto]],Tabla2[#All],3,0)</f>
        <v>1</v>
      </c>
      <c r="I4729" s="10">
        <f>Tabla4[[#This Row],[Kilos]]*Tabla4[[#This Row],[Precio_sin_IGV]]</f>
        <v>5729.6525000000001</v>
      </c>
      <c r="J4729" s="10">
        <f>Tabla4[[#This Row],[Ventas sin IGV]]*18%</f>
        <v>1031.33745</v>
      </c>
      <c r="K4729" s="10">
        <f>Tabla4[[#This Row],[Ventas sin IGV]]+Tabla4[[#This Row],[IGV]]</f>
        <v>6760.9899500000001</v>
      </c>
    </row>
    <row r="4730" spans="1:11" x14ac:dyDescent="0.3">
      <c r="A4730">
        <v>9</v>
      </c>
      <c r="B4730">
        <v>1</v>
      </c>
      <c r="C4730" s="2">
        <v>36416</v>
      </c>
      <c r="D4730">
        <v>1411</v>
      </c>
      <c r="E4730" t="str">
        <f>VLOOKUP(Tabla4[[#This Row],[Cod Vendedor]],Tabla3[[IdVendedor]:[NombreVendedor]],2,0)</f>
        <v>Carlos</v>
      </c>
      <c r="F4730" t="str">
        <f>VLOOKUP(Tabla4[[#This Row],[Cod Producto]],Tabla2[[IdProducto]:[NomProducto]],2,0)</f>
        <v>Mandarinas</v>
      </c>
      <c r="G4730" s="10">
        <f>VLOOKUP(Tabla4[[#This Row],[Nombre_Producto]],Tabla2[[NomProducto]:[PrecioSinIGV]],3,0)</f>
        <v>3.9325000000000001</v>
      </c>
      <c r="H4730">
        <f>VLOOKUP(Tabla4[[#This Row],[Cod Producto]],Tabla2[#All],3,0)</f>
        <v>1</v>
      </c>
      <c r="I4730" s="10">
        <f>Tabla4[[#This Row],[Kilos]]*Tabla4[[#This Row],[Precio_sin_IGV]]</f>
        <v>5548.7574999999997</v>
      </c>
      <c r="J4730" s="10">
        <f>Tabla4[[#This Row],[Ventas sin IGV]]*18%</f>
        <v>998.77634999999987</v>
      </c>
      <c r="K4730" s="10">
        <f>Tabla4[[#This Row],[Ventas sin IGV]]+Tabla4[[#This Row],[IGV]]</f>
        <v>6547.5338499999998</v>
      </c>
    </row>
    <row r="4731" spans="1:11" x14ac:dyDescent="0.3">
      <c r="A4731">
        <v>9</v>
      </c>
      <c r="B4731">
        <v>1</v>
      </c>
      <c r="C4731" s="2">
        <v>36299</v>
      </c>
      <c r="D4731">
        <v>1352</v>
      </c>
      <c r="E4731" t="str">
        <f>VLOOKUP(Tabla4[[#This Row],[Cod Vendedor]],Tabla3[[IdVendedor]:[NombreVendedor]],2,0)</f>
        <v>Carlos</v>
      </c>
      <c r="F4731" t="str">
        <f>VLOOKUP(Tabla4[[#This Row],[Cod Producto]],Tabla2[[IdProducto]:[NomProducto]],2,0)</f>
        <v>Mandarinas</v>
      </c>
      <c r="G4731" s="10">
        <f>VLOOKUP(Tabla4[[#This Row],[Nombre_Producto]],Tabla2[[NomProducto]:[PrecioSinIGV]],3,0)</f>
        <v>3.9325000000000001</v>
      </c>
      <c r="H4731">
        <f>VLOOKUP(Tabla4[[#This Row],[Cod Producto]],Tabla2[#All],3,0)</f>
        <v>1</v>
      </c>
      <c r="I4731" s="10">
        <f>Tabla4[[#This Row],[Kilos]]*Tabla4[[#This Row],[Precio_sin_IGV]]</f>
        <v>5316.74</v>
      </c>
      <c r="J4731" s="10">
        <f>Tabla4[[#This Row],[Ventas sin IGV]]*18%</f>
        <v>957.01319999999987</v>
      </c>
      <c r="K4731" s="10">
        <f>Tabla4[[#This Row],[Ventas sin IGV]]+Tabla4[[#This Row],[IGV]]</f>
        <v>6273.7531999999992</v>
      </c>
    </row>
    <row r="4732" spans="1:11" x14ac:dyDescent="0.3">
      <c r="A4732">
        <v>9</v>
      </c>
      <c r="B4732">
        <v>1</v>
      </c>
      <c r="C4732" s="2">
        <v>36264</v>
      </c>
      <c r="D4732">
        <v>258</v>
      </c>
      <c r="E4732" t="str">
        <f>VLOOKUP(Tabla4[[#This Row],[Cod Vendedor]],Tabla3[[IdVendedor]:[NombreVendedor]],2,0)</f>
        <v>Carlos</v>
      </c>
      <c r="F4732" t="str">
        <f>VLOOKUP(Tabla4[[#This Row],[Cod Producto]],Tabla2[[IdProducto]:[NomProducto]],2,0)</f>
        <v>Mandarinas</v>
      </c>
      <c r="G4732" s="10">
        <f>VLOOKUP(Tabla4[[#This Row],[Nombre_Producto]],Tabla2[[NomProducto]:[PrecioSinIGV]],3,0)</f>
        <v>3.9325000000000001</v>
      </c>
      <c r="H4732">
        <f>VLOOKUP(Tabla4[[#This Row],[Cod Producto]],Tabla2[#All],3,0)</f>
        <v>1</v>
      </c>
      <c r="I4732" s="10">
        <f>Tabla4[[#This Row],[Kilos]]*Tabla4[[#This Row],[Precio_sin_IGV]]</f>
        <v>1014.585</v>
      </c>
      <c r="J4732" s="10">
        <f>Tabla4[[#This Row],[Ventas sin IGV]]*18%</f>
        <v>182.62530000000001</v>
      </c>
      <c r="K4732" s="10">
        <f>Tabla4[[#This Row],[Ventas sin IGV]]+Tabla4[[#This Row],[IGV]]</f>
        <v>1197.2103</v>
      </c>
    </row>
    <row r="4733" spans="1:11" x14ac:dyDescent="0.3">
      <c r="A4733">
        <v>9</v>
      </c>
      <c r="B4733">
        <v>8</v>
      </c>
      <c r="C4733" s="2">
        <v>36417</v>
      </c>
      <c r="D4733">
        <v>1077</v>
      </c>
      <c r="E4733" t="str">
        <f>VLOOKUP(Tabla4[[#This Row],[Cod Vendedor]],Tabla3[[IdVendedor]:[NombreVendedor]],2,0)</f>
        <v>Carlos</v>
      </c>
      <c r="F4733" t="str">
        <f>VLOOKUP(Tabla4[[#This Row],[Cod Producto]],Tabla2[[IdProducto]:[NomProducto]],2,0)</f>
        <v>Uvas</v>
      </c>
      <c r="G4733" s="10">
        <f>VLOOKUP(Tabla4[[#This Row],[Nombre_Producto]],Tabla2[[NomProducto]:[PrecioSinIGV]],3,0)</f>
        <v>3.63</v>
      </c>
      <c r="H4733">
        <f>VLOOKUP(Tabla4[[#This Row],[Cod Producto]],Tabla2[#All],3,0)</f>
        <v>1</v>
      </c>
      <c r="I4733" s="10">
        <f>Tabla4[[#This Row],[Kilos]]*Tabla4[[#This Row],[Precio_sin_IGV]]</f>
        <v>3909.5099999999998</v>
      </c>
      <c r="J4733" s="10">
        <f>Tabla4[[#This Row],[Ventas sin IGV]]*18%</f>
        <v>703.71179999999993</v>
      </c>
      <c r="K4733" s="10">
        <f>Tabla4[[#This Row],[Ventas sin IGV]]+Tabla4[[#This Row],[IGV]]</f>
        <v>4613.2217999999993</v>
      </c>
    </row>
    <row r="4734" spans="1:11" x14ac:dyDescent="0.3">
      <c r="A4734">
        <v>9</v>
      </c>
      <c r="B4734">
        <v>8</v>
      </c>
      <c r="C4734" s="2">
        <v>36487</v>
      </c>
      <c r="D4734">
        <v>1036</v>
      </c>
      <c r="E4734" t="str">
        <f>VLOOKUP(Tabla4[[#This Row],[Cod Vendedor]],Tabla3[[IdVendedor]:[NombreVendedor]],2,0)</f>
        <v>Carlos</v>
      </c>
      <c r="F4734" t="str">
        <f>VLOOKUP(Tabla4[[#This Row],[Cod Producto]],Tabla2[[IdProducto]:[NomProducto]],2,0)</f>
        <v>Uvas</v>
      </c>
      <c r="G4734" s="10">
        <f>VLOOKUP(Tabla4[[#This Row],[Nombre_Producto]],Tabla2[[NomProducto]:[PrecioSinIGV]],3,0)</f>
        <v>3.63</v>
      </c>
      <c r="H4734">
        <f>VLOOKUP(Tabla4[[#This Row],[Cod Producto]],Tabla2[#All],3,0)</f>
        <v>1</v>
      </c>
      <c r="I4734" s="10">
        <f>Tabla4[[#This Row],[Kilos]]*Tabla4[[#This Row],[Precio_sin_IGV]]</f>
        <v>3760.68</v>
      </c>
      <c r="J4734" s="10">
        <f>Tabla4[[#This Row],[Ventas sin IGV]]*18%</f>
        <v>676.92239999999993</v>
      </c>
      <c r="K4734" s="10">
        <f>Tabla4[[#This Row],[Ventas sin IGV]]+Tabla4[[#This Row],[IGV]]</f>
        <v>4437.6023999999998</v>
      </c>
    </row>
    <row r="4735" spans="1:11" x14ac:dyDescent="0.3">
      <c r="A4735">
        <v>9</v>
      </c>
      <c r="B4735">
        <v>8</v>
      </c>
      <c r="C4735" s="2">
        <v>36491</v>
      </c>
      <c r="D4735">
        <v>713</v>
      </c>
      <c r="E4735" t="str">
        <f>VLOOKUP(Tabla4[[#This Row],[Cod Vendedor]],Tabla3[[IdVendedor]:[NombreVendedor]],2,0)</f>
        <v>Carlos</v>
      </c>
      <c r="F4735" t="str">
        <f>VLOOKUP(Tabla4[[#This Row],[Cod Producto]],Tabla2[[IdProducto]:[NomProducto]],2,0)</f>
        <v>Uvas</v>
      </c>
      <c r="G4735" s="10">
        <f>VLOOKUP(Tabla4[[#This Row],[Nombre_Producto]],Tabla2[[NomProducto]:[PrecioSinIGV]],3,0)</f>
        <v>3.63</v>
      </c>
      <c r="H4735">
        <f>VLOOKUP(Tabla4[[#This Row],[Cod Producto]],Tabla2[#All],3,0)</f>
        <v>1</v>
      </c>
      <c r="I4735" s="10">
        <f>Tabla4[[#This Row],[Kilos]]*Tabla4[[#This Row],[Precio_sin_IGV]]</f>
        <v>2588.19</v>
      </c>
      <c r="J4735" s="10">
        <f>Tabla4[[#This Row],[Ventas sin IGV]]*18%</f>
        <v>465.87419999999997</v>
      </c>
      <c r="K4735" s="10">
        <f>Tabla4[[#This Row],[Ventas sin IGV]]+Tabla4[[#This Row],[IGV]]</f>
        <v>3054.0641999999998</v>
      </c>
    </row>
    <row r="4736" spans="1:11" x14ac:dyDescent="0.3">
      <c r="A4736">
        <v>9</v>
      </c>
      <c r="B4736">
        <v>8</v>
      </c>
      <c r="C4736" s="2">
        <v>36360</v>
      </c>
      <c r="D4736">
        <v>640</v>
      </c>
      <c r="E4736" t="str">
        <f>VLOOKUP(Tabla4[[#This Row],[Cod Vendedor]],Tabla3[[IdVendedor]:[NombreVendedor]],2,0)</f>
        <v>Carlos</v>
      </c>
      <c r="F4736" t="str">
        <f>VLOOKUP(Tabla4[[#This Row],[Cod Producto]],Tabla2[[IdProducto]:[NomProducto]],2,0)</f>
        <v>Uvas</v>
      </c>
      <c r="G4736" s="10">
        <f>VLOOKUP(Tabla4[[#This Row],[Nombre_Producto]],Tabla2[[NomProducto]:[PrecioSinIGV]],3,0)</f>
        <v>3.63</v>
      </c>
      <c r="H4736">
        <f>VLOOKUP(Tabla4[[#This Row],[Cod Producto]],Tabla2[#All],3,0)</f>
        <v>1</v>
      </c>
      <c r="I4736" s="10">
        <f>Tabla4[[#This Row],[Kilos]]*Tabla4[[#This Row],[Precio_sin_IGV]]</f>
        <v>2323.1999999999998</v>
      </c>
      <c r="J4736" s="10">
        <f>Tabla4[[#This Row],[Ventas sin IGV]]*18%</f>
        <v>418.17599999999993</v>
      </c>
      <c r="K4736" s="10">
        <f>Tabla4[[#This Row],[Ventas sin IGV]]+Tabla4[[#This Row],[IGV]]</f>
        <v>2741.3759999999997</v>
      </c>
    </row>
    <row r="4737" spans="1:11" x14ac:dyDescent="0.3">
      <c r="A4737">
        <v>9</v>
      </c>
      <c r="B4737">
        <v>8</v>
      </c>
      <c r="C4737" s="2">
        <v>36313</v>
      </c>
      <c r="D4737">
        <v>371</v>
      </c>
      <c r="E4737" t="str">
        <f>VLOOKUP(Tabla4[[#This Row],[Cod Vendedor]],Tabla3[[IdVendedor]:[NombreVendedor]],2,0)</f>
        <v>Carlos</v>
      </c>
      <c r="F4737" t="str">
        <f>VLOOKUP(Tabla4[[#This Row],[Cod Producto]],Tabla2[[IdProducto]:[NomProducto]],2,0)</f>
        <v>Uvas</v>
      </c>
      <c r="G4737" s="10">
        <f>VLOOKUP(Tabla4[[#This Row],[Nombre_Producto]],Tabla2[[NomProducto]:[PrecioSinIGV]],3,0)</f>
        <v>3.63</v>
      </c>
      <c r="H4737">
        <f>VLOOKUP(Tabla4[[#This Row],[Cod Producto]],Tabla2[#All],3,0)</f>
        <v>1</v>
      </c>
      <c r="I4737" s="10">
        <f>Tabla4[[#This Row],[Kilos]]*Tabla4[[#This Row],[Precio_sin_IGV]]</f>
        <v>1346.73</v>
      </c>
      <c r="J4737" s="10">
        <f>Tabla4[[#This Row],[Ventas sin IGV]]*18%</f>
        <v>242.41139999999999</v>
      </c>
      <c r="K4737" s="10">
        <f>Tabla4[[#This Row],[Ventas sin IGV]]+Tabla4[[#This Row],[IGV]]</f>
        <v>1589.1414</v>
      </c>
    </row>
    <row r="4738" spans="1:11" x14ac:dyDescent="0.3">
      <c r="A4738">
        <v>9</v>
      </c>
      <c r="B4738">
        <v>6</v>
      </c>
      <c r="C4738" s="2">
        <v>36184</v>
      </c>
      <c r="D4738">
        <v>1728</v>
      </c>
      <c r="E4738" t="str">
        <f>VLOOKUP(Tabla4[[#This Row],[Cod Vendedor]],Tabla3[[IdVendedor]:[NombreVendedor]],2,0)</f>
        <v>Carlos</v>
      </c>
      <c r="F4738" t="str">
        <f>VLOOKUP(Tabla4[[#This Row],[Cod Producto]],Tabla2[[IdProducto]:[NomProducto]],2,0)</f>
        <v>Platanos</v>
      </c>
      <c r="G4738" s="10">
        <f>VLOOKUP(Tabla4[[#This Row],[Nombre_Producto]],Tabla2[[NomProducto]:[PrecioSinIGV]],3,0)</f>
        <v>2.42</v>
      </c>
      <c r="H4738">
        <f>VLOOKUP(Tabla4[[#This Row],[Cod Producto]],Tabla2[#All],3,0)</f>
        <v>1</v>
      </c>
      <c r="I4738" s="10">
        <f>Tabla4[[#This Row],[Kilos]]*Tabla4[[#This Row],[Precio_sin_IGV]]</f>
        <v>4181.76</v>
      </c>
      <c r="J4738" s="10">
        <f>Tabla4[[#This Row],[Ventas sin IGV]]*18%</f>
        <v>752.71680000000003</v>
      </c>
      <c r="K4738" s="10">
        <f>Tabla4[[#This Row],[Ventas sin IGV]]+Tabla4[[#This Row],[IGV]]</f>
        <v>4934.4768000000004</v>
      </c>
    </row>
    <row r="4739" spans="1:11" x14ac:dyDescent="0.3">
      <c r="A4739">
        <v>9</v>
      </c>
      <c r="B4739">
        <v>6</v>
      </c>
      <c r="C4739" s="2">
        <v>36364</v>
      </c>
      <c r="D4739">
        <v>1675</v>
      </c>
      <c r="E4739" t="str">
        <f>VLOOKUP(Tabla4[[#This Row],[Cod Vendedor]],Tabla3[[IdVendedor]:[NombreVendedor]],2,0)</f>
        <v>Carlos</v>
      </c>
      <c r="F4739" t="str">
        <f>VLOOKUP(Tabla4[[#This Row],[Cod Producto]],Tabla2[[IdProducto]:[NomProducto]],2,0)</f>
        <v>Platanos</v>
      </c>
      <c r="G4739" s="10">
        <f>VLOOKUP(Tabla4[[#This Row],[Nombre_Producto]],Tabla2[[NomProducto]:[PrecioSinIGV]],3,0)</f>
        <v>2.42</v>
      </c>
      <c r="H4739">
        <f>VLOOKUP(Tabla4[[#This Row],[Cod Producto]],Tabla2[#All],3,0)</f>
        <v>1</v>
      </c>
      <c r="I4739" s="10">
        <f>Tabla4[[#This Row],[Kilos]]*Tabla4[[#This Row],[Precio_sin_IGV]]</f>
        <v>4053.5</v>
      </c>
      <c r="J4739" s="10">
        <f>Tabla4[[#This Row],[Ventas sin IGV]]*18%</f>
        <v>729.63</v>
      </c>
      <c r="K4739" s="10">
        <f>Tabla4[[#This Row],[Ventas sin IGV]]+Tabla4[[#This Row],[IGV]]</f>
        <v>4783.13</v>
      </c>
    </row>
    <row r="4740" spans="1:11" x14ac:dyDescent="0.3">
      <c r="A4740">
        <v>9</v>
      </c>
      <c r="B4740">
        <v>6</v>
      </c>
      <c r="C4740" s="2">
        <v>36244</v>
      </c>
      <c r="D4740">
        <v>1604</v>
      </c>
      <c r="E4740" t="str">
        <f>VLOOKUP(Tabla4[[#This Row],[Cod Vendedor]],Tabla3[[IdVendedor]:[NombreVendedor]],2,0)</f>
        <v>Carlos</v>
      </c>
      <c r="F4740" t="str">
        <f>VLOOKUP(Tabla4[[#This Row],[Cod Producto]],Tabla2[[IdProducto]:[NomProducto]],2,0)</f>
        <v>Platanos</v>
      </c>
      <c r="G4740" s="10">
        <f>VLOOKUP(Tabla4[[#This Row],[Nombre_Producto]],Tabla2[[NomProducto]:[PrecioSinIGV]],3,0)</f>
        <v>2.42</v>
      </c>
      <c r="H4740">
        <f>VLOOKUP(Tabla4[[#This Row],[Cod Producto]],Tabla2[#All],3,0)</f>
        <v>1</v>
      </c>
      <c r="I4740" s="10">
        <f>Tabla4[[#This Row],[Kilos]]*Tabla4[[#This Row],[Precio_sin_IGV]]</f>
        <v>3881.68</v>
      </c>
      <c r="J4740" s="10">
        <f>Tabla4[[#This Row],[Ventas sin IGV]]*18%</f>
        <v>698.7023999999999</v>
      </c>
      <c r="K4740" s="10">
        <f>Tabla4[[#This Row],[Ventas sin IGV]]+Tabla4[[#This Row],[IGV]]</f>
        <v>4580.3823999999995</v>
      </c>
    </row>
    <row r="4741" spans="1:11" x14ac:dyDescent="0.3">
      <c r="A4741">
        <v>9</v>
      </c>
      <c r="B4741">
        <v>6</v>
      </c>
      <c r="C4741" s="2">
        <v>36298</v>
      </c>
      <c r="D4741">
        <v>1515</v>
      </c>
      <c r="E4741" t="str">
        <f>VLOOKUP(Tabla4[[#This Row],[Cod Vendedor]],Tabla3[[IdVendedor]:[NombreVendedor]],2,0)</f>
        <v>Carlos</v>
      </c>
      <c r="F4741" t="str">
        <f>VLOOKUP(Tabla4[[#This Row],[Cod Producto]],Tabla2[[IdProducto]:[NomProducto]],2,0)</f>
        <v>Platanos</v>
      </c>
      <c r="G4741" s="10">
        <f>VLOOKUP(Tabla4[[#This Row],[Nombre_Producto]],Tabla2[[NomProducto]:[PrecioSinIGV]],3,0)</f>
        <v>2.42</v>
      </c>
      <c r="H4741">
        <f>VLOOKUP(Tabla4[[#This Row],[Cod Producto]],Tabla2[#All],3,0)</f>
        <v>1</v>
      </c>
      <c r="I4741" s="10">
        <f>Tabla4[[#This Row],[Kilos]]*Tabla4[[#This Row],[Precio_sin_IGV]]</f>
        <v>3666.2999999999997</v>
      </c>
      <c r="J4741" s="10">
        <f>Tabla4[[#This Row],[Ventas sin IGV]]*18%</f>
        <v>659.93399999999997</v>
      </c>
      <c r="K4741" s="10">
        <f>Tabla4[[#This Row],[Ventas sin IGV]]+Tabla4[[#This Row],[IGV]]</f>
        <v>4326.2339999999995</v>
      </c>
    </row>
    <row r="4742" spans="1:11" x14ac:dyDescent="0.3">
      <c r="A4742">
        <v>9</v>
      </c>
      <c r="B4742">
        <v>6</v>
      </c>
      <c r="C4742" s="2">
        <v>36484</v>
      </c>
      <c r="D4742">
        <v>866</v>
      </c>
      <c r="E4742" t="str">
        <f>VLOOKUP(Tabla4[[#This Row],[Cod Vendedor]],Tabla3[[IdVendedor]:[NombreVendedor]],2,0)</f>
        <v>Carlos</v>
      </c>
      <c r="F4742" t="str">
        <f>VLOOKUP(Tabla4[[#This Row],[Cod Producto]],Tabla2[[IdProducto]:[NomProducto]],2,0)</f>
        <v>Platanos</v>
      </c>
      <c r="G4742" s="10">
        <f>VLOOKUP(Tabla4[[#This Row],[Nombre_Producto]],Tabla2[[NomProducto]:[PrecioSinIGV]],3,0)</f>
        <v>2.42</v>
      </c>
      <c r="H4742">
        <f>VLOOKUP(Tabla4[[#This Row],[Cod Producto]],Tabla2[#All],3,0)</f>
        <v>1</v>
      </c>
      <c r="I4742" s="10">
        <f>Tabla4[[#This Row],[Kilos]]*Tabla4[[#This Row],[Precio_sin_IGV]]</f>
        <v>2095.7199999999998</v>
      </c>
      <c r="J4742" s="10">
        <f>Tabla4[[#This Row],[Ventas sin IGV]]*18%</f>
        <v>377.22959999999995</v>
      </c>
      <c r="K4742" s="10">
        <f>Tabla4[[#This Row],[Ventas sin IGV]]+Tabla4[[#This Row],[IGV]]</f>
        <v>2472.9495999999999</v>
      </c>
    </row>
    <row r="4743" spans="1:11" x14ac:dyDescent="0.3">
      <c r="A4743">
        <v>9</v>
      </c>
      <c r="B4743">
        <v>13</v>
      </c>
      <c r="C4743" s="2">
        <v>36179</v>
      </c>
      <c r="D4743">
        <v>2459</v>
      </c>
      <c r="E4743" t="str">
        <f>VLOOKUP(Tabla4[[#This Row],[Cod Vendedor]],Tabla3[[IdVendedor]:[NombreVendedor]],2,0)</f>
        <v>Carlos</v>
      </c>
      <c r="F4743" t="str">
        <f>VLOOKUP(Tabla4[[#This Row],[Cod Producto]],Tabla2[[IdProducto]:[NomProducto]],2,0)</f>
        <v>Pimientos</v>
      </c>
      <c r="G4743" s="10">
        <f>VLOOKUP(Tabla4[[#This Row],[Nombre_Producto]],Tabla2[[NomProducto]:[PrecioSinIGV]],3,0)</f>
        <v>0.24199999999999999</v>
      </c>
      <c r="H4743">
        <f>VLOOKUP(Tabla4[[#This Row],[Cod Producto]],Tabla2[#All],3,0)</f>
        <v>3</v>
      </c>
      <c r="I4743" s="10">
        <f>Tabla4[[#This Row],[Kilos]]*Tabla4[[#This Row],[Precio_sin_IGV]]</f>
        <v>595.07799999999997</v>
      </c>
      <c r="J4743" s="10">
        <f>Tabla4[[#This Row],[Ventas sin IGV]]*18%</f>
        <v>107.11403999999999</v>
      </c>
      <c r="K4743" s="10">
        <f>Tabla4[[#This Row],[Ventas sin IGV]]+Tabla4[[#This Row],[IGV]]</f>
        <v>702.19203999999991</v>
      </c>
    </row>
    <row r="4744" spans="1:11" x14ac:dyDescent="0.3">
      <c r="A4744">
        <v>9</v>
      </c>
      <c r="B4744">
        <v>13</v>
      </c>
      <c r="C4744" s="2">
        <v>36438</v>
      </c>
      <c r="D4744">
        <v>2378</v>
      </c>
      <c r="E4744" t="str">
        <f>VLOOKUP(Tabla4[[#This Row],[Cod Vendedor]],Tabla3[[IdVendedor]:[NombreVendedor]],2,0)</f>
        <v>Carlos</v>
      </c>
      <c r="F4744" t="str">
        <f>VLOOKUP(Tabla4[[#This Row],[Cod Producto]],Tabla2[[IdProducto]:[NomProducto]],2,0)</f>
        <v>Pimientos</v>
      </c>
      <c r="G4744" s="10">
        <f>VLOOKUP(Tabla4[[#This Row],[Nombre_Producto]],Tabla2[[NomProducto]:[PrecioSinIGV]],3,0)</f>
        <v>0.24199999999999999</v>
      </c>
      <c r="H4744">
        <f>VLOOKUP(Tabla4[[#This Row],[Cod Producto]],Tabla2[#All],3,0)</f>
        <v>3</v>
      </c>
      <c r="I4744" s="10">
        <f>Tabla4[[#This Row],[Kilos]]*Tabla4[[#This Row],[Precio_sin_IGV]]</f>
        <v>575.476</v>
      </c>
      <c r="J4744" s="10">
        <f>Tabla4[[#This Row],[Ventas sin IGV]]*18%</f>
        <v>103.58568</v>
      </c>
      <c r="K4744" s="10">
        <f>Tabla4[[#This Row],[Ventas sin IGV]]+Tabla4[[#This Row],[IGV]]</f>
        <v>679.06168000000002</v>
      </c>
    </row>
    <row r="4745" spans="1:11" x14ac:dyDescent="0.3">
      <c r="A4745">
        <v>9</v>
      </c>
      <c r="B4745">
        <v>13</v>
      </c>
      <c r="C4745" s="2">
        <v>36398</v>
      </c>
      <c r="D4745">
        <v>2179</v>
      </c>
      <c r="E4745" t="str">
        <f>VLOOKUP(Tabla4[[#This Row],[Cod Vendedor]],Tabla3[[IdVendedor]:[NombreVendedor]],2,0)</f>
        <v>Carlos</v>
      </c>
      <c r="F4745" t="str">
        <f>VLOOKUP(Tabla4[[#This Row],[Cod Producto]],Tabla2[[IdProducto]:[NomProducto]],2,0)</f>
        <v>Pimientos</v>
      </c>
      <c r="G4745" s="10">
        <f>VLOOKUP(Tabla4[[#This Row],[Nombre_Producto]],Tabla2[[NomProducto]:[PrecioSinIGV]],3,0)</f>
        <v>0.24199999999999999</v>
      </c>
      <c r="H4745">
        <f>VLOOKUP(Tabla4[[#This Row],[Cod Producto]],Tabla2[#All],3,0)</f>
        <v>3</v>
      </c>
      <c r="I4745" s="10">
        <f>Tabla4[[#This Row],[Kilos]]*Tabla4[[#This Row],[Precio_sin_IGV]]</f>
        <v>527.31799999999998</v>
      </c>
      <c r="J4745" s="10">
        <f>Tabla4[[#This Row],[Ventas sin IGV]]*18%</f>
        <v>94.917239999999993</v>
      </c>
      <c r="K4745" s="10">
        <f>Tabla4[[#This Row],[Ventas sin IGV]]+Tabla4[[#This Row],[IGV]]</f>
        <v>622.23523999999998</v>
      </c>
    </row>
    <row r="4746" spans="1:11" x14ac:dyDescent="0.3">
      <c r="A4746">
        <v>9</v>
      </c>
      <c r="B4746">
        <v>13</v>
      </c>
      <c r="C4746" s="2">
        <v>36359</v>
      </c>
      <c r="D4746">
        <v>921</v>
      </c>
      <c r="E4746" t="str">
        <f>VLOOKUP(Tabla4[[#This Row],[Cod Vendedor]],Tabla3[[IdVendedor]:[NombreVendedor]],2,0)</f>
        <v>Carlos</v>
      </c>
      <c r="F4746" t="str">
        <f>VLOOKUP(Tabla4[[#This Row],[Cod Producto]],Tabla2[[IdProducto]:[NomProducto]],2,0)</f>
        <v>Pimientos</v>
      </c>
      <c r="G4746" s="10">
        <f>VLOOKUP(Tabla4[[#This Row],[Nombre_Producto]],Tabla2[[NomProducto]:[PrecioSinIGV]],3,0)</f>
        <v>0.24199999999999999</v>
      </c>
      <c r="H4746">
        <f>VLOOKUP(Tabla4[[#This Row],[Cod Producto]],Tabla2[#All],3,0)</f>
        <v>3</v>
      </c>
      <c r="I4746" s="10">
        <f>Tabla4[[#This Row],[Kilos]]*Tabla4[[#This Row],[Precio_sin_IGV]]</f>
        <v>222.88200000000001</v>
      </c>
      <c r="J4746" s="10">
        <f>Tabla4[[#This Row],[Ventas sin IGV]]*18%</f>
        <v>40.118760000000002</v>
      </c>
      <c r="K4746" s="10">
        <f>Tabla4[[#This Row],[Ventas sin IGV]]+Tabla4[[#This Row],[IGV]]</f>
        <v>263.00076000000001</v>
      </c>
    </row>
    <row r="4747" spans="1:11" x14ac:dyDescent="0.3">
      <c r="A4747">
        <v>9</v>
      </c>
      <c r="B4747">
        <v>13</v>
      </c>
      <c r="C4747" s="2">
        <v>36413</v>
      </c>
      <c r="D4747">
        <v>897</v>
      </c>
      <c r="E4747" t="str">
        <f>VLOOKUP(Tabla4[[#This Row],[Cod Vendedor]],Tabla3[[IdVendedor]:[NombreVendedor]],2,0)</f>
        <v>Carlos</v>
      </c>
      <c r="F4747" t="str">
        <f>VLOOKUP(Tabla4[[#This Row],[Cod Producto]],Tabla2[[IdProducto]:[NomProducto]],2,0)</f>
        <v>Pimientos</v>
      </c>
      <c r="G4747" s="10">
        <f>VLOOKUP(Tabla4[[#This Row],[Nombre_Producto]],Tabla2[[NomProducto]:[PrecioSinIGV]],3,0)</f>
        <v>0.24199999999999999</v>
      </c>
      <c r="H4747">
        <f>VLOOKUP(Tabla4[[#This Row],[Cod Producto]],Tabla2[#All],3,0)</f>
        <v>3</v>
      </c>
      <c r="I4747" s="10">
        <f>Tabla4[[#This Row],[Kilos]]*Tabla4[[#This Row],[Precio_sin_IGV]]</f>
        <v>217.07399999999998</v>
      </c>
      <c r="J4747" s="10">
        <f>Tabla4[[#This Row],[Ventas sin IGV]]*18%</f>
        <v>39.073319999999995</v>
      </c>
      <c r="K4747" s="10">
        <f>Tabla4[[#This Row],[Ventas sin IGV]]+Tabla4[[#This Row],[IGV]]</f>
        <v>256.14731999999998</v>
      </c>
    </row>
    <row r="4748" spans="1:11" x14ac:dyDescent="0.3">
      <c r="A4748">
        <v>9</v>
      </c>
      <c r="B4748">
        <v>13</v>
      </c>
      <c r="C4748" s="2">
        <v>36424</v>
      </c>
      <c r="D4748">
        <v>860</v>
      </c>
      <c r="E4748" t="str">
        <f>VLOOKUP(Tabla4[[#This Row],[Cod Vendedor]],Tabla3[[IdVendedor]:[NombreVendedor]],2,0)</f>
        <v>Carlos</v>
      </c>
      <c r="F4748" t="str">
        <f>VLOOKUP(Tabla4[[#This Row],[Cod Producto]],Tabla2[[IdProducto]:[NomProducto]],2,0)</f>
        <v>Pimientos</v>
      </c>
      <c r="G4748" s="10">
        <f>VLOOKUP(Tabla4[[#This Row],[Nombre_Producto]],Tabla2[[NomProducto]:[PrecioSinIGV]],3,0)</f>
        <v>0.24199999999999999</v>
      </c>
      <c r="H4748">
        <f>VLOOKUP(Tabla4[[#This Row],[Cod Producto]],Tabla2[#All],3,0)</f>
        <v>3</v>
      </c>
      <c r="I4748" s="10">
        <f>Tabla4[[#This Row],[Kilos]]*Tabla4[[#This Row],[Precio_sin_IGV]]</f>
        <v>208.12</v>
      </c>
      <c r="J4748" s="10">
        <f>Tabla4[[#This Row],[Ventas sin IGV]]*18%</f>
        <v>37.461599999999997</v>
      </c>
      <c r="K4748" s="10">
        <f>Tabla4[[#This Row],[Ventas sin IGV]]+Tabla4[[#This Row],[IGV]]</f>
        <v>245.58160000000001</v>
      </c>
    </row>
    <row r="4749" spans="1:11" x14ac:dyDescent="0.3">
      <c r="A4749">
        <v>9</v>
      </c>
      <c r="B4749">
        <v>13</v>
      </c>
      <c r="C4749" s="2">
        <v>36287</v>
      </c>
      <c r="D4749">
        <v>591</v>
      </c>
      <c r="E4749" t="str">
        <f>VLOOKUP(Tabla4[[#This Row],[Cod Vendedor]],Tabla3[[IdVendedor]:[NombreVendedor]],2,0)</f>
        <v>Carlos</v>
      </c>
      <c r="F4749" t="str">
        <f>VLOOKUP(Tabla4[[#This Row],[Cod Producto]],Tabla2[[IdProducto]:[NomProducto]],2,0)</f>
        <v>Pimientos</v>
      </c>
      <c r="G4749" s="10">
        <f>VLOOKUP(Tabla4[[#This Row],[Nombre_Producto]],Tabla2[[NomProducto]:[PrecioSinIGV]],3,0)</f>
        <v>0.24199999999999999</v>
      </c>
      <c r="H4749">
        <f>VLOOKUP(Tabla4[[#This Row],[Cod Producto]],Tabla2[#All],3,0)</f>
        <v>3</v>
      </c>
      <c r="I4749" s="10">
        <f>Tabla4[[#This Row],[Kilos]]*Tabla4[[#This Row],[Precio_sin_IGV]]</f>
        <v>143.02199999999999</v>
      </c>
      <c r="J4749" s="10">
        <f>Tabla4[[#This Row],[Ventas sin IGV]]*18%</f>
        <v>25.743959999999998</v>
      </c>
      <c r="K4749" s="10">
        <f>Tabla4[[#This Row],[Ventas sin IGV]]+Tabla4[[#This Row],[IGV]]</f>
        <v>168.76595999999998</v>
      </c>
    </row>
    <row r="4750" spans="1:11" x14ac:dyDescent="0.3">
      <c r="A4750">
        <v>9</v>
      </c>
      <c r="B4750">
        <v>2</v>
      </c>
      <c r="C4750" s="2">
        <v>36304</v>
      </c>
      <c r="D4750">
        <v>2069</v>
      </c>
      <c r="E4750" t="str">
        <f>VLOOKUP(Tabla4[[#This Row],[Cod Vendedor]],Tabla3[[IdVendedor]:[NombreVendedor]],2,0)</f>
        <v>Carlos</v>
      </c>
      <c r="F4750" t="str">
        <f>VLOOKUP(Tabla4[[#This Row],[Cod Producto]],Tabla2[[IdProducto]:[NomProducto]],2,0)</f>
        <v>Lechugas</v>
      </c>
      <c r="G4750" s="10">
        <f>VLOOKUP(Tabla4[[#This Row],[Nombre_Producto]],Tabla2[[NomProducto]:[PrecioSinIGV]],3,0)</f>
        <v>1.6335</v>
      </c>
      <c r="H4750">
        <f>VLOOKUP(Tabla4[[#This Row],[Cod Producto]],Tabla2[#All],3,0)</f>
        <v>2</v>
      </c>
      <c r="I4750" s="10">
        <f>Tabla4[[#This Row],[Kilos]]*Tabla4[[#This Row],[Precio_sin_IGV]]</f>
        <v>3379.7114999999999</v>
      </c>
      <c r="J4750" s="10">
        <f>Tabla4[[#This Row],[Ventas sin IGV]]*18%</f>
        <v>608.34807000000001</v>
      </c>
      <c r="K4750" s="10">
        <f>Tabla4[[#This Row],[Ventas sin IGV]]+Tabla4[[#This Row],[IGV]]</f>
        <v>3988.0595699999999</v>
      </c>
    </row>
    <row r="4751" spans="1:11" x14ac:dyDescent="0.3">
      <c r="A4751">
        <v>9</v>
      </c>
      <c r="B4751">
        <v>2</v>
      </c>
      <c r="C4751" s="2">
        <v>36407</v>
      </c>
      <c r="D4751">
        <v>1652</v>
      </c>
      <c r="E4751" t="str">
        <f>VLOOKUP(Tabla4[[#This Row],[Cod Vendedor]],Tabla3[[IdVendedor]:[NombreVendedor]],2,0)</f>
        <v>Carlos</v>
      </c>
      <c r="F4751" t="str">
        <f>VLOOKUP(Tabla4[[#This Row],[Cod Producto]],Tabla2[[IdProducto]:[NomProducto]],2,0)</f>
        <v>Lechugas</v>
      </c>
      <c r="G4751" s="10">
        <f>VLOOKUP(Tabla4[[#This Row],[Nombre_Producto]],Tabla2[[NomProducto]:[PrecioSinIGV]],3,0)</f>
        <v>1.6335</v>
      </c>
      <c r="H4751">
        <f>VLOOKUP(Tabla4[[#This Row],[Cod Producto]],Tabla2[#All],3,0)</f>
        <v>2</v>
      </c>
      <c r="I4751" s="10">
        <f>Tabla4[[#This Row],[Kilos]]*Tabla4[[#This Row],[Precio_sin_IGV]]</f>
        <v>2698.5419999999999</v>
      </c>
      <c r="J4751" s="10">
        <f>Tabla4[[#This Row],[Ventas sin IGV]]*18%</f>
        <v>485.73755999999997</v>
      </c>
      <c r="K4751" s="10">
        <f>Tabla4[[#This Row],[Ventas sin IGV]]+Tabla4[[#This Row],[IGV]]</f>
        <v>3184.2795599999999</v>
      </c>
    </row>
    <row r="4752" spans="1:11" x14ac:dyDescent="0.3">
      <c r="A4752">
        <v>9</v>
      </c>
      <c r="B4752">
        <v>2</v>
      </c>
      <c r="C4752" s="2">
        <v>36350</v>
      </c>
      <c r="D4752">
        <v>1377</v>
      </c>
      <c r="E4752" t="str">
        <f>VLOOKUP(Tabla4[[#This Row],[Cod Vendedor]],Tabla3[[IdVendedor]:[NombreVendedor]],2,0)</f>
        <v>Carlos</v>
      </c>
      <c r="F4752" t="str">
        <f>VLOOKUP(Tabla4[[#This Row],[Cod Producto]],Tabla2[[IdProducto]:[NomProducto]],2,0)</f>
        <v>Lechugas</v>
      </c>
      <c r="G4752" s="10">
        <f>VLOOKUP(Tabla4[[#This Row],[Nombre_Producto]],Tabla2[[NomProducto]:[PrecioSinIGV]],3,0)</f>
        <v>1.6335</v>
      </c>
      <c r="H4752">
        <f>VLOOKUP(Tabla4[[#This Row],[Cod Producto]],Tabla2[#All],3,0)</f>
        <v>2</v>
      </c>
      <c r="I4752" s="10">
        <f>Tabla4[[#This Row],[Kilos]]*Tabla4[[#This Row],[Precio_sin_IGV]]</f>
        <v>2249.3294999999998</v>
      </c>
      <c r="J4752" s="10">
        <f>Tabla4[[#This Row],[Ventas sin IGV]]*18%</f>
        <v>404.87930999999998</v>
      </c>
      <c r="K4752" s="10">
        <f>Tabla4[[#This Row],[Ventas sin IGV]]+Tabla4[[#This Row],[IGV]]</f>
        <v>2654.2088099999996</v>
      </c>
    </row>
    <row r="4753" spans="1:11" x14ac:dyDescent="0.3">
      <c r="A4753">
        <v>9</v>
      </c>
      <c r="B4753">
        <v>2</v>
      </c>
      <c r="C4753" s="2">
        <v>36416</v>
      </c>
      <c r="D4753">
        <v>1047</v>
      </c>
      <c r="E4753" t="str">
        <f>VLOOKUP(Tabla4[[#This Row],[Cod Vendedor]],Tabla3[[IdVendedor]:[NombreVendedor]],2,0)</f>
        <v>Carlos</v>
      </c>
      <c r="F4753" t="str">
        <f>VLOOKUP(Tabla4[[#This Row],[Cod Producto]],Tabla2[[IdProducto]:[NomProducto]],2,0)</f>
        <v>Lechugas</v>
      </c>
      <c r="G4753" s="10">
        <f>VLOOKUP(Tabla4[[#This Row],[Nombre_Producto]],Tabla2[[NomProducto]:[PrecioSinIGV]],3,0)</f>
        <v>1.6335</v>
      </c>
      <c r="H4753">
        <f>VLOOKUP(Tabla4[[#This Row],[Cod Producto]],Tabla2[#All],3,0)</f>
        <v>2</v>
      </c>
      <c r="I4753" s="10">
        <f>Tabla4[[#This Row],[Kilos]]*Tabla4[[#This Row],[Precio_sin_IGV]]</f>
        <v>1710.2745</v>
      </c>
      <c r="J4753" s="10">
        <f>Tabla4[[#This Row],[Ventas sin IGV]]*18%</f>
        <v>307.84940999999998</v>
      </c>
      <c r="K4753" s="10">
        <f>Tabla4[[#This Row],[Ventas sin IGV]]+Tabla4[[#This Row],[IGV]]</f>
        <v>2018.12391</v>
      </c>
    </row>
    <row r="4754" spans="1:11" x14ac:dyDescent="0.3">
      <c r="A4754">
        <v>9</v>
      </c>
      <c r="B4754">
        <v>2</v>
      </c>
      <c r="C4754" s="2">
        <v>36450</v>
      </c>
      <c r="D4754">
        <v>832</v>
      </c>
      <c r="E4754" t="str">
        <f>VLOOKUP(Tabla4[[#This Row],[Cod Vendedor]],Tabla3[[IdVendedor]:[NombreVendedor]],2,0)</f>
        <v>Carlos</v>
      </c>
      <c r="F4754" t="str">
        <f>VLOOKUP(Tabla4[[#This Row],[Cod Producto]],Tabla2[[IdProducto]:[NomProducto]],2,0)</f>
        <v>Lechugas</v>
      </c>
      <c r="G4754" s="10">
        <f>VLOOKUP(Tabla4[[#This Row],[Nombre_Producto]],Tabla2[[NomProducto]:[PrecioSinIGV]],3,0)</f>
        <v>1.6335</v>
      </c>
      <c r="H4754">
        <f>VLOOKUP(Tabla4[[#This Row],[Cod Producto]],Tabla2[#All],3,0)</f>
        <v>2</v>
      </c>
      <c r="I4754" s="10">
        <f>Tabla4[[#This Row],[Kilos]]*Tabla4[[#This Row],[Precio_sin_IGV]]</f>
        <v>1359.0719999999999</v>
      </c>
      <c r="J4754" s="10">
        <f>Tabla4[[#This Row],[Ventas sin IGV]]*18%</f>
        <v>244.63295999999997</v>
      </c>
      <c r="K4754" s="10">
        <f>Tabla4[[#This Row],[Ventas sin IGV]]+Tabla4[[#This Row],[IGV]]</f>
        <v>1603.7049599999998</v>
      </c>
    </row>
    <row r="4755" spans="1:11" x14ac:dyDescent="0.3">
      <c r="A4755">
        <v>9</v>
      </c>
      <c r="B4755">
        <v>10</v>
      </c>
      <c r="C4755" s="2">
        <v>36391</v>
      </c>
      <c r="D4755">
        <v>2279</v>
      </c>
      <c r="E4755" t="str">
        <f>VLOOKUP(Tabla4[[#This Row],[Cod Vendedor]],Tabla3[[IdVendedor]:[NombreVendedor]],2,0)</f>
        <v>Carlos</v>
      </c>
      <c r="F4755" t="str">
        <f>VLOOKUP(Tabla4[[#This Row],[Cod Producto]],Tabla2[[IdProducto]:[NomProducto]],2,0)</f>
        <v>Zanahorias</v>
      </c>
      <c r="G4755" s="10">
        <f>VLOOKUP(Tabla4[[#This Row],[Nombre_Producto]],Tabla2[[NomProducto]:[PrecioSinIGV]],3,0)</f>
        <v>0.60499999999999998</v>
      </c>
      <c r="H4755">
        <f>VLOOKUP(Tabla4[[#This Row],[Cod Producto]],Tabla2[#All],3,0)</f>
        <v>3</v>
      </c>
      <c r="I4755" s="10">
        <f>Tabla4[[#This Row],[Kilos]]*Tabla4[[#This Row],[Precio_sin_IGV]]</f>
        <v>1378.7950000000001</v>
      </c>
      <c r="J4755" s="10">
        <f>Tabla4[[#This Row],[Ventas sin IGV]]*18%</f>
        <v>248.1831</v>
      </c>
      <c r="K4755" s="10">
        <f>Tabla4[[#This Row],[Ventas sin IGV]]+Tabla4[[#This Row],[IGV]]</f>
        <v>1626.9781</v>
      </c>
    </row>
    <row r="4756" spans="1:11" x14ac:dyDescent="0.3">
      <c r="A4756">
        <v>9</v>
      </c>
      <c r="B4756">
        <v>10</v>
      </c>
      <c r="C4756" s="2">
        <v>36244</v>
      </c>
      <c r="D4756">
        <v>933</v>
      </c>
      <c r="E4756" t="str">
        <f>VLOOKUP(Tabla4[[#This Row],[Cod Vendedor]],Tabla3[[IdVendedor]:[NombreVendedor]],2,0)</f>
        <v>Carlos</v>
      </c>
      <c r="F4756" t="str">
        <f>VLOOKUP(Tabla4[[#This Row],[Cod Producto]],Tabla2[[IdProducto]:[NomProducto]],2,0)</f>
        <v>Zanahorias</v>
      </c>
      <c r="G4756" s="10">
        <f>VLOOKUP(Tabla4[[#This Row],[Nombre_Producto]],Tabla2[[NomProducto]:[PrecioSinIGV]],3,0)</f>
        <v>0.60499999999999998</v>
      </c>
      <c r="H4756">
        <f>VLOOKUP(Tabla4[[#This Row],[Cod Producto]],Tabla2[#All],3,0)</f>
        <v>3</v>
      </c>
      <c r="I4756" s="10">
        <f>Tabla4[[#This Row],[Kilos]]*Tabla4[[#This Row],[Precio_sin_IGV]]</f>
        <v>564.46500000000003</v>
      </c>
      <c r="J4756" s="10">
        <f>Tabla4[[#This Row],[Ventas sin IGV]]*18%</f>
        <v>101.6037</v>
      </c>
      <c r="K4756" s="10">
        <f>Tabla4[[#This Row],[Ventas sin IGV]]+Tabla4[[#This Row],[IGV]]</f>
        <v>666.06870000000004</v>
      </c>
    </row>
    <row r="4757" spans="1:11" x14ac:dyDescent="0.3">
      <c r="A4757">
        <v>9</v>
      </c>
      <c r="B4757">
        <v>14</v>
      </c>
      <c r="C4757" s="2">
        <v>36308</v>
      </c>
      <c r="D4757">
        <v>1459</v>
      </c>
      <c r="E4757" t="str">
        <f>VLOOKUP(Tabla4[[#This Row],[Cod Vendedor]],Tabla3[[IdVendedor]:[NombreVendedor]],2,0)</f>
        <v>Carlos</v>
      </c>
      <c r="F4757" t="str">
        <f>VLOOKUP(Tabla4[[#This Row],[Cod Producto]],Tabla2[[IdProducto]:[NomProducto]],2,0)</f>
        <v>Manzana</v>
      </c>
      <c r="G4757" s="10">
        <f>VLOOKUP(Tabla4[[#This Row],[Nombre_Producto]],Tabla2[[NomProducto]:[PrecioSinIGV]],3,0)</f>
        <v>3.63</v>
      </c>
      <c r="H4757">
        <f>VLOOKUP(Tabla4[[#This Row],[Cod Producto]],Tabla2[#All],3,0)</f>
        <v>1</v>
      </c>
      <c r="I4757" s="10">
        <f>Tabla4[[#This Row],[Kilos]]*Tabla4[[#This Row],[Precio_sin_IGV]]</f>
        <v>5296.17</v>
      </c>
      <c r="J4757" s="10">
        <f>Tabla4[[#This Row],[Ventas sin IGV]]*18%</f>
        <v>953.31060000000002</v>
      </c>
      <c r="K4757" s="10">
        <f>Tabla4[[#This Row],[Ventas sin IGV]]+Tabla4[[#This Row],[IGV]]</f>
        <v>6249.4805999999999</v>
      </c>
    </row>
    <row r="4758" spans="1:11" x14ac:dyDescent="0.3">
      <c r="A4758">
        <v>9</v>
      </c>
      <c r="B4758">
        <v>14</v>
      </c>
      <c r="C4758" s="2">
        <v>36255</v>
      </c>
      <c r="D4758">
        <v>686</v>
      </c>
      <c r="E4758" t="str">
        <f>VLOOKUP(Tabla4[[#This Row],[Cod Vendedor]],Tabla3[[IdVendedor]:[NombreVendedor]],2,0)</f>
        <v>Carlos</v>
      </c>
      <c r="F4758" t="str">
        <f>VLOOKUP(Tabla4[[#This Row],[Cod Producto]],Tabla2[[IdProducto]:[NomProducto]],2,0)</f>
        <v>Manzana</v>
      </c>
      <c r="G4758" s="10">
        <f>VLOOKUP(Tabla4[[#This Row],[Nombre_Producto]],Tabla2[[NomProducto]:[PrecioSinIGV]],3,0)</f>
        <v>3.63</v>
      </c>
      <c r="H4758">
        <f>VLOOKUP(Tabla4[[#This Row],[Cod Producto]],Tabla2[#All],3,0)</f>
        <v>1</v>
      </c>
      <c r="I4758" s="10">
        <f>Tabla4[[#This Row],[Kilos]]*Tabla4[[#This Row],[Precio_sin_IGV]]</f>
        <v>2490.1799999999998</v>
      </c>
      <c r="J4758" s="10">
        <f>Tabla4[[#This Row],[Ventas sin IGV]]*18%</f>
        <v>448.23239999999993</v>
      </c>
      <c r="K4758" s="10">
        <f>Tabla4[[#This Row],[Ventas sin IGV]]+Tabla4[[#This Row],[IGV]]</f>
        <v>2938.4123999999997</v>
      </c>
    </row>
    <row r="4759" spans="1:11" x14ac:dyDescent="0.3">
      <c r="A4759">
        <v>9</v>
      </c>
      <c r="B4759">
        <v>14</v>
      </c>
      <c r="C4759" s="2">
        <v>36346</v>
      </c>
      <c r="D4759">
        <v>310</v>
      </c>
      <c r="E4759" t="str">
        <f>VLOOKUP(Tabla4[[#This Row],[Cod Vendedor]],Tabla3[[IdVendedor]:[NombreVendedor]],2,0)</f>
        <v>Carlos</v>
      </c>
      <c r="F4759" t="str">
        <f>VLOOKUP(Tabla4[[#This Row],[Cod Producto]],Tabla2[[IdProducto]:[NomProducto]],2,0)</f>
        <v>Manzana</v>
      </c>
      <c r="G4759" s="10">
        <f>VLOOKUP(Tabla4[[#This Row],[Nombre_Producto]],Tabla2[[NomProducto]:[PrecioSinIGV]],3,0)</f>
        <v>3.63</v>
      </c>
      <c r="H4759">
        <f>VLOOKUP(Tabla4[[#This Row],[Cod Producto]],Tabla2[#All],3,0)</f>
        <v>1</v>
      </c>
      <c r="I4759" s="10">
        <f>Tabla4[[#This Row],[Kilos]]*Tabla4[[#This Row],[Precio_sin_IGV]]</f>
        <v>1125.3</v>
      </c>
      <c r="J4759" s="10">
        <f>Tabla4[[#This Row],[Ventas sin IGV]]*18%</f>
        <v>202.55399999999997</v>
      </c>
      <c r="K4759" s="10">
        <f>Tabla4[[#This Row],[Ventas sin IGV]]+Tabla4[[#This Row],[IGV]]</f>
        <v>1327.8539999999998</v>
      </c>
    </row>
    <row r="4760" spans="1:11" x14ac:dyDescent="0.3">
      <c r="A4760">
        <v>9</v>
      </c>
      <c r="B4760">
        <v>4</v>
      </c>
      <c r="C4760" s="2">
        <v>36166</v>
      </c>
      <c r="D4760">
        <v>2398</v>
      </c>
      <c r="E4760" t="str">
        <f>VLOOKUP(Tabla4[[#This Row],[Cod Vendedor]],Tabla3[[IdVendedor]:[NombreVendedor]],2,0)</f>
        <v>Carlos</v>
      </c>
      <c r="F4760" t="str">
        <f>VLOOKUP(Tabla4[[#This Row],[Cod Producto]],Tabla2[[IdProducto]:[NomProducto]],2,0)</f>
        <v>Coles</v>
      </c>
      <c r="G4760" s="10">
        <f>VLOOKUP(Tabla4[[#This Row],[Nombre_Producto]],Tabla2[[NomProducto]:[PrecioSinIGV]],3,0)</f>
        <v>0.60499999999999998</v>
      </c>
      <c r="H4760">
        <f>VLOOKUP(Tabla4[[#This Row],[Cod Producto]],Tabla2[#All],3,0)</f>
        <v>2</v>
      </c>
      <c r="I4760" s="10">
        <f>Tabla4[[#This Row],[Kilos]]*Tabla4[[#This Row],[Precio_sin_IGV]]</f>
        <v>1450.79</v>
      </c>
      <c r="J4760" s="10">
        <f>Tabla4[[#This Row],[Ventas sin IGV]]*18%</f>
        <v>261.1422</v>
      </c>
      <c r="K4760" s="10">
        <f>Tabla4[[#This Row],[Ventas sin IGV]]+Tabla4[[#This Row],[IGV]]</f>
        <v>1711.9322</v>
      </c>
    </row>
    <row r="4761" spans="1:11" x14ac:dyDescent="0.3">
      <c r="A4761">
        <v>9</v>
      </c>
      <c r="B4761">
        <v>4</v>
      </c>
      <c r="C4761" s="2">
        <v>36434</v>
      </c>
      <c r="D4761">
        <v>1560</v>
      </c>
      <c r="E4761" t="str">
        <f>VLOOKUP(Tabla4[[#This Row],[Cod Vendedor]],Tabla3[[IdVendedor]:[NombreVendedor]],2,0)</f>
        <v>Carlos</v>
      </c>
      <c r="F4761" t="str">
        <f>VLOOKUP(Tabla4[[#This Row],[Cod Producto]],Tabla2[[IdProducto]:[NomProducto]],2,0)</f>
        <v>Coles</v>
      </c>
      <c r="G4761" s="10">
        <f>VLOOKUP(Tabla4[[#This Row],[Nombre_Producto]],Tabla2[[NomProducto]:[PrecioSinIGV]],3,0)</f>
        <v>0.60499999999999998</v>
      </c>
      <c r="H4761">
        <f>VLOOKUP(Tabla4[[#This Row],[Cod Producto]],Tabla2[#All],3,0)</f>
        <v>2</v>
      </c>
      <c r="I4761" s="10">
        <f>Tabla4[[#This Row],[Kilos]]*Tabla4[[#This Row],[Precio_sin_IGV]]</f>
        <v>943.8</v>
      </c>
      <c r="J4761" s="10">
        <f>Tabla4[[#This Row],[Ventas sin IGV]]*18%</f>
        <v>169.88399999999999</v>
      </c>
      <c r="K4761" s="10">
        <f>Tabla4[[#This Row],[Ventas sin IGV]]+Tabla4[[#This Row],[IGV]]</f>
        <v>1113.684</v>
      </c>
    </row>
    <row r="4762" spans="1:11" x14ac:dyDescent="0.3">
      <c r="A4762">
        <v>9</v>
      </c>
      <c r="B4762">
        <v>4</v>
      </c>
      <c r="C4762" s="2">
        <v>36221</v>
      </c>
      <c r="D4762">
        <v>961</v>
      </c>
      <c r="E4762" t="str">
        <f>VLOOKUP(Tabla4[[#This Row],[Cod Vendedor]],Tabla3[[IdVendedor]:[NombreVendedor]],2,0)</f>
        <v>Carlos</v>
      </c>
      <c r="F4762" t="str">
        <f>VLOOKUP(Tabla4[[#This Row],[Cod Producto]],Tabla2[[IdProducto]:[NomProducto]],2,0)</f>
        <v>Coles</v>
      </c>
      <c r="G4762" s="10">
        <f>VLOOKUP(Tabla4[[#This Row],[Nombre_Producto]],Tabla2[[NomProducto]:[PrecioSinIGV]],3,0)</f>
        <v>0.60499999999999998</v>
      </c>
      <c r="H4762">
        <f>VLOOKUP(Tabla4[[#This Row],[Cod Producto]],Tabla2[#All],3,0)</f>
        <v>2</v>
      </c>
      <c r="I4762" s="10">
        <f>Tabla4[[#This Row],[Kilos]]*Tabla4[[#This Row],[Precio_sin_IGV]]</f>
        <v>581.40499999999997</v>
      </c>
      <c r="J4762" s="10">
        <f>Tabla4[[#This Row],[Ventas sin IGV]]*18%</f>
        <v>104.65289999999999</v>
      </c>
      <c r="K4762" s="10">
        <f>Tabla4[[#This Row],[Ventas sin IGV]]+Tabla4[[#This Row],[IGV]]</f>
        <v>686.05790000000002</v>
      </c>
    </row>
    <row r="4763" spans="1:11" x14ac:dyDescent="0.3">
      <c r="A4763">
        <v>9</v>
      </c>
      <c r="B4763">
        <v>4</v>
      </c>
      <c r="C4763" s="2">
        <v>36189</v>
      </c>
      <c r="D4763">
        <v>580</v>
      </c>
      <c r="E4763" t="str">
        <f>VLOOKUP(Tabla4[[#This Row],[Cod Vendedor]],Tabla3[[IdVendedor]:[NombreVendedor]],2,0)</f>
        <v>Carlos</v>
      </c>
      <c r="F4763" t="str">
        <f>VLOOKUP(Tabla4[[#This Row],[Cod Producto]],Tabla2[[IdProducto]:[NomProducto]],2,0)</f>
        <v>Coles</v>
      </c>
      <c r="G4763" s="10">
        <f>VLOOKUP(Tabla4[[#This Row],[Nombre_Producto]],Tabla2[[NomProducto]:[PrecioSinIGV]],3,0)</f>
        <v>0.60499999999999998</v>
      </c>
      <c r="H4763">
        <f>VLOOKUP(Tabla4[[#This Row],[Cod Producto]],Tabla2[#All],3,0)</f>
        <v>2</v>
      </c>
      <c r="I4763" s="10">
        <f>Tabla4[[#This Row],[Kilos]]*Tabla4[[#This Row],[Precio_sin_IGV]]</f>
        <v>350.9</v>
      </c>
      <c r="J4763" s="10">
        <f>Tabla4[[#This Row],[Ventas sin IGV]]*18%</f>
        <v>63.161999999999992</v>
      </c>
      <c r="K4763" s="10">
        <f>Tabla4[[#This Row],[Ventas sin IGV]]+Tabla4[[#This Row],[IGV]]</f>
        <v>414.06199999999995</v>
      </c>
    </row>
    <row r="4764" spans="1:11" x14ac:dyDescent="0.3">
      <c r="A4764">
        <v>9</v>
      </c>
      <c r="B4764">
        <v>5</v>
      </c>
      <c r="C4764" s="2">
        <v>36465</v>
      </c>
      <c r="D4764">
        <v>1957</v>
      </c>
      <c r="E4764" t="str">
        <f>VLOOKUP(Tabla4[[#This Row],[Cod Vendedor]],Tabla3[[IdVendedor]:[NombreVendedor]],2,0)</f>
        <v>Carlos</v>
      </c>
      <c r="F4764" t="str">
        <f>VLOOKUP(Tabla4[[#This Row],[Cod Producto]],Tabla2[[IdProducto]:[NomProducto]],2,0)</f>
        <v>Berenjenas</v>
      </c>
      <c r="G4764" s="10">
        <f>VLOOKUP(Tabla4[[#This Row],[Nombre_Producto]],Tabla2[[NomProducto]:[PrecioSinIGV]],3,0)</f>
        <v>2.5409999999999999</v>
      </c>
      <c r="H4764">
        <f>VLOOKUP(Tabla4[[#This Row],[Cod Producto]],Tabla2[#All],3,0)</f>
        <v>3</v>
      </c>
      <c r="I4764" s="10">
        <f>Tabla4[[#This Row],[Kilos]]*Tabla4[[#This Row],[Precio_sin_IGV]]</f>
        <v>4972.7370000000001</v>
      </c>
      <c r="J4764" s="10">
        <f>Tabla4[[#This Row],[Ventas sin IGV]]*18%</f>
        <v>895.09266000000002</v>
      </c>
      <c r="K4764" s="10">
        <f>Tabla4[[#This Row],[Ventas sin IGV]]+Tabla4[[#This Row],[IGV]]</f>
        <v>5867.8296600000003</v>
      </c>
    </row>
    <row r="4765" spans="1:11" x14ac:dyDescent="0.3">
      <c r="A4765">
        <v>9</v>
      </c>
      <c r="B4765">
        <v>5</v>
      </c>
      <c r="C4765" s="2">
        <v>36414</v>
      </c>
      <c r="D4765">
        <v>1534</v>
      </c>
      <c r="E4765" t="str">
        <f>VLOOKUP(Tabla4[[#This Row],[Cod Vendedor]],Tabla3[[IdVendedor]:[NombreVendedor]],2,0)</f>
        <v>Carlos</v>
      </c>
      <c r="F4765" t="str">
        <f>VLOOKUP(Tabla4[[#This Row],[Cod Producto]],Tabla2[[IdProducto]:[NomProducto]],2,0)</f>
        <v>Berenjenas</v>
      </c>
      <c r="G4765" s="10">
        <f>VLOOKUP(Tabla4[[#This Row],[Nombre_Producto]],Tabla2[[NomProducto]:[PrecioSinIGV]],3,0)</f>
        <v>2.5409999999999999</v>
      </c>
      <c r="H4765">
        <f>VLOOKUP(Tabla4[[#This Row],[Cod Producto]],Tabla2[#All],3,0)</f>
        <v>3</v>
      </c>
      <c r="I4765" s="10">
        <f>Tabla4[[#This Row],[Kilos]]*Tabla4[[#This Row],[Precio_sin_IGV]]</f>
        <v>3897.8939999999998</v>
      </c>
      <c r="J4765" s="10">
        <f>Tabla4[[#This Row],[Ventas sin IGV]]*18%</f>
        <v>701.62091999999996</v>
      </c>
      <c r="K4765" s="10">
        <f>Tabla4[[#This Row],[Ventas sin IGV]]+Tabla4[[#This Row],[IGV]]</f>
        <v>4599.5149199999996</v>
      </c>
    </row>
    <row r="4766" spans="1:11" x14ac:dyDescent="0.3">
      <c r="A4766">
        <v>9</v>
      </c>
      <c r="B4766">
        <v>5</v>
      </c>
      <c r="C4766" s="2">
        <v>36437</v>
      </c>
      <c r="D4766">
        <v>1473</v>
      </c>
      <c r="E4766" t="str">
        <f>VLOOKUP(Tabla4[[#This Row],[Cod Vendedor]],Tabla3[[IdVendedor]:[NombreVendedor]],2,0)</f>
        <v>Carlos</v>
      </c>
      <c r="F4766" t="str">
        <f>VLOOKUP(Tabla4[[#This Row],[Cod Producto]],Tabla2[[IdProducto]:[NomProducto]],2,0)</f>
        <v>Berenjenas</v>
      </c>
      <c r="G4766" s="10">
        <f>VLOOKUP(Tabla4[[#This Row],[Nombre_Producto]],Tabla2[[NomProducto]:[PrecioSinIGV]],3,0)</f>
        <v>2.5409999999999999</v>
      </c>
      <c r="H4766">
        <f>VLOOKUP(Tabla4[[#This Row],[Cod Producto]],Tabla2[#All],3,0)</f>
        <v>3</v>
      </c>
      <c r="I4766" s="10">
        <f>Tabla4[[#This Row],[Kilos]]*Tabla4[[#This Row],[Precio_sin_IGV]]</f>
        <v>3742.893</v>
      </c>
      <c r="J4766" s="10">
        <f>Tabla4[[#This Row],[Ventas sin IGV]]*18%</f>
        <v>673.72073999999998</v>
      </c>
      <c r="K4766" s="10">
        <f>Tabla4[[#This Row],[Ventas sin IGV]]+Tabla4[[#This Row],[IGV]]</f>
        <v>4416.6137399999998</v>
      </c>
    </row>
    <row r="4767" spans="1:11" x14ac:dyDescent="0.3">
      <c r="A4767">
        <v>9</v>
      </c>
      <c r="B4767">
        <v>5</v>
      </c>
      <c r="C4767" s="2">
        <v>36389</v>
      </c>
      <c r="D4767">
        <v>877</v>
      </c>
      <c r="E4767" t="str">
        <f>VLOOKUP(Tabla4[[#This Row],[Cod Vendedor]],Tabla3[[IdVendedor]:[NombreVendedor]],2,0)</f>
        <v>Carlos</v>
      </c>
      <c r="F4767" t="str">
        <f>VLOOKUP(Tabla4[[#This Row],[Cod Producto]],Tabla2[[IdProducto]:[NomProducto]],2,0)</f>
        <v>Berenjenas</v>
      </c>
      <c r="G4767" s="10">
        <f>VLOOKUP(Tabla4[[#This Row],[Nombre_Producto]],Tabla2[[NomProducto]:[PrecioSinIGV]],3,0)</f>
        <v>2.5409999999999999</v>
      </c>
      <c r="H4767">
        <f>VLOOKUP(Tabla4[[#This Row],[Cod Producto]],Tabla2[#All],3,0)</f>
        <v>3</v>
      </c>
      <c r="I4767" s="10">
        <f>Tabla4[[#This Row],[Kilos]]*Tabla4[[#This Row],[Precio_sin_IGV]]</f>
        <v>2228.4569999999999</v>
      </c>
      <c r="J4767" s="10">
        <f>Tabla4[[#This Row],[Ventas sin IGV]]*18%</f>
        <v>401.12225999999998</v>
      </c>
      <c r="K4767" s="10">
        <f>Tabla4[[#This Row],[Ventas sin IGV]]+Tabla4[[#This Row],[IGV]]</f>
        <v>2629.57926</v>
      </c>
    </row>
    <row r="4768" spans="1:11" x14ac:dyDescent="0.3">
      <c r="A4768">
        <v>9</v>
      </c>
      <c r="B4768">
        <v>5</v>
      </c>
      <c r="C4768" s="2">
        <v>36250</v>
      </c>
      <c r="D4768">
        <v>832</v>
      </c>
      <c r="E4768" t="str">
        <f>VLOOKUP(Tabla4[[#This Row],[Cod Vendedor]],Tabla3[[IdVendedor]:[NombreVendedor]],2,0)</f>
        <v>Carlos</v>
      </c>
      <c r="F4768" t="str">
        <f>VLOOKUP(Tabla4[[#This Row],[Cod Producto]],Tabla2[[IdProducto]:[NomProducto]],2,0)</f>
        <v>Berenjenas</v>
      </c>
      <c r="G4768" s="10">
        <f>VLOOKUP(Tabla4[[#This Row],[Nombre_Producto]],Tabla2[[NomProducto]:[PrecioSinIGV]],3,0)</f>
        <v>2.5409999999999999</v>
      </c>
      <c r="H4768">
        <f>VLOOKUP(Tabla4[[#This Row],[Cod Producto]],Tabla2[#All],3,0)</f>
        <v>3</v>
      </c>
      <c r="I4768" s="10">
        <f>Tabla4[[#This Row],[Kilos]]*Tabla4[[#This Row],[Precio_sin_IGV]]</f>
        <v>2114.1120000000001</v>
      </c>
      <c r="J4768" s="10">
        <f>Tabla4[[#This Row],[Ventas sin IGV]]*18%</f>
        <v>380.54016000000001</v>
      </c>
      <c r="K4768" s="10">
        <f>Tabla4[[#This Row],[Ventas sin IGV]]+Tabla4[[#This Row],[IGV]]</f>
        <v>2494.6521600000001</v>
      </c>
    </row>
    <row r="4769" spans="1:11" x14ac:dyDescent="0.3">
      <c r="A4769">
        <v>9</v>
      </c>
      <c r="B4769">
        <v>11</v>
      </c>
      <c r="C4769" s="2">
        <v>36726</v>
      </c>
      <c r="D4769">
        <v>1859</v>
      </c>
      <c r="E4769" t="str">
        <f>VLOOKUP(Tabla4[[#This Row],[Cod Vendedor]],Tabla3[[IdVendedor]:[NombreVendedor]],2,0)</f>
        <v>Carlos</v>
      </c>
      <c r="F4769" t="str">
        <f>VLOOKUP(Tabla4[[#This Row],[Cod Producto]],Tabla2[[IdProducto]:[NomProducto]],2,0)</f>
        <v>Naranjas</v>
      </c>
      <c r="G4769" s="10">
        <f>VLOOKUP(Tabla4[[#This Row],[Nombre_Producto]],Tabla2[[NomProducto]:[PrecioSinIGV]],3,0)</f>
        <v>1.21</v>
      </c>
      <c r="H4769">
        <f>VLOOKUP(Tabla4[[#This Row],[Cod Producto]],Tabla2[#All],3,0)</f>
        <v>1</v>
      </c>
      <c r="I4769" s="10">
        <f>Tabla4[[#This Row],[Kilos]]*Tabla4[[#This Row],[Precio_sin_IGV]]</f>
        <v>2249.39</v>
      </c>
      <c r="J4769" s="10">
        <f>Tabla4[[#This Row],[Ventas sin IGV]]*18%</f>
        <v>404.89019999999994</v>
      </c>
      <c r="K4769" s="10">
        <f>Tabla4[[#This Row],[Ventas sin IGV]]+Tabla4[[#This Row],[IGV]]</f>
        <v>2654.2801999999997</v>
      </c>
    </row>
    <row r="4770" spans="1:11" x14ac:dyDescent="0.3">
      <c r="A4770">
        <v>9</v>
      </c>
      <c r="B4770">
        <v>11</v>
      </c>
      <c r="C4770" s="2">
        <v>36839</v>
      </c>
      <c r="D4770">
        <v>1551</v>
      </c>
      <c r="E4770" t="str">
        <f>VLOOKUP(Tabla4[[#This Row],[Cod Vendedor]],Tabla3[[IdVendedor]:[NombreVendedor]],2,0)</f>
        <v>Carlos</v>
      </c>
      <c r="F4770" t="str">
        <f>VLOOKUP(Tabla4[[#This Row],[Cod Producto]],Tabla2[[IdProducto]:[NomProducto]],2,0)</f>
        <v>Naranjas</v>
      </c>
      <c r="G4770" s="10">
        <f>VLOOKUP(Tabla4[[#This Row],[Nombre_Producto]],Tabla2[[NomProducto]:[PrecioSinIGV]],3,0)</f>
        <v>1.21</v>
      </c>
      <c r="H4770">
        <f>VLOOKUP(Tabla4[[#This Row],[Cod Producto]],Tabla2[#All],3,0)</f>
        <v>1</v>
      </c>
      <c r="I4770" s="10">
        <f>Tabla4[[#This Row],[Kilos]]*Tabla4[[#This Row],[Precio_sin_IGV]]</f>
        <v>1876.71</v>
      </c>
      <c r="J4770" s="10">
        <f>Tabla4[[#This Row],[Ventas sin IGV]]*18%</f>
        <v>337.80779999999999</v>
      </c>
      <c r="K4770" s="10">
        <f>Tabla4[[#This Row],[Ventas sin IGV]]+Tabla4[[#This Row],[IGV]]</f>
        <v>2214.5178000000001</v>
      </c>
    </row>
    <row r="4771" spans="1:11" x14ac:dyDescent="0.3">
      <c r="A4771">
        <v>9</v>
      </c>
      <c r="B4771">
        <v>11</v>
      </c>
      <c r="C4771" s="2">
        <v>36697</v>
      </c>
      <c r="D4771">
        <v>927</v>
      </c>
      <c r="E4771" t="str">
        <f>VLOOKUP(Tabla4[[#This Row],[Cod Vendedor]],Tabla3[[IdVendedor]:[NombreVendedor]],2,0)</f>
        <v>Carlos</v>
      </c>
      <c r="F4771" t="str">
        <f>VLOOKUP(Tabla4[[#This Row],[Cod Producto]],Tabla2[[IdProducto]:[NomProducto]],2,0)</f>
        <v>Naranjas</v>
      </c>
      <c r="G4771" s="10">
        <f>VLOOKUP(Tabla4[[#This Row],[Nombre_Producto]],Tabla2[[NomProducto]:[PrecioSinIGV]],3,0)</f>
        <v>1.21</v>
      </c>
      <c r="H4771">
        <f>VLOOKUP(Tabla4[[#This Row],[Cod Producto]],Tabla2[#All],3,0)</f>
        <v>1</v>
      </c>
      <c r="I4771" s="10">
        <f>Tabla4[[#This Row],[Kilos]]*Tabla4[[#This Row],[Precio_sin_IGV]]</f>
        <v>1121.67</v>
      </c>
      <c r="J4771" s="10">
        <f>Tabla4[[#This Row],[Ventas sin IGV]]*18%</f>
        <v>201.9006</v>
      </c>
      <c r="K4771" s="10">
        <f>Tabla4[[#This Row],[Ventas sin IGV]]+Tabla4[[#This Row],[IGV]]</f>
        <v>1323.5706</v>
      </c>
    </row>
    <row r="4772" spans="1:11" x14ac:dyDescent="0.3">
      <c r="A4772">
        <v>9</v>
      </c>
      <c r="B4772">
        <v>12</v>
      </c>
      <c r="C4772" s="2">
        <v>36757</v>
      </c>
      <c r="D4772">
        <v>2186</v>
      </c>
      <c r="E4772" t="str">
        <f>VLOOKUP(Tabla4[[#This Row],[Cod Vendedor]],Tabla3[[IdVendedor]:[NombreVendedor]],2,0)</f>
        <v>Carlos</v>
      </c>
      <c r="F4772" t="str">
        <f>VLOOKUP(Tabla4[[#This Row],[Cod Producto]],Tabla2[[IdProducto]:[NomProducto]],2,0)</f>
        <v>Malocoton</v>
      </c>
      <c r="G4772" s="10">
        <f>VLOOKUP(Tabla4[[#This Row],[Nombre_Producto]],Tabla2[[NomProducto]:[PrecioSinIGV]],3,0)</f>
        <v>2.42</v>
      </c>
      <c r="H4772">
        <f>VLOOKUP(Tabla4[[#This Row],[Cod Producto]],Tabla2[#All],3,0)</f>
        <v>1</v>
      </c>
      <c r="I4772" s="10">
        <f>Tabla4[[#This Row],[Kilos]]*Tabla4[[#This Row],[Precio_sin_IGV]]</f>
        <v>5290.12</v>
      </c>
      <c r="J4772" s="10">
        <f>Tabla4[[#This Row],[Ventas sin IGV]]*18%</f>
        <v>952.22159999999997</v>
      </c>
      <c r="K4772" s="10">
        <f>Tabla4[[#This Row],[Ventas sin IGV]]+Tabla4[[#This Row],[IGV]]</f>
        <v>6242.3415999999997</v>
      </c>
    </row>
    <row r="4773" spans="1:11" x14ac:dyDescent="0.3">
      <c r="A4773">
        <v>9</v>
      </c>
      <c r="B4773">
        <v>12</v>
      </c>
      <c r="C4773" s="2">
        <v>36640</v>
      </c>
      <c r="D4773">
        <v>1654</v>
      </c>
      <c r="E4773" t="str">
        <f>VLOOKUP(Tabla4[[#This Row],[Cod Vendedor]],Tabla3[[IdVendedor]:[NombreVendedor]],2,0)</f>
        <v>Carlos</v>
      </c>
      <c r="F4773" t="str">
        <f>VLOOKUP(Tabla4[[#This Row],[Cod Producto]],Tabla2[[IdProducto]:[NomProducto]],2,0)</f>
        <v>Malocoton</v>
      </c>
      <c r="G4773" s="10">
        <f>VLOOKUP(Tabla4[[#This Row],[Nombre_Producto]],Tabla2[[NomProducto]:[PrecioSinIGV]],3,0)</f>
        <v>2.42</v>
      </c>
      <c r="H4773">
        <f>VLOOKUP(Tabla4[[#This Row],[Cod Producto]],Tabla2[#All],3,0)</f>
        <v>1</v>
      </c>
      <c r="I4773" s="10">
        <f>Tabla4[[#This Row],[Kilos]]*Tabla4[[#This Row],[Precio_sin_IGV]]</f>
        <v>4002.68</v>
      </c>
      <c r="J4773" s="10">
        <f>Tabla4[[#This Row],[Ventas sin IGV]]*18%</f>
        <v>720.48239999999998</v>
      </c>
      <c r="K4773" s="10">
        <f>Tabla4[[#This Row],[Ventas sin IGV]]+Tabla4[[#This Row],[IGV]]</f>
        <v>4723.1624000000002</v>
      </c>
    </row>
    <row r="4774" spans="1:11" x14ac:dyDescent="0.3">
      <c r="A4774">
        <v>9</v>
      </c>
      <c r="B4774">
        <v>12</v>
      </c>
      <c r="C4774" s="2">
        <v>36873</v>
      </c>
      <c r="D4774">
        <v>1035</v>
      </c>
      <c r="E4774" t="str">
        <f>VLOOKUP(Tabla4[[#This Row],[Cod Vendedor]],Tabla3[[IdVendedor]:[NombreVendedor]],2,0)</f>
        <v>Carlos</v>
      </c>
      <c r="F4774" t="str">
        <f>VLOOKUP(Tabla4[[#This Row],[Cod Producto]],Tabla2[[IdProducto]:[NomProducto]],2,0)</f>
        <v>Malocoton</v>
      </c>
      <c r="G4774" s="10">
        <f>VLOOKUP(Tabla4[[#This Row],[Nombre_Producto]],Tabla2[[NomProducto]:[PrecioSinIGV]],3,0)</f>
        <v>2.42</v>
      </c>
      <c r="H4774">
        <f>VLOOKUP(Tabla4[[#This Row],[Cod Producto]],Tabla2[#All],3,0)</f>
        <v>1</v>
      </c>
      <c r="I4774" s="10">
        <f>Tabla4[[#This Row],[Kilos]]*Tabla4[[#This Row],[Precio_sin_IGV]]</f>
        <v>2504.6999999999998</v>
      </c>
      <c r="J4774" s="10">
        <f>Tabla4[[#This Row],[Ventas sin IGV]]*18%</f>
        <v>450.84599999999995</v>
      </c>
      <c r="K4774" s="10">
        <f>Tabla4[[#This Row],[Ventas sin IGV]]+Tabla4[[#This Row],[IGV]]</f>
        <v>2955.5459999999998</v>
      </c>
    </row>
    <row r="4775" spans="1:11" x14ac:dyDescent="0.3">
      <c r="A4775">
        <v>9</v>
      </c>
      <c r="B4775">
        <v>9</v>
      </c>
      <c r="C4775" s="2">
        <v>36646</v>
      </c>
      <c r="D4775">
        <v>2104</v>
      </c>
      <c r="E4775" t="str">
        <f>VLOOKUP(Tabla4[[#This Row],[Cod Vendedor]],Tabla3[[IdVendedor]:[NombreVendedor]],2,0)</f>
        <v>Carlos</v>
      </c>
      <c r="F4775" t="str">
        <f>VLOOKUP(Tabla4[[#This Row],[Cod Producto]],Tabla2[[IdProducto]:[NomProducto]],2,0)</f>
        <v>Esparragos</v>
      </c>
      <c r="G4775" s="10">
        <f>VLOOKUP(Tabla4[[#This Row],[Nombre_Producto]],Tabla2[[NomProducto]:[PrecioSinIGV]],3,0)</f>
        <v>1.21</v>
      </c>
      <c r="H4775">
        <f>VLOOKUP(Tabla4[[#This Row],[Cod Producto]],Tabla2[#All],3,0)</f>
        <v>3</v>
      </c>
      <c r="I4775" s="10">
        <f>Tabla4[[#This Row],[Kilos]]*Tabla4[[#This Row],[Precio_sin_IGV]]</f>
        <v>2545.84</v>
      </c>
      <c r="J4775" s="10">
        <f>Tabla4[[#This Row],[Ventas sin IGV]]*18%</f>
        <v>458.25119999999998</v>
      </c>
      <c r="K4775" s="10">
        <f>Tabla4[[#This Row],[Ventas sin IGV]]+Tabla4[[#This Row],[IGV]]</f>
        <v>3004.0912000000003</v>
      </c>
    </row>
    <row r="4776" spans="1:11" x14ac:dyDescent="0.3">
      <c r="A4776">
        <v>9</v>
      </c>
      <c r="B4776">
        <v>9</v>
      </c>
      <c r="C4776" s="2">
        <v>36613</v>
      </c>
      <c r="D4776">
        <v>1843</v>
      </c>
      <c r="E4776" t="str">
        <f>VLOOKUP(Tabla4[[#This Row],[Cod Vendedor]],Tabla3[[IdVendedor]:[NombreVendedor]],2,0)</f>
        <v>Carlos</v>
      </c>
      <c r="F4776" t="str">
        <f>VLOOKUP(Tabla4[[#This Row],[Cod Producto]],Tabla2[[IdProducto]:[NomProducto]],2,0)</f>
        <v>Esparragos</v>
      </c>
      <c r="G4776" s="10">
        <f>VLOOKUP(Tabla4[[#This Row],[Nombre_Producto]],Tabla2[[NomProducto]:[PrecioSinIGV]],3,0)</f>
        <v>1.21</v>
      </c>
      <c r="H4776">
        <f>VLOOKUP(Tabla4[[#This Row],[Cod Producto]],Tabla2[#All],3,0)</f>
        <v>3</v>
      </c>
      <c r="I4776" s="10">
        <f>Tabla4[[#This Row],[Kilos]]*Tabla4[[#This Row],[Precio_sin_IGV]]</f>
        <v>2230.0299999999997</v>
      </c>
      <c r="J4776" s="10">
        <f>Tabla4[[#This Row],[Ventas sin IGV]]*18%</f>
        <v>401.40539999999993</v>
      </c>
      <c r="K4776" s="10">
        <f>Tabla4[[#This Row],[Ventas sin IGV]]+Tabla4[[#This Row],[IGV]]</f>
        <v>2631.4353999999998</v>
      </c>
    </row>
    <row r="4777" spans="1:11" x14ac:dyDescent="0.3">
      <c r="A4777">
        <v>9</v>
      </c>
      <c r="B4777">
        <v>9</v>
      </c>
      <c r="C4777" s="2">
        <v>36617</v>
      </c>
      <c r="D4777">
        <v>1286</v>
      </c>
      <c r="E4777" t="str">
        <f>VLOOKUP(Tabla4[[#This Row],[Cod Vendedor]],Tabla3[[IdVendedor]:[NombreVendedor]],2,0)</f>
        <v>Carlos</v>
      </c>
      <c r="F4777" t="str">
        <f>VLOOKUP(Tabla4[[#This Row],[Cod Producto]],Tabla2[[IdProducto]:[NomProducto]],2,0)</f>
        <v>Esparragos</v>
      </c>
      <c r="G4777" s="10">
        <f>VLOOKUP(Tabla4[[#This Row],[Nombre_Producto]],Tabla2[[NomProducto]:[PrecioSinIGV]],3,0)</f>
        <v>1.21</v>
      </c>
      <c r="H4777">
        <f>VLOOKUP(Tabla4[[#This Row],[Cod Producto]],Tabla2[#All],3,0)</f>
        <v>3</v>
      </c>
      <c r="I4777" s="10">
        <f>Tabla4[[#This Row],[Kilos]]*Tabla4[[#This Row],[Precio_sin_IGV]]</f>
        <v>1556.06</v>
      </c>
      <c r="J4777" s="10">
        <f>Tabla4[[#This Row],[Ventas sin IGV]]*18%</f>
        <v>280.0908</v>
      </c>
      <c r="K4777" s="10">
        <f>Tabla4[[#This Row],[Ventas sin IGV]]+Tabla4[[#This Row],[IGV]]</f>
        <v>1836.1507999999999</v>
      </c>
    </row>
    <row r="4778" spans="1:11" x14ac:dyDescent="0.3">
      <c r="A4778">
        <v>9</v>
      </c>
      <c r="B4778">
        <v>9</v>
      </c>
      <c r="C4778" s="2">
        <v>36542</v>
      </c>
      <c r="D4778">
        <v>922</v>
      </c>
      <c r="E4778" t="str">
        <f>VLOOKUP(Tabla4[[#This Row],[Cod Vendedor]],Tabla3[[IdVendedor]:[NombreVendedor]],2,0)</f>
        <v>Carlos</v>
      </c>
      <c r="F4778" t="str">
        <f>VLOOKUP(Tabla4[[#This Row],[Cod Producto]],Tabla2[[IdProducto]:[NomProducto]],2,0)</f>
        <v>Esparragos</v>
      </c>
      <c r="G4778" s="10">
        <f>VLOOKUP(Tabla4[[#This Row],[Nombre_Producto]],Tabla2[[NomProducto]:[PrecioSinIGV]],3,0)</f>
        <v>1.21</v>
      </c>
      <c r="H4778">
        <f>VLOOKUP(Tabla4[[#This Row],[Cod Producto]],Tabla2[#All],3,0)</f>
        <v>3</v>
      </c>
      <c r="I4778" s="10">
        <f>Tabla4[[#This Row],[Kilos]]*Tabla4[[#This Row],[Precio_sin_IGV]]</f>
        <v>1115.6199999999999</v>
      </c>
      <c r="J4778" s="10">
        <f>Tabla4[[#This Row],[Ventas sin IGV]]*18%</f>
        <v>200.81159999999997</v>
      </c>
      <c r="K4778" s="10">
        <f>Tabla4[[#This Row],[Ventas sin IGV]]+Tabla4[[#This Row],[IGV]]</f>
        <v>1316.4315999999999</v>
      </c>
    </row>
    <row r="4779" spans="1:11" x14ac:dyDescent="0.3">
      <c r="A4779">
        <v>9</v>
      </c>
      <c r="B4779">
        <v>7</v>
      </c>
      <c r="C4779" s="2">
        <v>36557</v>
      </c>
      <c r="D4779">
        <v>2121</v>
      </c>
      <c r="E4779" t="str">
        <f>VLOOKUP(Tabla4[[#This Row],[Cod Vendedor]],Tabla3[[IdVendedor]:[NombreVendedor]],2,0)</f>
        <v>Carlos</v>
      </c>
      <c r="F4779" t="str">
        <f>VLOOKUP(Tabla4[[#This Row],[Cod Producto]],Tabla2[[IdProducto]:[NomProducto]],2,0)</f>
        <v>Tomates</v>
      </c>
      <c r="G4779" s="10">
        <f>VLOOKUP(Tabla4[[#This Row],[Nombre_Producto]],Tabla2[[NomProducto]:[PrecioSinIGV]],3,0)</f>
        <v>0.96799999999999997</v>
      </c>
      <c r="H4779">
        <f>VLOOKUP(Tabla4[[#This Row],[Cod Producto]],Tabla2[#All],3,0)</f>
        <v>2</v>
      </c>
      <c r="I4779" s="10">
        <f>Tabla4[[#This Row],[Kilos]]*Tabla4[[#This Row],[Precio_sin_IGV]]</f>
        <v>2053.1280000000002</v>
      </c>
      <c r="J4779" s="10">
        <f>Tabla4[[#This Row],[Ventas sin IGV]]*18%</f>
        <v>369.56304</v>
      </c>
      <c r="K4779" s="10">
        <f>Tabla4[[#This Row],[Ventas sin IGV]]+Tabla4[[#This Row],[IGV]]</f>
        <v>2422.6910400000002</v>
      </c>
    </row>
    <row r="4780" spans="1:11" x14ac:dyDescent="0.3">
      <c r="A4780">
        <v>9</v>
      </c>
      <c r="B4780">
        <v>7</v>
      </c>
      <c r="C4780" s="2">
        <v>36846</v>
      </c>
      <c r="D4780">
        <v>1034</v>
      </c>
      <c r="E4780" t="str">
        <f>VLOOKUP(Tabla4[[#This Row],[Cod Vendedor]],Tabla3[[IdVendedor]:[NombreVendedor]],2,0)</f>
        <v>Carlos</v>
      </c>
      <c r="F4780" t="str">
        <f>VLOOKUP(Tabla4[[#This Row],[Cod Producto]],Tabla2[[IdProducto]:[NomProducto]],2,0)</f>
        <v>Tomates</v>
      </c>
      <c r="G4780" s="10">
        <f>VLOOKUP(Tabla4[[#This Row],[Nombre_Producto]],Tabla2[[NomProducto]:[PrecioSinIGV]],3,0)</f>
        <v>0.96799999999999997</v>
      </c>
      <c r="H4780">
        <f>VLOOKUP(Tabla4[[#This Row],[Cod Producto]],Tabla2[#All],3,0)</f>
        <v>2</v>
      </c>
      <c r="I4780" s="10">
        <f>Tabla4[[#This Row],[Kilos]]*Tabla4[[#This Row],[Precio_sin_IGV]]</f>
        <v>1000.9119999999999</v>
      </c>
      <c r="J4780" s="10">
        <f>Tabla4[[#This Row],[Ventas sin IGV]]*18%</f>
        <v>180.16415999999998</v>
      </c>
      <c r="K4780" s="10">
        <f>Tabla4[[#This Row],[Ventas sin IGV]]+Tabla4[[#This Row],[IGV]]</f>
        <v>1181.0761599999998</v>
      </c>
    </row>
    <row r="4781" spans="1:11" x14ac:dyDescent="0.3">
      <c r="A4781">
        <v>9</v>
      </c>
      <c r="B4781">
        <v>7</v>
      </c>
      <c r="C4781" s="2">
        <v>36871</v>
      </c>
      <c r="D4781">
        <v>779</v>
      </c>
      <c r="E4781" t="str">
        <f>VLOOKUP(Tabla4[[#This Row],[Cod Vendedor]],Tabla3[[IdVendedor]:[NombreVendedor]],2,0)</f>
        <v>Carlos</v>
      </c>
      <c r="F4781" t="str">
        <f>VLOOKUP(Tabla4[[#This Row],[Cod Producto]],Tabla2[[IdProducto]:[NomProducto]],2,0)</f>
        <v>Tomates</v>
      </c>
      <c r="G4781" s="10">
        <f>VLOOKUP(Tabla4[[#This Row],[Nombre_Producto]],Tabla2[[NomProducto]:[PrecioSinIGV]],3,0)</f>
        <v>0.96799999999999997</v>
      </c>
      <c r="H4781">
        <f>VLOOKUP(Tabla4[[#This Row],[Cod Producto]],Tabla2[#All],3,0)</f>
        <v>2</v>
      </c>
      <c r="I4781" s="10">
        <f>Tabla4[[#This Row],[Kilos]]*Tabla4[[#This Row],[Precio_sin_IGV]]</f>
        <v>754.072</v>
      </c>
      <c r="J4781" s="10">
        <f>Tabla4[[#This Row],[Ventas sin IGV]]*18%</f>
        <v>135.73295999999999</v>
      </c>
      <c r="K4781" s="10">
        <f>Tabla4[[#This Row],[Ventas sin IGV]]+Tabla4[[#This Row],[IGV]]</f>
        <v>889.80495999999994</v>
      </c>
    </row>
    <row r="4782" spans="1:11" x14ac:dyDescent="0.3">
      <c r="A4782">
        <v>9</v>
      </c>
      <c r="B4782">
        <v>3</v>
      </c>
      <c r="C4782" s="2">
        <v>36778</v>
      </c>
      <c r="D4782">
        <v>2389</v>
      </c>
      <c r="E4782" t="str">
        <f>VLOOKUP(Tabla4[[#This Row],[Cod Vendedor]],Tabla3[[IdVendedor]:[NombreVendedor]],2,0)</f>
        <v>Carlos</v>
      </c>
      <c r="F4782" t="str">
        <f>VLOOKUP(Tabla4[[#This Row],[Cod Producto]],Tabla2[[IdProducto]:[NomProducto]],2,0)</f>
        <v>Melones</v>
      </c>
      <c r="G4782" s="10">
        <f>VLOOKUP(Tabla4[[#This Row],[Nombre_Producto]],Tabla2[[NomProducto]:[PrecioSinIGV]],3,0)</f>
        <v>1.9359999999999999</v>
      </c>
      <c r="H4782">
        <f>VLOOKUP(Tabla4[[#This Row],[Cod Producto]],Tabla2[#All],3,0)</f>
        <v>1</v>
      </c>
      <c r="I4782" s="10">
        <f>Tabla4[[#This Row],[Kilos]]*Tabla4[[#This Row],[Precio_sin_IGV]]</f>
        <v>4625.1040000000003</v>
      </c>
      <c r="J4782" s="10">
        <f>Tabla4[[#This Row],[Ventas sin IGV]]*18%</f>
        <v>832.51872000000003</v>
      </c>
      <c r="K4782" s="10">
        <f>Tabla4[[#This Row],[Ventas sin IGV]]+Tabla4[[#This Row],[IGV]]</f>
        <v>5457.6227200000003</v>
      </c>
    </row>
    <row r="4783" spans="1:11" x14ac:dyDescent="0.3">
      <c r="A4783">
        <v>9</v>
      </c>
      <c r="B4783">
        <v>3</v>
      </c>
      <c r="C4783" s="2">
        <v>36619</v>
      </c>
      <c r="D4783">
        <v>1859</v>
      </c>
      <c r="E4783" t="str">
        <f>VLOOKUP(Tabla4[[#This Row],[Cod Vendedor]],Tabla3[[IdVendedor]:[NombreVendedor]],2,0)</f>
        <v>Carlos</v>
      </c>
      <c r="F4783" t="str">
        <f>VLOOKUP(Tabla4[[#This Row],[Cod Producto]],Tabla2[[IdProducto]:[NomProducto]],2,0)</f>
        <v>Melones</v>
      </c>
      <c r="G4783" s="10">
        <f>VLOOKUP(Tabla4[[#This Row],[Nombre_Producto]],Tabla2[[NomProducto]:[PrecioSinIGV]],3,0)</f>
        <v>1.9359999999999999</v>
      </c>
      <c r="H4783">
        <f>VLOOKUP(Tabla4[[#This Row],[Cod Producto]],Tabla2[#All],3,0)</f>
        <v>1</v>
      </c>
      <c r="I4783" s="10">
        <f>Tabla4[[#This Row],[Kilos]]*Tabla4[[#This Row],[Precio_sin_IGV]]</f>
        <v>3599.0239999999999</v>
      </c>
      <c r="J4783" s="10">
        <f>Tabla4[[#This Row],[Ventas sin IGV]]*18%</f>
        <v>647.82431999999994</v>
      </c>
      <c r="K4783" s="10">
        <f>Tabla4[[#This Row],[Ventas sin IGV]]+Tabla4[[#This Row],[IGV]]</f>
        <v>4246.8483200000001</v>
      </c>
    </row>
    <row r="4784" spans="1:11" x14ac:dyDescent="0.3">
      <c r="A4784">
        <v>9</v>
      </c>
      <c r="B4784">
        <v>3</v>
      </c>
      <c r="C4784" s="2">
        <v>36707</v>
      </c>
      <c r="D4784">
        <v>1700</v>
      </c>
      <c r="E4784" t="str">
        <f>VLOOKUP(Tabla4[[#This Row],[Cod Vendedor]],Tabla3[[IdVendedor]:[NombreVendedor]],2,0)</f>
        <v>Carlos</v>
      </c>
      <c r="F4784" t="str">
        <f>VLOOKUP(Tabla4[[#This Row],[Cod Producto]],Tabla2[[IdProducto]:[NomProducto]],2,0)</f>
        <v>Melones</v>
      </c>
      <c r="G4784" s="10">
        <f>VLOOKUP(Tabla4[[#This Row],[Nombre_Producto]],Tabla2[[NomProducto]:[PrecioSinIGV]],3,0)</f>
        <v>1.9359999999999999</v>
      </c>
      <c r="H4784">
        <f>VLOOKUP(Tabla4[[#This Row],[Cod Producto]],Tabla2[#All],3,0)</f>
        <v>1</v>
      </c>
      <c r="I4784" s="10">
        <f>Tabla4[[#This Row],[Kilos]]*Tabla4[[#This Row],[Precio_sin_IGV]]</f>
        <v>3291.2</v>
      </c>
      <c r="J4784" s="10">
        <f>Tabla4[[#This Row],[Ventas sin IGV]]*18%</f>
        <v>592.41599999999994</v>
      </c>
      <c r="K4784" s="10">
        <f>Tabla4[[#This Row],[Ventas sin IGV]]+Tabla4[[#This Row],[IGV]]</f>
        <v>3883.616</v>
      </c>
    </row>
    <row r="4785" spans="1:11" x14ac:dyDescent="0.3">
      <c r="A4785">
        <v>9</v>
      </c>
      <c r="B4785">
        <v>3</v>
      </c>
      <c r="C4785" s="2">
        <v>36567</v>
      </c>
      <c r="D4785">
        <v>806</v>
      </c>
      <c r="E4785" t="str">
        <f>VLOOKUP(Tabla4[[#This Row],[Cod Vendedor]],Tabla3[[IdVendedor]:[NombreVendedor]],2,0)</f>
        <v>Carlos</v>
      </c>
      <c r="F4785" t="str">
        <f>VLOOKUP(Tabla4[[#This Row],[Cod Producto]],Tabla2[[IdProducto]:[NomProducto]],2,0)</f>
        <v>Melones</v>
      </c>
      <c r="G4785" s="10">
        <f>VLOOKUP(Tabla4[[#This Row],[Nombre_Producto]],Tabla2[[NomProducto]:[PrecioSinIGV]],3,0)</f>
        <v>1.9359999999999999</v>
      </c>
      <c r="H4785">
        <f>VLOOKUP(Tabla4[[#This Row],[Cod Producto]],Tabla2[#All],3,0)</f>
        <v>1</v>
      </c>
      <c r="I4785" s="10">
        <f>Tabla4[[#This Row],[Kilos]]*Tabla4[[#This Row],[Precio_sin_IGV]]</f>
        <v>1560.4159999999999</v>
      </c>
      <c r="J4785" s="10">
        <f>Tabla4[[#This Row],[Ventas sin IGV]]*18%</f>
        <v>280.87487999999996</v>
      </c>
      <c r="K4785" s="10">
        <f>Tabla4[[#This Row],[Ventas sin IGV]]+Tabla4[[#This Row],[IGV]]</f>
        <v>1841.29088</v>
      </c>
    </row>
    <row r="4786" spans="1:11" x14ac:dyDescent="0.3">
      <c r="A4786">
        <v>9</v>
      </c>
      <c r="B4786">
        <v>3</v>
      </c>
      <c r="C4786" s="2">
        <v>36792</v>
      </c>
      <c r="D4786">
        <v>562</v>
      </c>
      <c r="E4786" t="str">
        <f>VLOOKUP(Tabla4[[#This Row],[Cod Vendedor]],Tabla3[[IdVendedor]:[NombreVendedor]],2,0)</f>
        <v>Carlos</v>
      </c>
      <c r="F4786" t="str">
        <f>VLOOKUP(Tabla4[[#This Row],[Cod Producto]],Tabla2[[IdProducto]:[NomProducto]],2,0)</f>
        <v>Melones</v>
      </c>
      <c r="G4786" s="10">
        <f>VLOOKUP(Tabla4[[#This Row],[Nombre_Producto]],Tabla2[[NomProducto]:[PrecioSinIGV]],3,0)</f>
        <v>1.9359999999999999</v>
      </c>
      <c r="H4786">
        <f>VLOOKUP(Tabla4[[#This Row],[Cod Producto]],Tabla2[#All],3,0)</f>
        <v>1</v>
      </c>
      <c r="I4786" s="10">
        <f>Tabla4[[#This Row],[Kilos]]*Tabla4[[#This Row],[Precio_sin_IGV]]</f>
        <v>1088.0319999999999</v>
      </c>
      <c r="J4786" s="10">
        <f>Tabla4[[#This Row],[Ventas sin IGV]]*18%</f>
        <v>195.84575999999998</v>
      </c>
      <c r="K4786" s="10">
        <f>Tabla4[[#This Row],[Ventas sin IGV]]+Tabla4[[#This Row],[IGV]]</f>
        <v>1283.8777599999999</v>
      </c>
    </row>
    <row r="4787" spans="1:11" x14ac:dyDescent="0.3">
      <c r="A4787">
        <v>9</v>
      </c>
      <c r="B4787">
        <v>3</v>
      </c>
      <c r="C4787" s="2">
        <v>36856</v>
      </c>
      <c r="D4787">
        <v>444</v>
      </c>
      <c r="E4787" t="str">
        <f>VLOOKUP(Tabla4[[#This Row],[Cod Vendedor]],Tabla3[[IdVendedor]:[NombreVendedor]],2,0)</f>
        <v>Carlos</v>
      </c>
      <c r="F4787" t="str">
        <f>VLOOKUP(Tabla4[[#This Row],[Cod Producto]],Tabla2[[IdProducto]:[NomProducto]],2,0)</f>
        <v>Melones</v>
      </c>
      <c r="G4787" s="10">
        <f>VLOOKUP(Tabla4[[#This Row],[Nombre_Producto]],Tabla2[[NomProducto]:[PrecioSinIGV]],3,0)</f>
        <v>1.9359999999999999</v>
      </c>
      <c r="H4787">
        <f>VLOOKUP(Tabla4[[#This Row],[Cod Producto]],Tabla2[#All],3,0)</f>
        <v>1</v>
      </c>
      <c r="I4787" s="10">
        <f>Tabla4[[#This Row],[Kilos]]*Tabla4[[#This Row],[Precio_sin_IGV]]</f>
        <v>859.58399999999995</v>
      </c>
      <c r="J4787" s="10">
        <f>Tabla4[[#This Row],[Ventas sin IGV]]*18%</f>
        <v>154.72511999999998</v>
      </c>
      <c r="K4787" s="10">
        <f>Tabla4[[#This Row],[Ventas sin IGV]]+Tabla4[[#This Row],[IGV]]</f>
        <v>1014.3091199999999</v>
      </c>
    </row>
    <row r="4788" spans="1:11" x14ac:dyDescent="0.3">
      <c r="A4788">
        <v>9</v>
      </c>
      <c r="B4788">
        <v>3</v>
      </c>
      <c r="C4788" s="2">
        <v>36621</v>
      </c>
      <c r="D4788">
        <v>435</v>
      </c>
      <c r="E4788" t="str">
        <f>VLOOKUP(Tabla4[[#This Row],[Cod Vendedor]],Tabla3[[IdVendedor]:[NombreVendedor]],2,0)</f>
        <v>Carlos</v>
      </c>
      <c r="F4788" t="str">
        <f>VLOOKUP(Tabla4[[#This Row],[Cod Producto]],Tabla2[[IdProducto]:[NomProducto]],2,0)</f>
        <v>Melones</v>
      </c>
      <c r="G4788" s="10">
        <f>VLOOKUP(Tabla4[[#This Row],[Nombre_Producto]],Tabla2[[NomProducto]:[PrecioSinIGV]],3,0)</f>
        <v>1.9359999999999999</v>
      </c>
      <c r="H4788">
        <f>VLOOKUP(Tabla4[[#This Row],[Cod Producto]],Tabla2[#All],3,0)</f>
        <v>1</v>
      </c>
      <c r="I4788" s="10">
        <f>Tabla4[[#This Row],[Kilos]]*Tabla4[[#This Row],[Precio_sin_IGV]]</f>
        <v>842.16</v>
      </c>
      <c r="J4788" s="10">
        <f>Tabla4[[#This Row],[Ventas sin IGV]]*18%</f>
        <v>151.58879999999999</v>
      </c>
      <c r="K4788" s="10">
        <f>Tabla4[[#This Row],[Ventas sin IGV]]+Tabla4[[#This Row],[IGV]]</f>
        <v>993.74879999999996</v>
      </c>
    </row>
    <row r="4789" spans="1:11" x14ac:dyDescent="0.3">
      <c r="A4789">
        <v>9</v>
      </c>
      <c r="B4789">
        <v>1</v>
      </c>
      <c r="C4789" s="2">
        <v>36561</v>
      </c>
      <c r="D4789">
        <v>2490</v>
      </c>
      <c r="E4789" t="str">
        <f>VLOOKUP(Tabla4[[#This Row],[Cod Vendedor]],Tabla3[[IdVendedor]:[NombreVendedor]],2,0)</f>
        <v>Carlos</v>
      </c>
      <c r="F4789" t="str">
        <f>VLOOKUP(Tabla4[[#This Row],[Cod Producto]],Tabla2[[IdProducto]:[NomProducto]],2,0)</f>
        <v>Mandarinas</v>
      </c>
      <c r="G4789" s="10">
        <f>VLOOKUP(Tabla4[[#This Row],[Nombre_Producto]],Tabla2[[NomProducto]:[PrecioSinIGV]],3,0)</f>
        <v>3.9325000000000001</v>
      </c>
      <c r="H4789">
        <f>VLOOKUP(Tabla4[[#This Row],[Cod Producto]],Tabla2[#All],3,0)</f>
        <v>1</v>
      </c>
      <c r="I4789" s="10">
        <f>Tabla4[[#This Row],[Kilos]]*Tabla4[[#This Row],[Precio_sin_IGV]]</f>
        <v>9791.9250000000011</v>
      </c>
      <c r="J4789" s="10">
        <f>Tabla4[[#This Row],[Ventas sin IGV]]*18%</f>
        <v>1762.5465000000002</v>
      </c>
      <c r="K4789" s="10">
        <f>Tabla4[[#This Row],[Ventas sin IGV]]+Tabla4[[#This Row],[IGV]]</f>
        <v>11554.471500000001</v>
      </c>
    </row>
    <row r="4790" spans="1:11" x14ac:dyDescent="0.3">
      <c r="A4790">
        <v>9</v>
      </c>
      <c r="B4790">
        <v>1</v>
      </c>
      <c r="C4790" s="2">
        <v>36691</v>
      </c>
      <c r="D4790">
        <v>2466</v>
      </c>
      <c r="E4790" t="str">
        <f>VLOOKUP(Tabla4[[#This Row],[Cod Vendedor]],Tabla3[[IdVendedor]:[NombreVendedor]],2,0)</f>
        <v>Carlos</v>
      </c>
      <c r="F4790" t="str">
        <f>VLOOKUP(Tabla4[[#This Row],[Cod Producto]],Tabla2[[IdProducto]:[NomProducto]],2,0)</f>
        <v>Mandarinas</v>
      </c>
      <c r="G4790" s="10">
        <f>VLOOKUP(Tabla4[[#This Row],[Nombre_Producto]],Tabla2[[NomProducto]:[PrecioSinIGV]],3,0)</f>
        <v>3.9325000000000001</v>
      </c>
      <c r="H4790">
        <f>VLOOKUP(Tabla4[[#This Row],[Cod Producto]],Tabla2[#All],3,0)</f>
        <v>1</v>
      </c>
      <c r="I4790" s="10">
        <f>Tabla4[[#This Row],[Kilos]]*Tabla4[[#This Row],[Precio_sin_IGV]]</f>
        <v>9697.5450000000001</v>
      </c>
      <c r="J4790" s="10">
        <f>Tabla4[[#This Row],[Ventas sin IGV]]*18%</f>
        <v>1745.5581</v>
      </c>
      <c r="K4790" s="10">
        <f>Tabla4[[#This Row],[Ventas sin IGV]]+Tabla4[[#This Row],[IGV]]</f>
        <v>11443.1031</v>
      </c>
    </row>
    <row r="4791" spans="1:11" x14ac:dyDescent="0.3">
      <c r="A4791">
        <v>9</v>
      </c>
      <c r="B4791">
        <v>1</v>
      </c>
      <c r="C4791" s="2">
        <v>36778</v>
      </c>
      <c r="D4791">
        <v>2207</v>
      </c>
      <c r="E4791" t="str">
        <f>VLOOKUP(Tabla4[[#This Row],[Cod Vendedor]],Tabla3[[IdVendedor]:[NombreVendedor]],2,0)</f>
        <v>Carlos</v>
      </c>
      <c r="F4791" t="str">
        <f>VLOOKUP(Tabla4[[#This Row],[Cod Producto]],Tabla2[[IdProducto]:[NomProducto]],2,0)</f>
        <v>Mandarinas</v>
      </c>
      <c r="G4791" s="10">
        <f>VLOOKUP(Tabla4[[#This Row],[Nombre_Producto]],Tabla2[[NomProducto]:[PrecioSinIGV]],3,0)</f>
        <v>3.9325000000000001</v>
      </c>
      <c r="H4791">
        <f>VLOOKUP(Tabla4[[#This Row],[Cod Producto]],Tabla2[#All],3,0)</f>
        <v>1</v>
      </c>
      <c r="I4791" s="10">
        <f>Tabla4[[#This Row],[Kilos]]*Tabla4[[#This Row],[Precio_sin_IGV]]</f>
        <v>8679.0275000000001</v>
      </c>
      <c r="J4791" s="10">
        <f>Tabla4[[#This Row],[Ventas sin IGV]]*18%</f>
        <v>1562.22495</v>
      </c>
      <c r="K4791" s="10">
        <f>Tabla4[[#This Row],[Ventas sin IGV]]+Tabla4[[#This Row],[IGV]]</f>
        <v>10241.25245</v>
      </c>
    </row>
    <row r="4792" spans="1:11" x14ac:dyDescent="0.3">
      <c r="A4792">
        <v>9</v>
      </c>
      <c r="B4792">
        <v>1</v>
      </c>
      <c r="C4792" s="2">
        <v>36684</v>
      </c>
      <c r="D4792">
        <v>1870</v>
      </c>
      <c r="E4792" t="str">
        <f>VLOOKUP(Tabla4[[#This Row],[Cod Vendedor]],Tabla3[[IdVendedor]:[NombreVendedor]],2,0)</f>
        <v>Carlos</v>
      </c>
      <c r="F4792" t="str">
        <f>VLOOKUP(Tabla4[[#This Row],[Cod Producto]],Tabla2[[IdProducto]:[NomProducto]],2,0)</f>
        <v>Mandarinas</v>
      </c>
      <c r="G4792" s="10">
        <f>VLOOKUP(Tabla4[[#This Row],[Nombre_Producto]],Tabla2[[NomProducto]:[PrecioSinIGV]],3,0)</f>
        <v>3.9325000000000001</v>
      </c>
      <c r="H4792">
        <f>VLOOKUP(Tabla4[[#This Row],[Cod Producto]],Tabla2[#All],3,0)</f>
        <v>1</v>
      </c>
      <c r="I4792" s="10">
        <f>Tabla4[[#This Row],[Kilos]]*Tabla4[[#This Row],[Precio_sin_IGV]]</f>
        <v>7353.7750000000005</v>
      </c>
      <c r="J4792" s="10">
        <f>Tabla4[[#This Row],[Ventas sin IGV]]*18%</f>
        <v>1323.6795</v>
      </c>
      <c r="K4792" s="10">
        <f>Tabla4[[#This Row],[Ventas sin IGV]]+Tabla4[[#This Row],[IGV]]</f>
        <v>8677.4544999999998</v>
      </c>
    </row>
    <row r="4793" spans="1:11" x14ac:dyDescent="0.3">
      <c r="A4793">
        <v>9</v>
      </c>
      <c r="B4793">
        <v>8</v>
      </c>
      <c r="C4793" s="2">
        <v>36563</v>
      </c>
      <c r="D4793">
        <v>2246</v>
      </c>
      <c r="E4793" t="str">
        <f>VLOOKUP(Tabla4[[#This Row],[Cod Vendedor]],Tabla3[[IdVendedor]:[NombreVendedor]],2,0)</f>
        <v>Carlos</v>
      </c>
      <c r="F4793" t="str">
        <f>VLOOKUP(Tabla4[[#This Row],[Cod Producto]],Tabla2[[IdProducto]:[NomProducto]],2,0)</f>
        <v>Uvas</v>
      </c>
      <c r="G4793" s="10">
        <f>VLOOKUP(Tabla4[[#This Row],[Nombre_Producto]],Tabla2[[NomProducto]:[PrecioSinIGV]],3,0)</f>
        <v>3.63</v>
      </c>
      <c r="H4793">
        <f>VLOOKUP(Tabla4[[#This Row],[Cod Producto]],Tabla2[#All],3,0)</f>
        <v>1</v>
      </c>
      <c r="I4793" s="10">
        <f>Tabla4[[#This Row],[Kilos]]*Tabla4[[#This Row],[Precio_sin_IGV]]</f>
        <v>8152.98</v>
      </c>
      <c r="J4793" s="10">
        <f>Tabla4[[#This Row],[Ventas sin IGV]]*18%</f>
        <v>1467.5364</v>
      </c>
      <c r="K4793" s="10">
        <f>Tabla4[[#This Row],[Ventas sin IGV]]+Tabla4[[#This Row],[IGV]]</f>
        <v>9620.5164000000004</v>
      </c>
    </row>
    <row r="4794" spans="1:11" x14ac:dyDescent="0.3">
      <c r="A4794">
        <v>9</v>
      </c>
      <c r="B4794">
        <v>8</v>
      </c>
      <c r="C4794" s="2">
        <v>36669</v>
      </c>
      <c r="D4794">
        <v>1872</v>
      </c>
      <c r="E4794" t="str">
        <f>VLOOKUP(Tabla4[[#This Row],[Cod Vendedor]],Tabla3[[IdVendedor]:[NombreVendedor]],2,0)</f>
        <v>Carlos</v>
      </c>
      <c r="F4794" t="str">
        <f>VLOOKUP(Tabla4[[#This Row],[Cod Producto]],Tabla2[[IdProducto]:[NomProducto]],2,0)</f>
        <v>Uvas</v>
      </c>
      <c r="G4794" s="10">
        <f>VLOOKUP(Tabla4[[#This Row],[Nombre_Producto]],Tabla2[[NomProducto]:[PrecioSinIGV]],3,0)</f>
        <v>3.63</v>
      </c>
      <c r="H4794">
        <f>VLOOKUP(Tabla4[[#This Row],[Cod Producto]],Tabla2[#All],3,0)</f>
        <v>1</v>
      </c>
      <c r="I4794" s="10">
        <f>Tabla4[[#This Row],[Kilos]]*Tabla4[[#This Row],[Precio_sin_IGV]]</f>
        <v>6795.36</v>
      </c>
      <c r="J4794" s="10">
        <f>Tabla4[[#This Row],[Ventas sin IGV]]*18%</f>
        <v>1223.1647999999998</v>
      </c>
      <c r="K4794" s="10">
        <f>Tabla4[[#This Row],[Ventas sin IGV]]+Tabla4[[#This Row],[IGV]]</f>
        <v>8018.5247999999992</v>
      </c>
    </row>
    <row r="4795" spans="1:11" x14ac:dyDescent="0.3">
      <c r="A4795">
        <v>9</v>
      </c>
      <c r="B4795">
        <v>8</v>
      </c>
      <c r="C4795" s="2">
        <v>36571</v>
      </c>
      <c r="D4795">
        <v>1705</v>
      </c>
      <c r="E4795" t="str">
        <f>VLOOKUP(Tabla4[[#This Row],[Cod Vendedor]],Tabla3[[IdVendedor]:[NombreVendedor]],2,0)</f>
        <v>Carlos</v>
      </c>
      <c r="F4795" t="str">
        <f>VLOOKUP(Tabla4[[#This Row],[Cod Producto]],Tabla2[[IdProducto]:[NomProducto]],2,0)</f>
        <v>Uvas</v>
      </c>
      <c r="G4795" s="10">
        <f>VLOOKUP(Tabla4[[#This Row],[Nombre_Producto]],Tabla2[[NomProducto]:[PrecioSinIGV]],3,0)</f>
        <v>3.63</v>
      </c>
      <c r="H4795">
        <f>VLOOKUP(Tabla4[[#This Row],[Cod Producto]],Tabla2[#All],3,0)</f>
        <v>1</v>
      </c>
      <c r="I4795" s="10">
        <f>Tabla4[[#This Row],[Kilos]]*Tabla4[[#This Row],[Precio_sin_IGV]]</f>
        <v>6189.15</v>
      </c>
      <c r="J4795" s="10">
        <f>Tabla4[[#This Row],[Ventas sin IGV]]*18%</f>
        <v>1114.0469999999998</v>
      </c>
      <c r="K4795" s="10">
        <f>Tabla4[[#This Row],[Ventas sin IGV]]+Tabla4[[#This Row],[IGV]]</f>
        <v>7303.1969999999992</v>
      </c>
    </row>
    <row r="4796" spans="1:11" x14ac:dyDescent="0.3">
      <c r="A4796">
        <v>9</v>
      </c>
      <c r="B4796">
        <v>8</v>
      </c>
      <c r="C4796" s="2">
        <v>36694</v>
      </c>
      <c r="D4796">
        <v>1460</v>
      </c>
      <c r="E4796" t="str">
        <f>VLOOKUP(Tabla4[[#This Row],[Cod Vendedor]],Tabla3[[IdVendedor]:[NombreVendedor]],2,0)</f>
        <v>Carlos</v>
      </c>
      <c r="F4796" t="str">
        <f>VLOOKUP(Tabla4[[#This Row],[Cod Producto]],Tabla2[[IdProducto]:[NomProducto]],2,0)</f>
        <v>Uvas</v>
      </c>
      <c r="G4796" s="10">
        <f>VLOOKUP(Tabla4[[#This Row],[Nombre_Producto]],Tabla2[[NomProducto]:[PrecioSinIGV]],3,0)</f>
        <v>3.63</v>
      </c>
      <c r="H4796">
        <f>VLOOKUP(Tabla4[[#This Row],[Cod Producto]],Tabla2[#All],3,0)</f>
        <v>1</v>
      </c>
      <c r="I4796" s="10">
        <f>Tabla4[[#This Row],[Kilos]]*Tabla4[[#This Row],[Precio_sin_IGV]]</f>
        <v>5299.8</v>
      </c>
      <c r="J4796" s="10">
        <f>Tabla4[[#This Row],[Ventas sin IGV]]*18%</f>
        <v>953.96399999999994</v>
      </c>
      <c r="K4796" s="10">
        <f>Tabla4[[#This Row],[Ventas sin IGV]]+Tabla4[[#This Row],[IGV]]</f>
        <v>6253.7640000000001</v>
      </c>
    </row>
    <row r="4797" spans="1:11" x14ac:dyDescent="0.3">
      <c r="A4797">
        <v>9</v>
      </c>
      <c r="B4797">
        <v>8</v>
      </c>
      <c r="C4797" s="2">
        <v>36825</v>
      </c>
      <c r="D4797">
        <v>1424</v>
      </c>
      <c r="E4797" t="str">
        <f>VLOOKUP(Tabla4[[#This Row],[Cod Vendedor]],Tabla3[[IdVendedor]:[NombreVendedor]],2,0)</f>
        <v>Carlos</v>
      </c>
      <c r="F4797" t="str">
        <f>VLOOKUP(Tabla4[[#This Row],[Cod Producto]],Tabla2[[IdProducto]:[NomProducto]],2,0)</f>
        <v>Uvas</v>
      </c>
      <c r="G4797" s="10">
        <f>VLOOKUP(Tabla4[[#This Row],[Nombre_Producto]],Tabla2[[NomProducto]:[PrecioSinIGV]],3,0)</f>
        <v>3.63</v>
      </c>
      <c r="H4797">
        <f>VLOOKUP(Tabla4[[#This Row],[Cod Producto]],Tabla2[#All],3,0)</f>
        <v>1</v>
      </c>
      <c r="I4797" s="10">
        <f>Tabla4[[#This Row],[Kilos]]*Tabla4[[#This Row],[Precio_sin_IGV]]</f>
        <v>5169.12</v>
      </c>
      <c r="J4797" s="10">
        <f>Tabla4[[#This Row],[Ventas sin IGV]]*18%</f>
        <v>930.44159999999999</v>
      </c>
      <c r="K4797" s="10">
        <f>Tabla4[[#This Row],[Ventas sin IGV]]+Tabla4[[#This Row],[IGV]]</f>
        <v>6099.5616</v>
      </c>
    </row>
    <row r="4798" spans="1:11" x14ac:dyDescent="0.3">
      <c r="A4798">
        <v>9</v>
      </c>
      <c r="B4798">
        <v>8</v>
      </c>
      <c r="C4798" s="2">
        <v>36642</v>
      </c>
      <c r="D4798">
        <v>1421</v>
      </c>
      <c r="E4798" t="str">
        <f>VLOOKUP(Tabla4[[#This Row],[Cod Vendedor]],Tabla3[[IdVendedor]:[NombreVendedor]],2,0)</f>
        <v>Carlos</v>
      </c>
      <c r="F4798" t="str">
        <f>VLOOKUP(Tabla4[[#This Row],[Cod Producto]],Tabla2[[IdProducto]:[NomProducto]],2,0)</f>
        <v>Uvas</v>
      </c>
      <c r="G4798" s="10">
        <f>VLOOKUP(Tabla4[[#This Row],[Nombre_Producto]],Tabla2[[NomProducto]:[PrecioSinIGV]],3,0)</f>
        <v>3.63</v>
      </c>
      <c r="H4798">
        <f>VLOOKUP(Tabla4[[#This Row],[Cod Producto]],Tabla2[#All],3,0)</f>
        <v>1</v>
      </c>
      <c r="I4798" s="10">
        <f>Tabla4[[#This Row],[Kilos]]*Tabla4[[#This Row],[Precio_sin_IGV]]</f>
        <v>5158.2299999999996</v>
      </c>
      <c r="J4798" s="10">
        <f>Tabla4[[#This Row],[Ventas sin IGV]]*18%</f>
        <v>928.48139999999989</v>
      </c>
      <c r="K4798" s="10">
        <f>Tabla4[[#This Row],[Ventas sin IGV]]+Tabla4[[#This Row],[IGV]]</f>
        <v>6086.7113999999992</v>
      </c>
    </row>
    <row r="4799" spans="1:11" x14ac:dyDescent="0.3">
      <c r="A4799">
        <v>9</v>
      </c>
      <c r="B4799">
        <v>6</v>
      </c>
      <c r="C4799" s="2">
        <v>36840</v>
      </c>
      <c r="D4799">
        <v>2466</v>
      </c>
      <c r="E4799" t="str">
        <f>VLOOKUP(Tabla4[[#This Row],[Cod Vendedor]],Tabla3[[IdVendedor]:[NombreVendedor]],2,0)</f>
        <v>Carlos</v>
      </c>
      <c r="F4799" t="str">
        <f>VLOOKUP(Tabla4[[#This Row],[Cod Producto]],Tabla2[[IdProducto]:[NomProducto]],2,0)</f>
        <v>Platanos</v>
      </c>
      <c r="G4799" s="10">
        <f>VLOOKUP(Tabla4[[#This Row],[Nombre_Producto]],Tabla2[[NomProducto]:[PrecioSinIGV]],3,0)</f>
        <v>2.42</v>
      </c>
      <c r="H4799">
        <f>VLOOKUP(Tabla4[[#This Row],[Cod Producto]],Tabla2[#All],3,0)</f>
        <v>1</v>
      </c>
      <c r="I4799" s="10">
        <f>Tabla4[[#This Row],[Kilos]]*Tabla4[[#This Row],[Precio_sin_IGV]]</f>
        <v>5967.72</v>
      </c>
      <c r="J4799" s="10">
        <f>Tabla4[[#This Row],[Ventas sin IGV]]*18%</f>
        <v>1074.1895999999999</v>
      </c>
      <c r="K4799" s="10">
        <f>Tabla4[[#This Row],[Ventas sin IGV]]+Tabla4[[#This Row],[IGV]]</f>
        <v>7041.9096</v>
      </c>
    </row>
    <row r="4800" spans="1:11" x14ac:dyDescent="0.3">
      <c r="A4800">
        <v>9</v>
      </c>
      <c r="B4800">
        <v>6</v>
      </c>
      <c r="C4800" s="2">
        <v>36562</v>
      </c>
      <c r="D4800">
        <v>2325</v>
      </c>
      <c r="E4800" t="str">
        <f>VLOOKUP(Tabla4[[#This Row],[Cod Vendedor]],Tabla3[[IdVendedor]:[NombreVendedor]],2,0)</f>
        <v>Carlos</v>
      </c>
      <c r="F4800" t="str">
        <f>VLOOKUP(Tabla4[[#This Row],[Cod Producto]],Tabla2[[IdProducto]:[NomProducto]],2,0)</f>
        <v>Platanos</v>
      </c>
      <c r="G4800" s="10">
        <f>VLOOKUP(Tabla4[[#This Row],[Nombre_Producto]],Tabla2[[NomProducto]:[PrecioSinIGV]],3,0)</f>
        <v>2.42</v>
      </c>
      <c r="H4800">
        <f>VLOOKUP(Tabla4[[#This Row],[Cod Producto]],Tabla2[#All],3,0)</f>
        <v>1</v>
      </c>
      <c r="I4800" s="10">
        <f>Tabla4[[#This Row],[Kilos]]*Tabla4[[#This Row],[Precio_sin_IGV]]</f>
        <v>5626.5</v>
      </c>
      <c r="J4800" s="10">
        <f>Tabla4[[#This Row],[Ventas sin IGV]]*18%</f>
        <v>1012.77</v>
      </c>
      <c r="K4800" s="10">
        <f>Tabla4[[#This Row],[Ventas sin IGV]]+Tabla4[[#This Row],[IGV]]</f>
        <v>6639.27</v>
      </c>
    </row>
    <row r="4801" spans="1:11" x14ac:dyDescent="0.3">
      <c r="A4801">
        <v>9</v>
      </c>
      <c r="B4801">
        <v>6</v>
      </c>
      <c r="C4801" s="2">
        <v>36879</v>
      </c>
      <c r="D4801">
        <v>1836</v>
      </c>
      <c r="E4801" t="str">
        <f>VLOOKUP(Tabla4[[#This Row],[Cod Vendedor]],Tabla3[[IdVendedor]:[NombreVendedor]],2,0)</f>
        <v>Carlos</v>
      </c>
      <c r="F4801" t="str">
        <f>VLOOKUP(Tabla4[[#This Row],[Cod Producto]],Tabla2[[IdProducto]:[NomProducto]],2,0)</f>
        <v>Platanos</v>
      </c>
      <c r="G4801" s="10">
        <f>VLOOKUP(Tabla4[[#This Row],[Nombre_Producto]],Tabla2[[NomProducto]:[PrecioSinIGV]],3,0)</f>
        <v>2.42</v>
      </c>
      <c r="H4801">
        <f>VLOOKUP(Tabla4[[#This Row],[Cod Producto]],Tabla2[#All],3,0)</f>
        <v>1</v>
      </c>
      <c r="I4801" s="10">
        <f>Tabla4[[#This Row],[Kilos]]*Tabla4[[#This Row],[Precio_sin_IGV]]</f>
        <v>4443.12</v>
      </c>
      <c r="J4801" s="10">
        <f>Tabla4[[#This Row],[Ventas sin IGV]]*18%</f>
        <v>799.76159999999993</v>
      </c>
      <c r="K4801" s="10">
        <f>Tabla4[[#This Row],[Ventas sin IGV]]+Tabla4[[#This Row],[IGV]]</f>
        <v>5242.8815999999997</v>
      </c>
    </row>
    <row r="4802" spans="1:11" x14ac:dyDescent="0.3">
      <c r="A4802">
        <v>9</v>
      </c>
      <c r="B4802">
        <v>6</v>
      </c>
      <c r="C4802" s="2">
        <v>36618</v>
      </c>
      <c r="D4802">
        <v>1629</v>
      </c>
      <c r="E4802" t="str">
        <f>VLOOKUP(Tabla4[[#This Row],[Cod Vendedor]],Tabla3[[IdVendedor]:[NombreVendedor]],2,0)</f>
        <v>Carlos</v>
      </c>
      <c r="F4802" t="str">
        <f>VLOOKUP(Tabla4[[#This Row],[Cod Producto]],Tabla2[[IdProducto]:[NomProducto]],2,0)</f>
        <v>Platanos</v>
      </c>
      <c r="G4802" s="10">
        <f>VLOOKUP(Tabla4[[#This Row],[Nombre_Producto]],Tabla2[[NomProducto]:[PrecioSinIGV]],3,0)</f>
        <v>2.42</v>
      </c>
      <c r="H4802">
        <f>VLOOKUP(Tabla4[[#This Row],[Cod Producto]],Tabla2[#All],3,0)</f>
        <v>1</v>
      </c>
      <c r="I4802" s="10">
        <f>Tabla4[[#This Row],[Kilos]]*Tabla4[[#This Row],[Precio_sin_IGV]]</f>
        <v>3942.18</v>
      </c>
      <c r="J4802" s="10">
        <f>Tabla4[[#This Row],[Ventas sin IGV]]*18%</f>
        <v>709.5924</v>
      </c>
      <c r="K4802" s="10">
        <f>Tabla4[[#This Row],[Ventas sin IGV]]+Tabla4[[#This Row],[IGV]]</f>
        <v>4651.7723999999998</v>
      </c>
    </row>
    <row r="4803" spans="1:11" x14ac:dyDescent="0.3">
      <c r="A4803">
        <v>9</v>
      </c>
      <c r="B4803">
        <v>6</v>
      </c>
      <c r="C4803" s="2">
        <v>36839</v>
      </c>
      <c r="D4803">
        <v>1486</v>
      </c>
      <c r="E4803" t="str">
        <f>VLOOKUP(Tabla4[[#This Row],[Cod Vendedor]],Tabla3[[IdVendedor]:[NombreVendedor]],2,0)</f>
        <v>Carlos</v>
      </c>
      <c r="F4803" t="str">
        <f>VLOOKUP(Tabla4[[#This Row],[Cod Producto]],Tabla2[[IdProducto]:[NomProducto]],2,0)</f>
        <v>Platanos</v>
      </c>
      <c r="G4803" s="10">
        <f>VLOOKUP(Tabla4[[#This Row],[Nombre_Producto]],Tabla2[[NomProducto]:[PrecioSinIGV]],3,0)</f>
        <v>2.42</v>
      </c>
      <c r="H4803">
        <f>VLOOKUP(Tabla4[[#This Row],[Cod Producto]],Tabla2[#All],3,0)</f>
        <v>1</v>
      </c>
      <c r="I4803" s="10">
        <f>Tabla4[[#This Row],[Kilos]]*Tabla4[[#This Row],[Precio_sin_IGV]]</f>
        <v>3596.12</v>
      </c>
      <c r="J4803" s="10">
        <f>Tabla4[[#This Row],[Ventas sin IGV]]*18%</f>
        <v>647.30160000000001</v>
      </c>
      <c r="K4803" s="10">
        <f>Tabla4[[#This Row],[Ventas sin IGV]]+Tabla4[[#This Row],[IGV]]</f>
        <v>4243.4215999999997</v>
      </c>
    </row>
    <row r="4804" spans="1:11" x14ac:dyDescent="0.3">
      <c r="A4804">
        <v>9</v>
      </c>
      <c r="B4804">
        <v>6</v>
      </c>
      <c r="C4804" s="2">
        <v>36664</v>
      </c>
      <c r="D4804">
        <v>1123</v>
      </c>
      <c r="E4804" t="str">
        <f>VLOOKUP(Tabla4[[#This Row],[Cod Vendedor]],Tabla3[[IdVendedor]:[NombreVendedor]],2,0)</f>
        <v>Carlos</v>
      </c>
      <c r="F4804" t="str">
        <f>VLOOKUP(Tabla4[[#This Row],[Cod Producto]],Tabla2[[IdProducto]:[NomProducto]],2,0)</f>
        <v>Platanos</v>
      </c>
      <c r="G4804" s="10">
        <f>VLOOKUP(Tabla4[[#This Row],[Nombre_Producto]],Tabla2[[NomProducto]:[PrecioSinIGV]],3,0)</f>
        <v>2.42</v>
      </c>
      <c r="H4804">
        <f>VLOOKUP(Tabla4[[#This Row],[Cod Producto]],Tabla2[#All],3,0)</f>
        <v>1</v>
      </c>
      <c r="I4804" s="10">
        <f>Tabla4[[#This Row],[Kilos]]*Tabla4[[#This Row],[Precio_sin_IGV]]</f>
        <v>2717.66</v>
      </c>
      <c r="J4804" s="10">
        <f>Tabla4[[#This Row],[Ventas sin IGV]]*18%</f>
        <v>489.17879999999997</v>
      </c>
      <c r="K4804" s="10">
        <f>Tabla4[[#This Row],[Ventas sin IGV]]+Tabla4[[#This Row],[IGV]]</f>
        <v>3206.8388</v>
      </c>
    </row>
    <row r="4805" spans="1:11" x14ac:dyDescent="0.3">
      <c r="A4805">
        <v>9</v>
      </c>
      <c r="B4805">
        <v>6</v>
      </c>
      <c r="C4805" s="2">
        <v>36589</v>
      </c>
      <c r="D4805">
        <v>727</v>
      </c>
      <c r="E4805" t="str">
        <f>VLOOKUP(Tabla4[[#This Row],[Cod Vendedor]],Tabla3[[IdVendedor]:[NombreVendedor]],2,0)</f>
        <v>Carlos</v>
      </c>
      <c r="F4805" t="str">
        <f>VLOOKUP(Tabla4[[#This Row],[Cod Producto]],Tabla2[[IdProducto]:[NomProducto]],2,0)</f>
        <v>Platanos</v>
      </c>
      <c r="G4805" s="10">
        <f>VLOOKUP(Tabla4[[#This Row],[Nombre_Producto]],Tabla2[[NomProducto]:[PrecioSinIGV]],3,0)</f>
        <v>2.42</v>
      </c>
      <c r="H4805">
        <f>VLOOKUP(Tabla4[[#This Row],[Cod Producto]],Tabla2[#All],3,0)</f>
        <v>1</v>
      </c>
      <c r="I4805" s="10">
        <f>Tabla4[[#This Row],[Kilos]]*Tabla4[[#This Row],[Precio_sin_IGV]]</f>
        <v>1759.34</v>
      </c>
      <c r="J4805" s="10">
        <f>Tabla4[[#This Row],[Ventas sin IGV]]*18%</f>
        <v>316.68119999999999</v>
      </c>
      <c r="K4805" s="10">
        <f>Tabla4[[#This Row],[Ventas sin IGV]]+Tabla4[[#This Row],[IGV]]</f>
        <v>2076.0212000000001</v>
      </c>
    </row>
    <row r="4806" spans="1:11" x14ac:dyDescent="0.3">
      <c r="A4806">
        <v>9</v>
      </c>
      <c r="B4806">
        <v>2</v>
      </c>
      <c r="C4806" s="2">
        <v>36813</v>
      </c>
      <c r="D4806">
        <v>2343</v>
      </c>
      <c r="E4806" t="str">
        <f>VLOOKUP(Tabla4[[#This Row],[Cod Vendedor]],Tabla3[[IdVendedor]:[NombreVendedor]],2,0)</f>
        <v>Carlos</v>
      </c>
      <c r="F4806" t="str">
        <f>VLOOKUP(Tabla4[[#This Row],[Cod Producto]],Tabla2[[IdProducto]:[NomProducto]],2,0)</f>
        <v>Lechugas</v>
      </c>
      <c r="G4806" s="10">
        <f>VLOOKUP(Tabla4[[#This Row],[Nombre_Producto]],Tabla2[[NomProducto]:[PrecioSinIGV]],3,0)</f>
        <v>1.6335</v>
      </c>
      <c r="H4806">
        <f>VLOOKUP(Tabla4[[#This Row],[Cod Producto]],Tabla2[#All],3,0)</f>
        <v>2</v>
      </c>
      <c r="I4806" s="10">
        <f>Tabla4[[#This Row],[Kilos]]*Tabla4[[#This Row],[Precio_sin_IGV]]</f>
        <v>3827.2905000000001</v>
      </c>
      <c r="J4806" s="10">
        <f>Tabla4[[#This Row],[Ventas sin IGV]]*18%</f>
        <v>688.91228999999998</v>
      </c>
      <c r="K4806" s="10">
        <f>Tabla4[[#This Row],[Ventas sin IGV]]+Tabla4[[#This Row],[IGV]]</f>
        <v>4516.2027900000003</v>
      </c>
    </row>
    <row r="4807" spans="1:11" x14ac:dyDescent="0.3">
      <c r="A4807">
        <v>9</v>
      </c>
      <c r="B4807">
        <v>2</v>
      </c>
      <c r="C4807" s="2">
        <v>36596</v>
      </c>
      <c r="D4807">
        <v>1936</v>
      </c>
      <c r="E4807" t="str">
        <f>VLOOKUP(Tabla4[[#This Row],[Cod Vendedor]],Tabla3[[IdVendedor]:[NombreVendedor]],2,0)</f>
        <v>Carlos</v>
      </c>
      <c r="F4807" t="str">
        <f>VLOOKUP(Tabla4[[#This Row],[Cod Producto]],Tabla2[[IdProducto]:[NomProducto]],2,0)</f>
        <v>Lechugas</v>
      </c>
      <c r="G4807" s="10">
        <f>VLOOKUP(Tabla4[[#This Row],[Nombre_Producto]],Tabla2[[NomProducto]:[PrecioSinIGV]],3,0)</f>
        <v>1.6335</v>
      </c>
      <c r="H4807">
        <f>VLOOKUP(Tabla4[[#This Row],[Cod Producto]],Tabla2[#All],3,0)</f>
        <v>2</v>
      </c>
      <c r="I4807" s="10">
        <f>Tabla4[[#This Row],[Kilos]]*Tabla4[[#This Row],[Precio_sin_IGV]]</f>
        <v>3162.4560000000001</v>
      </c>
      <c r="J4807" s="10">
        <f>Tabla4[[#This Row],[Ventas sin IGV]]*18%</f>
        <v>569.24207999999999</v>
      </c>
      <c r="K4807" s="10">
        <f>Tabla4[[#This Row],[Ventas sin IGV]]+Tabla4[[#This Row],[IGV]]</f>
        <v>3731.6980800000001</v>
      </c>
    </row>
    <row r="4808" spans="1:11" x14ac:dyDescent="0.3">
      <c r="A4808">
        <v>9</v>
      </c>
      <c r="B4808">
        <v>2</v>
      </c>
      <c r="C4808" s="2">
        <v>36832</v>
      </c>
      <c r="D4808">
        <v>1461</v>
      </c>
      <c r="E4808" t="str">
        <f>VLOOKUP(Tabla4[[#This Row],[Cod Vendedor]],Tabla3[[IdVendedor]:[NombreVendedor]],2,0)</f>
        <v>Carlos</v>
      </c>
      <c r="F4808" t="str">
        <f>VLOOKUP(Tabla4[[#This Row],[Cod Producto]],Tabla2[[IdProducto]:[NomProducto]],2,0)</f>
        <v>Lechugas</v>
      </c>
      <c r="G4808" s="10">
        <f>VLOOKUP(Tabla4[[#This Row],[Nombre_Producto]],Tabla2[[NomProducto]:[PrecioSinIGV]],3,0)</f>
        <v>1.6335</v>
      </c>
      <c r="H4808">
        <f>VLOOKUP(Tabla4[[#This Row],[Cod Producto]],Tabla2[#All],3,0)</f>
        <v>2</v>
      </c>
      <c r="I4808" s="10">
        <f>Tabla4[[#This Row],[Kilos]]*Tabla4[[#This Row],[Precio_sin_IGV]]</f>
        <v>2386.5434999999998</v>
      </c>
      <c r="J4808" s="10">
        <f>Tabla4[[#This Row],[Ventas sin IGV]]*18%</f>
        <v>429.57782999999995</v>
      </c>
      <c r="K4808" s="10">
        <f>Tabla4[[#This Row],[Ventas sin IGV]]+Tabla4[[#This Row],[IGV]]</f>
        <v>2816.1213299999999</v>
      </c>
    </row>
    <row r="4809" spans="1:11" x14ac:dyDescent="0.3">
      <c r="A4809">
        <v>9</v>
      </c>
      <c r="B4809">
        <v>10</v>
      </c>
      <c r="C4809" s="2">
        <v>36692</v>
      </c>
      <c r="D4809">
        <v>2358</v>
      </c>
      <c r="E4809" t="str">
        <f>VLOOKUP(Tabla4[[#This Row],[Cod Vendedor]],Tabla3[[IdVendedor]:[NombreVendedor]],2,0)</f>
        <v>Carlos</v>
      </c>
      <c r="F4809" t="str">
        <f>VLOOKUP(Tabla4[[#This Row],[Cod Producto]],Tabla2[[IdProducto]:[NomProducto]],2,0)</f>
        <v>Zanahorias</v>
      </c>
      <c r="G4809" s="10">
        <f>VLOOKUP(Tabla4[[#This Row],[Nombre_Producto]],Tabla2[[NomProducto]:[PrecioSinIGV]],3,0)</f>
        <v>0.60499999999999998</v>
      </c>
      <c r="H4809">
        <f>VLOOKUP(Tabla4[[#This Row],[Cod Producto]],Tabla2[#All],3,0)</f>
        <v>3</v>
      </c>
      <c r="I4809" s="10">
        <f>Tabla4[[#This Row],[Kilos]]*Tabla4[[#This Row],[Precio_sin_IGV]]</f>
        <v>1426.59</v>
      </c>
      <c r="J4809" s="10">
        <f>Tabla4[[#This Row],[Ventas sin IGV]]*18%</f>
        <v>256.78619999999995</v>
      </c>
      <c r="K4809" s="10">
        <f>Tabla4[[#This Row],[Ventas sin IGV]]+Tabla4[[#This Row],[IGV]]</f>
        <v>1683.3761999999999</v>
      </c>
    </row>
    <row r="4810" spans="1:11" x14ac:dyDescent="0.3">
      <c r="A4810">
        <v>9</v>
      </c>
      <c r="B4810">
        <v>10</v>
      </c>
      <c r="C4810" s="2">
        <v>36891</v>
      </c>
      <c r="D4810">
        <v>1406</v>
      </c>
      <c r="E4810" t="str">
        <f>VLOOKUP(Tabla4[[#This Row],[Cod Vendedor]],Tabla3[[IdVendedor]:[NombreVendedor]],2,0)</f>
        <v>Carlos</v>
      </c>
      <c r="F4810" t="str">
        <f>VLOOKUP(Tabla4[[#This Row],[Cod Producto]],Tabla2[[IdProducto]:[NomProducto]],2,0)</f>
        <v>Zanahorias</v>
      </c>
      <c r="G4810" s="10">
        <f>VLOOKUP(Tabla4[[#This Row],[Nombre_Producto]],Tabla2[[NomProducto]:[PrecioSinIGV]],3,0)</f>
        <v>0.60499999999999998</v>
      </c>
      <c r="H4810">
        <f>VLOOKUP(Tabla4[[#This Row],[Cod Producto]],Tabla2[#All],3,0)</f>
        <v>3</v>
      </c>
      <c r="I4810" s="10">
        <f>Tabla4[[#This Row],[Kilos]]*Tabla4[[#This Row],[Precio_sin_IGV]]</f>
        <v>850.63</v>
      </c>
      <c r="J4810" s="10">
        <f>Tabla4[[#This Row],[Ventas sin IGV]]*18%</f>
        <v>153.11339999999998</v>
      </c>
      <c r="K4810" s="10">
        <f>Tabla4[[#This Row],[Ventas sin IGV]]+Tabla4[[#This Row],[IGV]]</f>
        <v>1003.7434</v>
      </c>
    </row>
    <row r="4811" spans="1:11" x14ac:dyDescent="0.3">
      <c r="A4811">
        <v>9</v>
      </c>
      <c r="B4811">
        <v>10</v>
      </c>
      <c r="C4811" s="2">
        <v>36762</v>
      </c>
      <c r="D4811">
        <v>1390</v>
      </c>
      <c r="E4811" t="str">
        <f>VLOOKUP(Tabla4[[#This Row],[Cod Vendedor]],Tabla3[[IdVendedor]:[NombreVendedor]],2,0)</f>
        <v>Carlos</v>
      </c>
      <c r="F4811" t="str">
        <f>VLOOKUP(Tabla4[[#This Row],[Cod Producto]],Tabla2[[IdProducto]:[NomProducto]],2,0)</f>
        <v>Zanahorias</v>
      </c>
      <c r="G4811" s="10">
        <f>VLOOKUP(Tabla4[[#This Row],[Nombre_Producto]],Tabla2[[NomProducto]:[PrecioSinIGV]],3,0)</f>
        <v>0.60499999999999998</v>
      </c>
      <c r="H4811">
        <f>VLOOKUP(Tabla4[[#This Row],[Cod Producto]],Tabla2[#All],3,0)</f>
        <v>3</v>
      </c>
      <c r="I4811" s="10">
        <f>Tabla4[[#This Row],[Kilos]]*Tabla4[[#This Row],[Precio_sin_IGV]]</f>
        <v>840.94999999999993</v>
      </c>
      <c r="J4811" s="10">
        <f>Tabla4[[#This Row],[Ventas sin IGV]]*18%</f>
        <v>151.37099999999998</v>
      </c>
      <c r="K4811" s="10">
        <f>Tabla4[[#This Row],[Ventas sin IGV]]+Tabla4[[#This Row],[IGV]]</f>
        <v>992.32099999999991</v>
      </c>
    </row>
    <row r="4812" spans="1:11" x14ac:dyDescent="0.3">
      <c r="A4812">
        <v>9</v>
      </c>
      <c r="B4812">
        <v>10</v>
      </c>
      <c r="C4812" s="2">
        <v>36856</v>
      </c>
      <c r="D4812">
        <v>1240</v>
      </c>
      <c r="E4812" t="str">
        <f>VLOOKUP(Tabla4[[#This Row],[Cod Vendedor]],Tabla3[[IdVendedor]:[NombreVendedor]],2,0)</f>
        <v>Carlos</v>
      </c>
      <c r="F4812" t="str">
        <f>VLOOKUP(Tabla4[[#This Row],[Cod Producto]],Tabla2[[IdProducto]:[NomProducto]],2,0)</f>
        <v>Zanahorias</v>
      </c>
      <c r="G4812" s="10">
        <f>VLOOKUP(Tabla4[[#This Row],[Nombre_Producto]],Tabla2[[NomProducto]:[PrecioSinIGV]],3,0)</f>
        <v>0.60499999999999998</v>
      </c>
      <c r="H4812">
        <f>VLOOKUP(Tabla4[[#This Row],[Cod Producto]],Tabla2[#All],3,0)</f>
        <v>3</v>
      </c>
      <c r="I4812" s="10">
        <f>Tabla4[[#This Row],[Kilos]]*Tabla4[[#This Row],[Precio_sin_IGV]]</f>
        <v>750.19999999999993</v>
      </c>
      <c r="J4812" s="10">
        <f>Tabla4[[#This Row],[Ventas sin IGV]]*18%</f>
        <v>135.03599999999997</v>
      </c>
      <c r="K4812" s="10">
        <f>Tabla4[[#This Row],[Ventas sin IGV]]+Tabla4[[#This Row],[IGV]]</f>
        <v>885.23599999999988</v>
      </c>
    </row>
    <row r="4813" spans="1:11" x14ac:dyDescent="0.3">
      <c r="A4813">
        <v>9</v>
      </c>
      <c r="B4813">
        <v>14</v>
      </c>
      <c r="C4813" s="2">
        <v>36735</v>
      </c>
      <c r="D4813">
        <v>2427</v>
      </c>
      <c r="E4813" t="str">
        <f>VLOOKUP(Tabla4[[#This Row],[Cod Vendedor]],Tabla3[[IdVendedor]:[NombreVendedor]],2,0)</f>
        <v>Carlos</v>
      </c>
      <c r="F4813" t="str">
        <f>VLOOKUP(Tabla4[[#This Row],[Cod Producto]],Tabla2[[IdProducto]:[NomProducto]],2,0)</f>
        <v>Manzana</v>
      </c>
      <c r="G4813" s="10">
        <f>VLOOKUP(Tabla4[[#This Row],[Nombre_Producto]],Tabla2[[NomProducto]:[PrecioSinIGV]],3,0)</f>
        <v>3.63</v>
      </c>
      <c r="H4813">
        <f>VLOOKUP(Tabla4[[#This Row],[Cod Producto]],Tabla2[#All],3,0)</f>
        <v>1</v>
      </c>
      <c r="I4813" s="10">
        <f>Tabla4[[#This Row],[Kilos]]*Tabla4[[#This Row],[Precio_sin_IGV]]</f>
        <v>8810.01</v>
      </c>
      <c r="J4813" s="10">
        <f>Tabla4[[#This Row],[Ventas sin IGV]]*18%</f>
        <v>1585.8018</v>
      </c>
      <c r="K4813" s="10">
        <f>Tabla4[[#This Row],[Ventas sin IGV]]+Tabla4[[#This Row],[IGV]]</f>
        <v>10395.811799999999</v>
      </c>
    </row>
    <row r="4814" spans="1:11" x14ac:dyDescent="0.3">
      <c r="A4814">
        <v>9</v>
      </c>
      <c r="B4814">
        <v>4</v>
      </c>
      <c r="C4814" s="2">
        <v>36671</v>
      </c>
      <c r="D4814">
        <v>1530</v>
      </c>
      <c r="E4814" t="str">
        <f>VLOOKUP(Tabla4[[#This Row],[Cod Vendedor]],Tabla3[[IdVendedor]:[NombreVendedor]],2,0)</f>
        <v>Carlos</v>
      </c>
      <c r="F4814" t="str">
        <f>VLOOKUP(Tabla4[[#This Row],[Cod Producto]],Tabla2[[IdProducto]:[NomProducto]],2,0)</f>
        <v>Coles</v>
      </c>
      <c r="G4814" s="10">
        <f>VLOOKUP(Tabla4[[#This Row],[Nombre_Producto]],Tabla2[[NomProducto]:[PrecioSinIGV]],3,0)</f>
        <v>0.60499999999999998</v>
      </c>
      <c r="H4814">
        <f>VLOOKUP(Tabla4[[#This Row],[Cod Producto]],Tabla2[#All],3,0)</f>
        <v>2</v>
      </c>
      <c r="I4814" s="10">
        <f>Tabla4[[#This Row],[Kilos]]*Tabla4[[#This Row],[Precio_sin_IGV]]</f>
        <v>925.65</v>
      </c>
      <c r="J4814" s="10">
        <f>Tabla4[[#This Row],[Ventas sin IGV]]*18%</f>
        <v>166.61699999999999</v>
      </c>
      <c r="K4814" s="10">
        <f>Tabla4[[#This Row],[Ventas sin IGV]]+Tabla4[[#This Row],[IGV]]</f>
        <v>1092.2670000000001</v>
      </c>
    </row>
    <row r="4815" spans="1:11" x14ac:dyDescent="0.3">
      <c r="A4815">
        <v>9</v>
      </c>
      <c r="B4815">
        <v>4</v>
      </c>
      <c r="C4815" s="2">
        <v>36884</v>
      </c>
      <c r="D4815">
        <v>795</v>
      </c>
      <c r="E4815" t="str">
        <f>VLOOKUP(Tabla4[[#This Row],[Cod Vendedor]],Tabla3[[IdVendedor]:[NombreVendedor]],2,0)</f>
        <v>Carlos</v>
      </c>
      <c r="F4815" t="str">
        <f>VLOOKUP(Tabla4[[#This Row],[Cod Producto]],Tabla2[[IdProducto]:[NomProducto]],2,0)</f>
        <v>Coles</v>
      </c>
      <c r="G4815" s="10">
        <f>VLOOKUP(Tabla4[[#This Row],[Nombre_Producto]],Tabla2[[NomProducto]:[PrecioSinIGV]],3,0)</f>
        <v>0.60499999999999998</v>
      </c>
      <c r="H4815">
        <f>VLOOKUP(Tabla4[[#This Row],[Cod Producto]],Tabla2[#All],3,0)</f>
        <v>2</v>
      </c>
      <c r="I4815" s="10">
        <f>Tabla4[[#This Row],[Kilos]]*Tabla4[[#This Row],[Precio_sin_IGV]]</f>
        <v>480.97499999999997</v>
      </c>
      <c r="J4815" s="10">
        <f>Tabla4[[#This Row],[Ventas sin IGV]]*18%</f>
        <v>86.575499999999991</v>
      </c>
      <c r="K4815" s="10">
        <f>Tabla4[[#This Row],[Ventas sin IGV]]+Tabla4[[#This Row],[IGV]]</f>
        <v>567.55049999999994</v>
      </c>
    </row>
    <row r="4816" spans="1:11" x14ac:dyDescent="0.3">
      <c r="A4816">
        <v>9</v>
      </c>
      <c r="B4816">
        <v>4</v>
      </c>
      <c r="C4816" s="2">
        <v>36838</v>
      </c>
      <c r="D4816">
        <v>416</v>
      </c>
      <c r="E4816" t="str">
        <f>VLOOKUP(Tabla4[[#This Row],[Cod Vendedor]],Tabla3[[IdVendedor]:[NombreVendedor]],2,0)</f>
        <v>Carlos</v>
      </c>
      <c r="F4816" t="str">
        <f>VLOOKUP(Tabla4[[#This Row],[Cod Producto]],Tabla2[[IdProducto]:[NomProducto]],2,0)</f>
        <v>Coles</v>
      </c>
      <c r="G4816" s="10">
        <f>VLOOKUP(Tabla4[[#This Row],[Nombre_Producto]],Tabla2[[NomProducto]:[PrecioSinIGV]],3,0)</f>
        <v>0.60499999999999998</v>
      </c>
      <c r="H4816">
        <f>VLOOKUP(Tabla4[[#This Row],[Cod Producto]],Tabla2[#All],3,0)</f>
        <v>2</v>
      </c>
      <c r="I4816" s="10">
        <f>Tabla4[[#This Row],[Kilos]]*Tabla4[[#This Row],[Precio_sin_IGV]]</f>
        <v>251.68</v>
      </c>
      <c r="J4816" s="10">
        <f>Tabla4[[#This Row],[Ventas sin IGV]]*18%</f>
        <v>45.302399999999999</v>
      </c>
      <c r="K4816" s="10">
        <f>Tabla4[[#This Row],[Ventas sin IGV]]+Tabla4[[#This Row],[IGV]]</f>
        <v>296.98239999999998</v>
      </c>
    </row>
    <row r="4817" spans="1:11" x14ac:dyDescent="0.3">
      <c r="A4817">
        <v>9</v>
      </c>
      <c r="B4817">
        <v>5</v>
      </c>
      <c r="C4817" s="2">
        <v>36688</v>
      </c>
      <c r="D4817">
        <v>1651</v>
      </c>
      <c r="E4817" t="str">
        <f>VLOOKUP(Tabla4[[#This Row],[Cod Vendedor]],Tabla3[[IdVendedor]:[NombreVendedor]],2,0)</f>
        <v>Carlos</v>
      </c>
      <c r="F4817" t="str">
        <f>VLOOKUP(Tabla4[[#This Row],[Cod Producto]],Tabla2[[IdProducto]:[NomProducto]],2,0)</f>
        <v>Berenjenas</v>
      </c>
      <c r="G4817" s="10">
        <f>VLOOKUP(Tabla4[[#This Row],[Nombre_Producto]],Tabla2[[NomProducto]:[PrecioSinIGV]],3,0)</f>
        <v>2.5409999999999999</v>
      </c>
      <c r="H4817">
        <f>VLOOKUP(Tabla4[[#This Row],[Cod Producto]],Tabla2[#All],3,0)</f>
        <v>3</v>
      </c>
      <c r="I4817" s="10">
        <f>Tabla4[[#This Row],[Kilos]]*Tabla4[[#This Row],[Precio_sin_IGV]]</f>
        <v>4195.1909999999998</v>
      </c>
      <c r="J4817" s="10">
        <f>Tabla4[[#This Row],[Ventas sin IGV]]*18%</f>
        <v>755.13437999999996</v>
      </c>
      <c r="K4817" s="10">
        <f>Tabla4[[#This Row],[Ventas sin IGV]]+Tabla4[[#This Row],[IGV]]</f>
        <v>4950.3253800000002</v>
      </c>
    </row>
    <row r="4818" spans="1:11" x14ac:dyDescent="0.3">
      <c r="A4818">
        <v>9</v>
      </c>
      <c r="B4818">
        <v>5</v>
      </c>
      <c r="C4818" s="2">
        <v>36623</v>
      </c>
      <c r="D4818">
        <v>1423</v>
      </c>
      <c r="E4818" t="str">
        <f>VLOOKUP(Tabla4[[#This Row],[Cod Vendedor]],Tabla3[[IdVendedor]:[NombreVendedor]],2,0)</f>
        <v>Carlos</v>
      </c>
      <c r="F4818" t="str">
        <f>VLOOKUP(Tabla4[[#This Row],[Cod Producto]],Tabla2[[IdProducto]:[NomProducto]],2,0)</f>
        <v>Berenjenas</v>
      </c>
      <c r="G4818" s="10">
        <f>VLOOKUP(Tabla4[[#This Row],[Nombre_Producto]],Tabla2[[NomProducto]:[PrecioSinIGV]],3,0)</f>
        <v>2.5409999999999999</v>
      </c>
      <c r="H4818">
        <f>VLOOKUP(Tabla4[[#This Row],[Cod Producto]],Tabla2[#All],3,0)</f>
        <v>3</v>
      </c>
      <c r="I4818" s="10">
        <f>Tabla4[[#This Row],[Kilos]]*Tabla4[[#This Row],[Precio_sin_IGV]]</f>
        <v>3615.8429999999998</v>
      </c>
      <c r="J4818" s="10">
        <f>Tabla4[[#This Row],[Ventas sin IGV]]*18%</f>
        <v>650.85173999999995</v>
      </c>
      <c r="K4818" s="10">
        <f>Tabla4[[#This Row],[Ventas sin IGV]]+Tabla4[[#This Row],[IGV]]</f>
        <v>4266.6947399999999</v>
      </c>
    </row>
    <row r="4819" spans="1:11" x14ac:dyDescent="0.3">
      <c r="A4819">
        <v>9</v>
      </c>
      <c r="B4819">
        <v>5</v>
      </c>
      <c r="C4819" s="2">
        <v>36540</v>
      </c>
      <c r="D4819">
        <v>1098</v>
      </c>
      <c r="E4819" t="str">
        <f>VLOOKUP(Tabla4[[#This Row],[Cod Vendedor]],Tabla3[[IdVendedor]:[NombreVendedor]],2,0)</f>
        <v>Carlos</v>
      </c>
      <c r="F4819" t="str">
        <f>VLOOKUP(Tabla4[[#This Row],[Cod Producto]],Tabla2[[IdProducto]:[NomProducto]],2,0)</f>
        <v>Berenjenas</v>
      </c>
      <c r="G4819" s="10">
        <f>VLOOKUP(Tabla4[[#This Row],[Nombre_Producto]],Tabla2[[NomProducto]:[PrecioSinIGV]],3,0)</f>
        <v>2.5409999999999999</v>
      </c>
      <c r="H4819">
        <f>VLOOKUP(Tabla4[[#This Row],[Cod Producto]],Tabla2[#All],3,0)</f>
        <v>3</v>
      </c>
      <c r="I4819" s="10">
        <f>Tabla4[[#This Row],[Kilos]]*Tabla4[[#This Row],[Precio_sin_IGV]]</f>
        <v>2790.018</v>
      </c>
      <c r="J4819" s="10">
        <f>Tabla4[[#This Row],[Ventas sin IGV]]*18%</f>
        <v>502.20323999999999</v>
      </c>
      <c r="K4819" s="10">
        <f>Tabla4[[#This Row],[Ventas sin IGV]]+Tabla4[[#This Row],[IGV]]</f>
        <v>3292.2212399999999</v>
      </c>
    </row>
    <row r="4820" spans="1:11" x14ac:dyDescent="0.3">
      <c r="A4820">
        <v>9</v>
      </c>
      <c r="B4820">
        <v>11</v>
      </c>
      <c r="C4820" s="2">
        <v>37048</v>
      </c>
      <c r="D4820">
        <v>2484</v>
      </c>
      <c r="E4820" t="str">
        <f>VLOOKUP(Tabla4[[#This Row],[Cod Vendedor]],Tabla3[[IdVendedor]:[NombreVendedor]],2,0)</f>
        <v>Carlos</v>
      </c>
      <c r="F4820" t="str">
        <f>VLOOKUP(Tabla4[[#This Row],[Cod Producto]],Tabla2[[IdProducto]:[NomProducto]],2,0)</f>
        <v>Naranjas</v>
      </c>
      <c r="G4820" s="10">
        <f>VLOOKUP(Tabla4[[#This Row],[Nombre_Producto]],Tabla2[[NomProducto]:[PrecioSinIGV]],3,0)</f>
        <v>1.21</v>
      </c>
      <c r="H4820">
        <f>VLOOKUP(Tabla4[[#This Row],[Cod Producto]],Tabla2[#All],3,0)</f>
        <v>1</v>
      </c>
      <c r="I4820" s="10">
        <f>Tabla4[[#This Row],[Kilos]]*Tabla4[[#This Row],[Precio_sin_IGV]]</f>
        <v>3005.64</v>
      </c>
      <c r="J4820" s="10">
        <f>Tabla4[[#This Row],[Ventas sin IGV]]*18%</f>
        <v>541.01519999999994</v>
      </c>
      <c r="K4820" s="10">
        <f>Tabla4[[#This Row],[Ventas sin IGV]]+Tabla4[[#This Row],[IGV]]</f>
        <v>3546.6551999999997</v>
      </c>
    </row>
    <row r="4821" spans="1:11" x14ac:dyDescent="0.3">
      <c r="A4821">
        <v>9</v>
      </c>
      <c r="B4821">
        <v>11</v>
      </c>
      <c r="C4821" s="2">
        <v>37093</v>
      </c>
      <c r="D4821">
        <v>2370</v>
      </c>
      <c r="E4821" t="str">
        <f>VLOOKUP(Tabla4[[#This Row],[Cod Vendedor]],Tabla3[[IdVendedor]:[NombreVendedor]],2,0)</f>
        <v>Carlos</v>
      </c>
      <c r="F4821" t="str">
        <f>VLOOKUP(Tabla4[[#This Row],[Cod Producto]],Tabla2[[IdProducto]:[NomProducto]],2,0)</f>
        <v>Naranjas</v>
      </c>
      <c r="G4821" s="10">
        <f>VLOOKUP(Tabla4[[#This Row],[Nombre_Producto]],Tabla2[[NomProducto]:[PrecioSinIGV]],3,0)</f>
        <v>1.21</v>
      </c>
      <c r="H4821">
        <f>VLOOKUP(Tabla4[[#This Row],[Cod Producto]],Tabla2[#All],3,0)</f>
        <v>1</v>
      </c>
      <c r="I4821" s="10">
        <f>Tabla4[[#This Row],[Kilos]]*Tabla4[[#This Row],[Precio_sin_IGV]]</f>
        <v>2867.7</v>
      </c>
      <c r="J4821" s="10">
        <f>Tabla4[[#This Row],[Ventas sin IGV]]*18%</f>
        <v>516.18599999999992</v>
      </c>
      <c r="K4821" s="10">
        <f>Tabla4[[#This Row],[Ventas sin IGV]]+Tabla4[[#This Row],[IGV]]</f>
        <v>3383.8859999999995</v>
      </c>
    </row>
    <row r="4822" spans="1:11" x14ac:dyDescent="0.3">
      <c r="A4822">
        <v>9</v>
      </c>
      <c r="B4822">
        <v>11</v>
      </c>
      <c r="C4822" s="2">
        <v>37246</v>
      </c>
      <c r="D4822">
        <v>1791</v>
      </c>
      <c r="E4822" t="str">
        <f>VLOOKUP(Tabla4[[#This Row],[Cod Vendedor]],Tabla3[[IdVendedor]:[NombreVendedor]],2,0)</f>
        <v>Carlos</v>
      </c>
      <c r="F4822" t="str">
        <f>VLOOKUP(Tabla4[[#This Row],[Cod Producto]],Tabla2[[IdProducto]:[NomProducto]],2,0)</f>
        <v>Naranjas</v>
      </c>
      <c r="G4822" s="10">
        <f>VLOOKUP(Tabla4[[#This Row],[Nombre_Producto]],Tabla2[[NomProducto]:[PrecioSinIGV]],3,0)</f>
        <v>1.21</v>
      </c>
      <c r="H4822">
        <f>VLOOKUP(Tabla4[[#This Row],[Cod Producto]],Tabla2[#All],3,0)</f>
        <v>1</v>
      </c>
      <c r="I4822" s="10">
        <f>Tabla4[[#This Row],[Kilos]]*Tabla4[[#This Row],[Precio_sin_IGV]]</f>
        <v>2167.11</v>
      </c>
      <c r="J4822" s="10">
        <f>Tabla4[[#This Row],[Ventas sin IGV]]*18%</f>
        <v>390.07980000000003</v>
      </c>
      <c r="K4822" s="10">
        <f>Tabla4[[#This Row],[Ventas sin IGV]]+Tabla4[[#This Row],[IGV]]</f>
        <v>2557.1898000000001</v>
      </c>
    </row>
    <row r="4823" spans="1:11" x14ac:dyDescent="0.3">
      <c r="A4823">
        <v>9</v>
      </c>
      <c r="B4823">
        <v>11</v>
      </c>
      <c r="C4823" s="2">
        <v>37053</v>
      </c>
      <c r="D4823">
        <v>1786</v>
      </c>
      <c r="E4823" t="str">
        <f>VLOOKUP(Tabla4[[#This Row],[Cod Vendedor]],Tabla3[[IdVendedor]:[NombreVendedor]],2,0)</f>
        <v>Carlos</v>
      </c>
      <c r="F4823" t="str">
        <f>VLOOKUP(Tabla4[[#This Row],[Cod Producto]],Tabla2[[IdProducto]:[NomProducto]],2,0)</f>
        <v>Naranjas</v>
      </c>
      <c r="G4823" s="10">
        <f>VLOOKUP(Tabla4[[#This Row],[Nombre_Producto]],Tabla2[[NomProducto]:[PrecioSinIGV]],3,0)</f>
        <v>1.21</v>
      </c>
      <c r="H4823">
        <f>VLOOKUP(Tabla4[[#This Row],[Cod Producto]],Tabla2[#All],3,0)</f>
        <v>1</v>
      </c>
      <c r="I4823" s="10">
        <f>Tabla4[[#This Row],[Kilos]]*Tabla4[[#This Row],[Precio_sin_IGV]]</f>
        <v>2161.06</v>
      </c>
      <c r="J4823" s="10">
        <f>Tabla4[[#This Row],[Ventas sin IGV]]*18%</f>
        <v>388.99079999999998</v>
      </c>
      <c r="K4823" s="10">
        <f>Tabla4[[#This Row],[Ventas sin IGV]]+Tabla4[[#This Row],[IGV]]</f>
        <v>2550.0508</v>
      </c>
    </row>
    <row r="4824" spans="1:11" x14ac:dyDescent="0.3">
      <c r="A4824">
        <v>9</v>
      </c>
      <c r="B4824">
        <v>11</v>
      </c>
      <c r="C4824" s="2">
        <v>37155</v>
      </c>
      <c r="D4824">
        <v>1188</v>
      </c>
      <c r="E4824" t="str">
        <f>VLOOKUP(Tabla4[[#This Row],[Cod Vendedor]],Tabla3[[IdVendedor]:[NombreVendedor]],2,0)</f>
        <v>Carlos</v>
      </c>
      <c r="F4824" t="str">
        <f>VLOOKUP(Tabla4[[#This Row],[Cod Producto]],Tabla2[[IdProducto]:[NomProducto]],2,0)</f>
        <v>Naranjas</v>
      </c>
      <c r="G4824" s="10">
        <f>VLOOKUP(Tabla4[[#This Row],[Nombre_Producto]],Tabla2[[NomProducto]:[PrecioSinIGV]],3,0)</f>
        <v>1.21</v>
      </c>
      <c r="H4824">
        <f>VLOOKUP(Tabla4[[#This Row],[Cod Producto]],Tabla2[#All],3,0)</f>
        <v>1</v>
      </c>
      <c r="I4824" s="10">
        <f>Tabla4[[#This Row],[Kilos]]*Tabla4[[#This Row],[Precio_sin_IGV]]</f>
        <v>1437.48</v>
      </c>
      <c r="J4824" s="10">
        <f>Tabla4[[#This Row],[Ventas sin IGV]]*18%</f>
        <v>258.74639999999999</v>
      </c>
      <c r="K4824" s="10">
        <f>Tabla4[[#This Row],[Ventas sin IGV]]+Tabla4[[#This Row],[IGV]]</f>
        <v>1696.2264</v>
      </c>
    </row>
    <row r="4825" spans="1:11" x14ac:dyDescent="0.3">
      <c r="A4825">
        <v>9</v>
      </c>
      <c r="B4825">
        <v>12</v>
      </c>
      <c r="C4825" s="2">
        <v>37174</v>
      </c>
      <c r="D4825">
        <v>913</v>
      </c>
      <c r="E4825" t="str">
        <f>VLOOKUP(Tabla4[[#This Row],[Cod Vendedor]],Tabla3[[IdVendedor]:[NombreVendedor]],2,0)</f>
        <v>Carlos</v>
      </c>
      <c r="F4825" t="str">
        <f>VLOOKUP(Tabla4[[#This Row],[Cod Producto]],Tabla2[[IdProducto]:[NomProducto]],2,0)</f>
        <v>Malocoton</v>
      </c>
      <c r="G4825" s="10">
        <f>VLOOKUP(Tabla4[[#This Row],[Nombre_Producto]],Tabla2[[NomProducto]:[PrecioSinIGV]],3,0)</f>
        <v>2.42</v>
      </c>
      <c r="H4825">
        <f>VLOOKUP(Tabla4[[#This Row],[Cod Producto]],Tabla2[#All],3,0)</f>
        <v>1</v>
      </c>
      <c r="I4825" s="10">
        <f>Tabla4[[#This Row],[Kilos]]*Tabla4[[#This Row],[Precio_sin_IGV]]</f>
        <v>2209.46</v>
      </c>
      <c r="J4825" s="10">
        <f>Tabla4[[#This Row],[Ventas sin IGV]]*18%</f>
        <v>397.70279999999997</v>
      </c>
      <c r="K4825" s="10">
        <f>Tabla4[[#This Row],[Ventas sin IGV]]+Tabla4[[#This Row],[IGV]]</f>
        <v>2607.1628000000001</v>
      </c>
    </row>
    <row r="4826" spans="1:11" x14ac:dyDescent="0.3">
      <c r="A4826">
        <v>9</v>
      </c>
      <c r="B4826">
        <v>9</v>
      </c>
      <c r="C4826" s="2">
        <v>36961</v>
      </c>
      <c r="D4826">
        <v>2156</v>
      </c>
      <c r="E4826" t="str">
        <f>VLOOKUP(Tabla4[[#This Row],[Cod Vendedor]],Tabla3[[IdVendedor]:[NombreVendedor]],2,0)</f>
        <v>Carlos</v>
      </c>
      <c r="F4826" t="str">
        <f>VLOOKUP(Tabla4[[#This Row],[Cod Producto]],Tabla2[[IdProducto]:[NomProducto]],2,0)</f>
        <v>Esparragos</v>
      </c>
      <c r="G4826" s="10">
        <f>VLOOKUP(Tabla4[[#This Row],[Nombre_Producto]],Tabla2[[NomProducto]:[PrecioSinIGV]],3,0)</f>
        <v>1.21</v>
      </c>
      <c r="H4826">
        <f>VLOOKUP(Tabla4[[#This Row],[Cod Producto]],Tabla2[#All],3,0)</f>
        <v>3</v>
      </c>
      <c r="I4826" s="10">
        <f>Tabla4[[#This Row],[Kilos]]*Tabla4[[#This Row],[Precio_sin_IGV]]</f>
        <v>2608.7599999999998</v>
      </c>
      <c r="J4826" s="10">
        <f>Tabla4[[#This Row],[Ventas sin IGV]]*18%</f>
        <v>469.57679999999993</v>
      </c>
      <c r="K4826" s="10">
        <f>Tabla4[[#This Row],[Ventas sin IGV]]+Tabla4[[#This Row],[IGV]]</f>
        <v>3078.3367999999996</v>
      </c>
    </row>
    <row r="4827" spans="1:11" x14ac:dyDescent="0.3">
      <c r="A4827">
        <v>9</v>
      </c>
      <c r="B4827">
        <v>9</v>
      </c>
      <c r="C4827" s="2">
        <v>36966</v>
      </c>
      <c r="D4827">
        <v>1908</v>
      </c>
      <c r="E4827" t="str">
        <f>VLOOKUP(Tabla4[[#This Row],[Cod Vendedor]],Tabla3[[IdVendedor]:[NombreVendedor]],2,0)</f>
        <v>Carlos</v>
      </c>
      <c r="F4827" t="str">
        <f>VLOOKUP(Tabla4[[#This Row],[Cod Producto]],Tabla2[[IdProducto]:[NomProducto]],2,0)</f>
        <v>Esparragos</v>
      </c>
      <c r="G4827" s="10">
        <f>VLOOKUP(Tabla4[[#This Row],[Nombre_Producto]],Tabla2[[NomProducto]:[PrecioSinIGV]],3,0)</f>
        <v>1.21</v>
      </c>
      <c r="H4827">
        <f>VLOOKUP(Tabla4[[#This Row],[Cod Producto]],Tabla2[#All],3,0)</f>
        <v>3</v>
      </c>
      <c r="I4827" s="10">
        <f>Tabla4[[#This Row],[Kilos]]*Tabla4[[#This Row],[Precio_sin_IGV]]</f>
        <v>2308.6799999999998</v>
      </c>
      <c r="J4827" s="10">
        <f>Tabla4[[#This Row],[Ventas sin IGV]]*18%</f>
        <v>415.56239999999997</v>
      </c>
      <c r="K4827" s="10">
        <f>Tabla4[[#This Row],[Ventas sin IGV]]+Tabla4[[#This Row],[IGV]]</f>
        <v>2724.2423999999996</v>
      </c>
    </row>
    <row r="4828" spans="1:11" x14ac:dyDescent="0.3">
      <c r="A4828">
        <v>9</v>
      </c>
      <c r="B4828">
        <v>9</v>
      </c>
      <c r="C4828" s="2">
        <v>36909</v>
      </c>
      <c r="D4828">
        <v>1810</v>
      </c>
      <c r="E4828" t="str">
        <f>VLOOKUP(Tabla4[[#This Row],[Cod Vendedor]],Tabla3[[IdVendedor]:[NombreVendedor]],2,0)</f>
        <v>Carlos</v>
      </c>
      <c r="F4828" t="str">
        <f>VLOOKUP(Tabla4[[#This Row],[Cod Producto]],Tabla2[[IdProducto]:[NomProducto]],2,0)</f>
        <v>Esparragos</v>
      </c>
      <c r="G4828" s="10">
        <f>VLOOKUP(Tabla4[[#This Row],[Nombre_Producto]],Tabla2[[NomProducto]:[PrecioSinIGV]],3,0)</f>
        <v>1.21</v>
      </c>
      <c r="H4828">
        <f>VLOOKUP(Tabla4[[#This Row],[Cod Producto]],Tabla2[#All],3,0)</f>
        <v>3</v>
      </c>
      <c r="I4828" s="10">
        <f>Tabla4[[#This Row],[Kilos]]*Tabla4[[#This Row],[Precio_sin_IGV]]</f>
        <v>2190.1</v>
      </c>
      <c r="J4828" s="10">
        <f>Tabla4[[#This Row],[Ventas sin IGV]]*18%</f>
        <v>394.21799999999996</v>
      </c>
      <c r="K4828" s="10">
        <f>Tabla4[[#This Row],[Ventas sin IGV]]+Tabla4[[#This Row],[IGV]]</f>
        <v>2584.3179999999998</v>
      </c>
    </row>
    <row r="4829" spans="1:11" x14ac:dyDescent="0.3">
      <c r="A4829">
        <v>9</v>
      </c>
      <c r="B4829">
        <v>9</v>
      </c>
      <c r="C4829" s="2">
        <v>37256</v>
      </c>
      <c r="D4829">
        <v>1401</v>
      </c>
      <c r="E4829" t="str">
        <f>VLOOKUP(Tabla4[[#This Row],[Cod Vendedor]],Tabla3[[IdVendedor]:[NombreVendedor]],2,0)</f>
        <v>Carlos</v>
      </c>
      <c r="F4829" t="str">
        <f>VLOOKUP(Tabla4[[#This Row],[Cod Producto]],Tabla2[[IdProducto]:[NomProducto]],2,0)</f>
        <v>Esparragos</v>
      </c>
      <c r="G4829" s="10">
        <f>VLOOKUP(Tabla4[[#This Row],[Nombre_Producto]],Tabla2[[NomProducto]:[PrecioSinIGV]],3,0)</f>
        <v>1.21</v>
      </c>
      <c r="H4829">
        <f>VLOOKUP(Tabla4[[#This Row],[Cod Producto]],Tabla2[#All],3,0)</f>
        <v>3</v>
      </c>
      <c r="I4829" s="10">
        <f>Tabla4[[#This Row],[Kilos]]*Tabla4[[#This Row],[Precio_sin_IGV]]</f>
        <v>1695.21</v>
      </c>
      <c r="J4829" s="10">
        <f>Tabla4[[#This Row],[Ventas sin IGV]]*18%</f>
        <v>305.13779999999997</v>
      </c>
      <c r="K4829" s="10">
        <f>Tabla4[[#This Row],[Ventas sin IGV]]+Tabla4[[#This Row],[IGV]]</f>
        <v>2000.3478</v>
      </c>
    </row>
    <row r="4830" spans="1:11" x14ac:dyDescent="0.3">
      <c r="A4830">
        <v>9</v>
      </c>
      <c r="B4830">
        <v>9</v>
      </c>
      <c r="C4830" s="2">
        <v>37017</v>
      </c>
      <c r="D4830">
        <v>1000</v>
      </c>
      <c r="E4830" t="str">
        <f>VLOOKUP(Tabla4[[#This Row],[Cod Vendedor]],Tabla3[[IdVendedor]:[NombreVendedor]],2,0)</f>
        <v>Carlos</v>
      </c>
      <c r="F4830" t="str">
        <f>VLOOKUP(Tabla4[[#This Row],[Cod Producto]],Tabla2[[IdProducto]:[NomProducto]],2,0)</f>
        <v>Esparragos</v>
      </c>
      <c r="G4830" s="10">
        <f>VLOOKUP(Tabla4[[#This Row],[Nombre_Producto]],Tabla2[[NomProducto]:[PrecioSinIGV]],3,0)</f>
        <v>1.21</v>
      </c>
      <c r="H4830">
        <f>VLOOKUP(Tabla4[[#This Row],[Cod Producto]],Tabla2[#All],3,0)</f>
        <v>3</v>
      </c>
      <c r="I4830" s="10">
        <f>Tabla4[[#This Row],[Kilos]]*Tabla4[[#This Row],[Precio_sin_IGV]]</f>
        <v>1210</v>
      </c>
      <c r="J4830" s="10">
        <f>Tabla4[[#This Row],[Ventas sin IGV]]*18%</f>
        <v>217.79999999999998</v>
      </c>
      <c r="K4830" s="10">
        <f>Tabla4[[#This Row],[Ventas sin IGV]]+Tabla4[[#This Row],[IGV]]</f>
        <v>1427.8</v>
      </c>
    </row>
    <row r="4831" spans="1:11" x14ac:dyDescent="0.3">
      <c r="A4831">
        <v>9</v>
      </c>
      <c r="B4831">
        <v>9</v>
      </c>
      <c r="C4831" s="2">
        <v>36998</v>
      </c>
      <c r="D4831">
        <v>703</v>
      </c>
      <c r="E4831" t="str">
        <f>VLOOKUP(Tabla4[[#This Row],[Cod Vendedor]],Tabla3[[IdVendedor]:[NombreVendedor]],2,0)</f>
        <v>Carlos</v>
      </c>
      <c r="F4831" t="str">
        <f>VLOOKUP(Tabla4[[#This Row],[Cod Producto]],Tabla2[[IdProducto]:[NomProducto]],2,0)</f>
        <v>Esparragos</v>
      </c>
      <c r="G4831" s="10">
        <f>VLOOKUP(Tabla4[[#This Row],[Nombre_Producto]],Tabla2[[NomProducto]:[PrecioSinIGV]],3,0)</f>
        <v>1.21</v>
      </c>
      <c r="H4831">
        <f>VLOOKUP(Tabla4[[#This Row],[Cod Producto]],Tabla2[#All],3,0)</f>
        <v>3</v>
      </c>
      <c r="I4831" s="10">
        <f>Tabla4[[#This Row],[Kilos]]*Tabla4[[#This Row],[Precio_sin_IGV]]</f>
        <v>850.63</v>
      </c>
      <c r="J4831" s="10">
        <f>Tabla4[[#This Row],[Ventas sin IGV]]*18%</f>
        <v>153.11339999999998</v>
      </c>
      <c r="K4831" s="10">
        <f>Tabla4[[#This Row],[Ventas sin IGV]]+Tabla4[[#This Row],[IGV]]</f>
        <v>1003.7434</v>
      </c>
    </row>
    <row r="4832" spans="1:11" x14ac:dyDescent="0.3">
      <c r="A4832">
        <v>9</v>
      </c>
      <c r="B4832">
        <v>9</v>
      </c>
      <c r="C4832" s="2">
        <v>37175</v>
      </c>
      <c r="D4832">
        <v>630</v>
      </c>
      <c r="E4832" t="str">
        <f>VLOOKUP(Tabla4[[#This Row],[Cod Vendedor]],Tabla3[[IdVendedor]:[NombreVendedor]],2,0)</f>
        <v>Carlos</v>
      </c>
      <c r="F4832" t="str">
        <f>VLOOKUP(Tabla4[[#This Row],[Cod Producto]],Tabla2[[IdProducto]:[NomProducto]],2,0)</f>
        <v>Esparragos</v>
      </c>
      <c r="G4832" s="10">
        <f>VLOOKUP(Tabla4[[#This Row],[Nombre_Producto]],Tabla2[[NomProducto]:[PrecioSinIGV]],3,0)</f>
        <v>1.21</v>
      </c>
      <c r="H4832">
        <f>VLOOKUP(Tabla4[[#This Row],[Cod Producto]],Tabla2[#All],3,0)</f>
        <v>3</v>
      </c>
      <c r="I4832" s="10">
        <f>Tabla4[[#This Row],[Kilos]]*Tabla4[[#This Row],[Precio_sin_IGV]]</f>
        <v>762.3</v>
      </c>
      <c r="J4832" s="10">
        <f>Tabla4[[#This Row],[Ventas sin IGV]]*18%</f>
        <v>137.214</v>
      </c>
      <c r="K4832" s="10">
        <f>Tabla4[[#This Row],[Ventas sin IGV]]+Tabla4[[#This Row],[IGV]]</f>
        <v>899.5139999999999</v>
      </c>
    </row>
    <row r="4833" spans="1:11" x14ac:dyDescent="0.3">
      <c r="A4833">
        <v>9</v>
      </c>
      <c r="B4833">
        <v>9</v>
      </c>
      <c r="C4833" s="2">
        <v>37245</v>
      </c>
      <c r="D4833">
        <v>590</v>
      </c>
      <c r="E4833" t="str">
        <f>VLOOKUP(Tabla4[[#This Row],[Cod Vendedor]],Tabla3[[IdVendedor]:[NombreVendedor]],2,0)</f>
        <v>Carlos</v>
      </c>
      <c r="F4833" t="str">
        <f>VLOOKUP(Tabla4[[#This Row],[Cod Producto]],Tabla2[[IdProducto]:[NomProducto]],2,0)</f>
        <v>Esparragos</v>
      </c>
      <c r="G4833" s="10">
        <f>VLOOKUP(Tabla4[[#This Row],[Nombre_Producto]],Tabla2[[NomProducto]:[PrecioSinIGV]],3,0)</f>
        <v>1.21</v>
      </c>
      <c r="H4833">
        <f>VLOOKUP(Tabla4[[#This Row],[Cod Producto]],Tabla2[#All],3,0)</f>
        <v>3</v>
      </c>
      <c r="I4833" s="10">
        <f>Tabla4[[#This Row],[Kilos]]*Tabla4[[#This Row],[Precio_sin_IGV]]</f>
        <v>713.9</v>
      </c>
      <c r="J4833" s="10">
        <f>Tabla4[[#This Row],[Ventas sin IGV]]*18%</f>
        <v>128.50199999999998</v>
      </c>
      <c r="K4833" s="10">
        <f>Tabla4[[#This Row],[Ventas sin IGV]]+Tabla4[[#This Row],[IGV]]</f>
        <v>842.40199999999993</v>
      </c>
    </row>
    <row r="4834" spans="1:11" x14ac:dyDescent="0.3">
      <c r="A4834">
        <v>9</v>
      </c>
      <c r="B4834">
        <v>9</v>
      </c>
      <c r="C4834" s="2">
        <v>37232</v>
      </c>
      <c r="D4834">
        <v>377</v>
      </c>
      <c r="E4834" t="str">
        <f>VLOOKUP(Tabla4[[#This Row],[Cod Vendedor]],Tabla3[[IdVendedor]:[NombreVendedor]],2,0)</f>
        <v>Carlos</v>
      </c>
      <c r="F4834" t="str">
        <f>VLOOKUP(Tabla4[[#This Row],[Cod Producto]],Tabla2[[IdProducto]:[NomProducto]],2,0)</f>
        <v>Esparragos</v>
      </c>
      <c r="G4834" s="10">
        <f>VLOOKUP(Tabla4[[#This Row],[Nombre_Producto]],Tabla2[[NomProducto]:[PrecioSinIGV]],3,0)</f>
        <v>1.21</v>
      </c>
      <c r="H4834">
        <f>VLOOKUP(Tabla4[[#This Row],[Cod Producto]],Tabla2[#All],3,0)</f>
        <v>3</v>
      </c>
      <c r="I4834" s="10">
        <f>Tabla4[[#This Row],[Kilos]]*Tabla4[[#This Row],[Precio_sin_IGV]]</f>
        <v>456.16999999999996</v>
      </c>
      <c r="J4834" s="10">
        <f>Tabla4[[#This Row],[Ventas sin IGV]]*18%</f>
        <v>82.110599999999991</v>
      </c>
      <c r="K4834" s="10">
        <f>Tabla4[[#This Row],[Ventas sin IGV]]+Tabla4[[#This Row],[IGV]]</f>
        <v>538.28059999999994</v>
      </c>
    </row>
    <row r="4835" spans="1:11" x14ac:dyDescent="0.3">
      <c r="A4835">
        <v>9</v>
      </c>
      <c r="B4835">
        <v>7</v>
      </c>
      <c r="C4835" s="2">
        <v>37009</v>
      </c>
      <c r="D4835">
        <v>2039</v>
      </c>
      <c r="E4835" t="str">
        <f>VLOOKUP(Tabla4[[#This Row],[Cod Vendedor]],Tabla3[[IdVendedor]:[NombreVendedor]],2,0)</f>
        <v>Carlos</v>
      </c>
      <c r="F4835" t="str">
        <f>VLOOKUP(Tabla4[[#This Row],[Cod Producto]],Tabla2[[IdProducto]:[NomProducto]],2,0)</f>
        <v>Tomates</v>
      </c>
      <c r="G4835" s="10">
        <f>VLOOKUP(Tabla4[[#This Row],[Nombre_Producto]],Tabla2[[NomProducto]:[PrecioSinIGV]],3,0)</f>
        <v>0.96799999999999997</v>
      </c>
      <c r="H4835">
        <f>VLOOKUP(Tabla4[[#This Row],[Cod Producto]],Tabla2[#All],3,0)</f>
        <v>2</v>
      </c>
      <c r="I4835" s="10">
        <f>Tabla4[[#This Row],[Kilos]]*Tabla4[[#This Row],[Precio_sin_IGV]]</f>
        <v>1973.752</v>
      </c>
      <c r="J4835" s="10">
        <f>Tabla4[[#This Row],[Ventas sin IGV]]*18%</f>
        <v>355.27535999999998</v>
      </c>
      <c r="K4835" s="10">
        <f>Tabla4[[#This Row],[Ventas sin IGV]]+Tabla4[[#This Row],[IGV]]</f>
        <v>2329.02736</v>
      </c>
    </row>
    <row r="4836" spans="1:11" x14ac:dyDescent="0.3">
      <c r="A4836">
        <v>9</v>
      </c>
      <c r="B4836">
        <v>7</v>
      </c>
      <c r="C4836" s="2">
        <v>37171</v>
      </c>
      <c r="D4836">
        <v>2022</v>
      </c>
      <c r="E4836" t="str">
        <f>VLOOKUP(Tabla4[[#This Row],[Cod Vendedor]],Tabla3[[IdVendedor]:[NombreVendedor]],2,0)</f>
        <v>Carlos</v>
      </c>
      <c r="F4836" t="str">
        <f>VLOOKUP(Tabla4[[#This Row],[Cod Producto]],Tabla2[[IdProducto]:[NomProducto]],2,0)</f>
        <v>Tomates</v>
      </c>
      <c r="G4836" s="10">
        <f>VLOOKUP(Tabla4[[#This Row],[Nombre_Producto]],Tabla2[[NomProducto]:[PrecioSinIGV]],3,0)</f>
        <v>0.96799999999999997</v>
      </c>
      <c r="H4836">
        <f>VLOOKUP(Tabla4[[#This Row],[Cod Producto]],Tabla2[#All],3,0)</f>
        <v>2</v>
      </c>
      <c r="I4836" s="10">
        <f>Tabla4[[#This Row],[Kilos]]*Tabla4[[#This Row],[Precio_sin_IGV]]</f>
        <v>1957.296</v>
      </c>
      <c r="J4836" s="10">
        <f>Tabla4[[#This Row],[Ventas sin IGV]]*18%</f>
        <v>352.31328000000002</v>
      </c>
      <c r="K4836" s="10">
        <f>Tabla4[[#This Row],[Ventas sin IGV]]+Tabla4[[#This Row],[IGV]]</f>
        <v>2309.6092800000001</v>
      </c>
    </row>
    <row r="4837" spans="1:11" x14ac:dyDescent="0.3">
      <c r="A4837">
        <v>9</v>
      </c>
      <c r="B4837">
        <v>7</v>
      </c>
      <c r="C4837" s="2">
        <v>37186</v>
      </c>
      <c r="D4837">
        <v>369</v>
      </c>
      <c r="E4837" t="str">
        <f>VLOOKUP(Tabla4[[#This Row],[Cod Vendedor]],Tabla3[[IdVendedor]:[NombreVendedor]],2,0)</f>
        <v>Carlos</v>
      </c>
      <c r="F4837" t="str">
        <f>VLOOKUP(Tabla4[[#This Row],[Cod Producto]],Tabla2[[IdProducto]:[NomProducto]],2,0)</f>
        <v>Tomates</v>
      </c>
      <c r="G4837" s="10">
        <f>VLOOKUP(Tabla4[[#This Row],[Nombre_Producto]],Tabla2[[NomProducto]:[PrecioSinIGV]],3,0)</f>
        <v>0.96799999999999997</v>
      </c>
      <c r="H4837">
        <f>VLOOKUP(Tabla4[[#This Row],[Cod Producto]],Tabla2[#All],3,0)</f>
        <v>2</v>
      </c>
      <c r="I4837" s="10">
        <f>Tabla4[[#This Row],[Kilos]]*Tabla4[[#This Row],[Precio_sin_IGV]]</f>
        <v>357.19200000000001</v>
      </c>
      <c r="J4837" s="10">
        <f>Tabla4[[#This Row],[Ventas sin IGV]]*18%</f>
        <v>64.294560000000004</v>
      </c>
      <c r="K4837" s="10">
        <f>Tabla4[[#This Row],[Ventas sin IGV]]+Tabla4[[#This Row],[IGV]]</f>
        <v>421.48656</v>
      </c>
    </row>
    <row r="4838" spans="1:11" x14ac:dyDescent="0.3">
      <c r="A4838">
        <v>9</v>
      </c>
      <c r="B4838">
        <v>3</v>
      </c>
      <c r="C4838" s="2">
        <v>37144</v>
      </c>
      <c r="D4838">
        <v>1916</v>
      </c>
      <c r="E4838" t="str">
        <f>VLOOKUP(Tabla4[[#This Row],[Cod Vendedor]],Tabla3[[IdVendedor]:[NombreVendedor]],2,0)</f>
        <v>Carlos</v>
      </c>
      <c r="F4838" t="str">
        <f>VLOOKUP(Tabla4[[#This Row],[Cod Producto]],Tabla2[[IdProducto]:[NomProducto]],2,0)</f>
        <v>Melones</v>
      </c>
      <c r="G4838" s="10">
        <f>VLOOKUP(Tabla4[[#This Row],[Nombre_Producto]],Tabla2[[NomProducto]:[PrecioSinIGV]],3,0)</f>
        <v>1.9359999999999999</v>
      </c>
      <c r="H4838">
        <f>VLOOKUP(Tabla4[[#This Row],[Cod Producto]],Tabla2[#All],3,0)</f>
        <v>1</v>
      </c>
      <c r="I4838" s="10">
        <f>Tabla4[[#This Row],[Kilos]]*Tabla4[[#This Row],[Precio_sin_IGV]]</f>
        <v>3709.3759999999997</v>
      </c>
      <c r="J4838" s="10">
        <f>Tabla4[[#This Row],[Ventas sin IGV]]*18%</f>
        <v>667.68767999999989</v>
      </c>
      <c r="K4838" s="10">
        <f>Tabla4[[#This Row],[Ventas sin IGV]]+Tabla4[[#This Row],[IGV]]</f>
        <v>4377.0636799999993</v>
      </c>
    </row>
    <row r="4839" spans="1:11" x14ac:dyDescent="0.3">
      <c r="A4839">
        <v>9</v>
      </c>
      <c r="B4839">
        <v>3</v>
      </c>
      <c r="C4839" s="2">
        <v>37036</v>
      </c>
      <c r="D4839">
        <v>1329</v>
      </c>
      <c r="E4839" t="str">
        <f>VLOOKUP(Tabla4[[#This Row],[Cod Vendedor]],Tabla3[[IdVendedor]:[NombreVendedor]],2,0)</f>
        <v>Carlos</v>
      </c>
      <c r="F4839" t="str">
        <f>VLOOKUP(Tabla4[[#This Row],[Cod Producto]],Tabla2[[IdProducto]:[NomProducto]],2,0)</f>
        <v>Melones</v>
      </c>
      <c r="G4839" s="10">
        <f>VLOOKUP(Tabla4[[#This Row],[Nombre_Producto]],Tabla2[[NomProducto]:[PrecioSinIGV]],3,0)</f>
        <v>1.9359999999999999</v>
      </c>
      <c r="H4839">
        <f>VLOOKUP(Tabla4[[#This Row],[Cod Producto]],Tabla2[#All],3,0)</f>
        <v>1</v>
      </c>
      <c r="I4839" s="10">
        <f>Tabla4[[#This Row],[Kilos]]*Tabla4[[#This Row],[Precio_sin_IGV]]</f>
        <v>2572.944</v>
      </c>
      <c r="J4839" s="10">
        <f>Tabla4[[#This Row],[Ventas sin IGV]]*18%</f>
        <v>463.12991999999997</v>
      </c>
      <c r="K4839" s="10">
        <f>Tabla4[[#This Row],[Ventas sin IGV]]+Tabla4[[#This Row],[IGV]]</f>
        <v>3036.0739199999998</v>
      </c>
    </row>
    <row r="4840" spans="1:11" x14ac:dyDescent="0.3">
      <c r="A4840">
        <v>9</v>
      </c>
      <c r="B4840">
        <v>3</v>
      </c>
      <c r="C4840" s="2">
        <v>36934</v>
      </c>
      <c r="D4840">
        <v>917</v>
      </c>
      <c r="E4840" t="str">
        <f>VLOOKUP(Tabla4[[#This Row],[Cod Vendedor]],Tabla3[[IdVendedor]:[NombreVendedor]],2,0)</f>
        <v>Carlos</v>
      </c>
      <c r="F4840" t="str">
        <f>VLOOKUP(Tabla4[[#This Row],[Cod Producto]],Tabla2[[IdProducto]:[NomProducto]],2,0)</f>
        <v>Melones</v>
      </c>
      <c r="G4840" s="10">
        <f>VLOOKUP(Tabla4[[#This Row],[Nombre_Producto]],Tabla2[[NomProducto]:[PrecioSinIGV]],3,0)</f>
        <v>1.9359999999999999</v>
      </c>
      <c r="H4840">
        <f>VLOOKUP(Tabla4[[#This Row],[Cod Producto]],Tabla2[#All],3,0)</f>
        <v>1</v>
      </c>
      <c r="I4840" s="10">
        <f>Tabla4[[#This Row],[Kilos]]*Tabla4[[#This Row],[Precio_sin_IGV]]</f>
        <v>1775.3119999999999</v>
      </c>
      <c r="J4840" s="10">
        <f>Tabla4[[#This Row],[Ventas sin IGV]]*18%</f>
        <v>319.55615999999998</v>
      </c>
      <c r="K4840" s="10">
        <f>Tabla4[[#This Row],[Ventas sin IGV]]+Tabla4[[#This Row],[IGV]]</f>
        <v>2094.86816</v>
      </c>
    </row>
    <row r="4841" spans="1:11" x14ac:dyDescent="0.3">
      <c r="A4841">
        <v>9</v>
      </c>
      <c r="B4841">
        <v>1</v>
      </c>
      <c r="C4841" s="2">
        <v>37190</v>
      </c>
      <c r="D4841">
        <v>1032</v>
      </c>
      <c r="E4841" t="str">
        <f>VLOOKUP(Tabla4[[#This Row],[Cod Vendedor]],Tabla3[[IdVendedor]:[NombreVendedor]],2,0)</f>
        <v>Carlos</v>
      </c>
      <c r="F4841" t="str">
        <f>VLOOKUP(Tabla4[[#This Row],[Cod Producto]],Tabla2[[IdProducto]:[NomProducto]],2,0)</f>
        <v>Mandarinas</v>
      </c>
      <c r="G4841" s="10">
        <f>VLOOKUP(Tabla4[[#This Row],[Nombre_Producto]],Tabla2[[NomProducto]:[PrecioSinIGV]],3,0)</f>
        <v>3.9325000000000001</v>
      </c>
      <c r="H4841">
        <f>VLOOKUP(Tabla4[[#This Row],[Cod Producto]],Tabla2[#All],3,0)</f>
        <v>1</v>
      </c>
      <c r="I4841" s="10">
        <f>Tabla4[[#This Row],[Kilos]]*Tabla4[[#This Row],[Precio_sin_IGV]]</f>
        <v>4058.34</v>
      </c>
      <c r="J4841" s="10">
        <f>Tabla4[[#This Row],[Ventas sin IGV]]*18%</f>
        <v>730.50120000000004</v>
      </c>
      <c r="K4841" s="10">
        <f>Tabla4[[#This Row],[Ventas sin IGV]]+Tabla4[[#This Row],[IGV]]</f>
        <v>4788.8411999999998</v>
      </c>
    </row>
    <row r="4842" spans="1:11" x14ac:dyDescent="0.3">
      <c r="A4842">
        <v>9</v>
      </c>
      <c r="B4842">
        <v>1</v>
      </c>
      <c r="C4842" s="2">
        <v>36996</v>
      </c>
      <c r="D4842">
        <v>995</v>
      </c>
      <c r="E4842" t="str">
        <f>VLOOKUP(Tabla4[[#This Row],[Cod Vendedor]],Tabla3[[IdVendedor]:[NombreVendedor]],2,0)</f>
        <v>Carlos</v>
      </c>
      <c r="F4842" t="str">
        <f>VLOOKUP(Tabla4[[#This Row],[Cod Producto]],Tabla2[[IdProducto]:[NomProducto]],2,0)</f>
        <v>Mandarinas</v>
      </c>
      <c r="G4842" s="10">
        <f>VLOOKUP(Tabla4[[#This Row],[Nombre_Producto]],Tabla2[[NomProducto]:[PrecioSinIGV]],3,0)</f>
        <v>3.9325000000000001</v>
      </c>
      <c r="H4842">
        <f>VLOOKUP(Tabla4[[#This Row],[Cod Producto]],Tabla2[#All],3,0)</f>
        <v>1</v>
      </c>
      <c r="I4842" s="10">
        <f>Tabla4[[#This Row],[Kilos]]*Tabla4[[#This Row],[Precio_sin_IGV]]</f>
        <v>3912.8375000000001</v>
      </c>
      <c r="J4842" s="10">
        <f>Tabla4[[#This Row],[Ventas sin IGV]]*18%</f>
        <v>704.31074999999998</v>
      </c>
      <c r="K4842" s="10">
        <f>Tabla4[[#This Row],[Ventas sin IGV]]+Tabla4[[#This Row],[IGV]]</f>
        <v>4617.1482500000002</v>
      </c>
    </row>
    <row r="4843" spans="1:11" x14ac:dyDescent="0.3">
      <c r="A4843">
        <v>9</v>
      </c>
      <c r="B4843">
        <v>1</v>
      </c>
      <c r="C4843" s="2">
        <v>36919</v>
      </c>
      <c r="D4843">
        <v>347</v>
      </c>
      <c r="E4843" t="str">
        <f>VLOOKUP(Tabla4[[#This Row],[Cod Vendedor]],Tabla3[[IdVendedor]:[NombreVendedor]],2,0)</f>
        <v>Carlos</v>
      </c>
      <c r="F4843" t="str">
        <f>VLOOKUP(Tabla4[[#This Row],[Cod Producto]],Tabla2[[IdProducto]:[NomProducto]],2,0)</f>
        <v>Mandarinas</v>
      </c>
      <c r="G4843" s="10">
        <f>VLOOKUP(Tabla4[[#This Row],[Nombre_Producto]],Tabla2[[NomProducto]:[PrecioSinIGV]],3,0)</f>
        <v>3.9325000000000001</v>
      </c>
      <c r="H4843">
        <f>VLOOKUP(Tabla4[[#This Row],[Cod Producto]],Tabla2[#All],3,0)</f>
        <v>1</v>
      </c>
      <c r="I4843" s="10">
        <f>Tabla4[[#This Row],[Kilos]]*Tabla4[[#This Row],[Precio_sin_IGV]]</f>
        <v>1364.5775000000001</v>
      </c>
      <c r="J4843" s="10">
        <f>Tabla4[[#This Row],[Ventas sin IGV]]*18%</f>
        <v>245.62395000000001</v>
      </c>
      <c r="K4843" s="10">
        <f>Tabla4[[#This Row],[Ventas sin IGV]]+Tabla4[[#This Row],[IGV]]</f>
        <v>1610.20145</v>
      </c>
    </row>
    <row r="4844" spans="1:11" x14ac:dyDescent="0.3">
      <c r="A4844">
        <v>9</v>
      </c>
      <c r="B4844">
        <v>8</v>
      </c>
      <c r="C4844" s="2">
        <v>37171</v>
      </c>
      <c r="D4844">
        <v>2428</v>
      </c>
      <c r="E4844" t="str">
        <f>VLOOKUP(Tabla4[[#This Row],[Cod Vendedor]],Tabla3[[IdVendedor]:[NombreVendedor]],2,0)</f>
        <v>Carlos</v>
      </c>
      <c r="F4844" t="str">
        <f>VLOOKUP(Tabla4[[#This Row],[Cod Producto]],Tabla2[[IdProducto]:[NomProducto]],2,0)</f>
        <v>Uvas</v>
      </c>
      <c r="G4844" s="10">
        <f>VLOOKUP(Tabla4[[#This Row],[Nombre_Producto]],Tabla2[[NomProducto]:[PrecioSinIGV]],3,0)</f>
        <v>3.63</v>
      </c>
      <c r="H4844">
        <f>VLOOKUP(Tabla4[[#This Row],[Cod Producto]],Tabla2[#All],3,0)</f>
        <v>1</v>
      </c>
      <c r="I4844" s="10">
        <f>Tabla4[[#This Row],[Kilos]]*Tabla4[[#This Row],[Precio_sin_IGV]]</f>
        <v>8813.64</v>
      </c>
      <c r="J4844" s="10">
        <f>Tabla4[[#This Row],[Ventas sin IGV]]*18%</f>
        <v>1586.4551999999999</v>
      </c>
      <c r="K4844" s="10">
        <f>Tabla4[[#This Row],[Ventas sin IGV]]+Tabla4[[#This Row],[IGV]]</f>
        <v>10400.0952</v>
      </c>
    </row>
    <row r="4845" spans="1:11" x14ac:dyDescent="0.3">
      <c r="A4845">
        <v>9</v>
      </c>
      <c r="B4845">
        <v>8</v>
      </c>
      <c r="C4845" s="2">
        <v>37115</v>
      </c>
      <c r="D4845">
        <v>1781</v>
      </c>
      <c r="E4845" t="str">
        <f>VLOOKUP(Tabla4[[#This Row],[Cod Vendedor]],Tabla3[[IdVendedor]:[NombreVendedor]],2,0)</f>
        <v>Carlos</v>
      </c>
      <c r="F4845" t="str">
        <f>VLOOKUP(Tabla4[[#This Row],[Cod Producto]],Tabla2[[IdProducto]:[NomProducto]],2,0)</f>
        <v>Uvas</v>
      </c>
      <c r="G4845" s="10">
        <f>VLOOKUP(Tabla4[[#This Row],[Nombre_Producto]],Tabla2[[NomProducto]:[PrecioSinIGV]],3,0)</f>
        <v>3.63</v>
      </c>
      <c r="H4845">
        <f>VLOOKUP(Tabla4[[#This Row],[Cod Producto]],Tabla2[#All],3,0)</f>
        <v>1</v>
      </c>
      <c r="I4845" s="10">
        <f>Tabla4[[#This Row],[Kilos]]*Tabla4[[#This Row],[Precio_sin_IGV]]</f>
        <v>6465.03</v>
      </c>
      <c r="J4845" s="10">
        <f>Tabla4[[#This Row],[Ventas sin IGV]]*18%</f>
        <v>1163.7053999999998</v>
      </c>
      <c r="K4845" s="10">
        <f>Tabla4[[#This Row],[Ventas sin IGV]]+Tabla4[[#This Row],[IGV]]</f>
        <v>7628.7353999999996</v>
      </c>
    </row>
    <row r="4846" spans="1:11" x14ac:dyDescent="0.3">
      <c r="A4846">
        <v>9</v>
      </c>
      <c r="B4846">
        <v>8</v>
      </c>
      <c r="C4846" s="2">
        <v>36921</v>
      </c>
      <c r="D4846">
        <v>1525</v>
      </c>
      <c r="E4846" t="str">
        <f>VLOOKUP(Tabla4[[#This Row],[Cod Vendedor]],Tabla3[[IdVendedor]:[NombreVendedor]],2,0)</f>
        <v>Carlos</v>
      </c>
      <c r="F4846" t="str">
        <f>VLOOKUP(Tabla4[[#This Row],[Cod Producto]],Tabla2[[IdProducto]:[NomProducto]],2,0)</f>
        <v>Uvas</v>
      </c>
      <c r="G4846" s="10">
        <f>VLOOKUP(Tabla4[[#This Row],[Nombre_Producto]],Tabla2[[NomProducto]:[PrecioSinIGV]],3,0)</f>
        <v>3.63</v>
      </c>
      <c r="H4846">
        <f>VLOOKUP(Tabla4[[#This Row],[Cod Producto]],Tabla2[#All],3,0)</f>
        <v>1</v>
      </c>
      <c r="I4846" s="10">
        <f>Tabla4[[#This Row],[Kilos]]*Tabla4[[#This Row],[Precio_sin_IGV]]</f>
        <v>5535.75</v>
      </c>
      <c r="J4846" s="10">
        <f>Tabla4[[#This Row],[Ventas sin IGV]]*18%</f>
        <v>996.43499999999995</v>
      </c>
      <c r="K4846" s="10">
        <f>Tabla4[[#This Row],[Ventas sin IGV]]+Tabla4[[#This Row],[IGV]]</f>
        <v>6532.1849999999995</v>
      </c>
    </row>
    <row r="4847" spans="1:11" x14ac:dyDescent="0.3">
      <c r="A4847">
        <v>9</v>
      </c>
      <c r="B4847">
        <v>8</v>
      </c>
      <c r="C4847" s="2">
        <v>36905</v>
      </c>
      <c r="D4847">
        <v>1206</v>
      </c>
      <c r="E4847" t="str">
        <f>VLOOKUP(Tabla4[[#This Row],[Cod Vendedor]],Tabla3[[IdVendedor]:[NombreVendedor]],2,0)</f>
        <v>Carlos</v>
      </c>
      <c r="F4847" t="str">
        <f>VLOOKUP(Tabla4[[#This Row],[Cod Producto]],Tabla2[[IdProducto]:[NomProducto]],2,0)</f>
        <v>Uvas</v>
      </c>
      <c r="G4847" s="10">
        <f>VLOOKUP(Tabla4[[#This Row],[Nombre_Producto]],Tabla2[[NomProducto]:[PrecioSinIGV]],3,0)</f>
        <v>3.63</v>
      </c>
      <c r="H4847">
        <f>VLOOKUP(Tabla4[[#This Row],[Cod Producto]],Tabla2[#All],3,0)</f>
        <v>1</v>
      </c>
      <c r="I4847" s="10">
        <f>Tabla4[[#This Row],[Kilos]]*Tabla4[[#This Row],[Precio_sin_IGV]]</f>
        <v>4377.78</v>
      </c>
      <c r="J4847" s="10">
        <f>Tabla4[[#This Row],[Ventas sin IGV]]*18%</f>
        <v>788.0003999999999</v>
      </c>
      <c r="K4847" s="10">
        <f>Tabla4[[#This Row],[Ventas sin IGV]]+Tabla4[[#This Row],[IGV]]</f>
        <v>5165.7803999999996</v>
      </c>
    </row>
    <row r="4848" spans="1:11" x14ac:dyDescent="0.3">
      <c r="A4848">
        <v>9</v>
      </c>
      <c r="B4848">
        <v>6</v>
      </c>
      <c r="C4848" s="2">
        <v>37114</v>
      </c>
      <c r="D4848">
        <v>904</v>
      </c>
      <c r="E4848" t="str">
        <f>VLOOKUP(Tabla4[[#This Row],[Cod Vendedor]],Tabla3[[IdVendedor]:[NombreVendedor]],2,0)</f>
        <v>Carlos</v>
      </c>
      <c r="F4848" t="str">
        <f>VLOOKUP(Tabla4[[#This Row],[Cod Producto]],Tabla2[[IdProducto]:[NomProducto]],2,0)</f>
        <v>Platanos</v>
      </c>
      <c r="G4848" s="10">
        <f>VLOOKUP(Tabla4[[#This Row],[Nombre_Producto]],Tabla2[[NomProducto]:[PrecioSinIGV]],3,0)</f>
        <v>2.42</v>
      </c>
      <c r="H4848">
        <f>VLOOKUP(Tabla4[[#This Row],[Cod Producto]],Tabla2[#All],3,0)</f>
        <v>1</v>
      </c>
      <c r="I4848" s="10">
        <f>Tabla4[[#This Row],[Kilos]]*Tabla4[[#This Row],[Precio_sin_IGV]]</f>
        <v>2187.6799999999998</v>
      </c>
      <c r="J4848" s="10">
        <f>Tabla4[[#This Row],[Ventas sin IGV]]*18%</f>
        <v>393.78239999999994</v>
      </c>
      <c r="K4848" s="10">
        <f>Tabla4[[#This Row],[Ventas sin IGV]]+Tabla4[[#This Row],[IGV]]</f>
        <v>2581.4623999999999</v>
      </c>
    </row>
    <row r="4849" spans="1:11" x14ac:dyDescent="0.3">
      <c r="A4849">
        <v>9</v>
      </c>
      <c r="B4849">
        <v>6</v>
      </c>
      <c r="C4849" s="2">
        <v>37075</v>
      </c>
      <c r="D4849">
        <v>323</v>
      </c>
      <c r="E4849" t="str">
        <f>VLOOKUP(Tabla4[[#This Row],[Cod Vendedor]],Tabla3[[IdVendedor]:[NombreVendedor]],2,0)</f>
        <v>Carlos</v>
      </c>
      <c r="F4849" t="str">
        <f>VLOOKUP(Tabla4[[#This Row],[Cod Producto]],Tabla2[[IdProducto]:[NomProducto]],2,0)</f>
        <v>Platanos</v>
      </c>
      <c r="G4849" s="10">
        <f>VLOOKUP(Tabla4[[#This Row],[Nombre_Producto]],Tabla2[[NomProducto]:[PrecioSinIGV]],3,0)</f>
        <v>2.42</v>
      </c>
      <c r="H4849">
        <f>VLOOKUP(Tabla4[[#This Row],[Cod Producto]],Tabla2[#All],3,0)</f>
        <v>1</v>
      </c>
      <c r="I4849" s="10">
        <f>Tabla4[[#This Row],[Kilos]]*Tabla4[[#This Row],[Precio_sin_IGV]]</f>
        <v>781.66</v>
      </c>
      <c r="J4849" s="10">
        <f>Tabla4[[#This Row],[Ventas sin IGV]]*18%</f>
        <v>140.69879999999998</v>
      </c>
      <c r="K4849" s="10">
        <f>Tabla4[[#This Row],[Ventas sin IGV]]+Tabla4[[#This Row],[IGV]]</f>
        <v>922.35879999999997</v>
      </c>
    </row>
    <row r="4850" spans="1:11" x14ac:dyDescent="0.3">
      <c r="A4850">
        <v>9</v>
      </c>
      <c r="B4850">
        <v>13</v>
      </c>
      <c r="C4850" s="2">
        <v>37001</v>
      </c>
      <c r="D4850">
        <v>1970</v>
      </c>
      <c r="E4850" t="str">
        <f>VLOOKUP(Tabla4[[#This Row],[Cod Vendedor]],Tabla3[[IdVendedor]:[NombreVendedor]],2,0)</f>
        <v>Carlos</v>
      </c>
      <c r="F4850" t="str">
        <f>VLOOKUP(Tabla4[[#This Row],[Cod Producto]],Tabla2[[IdProducto]:[NomProducto]],2,0)</f>
        <v>Pimientos</v>
      </c>
      <c r="G4850" s="10">
        <f>VLOOKUP(Tabla4[[#This Row],[Nombre_Producto]],Tabla2[[NomProducto]:[PrecioSinIGV]],3,0)</f>
        <v>0.24199999999999999</v>
      </c>
      <c r="H4850">
        <f>VLOOKUP(Tabla4[[#This Row],[Cod Producto]],Tabla2[#All],3,0)</f>
        <v>3</v>
      </c>
      <c r="I4850" s="10">
        <f>Tabla4[[#This Row],[Kilos]]*Tabla4[[#This Row],[Precio_sin_IGV]]</f>
        <v>476.74</v>
      </c>
      <c r="J4850" s="10">
        <f>Tabla4[[#This Row],[Ventas sin IGV]]*18%</f>
        <v>85.813199999999995</v>
      </c>
      <c r="K4850" s="10">
        <f>Tabla4[[#This Row],[Ventas sin IGV]]+Tabla4[[#This Row],[IGV]]</f>
        <v>562.55320000000006</v>
      </c>
    </row>
    <row r="4851" spans="1:11" x14ac:dyDescent="0.3">
      <c r="A4851">
        <v>9</v>
      </c>
      <c r="B4851">
        <v>13</v>
      </c>
      <c r="C4851" s="2">
        <v>37132</v>
      </c>
      <c r="D4851">
        <v>1638</v>
      </c>
      <c r="E4851" t="str">
        <f>VLOOKUP(Tabla4[[#This Row],[Cod Vendedor]],Tabla3[[IdVendedor]:[NombreVendedor]],2,0)</f>
        <v>Carlos</v>
      </c>
      <c r="F4851" t="str">
        <f>VLOOKUP(Tabla4[[#This Row],[Cod Producto]],Tabla2[[IdProducto]:[NomProducto]],2,0)</f>
        <v>Pimientos</v>
      </c>
      <c r="G4851" s="10">
        <f>VLOOKUP(Tabla4[[#This Row],[Nombre_Producto]],Tabla2[[NomProducto]:[PrecioSinIGV]],3,0)</f>
        <v>0.24199999999999999</v>
      </c>
      <c r="H4851">
        <f>VLOOKUP(Tabla4[[#This Row],[Cod Producto]],Tabla2[#All],3,0)</f>
        <v>3</v>
      </c>
      <c r="I4851" s="10">
        <f>Tabla4[[#This Row],[Kilos]]*Tabla4[[#This Row],[Precio_sin_IGV]]</f>
        <v>396.39600000000002</v>
      </c>
      <c r="J4851" s="10">
        <f>Tabla4[[#This Row],[Ventas sin IGV]]*18%</f>
        <v>71.351280000000003</v>
      </c>
      <c r="K4851" s="10">
        <f>Tabla4[[#This Row],[Ventas sin IGV]]+Tabla4[[#This Row],[IGV]]</f>
        <v>467.74728000000005</v>
      </c>
    </row>
    <row r="4852" spans="1:11" x14ac:dyDescent="0.3">
      <c r="A4852">
        <v>9</v>
      </c>
      <c r="B4852">
        <v>13</v>
      </c>
      <c r="C4852" s="2">
        <v>36984</v>
      </c>
      <c r="D4852">
        <v>1383</v>
      </c>
      <c r="E4852" t="str">
        <f>VLOOKUP(Tabla4[[#This Row],[Cod Vendedor]],Tabla3[[IdVendedor]:[NombreVendedor]],2,0)</f>
        <v>Carlos</v>
      </c>
      <c r="F4852" t="str">
        <f>VLOOKUP(Tabla4[[#This Row],[Cod Producto]],Tabla2[[IdProducto]:[NomProducto]],2,0)</f>
        <v>Pimientos</v>
      </c>
      <c r="G4852" s="10">
        <f>VLOOKUP(Tabla4[[#This Row],[Nombre_Producto]],Tabla2[[NomProducto]:[PrecioSinIGV]],3,0)</f>
        <v>0.24199999999999999</v>
      </c>
      <c r="H4852">
        <f>VLOOKUP(Tabla4[[#This Row],[Cod Producto]],Tabla2[#All],3,0)</f>
        <v>3</v>
      </c>
      <c r="I4852" s="10">
        <f>Tabla4[[#This Row],[Kilos]]*Tabla4[[#This Row],[Precio_sin_IGV]]</f>
        <v>334.68599999999998</v>
      </c>
      <c r="J4852" s="10">
        <f>Tabla4[[#This Row],[Ventas sin IGV]]*18%</f>
        <v>60.243479999999991</v>
      </c>
      <c r="K4852" s="10">
        <f>Tabla4[[#This Row],[Ventas sin IGV]]+Tabla4[[#This Row],[IGV]]</f>
        <v>394.92947999999996</v>
      </c>
    </row>
    <row r="4853" spans="1:11" x14ac:dyDescent="0.3">
      <c r="A4853">
        <v>9</v>
      </c>
      <c r="B4853">
        <v>13</v>
      </c>
      <c r="C4853" s="2">
        <v>36896</v>
      </c>
      <c r="D4853">
        <v>717</v>
      </c>
      <c r="E4853" t="str">
        <f>VLOOKUP(Tabla4[[#This Row],[Cod Vendedor]],Tabla3[[IdVendedor]:[NombreVendedor]],2,0)</f>
        <v>Carlos</v>
      </c>
      <c r="F4853" t="str">
        <f>VLOOKUP(Tabla4[[#This Row],[Cod Producto]],Tabla2[[IdProducto]:[NomProducto]],2,0)</f>
        <v>Pimientos</v>
      </c>
      <c r="G4853" s="10">
        <f>VLOOKUP(Tabla4[[#This Row],[Nombre_Producto]],Tabla2[[NomProducto]:[PrecioSinIGV]],3,0)</f>
        <v>0.24199999999999999</v>
      </c>
      <c r="H4853">
        <f>VLOOKUP(Tabla4[[#This Row],[Cod Producto]],Tabla2[#All],3,0)</f>
        <v>3</v>
      </c>
      <c r="I4853" s="10">
        <f>Tabla4[[#This Row],[Kilos]]*Tabla4[[#This Row],[Precio_sin_IGV]]</f>
        <v>173.51399999999998</v>
      </c>
      <c r="J4853" s="10">
        <f>Tabla4[[#This Row],[Ventas sin IGV]]*18%</f>
        <v>31.232519999999994</v>
      </c>
      <c r="K4853" s="10">
        <f>Tabla4[[#This Row],[Ventas sin IGV]]+Tabla4[[#This Row],[IGV]]</f>
        <v>204.74651999999998</v>
      </c>
    </row>
    <row r="4854" spans="1:11" x14ac:dyDescent="0.3">
      <c r="A4854">
        <v>9</v>
      </c>
      <c r="B4854">
        <v>2</v>
      </c>
      <c r="C4854" s="2">
        <v>37176</v>
      </c>
      <c r="D4854">
        <v>2035</v>
      </c>
      <c r="E4854" t="str">
        <f>VLOOKUP(Tabla4[[#This Row],[Cod Vendedor]],Tabla3[[IdVendedor]:[NombreVendedor]],2,0)</f>
        <v>Carlos</v>
      </c>
      <c r="F4854" t="str">
        <f>VLOOKUP(Tabla4[[#This Row],[Cod Producto]],Tabla2[[IdProducto]:[NomProducto]],2,0)</f>
        <v>Lechugas</v>
      </c>
      <c r="G4854" s="10">
        <f>VLOOKUP(Tabla4[[#This Row],[Nombre_Producto]],Tabla2[[NomProducto]:[PrecioSinIGV]],3,0)</f>
        <v>1.6335</v>
      </c>
      <c r="H4854">
        <f>VLOOKUP(Tabla4[[#This Row],[Cod Producto]],Tabla2[#All],3,0)</f>
        <v>2</v>
      </c>
      <c r="I4854" s="10">
        <f>Tabla4[[#This Row],[Kilos]]*Tabla4[[#This Row],[Precio_sin_IGV]]</f>
        <v>3324.1725000000001</v>
      </c>
      <c r="J4854" s="10">
        <f>Tabla4[[#This Row],[Ventas sin IGV]]*18%</f>
        <v>598.35104999999999</v>
      </c>
      <c r="K4854" s="10">
        <f>Tabla4[[#This Row],[Ventas sin IGV]]+Tabla4[[#This Row],[IGV]]</f>
        <v>3922.5235499999999</v>
      </c>
    </row>
    <row r="4855" spans="1:11" x14ac:dyDescent="0.3">
      <c r="A4855">
        <v>9</v>
      </c>
      <c r="B4855">
        <v>2</v>
      </c>
      <c r="C4855" s="2">
        <v>37149</v>
      </c>
      <c r="D4855">
        <v>1312</v>
      </c>
      <c r="E4855" t="str">
        <f>VLOOKUP(Tabla4[[#This Row],[Cod Vendedor]],Tabla3[[IdVendedor]:[NombreVendedor]],2,0)</f>
        <v>Carlos</v>
      </c>
      <c r="F4855" t="str">
        <f>VLOOKUP(Tabla4[[#This Row],[Cod Producto]],Tabla2[[IdProducto]:[NomProducto]],2,0)</f>
        <v>Lechugas</v>
      </c>
      <c r="G4855" s="10">
        <f>VLOOKUP(Tabla4[[#This Row],[Nombre_Producto]],Tabla2[[NomProducto]:[PrecioSinIGV]],3,0)</f>
        <v>1.6335</v>
      </c>
      <c r="H4855">
        <f>VLOOKUP(Tabla4[[#This Row],[Cod Producto]],Tabla2[#All],3,0)</f>
        <v>2</v>
      </c>
      <c r="I4855" s="10">
        <f>Tabla4[[#This Row],[Kilos]]*Tabla4[[#This Row],[Precio_sin_IGV]]</f>
        <v>2143.152</v>
      </c>
      <c r="J4855" s="10">
        <f>Tabla4[[#This Row],[Ventas sin IGV]]*18%</f>
        <v>385.76736</v>
      </c>
      <c r="K4855" s="10">
        <f>Tabla4[[#This Row],[Ventas sin IGV]]+Tabla4[[#This Row],[IGV]]</f>
        <v>2528.9193599999999</v>
      </c>
    </row>
    <row r="4856" spans="1:11" x14ac:dyDescent="0.3">
      <c r="A4856">
        <v>9</v>
      </c>
      <c r="B4856">
        <v>2</v>
      </c>
      <c r="C4856" s="2">
        <v>37158</v>
      </c>
      <c r="D4856">
        <v>1281</v>
      </c>
      <c r="E4856" t="str">
        <f>VLOOKUP(Tabla4[[#This Row],[Cod Vendedor]],Tabla3[[IdVendedor]:[NombreVendedor]],2,0)</f>
        <v>Carlos</v>
      </c>
      <c r="F4856" t="str">
        <f>VLOOKUP(Tabla4[[#This Row],[Cod Producto]],Tabla2[[IdProducto]:[NomProducto]],2,0)</f>
        <v>Lechugas</v>
      </c>
      <c r="G4856" s="10">
        <f>VLOOKUP(Tabla4[[#This Row],[Nombre_Producto]],Tabla2[[NomProducto]:[PrecioSinIGV]],3,0)</f>
        <v>1.6335</v>
      </c>
      <c r="H4856">
        <f>VLOOKUP(Tabla4[[#This Row],[Cod Producto]],Tabla2[#All],3,0)</f>
        <v>2</v>
      </c>
      <c r="I4856" s="10">
        <f>Tabla4[[#This Row],[Kilos]]*Tabla4[[#This Row],[Precio_sin_IGV]]</f>
        <v>2092.5135</v>
      </c>
      <c r="J4856" s="10">
        <f>Tabla4[[#This Row],[Ventas sin IGV]]*18%</f>
        <v>376.65242999999998</v>
      </c>
      <c r="K4856" s="10">
        <f>Tabla4[[#This Row],[Ventas sin IGV]]+Tabla4[[#This Row],[IGV]]</f>
        <v>2469.1659300000001</v>
      </c>
    </row>
    <row r="4857" spans="1:11" x14ac:dyDescent="0.3">
      <c r="A4857">
        <v>9</v>
      </c>
      <c r="B4857">
        <v>2</v>
      </c>
      <c r="C4857" s="2">
        <v>36998</v>
      </c>
      <c r="D4857">
        <v>303</v>
      </c>
      <c r="E4857" t="str">
        <f>VLOOKUP(Tabla4[[#This Row],[Cod Vendedor]],Tabla3[[IdVendedor]:[NombreVendedor]],2,0)</f>
        <v>Carlos</v>
      </c>
      <c r="F4857" t="str">
        <f>VLOOKUP(Tabla4[[#This Row],[Cod Producto]],Tabla2[[IdProducto]:[NomProducto]],2,0)</f>
        <v>Lechugas</v>
      </c>
      <c r="G4857" s="10">
        <f>VLOOKUP(Tabla4[[#This Row],[Nombre_Producto]],Tabla2[[NomProducto]:[PrecioSinIGV]],3,0)</f>
        <v>1.6335</v>
      </c>
      <c r="H4857">
        <f>VLOOKUP(Tabla4[[#This Row],[Cod Producto]],Tabla2[#All],3,0)</f>
        <v>2</v>
      </c>
      <c r="I4857" s="10">
        <f>Tabla4[[#This Row],[Kilos]]*Tabla4[[#This Row],[Precio_sin_IGV]]</f>
        <v>494.95049999999998</v>
      </c>
      <c r="J4857" s="10">
        <f>Tabla4[[#This Row],[Ventas sin IGV]]*18%</f>
        <v>89.091089999999994</v>
      </c>
      <c r="K4857" s="10">
        <f>Tabla4[[#This Row],[Ventas sin IGV]]+Tabla4[[#This Row],[IGV]]</f>
        <v>584.04158999999993</v>
      </c>
    </row>
    <row r="4858" spans="1:11" x14ac:dyDescent="0.3">
      <c r="A4858">
        <v>9</v>
      </c>
      <c r="B4858">
        <v>10</v>
      </c>
      <c r="C4858" s="2">
        <v>37252</v>
      </c>
      <c r="D4858">
        <v>1907</v>
      </c>
      <c r="E4858" t="str">
        <f>VLOOKUP(Tabla4[[#This Row],[Cod Vendedor]],Tabla3[[IdVendedor]:[NombreVendedor]],2,0)</f>
        <v>Carlos</v>
      </c>
      <c r="F4858" t="str">
        <f>VLOOKUP(Tabla4[[#This Row],[Cod Producto]],Tabla2[[IdProducto]:[NomProducto]],2,0)</f>
        <v>Zanahorias</v>
      </c>
      <c r="G4858" s="10">
        <f>VLOOKUP(Tabla4[[#This Row],[Nombre_Producto]],Tabla2[[NomProducto]:[PrecioSinIGV]],3,0)</f>
        <v>0.60499999999999998</v>
      </c>
      <c r="H4858">
        <f>VLOOKUP(Tabla4[[#This Row],[Cod Producto]],Tabla2[#All],3,0)</f>
        <v>3</v>
      </c>
      <c r="I4858" s="10">
        <f>Tabla4[[#This Row],[Kilos]]*Tabla4[[#This Row],[Precio_sin_IGV]]</f>
        <v>1153.7349999999999</v>
      </c>
      <c r="J4858" s="10">
        <f>Tabla4[[#This Row],[Ventas sin IGV]]*18%</f>
        <v>207.67229999999998</v>
      </c>
      <c r="K4858" s="10">
        <f>Tabla4[[#This Row],[Ventas sin IGV]]+Tabla4[[#This Row],[IGV]]</f>
        <v>1361.4072999999999</v>
      </c>
    </row>
    <row r="4859" spans="1:11" x14ac:dyDescent="0.3">
      <c r="A4859">
        <v>9</v>
      </c>
      <c r="B4859">
        <v>10</v>
      </c>
      <c r="C4859" s="2">
        <v>36943</v>
      </c>
      <c r="D4859">
        <v>1358</v>
      </c>
      <c r="E4859" t="str">
        <f>VLOOKUP(Tabla4[[#This Row],[Cod Vendedor]],Tabla3[[IdVendedor]:[NombreVendedor]],2,0)</f>
        <v>Carlos</v>
      </c>
      <c r="F4859" t="str">
        <f>VLOOKUP(Tabla4[[#This Row],[Cod Producto]],Tabla2[[IdProducto]:[NomProducto]],2,0)</f>
        <v>Zanahorias</v>
      </c>
      <c r="G4859" s="10">
        <f>VLOOKUP(Tabla4[[#This Row],[Nombre_Producto]],Tabla2[[NomProducto]:[PrecioSinIGV]],3,0)</f>
        <v>0.60499999999999998</v>
      </c>
      <c r="H4859">
        <f>VLOOKUP(Tabla4[[#This Row],[Cod Producto]],Tabla2[#All],3,0)</f>
        <v>3</v>
      </c>
      <c r="I4859" s="10">
        <f>Tabla4[[#This Row],[Kilos]]*Tabla4[[#This Row],[Precio_sin_IGV]]</f>
        <v>821.59</v>
      </c>
      <c r="J4859" s="10">
        <f>Tabla4[[#This Row],[Ventas sin IGV]]*18%</f>
        <v>147.8862</v>
      </c>
      <c r="K4859" s="10">
        <f>Tabla4[[#This Row],[Ventas sin IGV]]+Tabla4[[#This Row],[IGV]]</f>
        <v>969.47620000000006</v>
      </c>
    </row>
    <row r="4860" spans="1:11" x14ac:dyDescent="0.3">
      <c r="A4860">
        <v>9</v>
      </c>
      <c r="B4860">
        <v>10</v>
      </c>
      <c r="C4860" s="2">
        <v>36961</v>
      </c>
      <c r="D4860">
        <v>633</v>
      </c>
      <c r="E4860" t="str">
        <f>VLOOKUP(Tabla4[[#This Row],[Cod Vendedor]],Tabla3[[IdVendedor]:[NombreVendedor]],2,0)</f>
        <v>Carlos</v>
      </c>
      <c r="F4860" t="str">
        <f>VLOOKUP(Tabla4[[#This Row],[Cod Producto]],Tabla2[[IdProducto]:[NomProducto]],2,0)</f>
        <v>Zanahorias</v>
      </c>
      <c r="G4860" s="10">
        <f>VLOOKUP(Tabla4[[#This Row],[Nombre_Producto]],Tabla2[[NomProducto]:[PrecioSinIGV]],3,0)</f>
        <v>0.60499999999999998</v>
      </c>
      <c r="H4860">
        <f>VLOOKUP(Tabla4[[#This Row],[Cod Producto]],Tabla2[#All],3,0)</f>
        <v>3</v>
      </c>
      <c r="I4860" s="10">
        <f>Tabla4[[#This Row],[Kilos]]*Tabla4[[#This Row],[Precio_sin_IGV]]</f>
        <v>382.96499999999997</v>
      </c>
      <c r="J4860" s="10">
        <f>Tabla4[[#This Row],[Ventas sin IGV]]*18%</f>
        <v>68.933699999999988</v>
      </c>
      <c r="K4860" s="10">
        <f>Tabla4[[#This Row],[Ventas sin IGV]]+Tabla4[[#This Row],[IGV]]</f>
        <v>451.89869999999996</v>
      </c>
    </row>
    <row r="4861" spans="1:11" x14ac:dyDescent="0.3">
      <c r="A4861">
        <v>9</v>
      </c>
      <c r="B4861">
        <v>14</v>
      </c>
      <c r="C4861" s="2">
        <v>37006</v>
      </c>
      <c r="D4861">
        <v>1829</v>
      </c>
      <c r="E4861" t="str">
        <f>VLOOKUP(Tabla4[[#This Row],[Cod Vendedor]],Tabla3[[IdVendedor]:[NombreVendedor]],2,0)</f>
        <v>Carlos</v>
      </c>
      <c r="F4861" t="str">
        <f>VLOOKUP(Tabla4[[#This Row],[Cod Producto]],Tabla2[[IdProducto]:[NomProducto]],2,0)</f>
        <v>Manzana</v>
      </c>
      <c r="G4861" s="10">
        <f>VLOOKUP(Tabla4[[#This Row],[Nombre_Producto]],Tabla2[[NomProducto]:[PrecioSinIGV]],3,0)</f>
        <v>3.63</v>
      </c>
      <c r="H4861">
        <f>VLOOKUP(Tabla4[[#This Row],[Cod Producto]],Tabla2[#All],3,0)</f>
        <v>1</v>
      </c>
      <c r="I4861" s="10">
        <f>Tabla4[[#This Row],[Kilos]]*Tabla4[[#This Row],[Precio_sin_IGV]]</f>
        <v>6639.2699999999995</v>
      </c>
      <c r="J4861" s="10">
        <f>Tabla4[[#This Row],[Ventas sin IGV]]*18%</f>
        <v>1195.0685999999998</v>
      </c>
      <c r="K4861" s="10">
        <f>Tabla4[[#This Row],[Ventas sin IGV]]+Tabla4[[#This Row],[IGV]]</f>
        <v>7834.3385999999991</v>
      </c>
    </row>
    <row r="4862" spans="1:11" x14ac:dyDescent="0.3">
      <c r="A4862">
        <v>9</v>
      </c>
      <c r="B4862">
        <v>14</v>
      </c>
      <c r="C4862" s="2">
        <v>36949</v>
      </c>
      <c r="D4862">
        <v>1401</v>
      </c>
      <c r="E4862" t="str">
        <f>VLOOKUP(Tabla4[[#This Row],[Cod Vendedor]],Tabla3[[IdVendedor]:[NombreVendedor]],2,0)</f>
        <v>Carlos</v>
      </c>
      <c r="F4862" t="str">
        <f>VLOOKUP(Tabla4[[#This Row],[Cod Producto]],Tabla2[[IdProducto]:[NomProducto]],2,0)</f>
        <v>Manzana</v>
      </c>
      <c r="G4862" s="10">
        <f>VLOOKUP(Tabla4[[#This Row],[Nombre_Producto]],Tabla2[[NomProducto]:[PrecioSinIGV]],3,0)</f>
        <v>3.63</v>
      </c>
      <c r="H4862">
        <f>VLOOKUP(Tabla4[[#This Row],[Cod Producto]],Tabla2[#All],3,0)</f>
        <v>1</v>
      </c>
      <c r="I4862" s="10">
        <f>Tabla4[[#This Row],[Kilos]]*Tabla4[[#This Row],[Precio_sin_IGV]]</f>
        <v>5085.63</v>
      </c>
      <c r="J4862" s="10">
        <f>Tabla4[[#This Row],[Ventas sin IGV]]*18%</f>
        <v>915.41340000000002</v>
      </c>
      <c r="K4862" s="10">
        <f>Tabla4[[#This Row],[Ventas sin IGV]]+Tabla4[[#This Row],[IGV]]</f>
        <v>6001.0434000000005</v>
      </c>
    </row>
    <row r="4863" spans="1:11" x14ac:dyDescent="0.3">
      <c r="A4863">
        <v>9</v>
      </c>
      <c r="B4863">
        <v>4</v>
      </c>
      <c r="C4863" s="2">
        <v>37142</v>
      </c>
      <c r="D4863">
        <v>2379</v>
      </c>
      <c r="E4863" t="str">
        <f>VLOOKUP(Tabla4[[#This Row],[Cod Vendedor]],Tabla3[[IdVendedor]:[NombreVendedor]],2,0)</f>
        <v>Carlos</v>
      </c>
      <c r="F4863" t="str">
        <f>VLOOKUP(Tabla4[[#This Row],[Cod Producto]],Tabla2[[IdProducto]:[NomProducto]],2,0)</f>
        <v>Coles</v>
      </c>
      <c r="G4863" s="10">
        <f>VLOOKUP(Tabla4[[#This Row],[Nombre_Producto]],Tabla2[[NomProducto]:[PrecioSinIGV]],3,0)</f>
        <v>0.60499999999999998</v>
      </c>
      <c r="H4863">
        <f>VLOOKUP(Tabla4[[#This Row],[Cod Producto]],Tabla2[#All],3,0)</f>
        <v>2</v>
      </c>
      <c r="I4863" s="10">
        <f>Tabla4[[#This Row],[Kilos]]*Tabla4[[#This Row],[Precio_sin_IGV]]</f>
        <v>1439.2949999999998</v>
      </c>
      <c r="J4863" s="10">
        <f>Tabla4[[#This Row],[Ventas sin IGV]]*18%</f>
        <v>259.07309999999995</v>
      </c>
      <c r="K4863" s="10">
        <f>Tabla4[[#This Row],[Ventas sin IGV]]+Tabla4[[#This Row],[IGV]]</f>
        <v>1698.3680999999997</v>
      </c>
    </row>
    <row r="4864" spans="1:11" x14ac:dyDescent="0.3">
      <c r="A4864">
        <v>9</v>
      </c>
      <c r="B4864">
        <v>4</v>
      </c>
      <c r="C4864" s="2">
        <v>36934</v>
      </c>
      <c r="D4864">
        <v>1575</v>
      </c>
      <c r="E4864" t="str">
        <f>VLOOKUP(Tabla4[[#This Row],[Cod Vendedor]],Tabla3[[IdVendedor]:[NombreVendedor]],2,0)</f>
        <v>Carlos</v>
      </c>
      <c r="F4864" t="str">
        <f>VLOOKUP(Tabla4[[#This Row],[Cod Producto]],Tabla2[[IdProducto]:[NomProducto]],2,0)</f>
        <v>Coles</v>
      </c>
      <c r="G4864" s="10">
        <f>VLOOKUP(Tabla4[[#This Row],[Nombre_Producto]],Tabla2[[NomProducto]:[PrecioSinIGV]],3,0)</f>
        <v>0.60499999999999998</v>
      </c>
      <c r="H4864">
        <f>VLOOKUP(Tabla4[[#This Row],[Cod Producto]],Tabla2[#All],3,0)</f>
        <v>2</v>
      </c>
      <c r="I4864" s="10">
        <f>Tabla4[[#This Row],[Kilos]]*Tabla4[[#This Row],[Precio_sin_IGV]]</f>
        <v>952.875</v>
      </c>
      <c r="J4864" s="10">
        <f>Tabla4[[#This Row],[Ventas sin IGV]]*18%</f>
        <v>171.51749999999998</v>
      </c>
      <c r="K4864" s="10">
        <f>Tabla4[[#This Row],[Ventas sin IGV]]+Tabla4[[#This Row],[IGV]]</f>
        <v>1124.3924999999999</v>
      </c>
    </row>
    <row r="4865" spans="1:11" x14ac:dyDescent="0.3">
      <c r="A4865">
        <v>9</v>
      </c>
      <c r="B4865">
        <v>4</v>
      </c>
      <c r="C4865" s="2">
        <v>37110</v>
      </c>
      <c r="D4865">
        <v>1063</v>
      </c>
      <c r="E4865" t="str">
        <f>VLOOKUP(Tabla4[[#This Row],[Cod Vendedor]],Tabla3[[IdVendedor]:[NombreVendedor]],2,0)</f>
        <v>Carlos</v>
      </c>
      <c r="F4865" t="str">
        <f>VLOOKUP(Tabla4[[#This Row],[Cod Producto]],Tabla2[[IdProducto]:[NomProducto]],2,0)</f>
        <v>Coles</v>
      </c>
      <c r="G4865" s="10">
        <f>VLOOKUP(Tabla4[[#This Row],[Nombre_Producto]],Tabla2[[NomProducto]:[PrecioSinIGV]],3,0)</f>
        <v>0.60499999999999998</v>
      </c>
      <c r="H4865">
        <f>VLOOKUP(Tabla4[[#This Row],[Cod Producto]],Tabla2[#All],3,0)</f>
        <v>2</v>
      </c>
      <c r="I4865" s="10">
        <f>Tabla4[[#This Row],[Kilos]]*Tabla4[[#This Row],[Precio_sin_IGV]]</f>
        <v>643.11500000000001</v>
      </c>
      <c r="J4865" s="10">
        <f>Tabla4[[#This Row],[Ventas sin IGV]]*18%</f>
        <v>115.7607</v>
      </c>
      <c r="K4865" s="10">
        <f>Tabla4[[#This Row],[Ventas sin IGV]]+Tabla4[[#This Row],[IGV]]</f>
        <v>758.87570000000005</v>
      </c>
    </row>
    <row r="4866" spans="1:11" x14ac:dyDescent="0.3">
      <c r="A4866">
        <v>9</v>
      </c>
      <c r="B4866">
        <v>4</v>
      </c>
      <c r="C4866" s="2">
        <v>37116</v>
      </c>
      <c r="D4866">
        <v>600</v>
      </c>
      <c r="E4866" t="str">
        <f>VLOOKUP(Tabla4[[#This Row],[Cod Vendedor]],Tabla3[[IdVendedor]:[NombreVendedor]],2,0)</f>
        <v>Carlos</v>
      </c>
      <c r="F4866" t="str">
        <f>VLOOKUP(Tabla4[[#This Row],[Cod Producto]],Tabla2[[IdProducto]:[NomProducto]],2,0)</f>
        <v>Coles</v>
      </c>
      <c r="G4866" s="10">
        <f>VLOOKUP(Tabla4[[#This Row],[Nombre_Producto]],Tabla2[[NomProducto]:[PrecioSinIGV]],3,0)</f>
        <v>0.60499999999999998</v>
      </c>
      <c r="H4866">
        <f>VLOOKUP(Tabla4[[#This Row],[Cod Producto]],Tabla2[#All],3,0)</f>
        <v>2</v>
      </c>
      <c r="I4866" s="10">
        <f>Tabla4[[#This Row],[Kilos]]*Tabla4[[#This Row],[Precio_sin_IGV]]</f>
        <v>363</v>
      </c>
      <c r="J4866" s="10">
        <f>Tabla4[[#This Row],[Ventas sin IGV]]*18%</f>
        <v>65.34</v>
      </c>
      <c r="K4866" s="10">
        <f>Tabla4[[#This Row],[Ventas sin IGV]]+Tabla4[[#This Row],[IGV]]</f>
        <v>428.34000000000003</v>
      </c>
    </row>
    <row r="4867" spans="1:11" x14ac:dyDescent="0.3">
      <c r="A4867">
        <v>9</v>
      </c>
      <c r="B4867">
        <v>4</v>
      </c>
      <c r="C4867" s="2">
        <v>36893</v>
      </c>
      <c r="D4867">
        <v>595</v>
      </c>
      <c r="E4867" t="str">
        <f>VLOOKUP(Tabla4[[#This Row],[Cod Vendedor]],Tabla3[[IdVendedor]:[NombreVendedor]],2,0)</f>
        <v>Carlos</v>
      </c>
      <c r="F4867" t="str">
        <f>VLOOKUP(Tabla4[[#This Row],[Cod Producto]],Tabla2[[IdProducto]:[NomProducto]],2,0)</f>
        <v>Coles</v>
      </c>
      <c r="G4867" s="10">
        <f>VLOOKUP(Tabla4[[#This Row],[Nombre_Producto]],Tabla2[[NomProducto]:[PrecioSinIGV]],3,0)</f>
        <v>0.60499999999999998</v>
      </c>
      <c r="H4867">
        <f>VLOOKUP(Tabla4[[#This Row],[Cod Producto]],Tabla2[#All],3,0)</f>
        <v>2</v>
      </c>
      <c r="I4867" s="10">
        <f>Tabla4[[#This Row],[Kilos]]*Tabla4[[#This Row],[Precio_sin_IGV]]</f>
        <v>359.97499999999997</v>
      </c>
      <c r="J4867" s="10">
        <f>Tabla4[[#This Row],[Ventas sin IGV]]*18%</f>
        <v>64.79549999999999</v>
      </c>
      <c r="K4867" s="10">
        <f>Tabla4[[#This Row],[Ventas sin IGV]]+Tabla4[[#This Row],[IGV]]</f>
        <v>424.77049999999997</v>
      </c>
    </row>
    <row r="4868" spans="1:11" x14ac:dyDescent="0.3">
      <c r="A4868">
        <v>9</v>
      </c>
      <c r="B4868">
        <v>4</v>
      </c>
      <c r="C4868" s="2">
        <v>37165</v>
      </c>
      <c r="D4868">
        <v>545</v>
      </c>
      <c r="E4868" t="str">
        <f>VLOOKUP(Tabla4[[#This Row],[Cod Vendedor]],Tabla3[[IdVendedor]:[NombreVendedor]],2,0)</f>
        <v>Carlos</v>
      </c>
      <c r="F4868" t="str">
        <f>VLOOKUP(Tabla4[[#This Row],[Cod Producto]],Tabla2[[IdProducto]:[NomProducto]],2,0)</f>
        <v>Coles</v>
      </c>
      <c r="G4868" s="10">
        <f>VLOOKUP(Tabla4[[#This Row],[Nombre_Producto]],Tabla2[[NomProducto]:[PrecioSinIGV]],3,0)</f>
        <v>0.60499999999999998</v>
      </c>
      <c r="H4868">
        <f>VLOOKUP(Tabla4[[#This Row],[Cod Producto]],Tabla2[#All],3,0)</f>
        <v>2</v>
      </c>
      <c r="I4868" s="10">
        <f>Tabla4[[#This Row],[Kilos]]*Tabla4[[#This Row],[Precio_sin_IGV]]</f>
        <v>329.72499999999997</v>
      </c>
      <c r="J4868" s="10">
        <f>Tabla4[[#This Row],[Ventas sin IGV]]*18%</f>
        <v>59.35049999999999</v>
      </c>
      <c r="K4868" s="10">
        <f>Tabla4[[#This Row],[Ventas sin IGV]]+Tabla4[[#This Row],[IGV]]</f>
        <v>389.07549999999998</v>
      </c>
    </row>
    <row r="4869" spans="1:11" x14ac:dyDescent="0.3">
      <c r="A4869">
        <v>9</v>
      </c>
      <c r="B4869">
        <v>5</v>
      </c>
      <c r="C4869" s="2">
        <v>36959</v>
      </c>
      <c r="D4869">
        <v>2328</v>
      </c>
      <c r="E4869" t="str">
        <f>VLOOKUP(Tabla4[[#This Row],[Cod Vendedor]],Tabla3[[IdVendedor]:[NombreVendedor]],2,0)</f>
        <v>Carlos</v>
      </c>
      <c r="F4869" t="str">
        <f>VLOOKUP(Tabla4[[#This Row],[Cod Producto]],Tabla2[[IdProducto]:[NomProducto]],2,0)</f>
        <v>Berenjenas</v>
      </c>
      <c r="G4869" s="10">
        <f>VLOOKUP(Tabla4[[#This Row],[Nombre_Producto]],Tabla2[[NomProducto]:[PrecioSinIGV]],3,0)</f>
        <v>2.5409999999999999</v>
      </c>
      <c r="H4869">
        <f>VLOOKUP(Tabla4[[#This Row],[Cod Producto]],Tabla2[#All],3,0)</f>
        <v>3</v>
      </c>
      <c r="I4869" s="10">
        <f>Tabla4[[#This Row],[Kilos]]*Tabla4[[#This Row],[Precio_sin_IGV]]</f>
        <v>5915.4479999999994</v>
      </c>
      <c r="J4869" s="10">
        <f>Tabla4[[#This Row],[Ventas sin IGV]]*18%</f>
        <v>1064.7806399999999</v>
      </c>
      <c r="K4869" s="10">
        <f>Tabla4[[#This Row],[Ventas sin IGV]]+Tabla4[[#This Row],[IGV]]</f>
        <v>6980.2286399999994</v>
      </c>
    </row>
    <row r="4870" spans="1:11" x14ac:dyDescent="0.3">
      <c r="A4870">
        <v>9</v>
      </c>
      <c r="B4870">
        <v>5</v>
      </c>
      <c r="C4870" s="2">
        <v>37144</v>
      </c>
      <c r="D4870">
        <v>1871</v>
      </c>
      <c r="E4870" t="str">
        <f>VLOOKUP(Tabla4[[#This Row],[Cod Vendedor]],Tabla3[[IdVendedor]:[NombreVendedor]],2,0)</f>
        <v>Carlos</v>
      </c>
      <c r="F4870" t="str">
        <f>VLOOKUP(Tabla4[[#This Row],[Cod Producto]],Tabla2[[IdProducto]:[NomProducto]],2,0)</f>
        <v>Berenjenas</v>
      </c>
      <c r="G4870" s="10">
        <f>VLOOKUP(Tabla4[[#This Row],[Nombre_Producto]],Tabla2[[NomProducto]:[PrecioSinIGV]],3,0)</f>
        <v>2.5409999999999999</v>
      </c>
      <c r="H4870">
        <f>VLOOKUP(Tabla4[[#This Row],[Cod Producto]],Tabla2[#All],3,0)</f>
        <v>3</v>
      </c>
      <c r="I4870" s="10">
        <f>Tabla4[[#This Row],[Kilos]]*Tabla4[[#This Row],[Precio_sin_IGV]]</f>
        <v>4754.2110000000002</v>
      </c>
      <c r="J4870" s="10">
        <f>Tabla4[[#This Row],[Ventas sin IGV]]*18%</f>
        <v>855.75797999999998</v>
      </c>
      <c r="K4870" s="10">
        <f>Tabla4[[#This Row],[Ventas sin IGV]]+Tabla4[[#This Row],[IGV]]</f>
        <v>5609.9689800000006</v>
      </c>
    </row>
    <row r="4871" spans="1:11" x14ac:dyDescent="0.3">
      <c r="A4871">
        <v>9</v>
      </c>
      <c r="B4871">
        <v>5</v>
      </c>
      <c r="C4871" s="2">
        <v>37236</v>
      </c>
      <c r="D4871">
        <v>1238</v>
      </c>
      <c r="E4871" t="str">
        <f>VLOOKUP(Tabla4[[#This Row],[Cod Vendedor]],Tabla3[[IdVendedor]:[NombreVendedor]],2,0)</f>
        <v>Carlos</v>
      </c>
      <c r="F4871" t="str">
        <f>VLOOKUP(Tabla4[[#This Row],[Cod Producto]],Tabla2[[IdProducto]:[NomProducto]],2,0)</f>
        <v>Berenjenas</v>
      </c>
      <c r="G4871" s="10">
        <f>VLOOKUP(Tabla4[[#This Row],[Nombre_Producto]],Tabla2[[NomProducto]:[PrecioSinIGV]],3,0)</f>
        <v>2.5409999999999999</v>
      </c>
      <c r="H4871">
        <f>VLOOKUP(Tabla4[[#This Row],[Cod Producto]],Tabla2[#All],3,0)</f>
        <v>3</v>
      </c>
      <c r="I4871" s="10">
        <f>Tabla4[[#This Row],[Kilos]]*Tabla4[[#This Row],[Precio_sin_IGV]]</f>
        <v>3145.7579999999998</v>
      </c>
      <c r="J4871" s="10">
        <f>Tabla4[[#This Row],[Ventas sin IGV]]*18%</f>
        <v>566.2364399999999</v>
      </c>
      <c r="K4871" s="10">
        <f>Tabla4[[#This Row],[Ventas sin IGV]]+Tabla4[[#This Row],[IGV]]</f>
        <v>3711.9944399999995</v>
      </c>
    </row>
    <row r="4872" spans="1:11" x14ac:dyDescent="0.3">
      <c r="A4872">
        <v>9</v>
      </c>
      <c r="B4872">
        <v>5</v>
      </c>
      <c r="C4872" s="2">
        <v>37051</v>
      </c>
      <c r="D4872">
        <v>1206</v>
      </c>
      <c r="E4872" t="str">
        <f>VLOOKUP(Tabla4[[#This Row],[Cod Vendedor]],Tabla3[[IdVendedor]:[NombreVendedor]],2,0)</f>
        <v>Carlos</v>
      </c>
      <c r="F4872" t="str">
        <f>VLOOKUP(Tabla4[[#This Row],[Cod Producto]],Tabla2[[IdProducto]:[NomProducto]],2,0)</f>
        <v>Berenjenas</v>
      </c>
      <c r="G4872" s="10">
        <f>VLOOKUP(Tabla4[[#This Row],[Nombre_Producto]],Tabla2[[NomProducto]:[PrecioSinIGV]],3,0)</f>
        <v>2.5409999999999999</v>
      </c>
      <c r="H4872">
        <f>VLOOKUP(Tabla4[[#This Row],[Cod Producto]],Tabla2[#All],3,0)</f>
        <v>3</v>
      </c>
      <c r="I4872" s="10">
        <f>Tabla4[[#This Row],[Kilos]]*Tabla4[[#This Row],[Precio_sin_IGV]]</f>
        <v>3064.4459999999999</v>
      </c>
      <c r="J4872" s="10">
        <f>Tabla4[[#This Row],[Ventas sin IGV]]*18%</f>
        <v>551.60028</v>
      </c>
      <c r="K4872" s="10">
        <f>Tabla4[[#This Row],[Ventas sin IGV]]+Tabla4[[#This Row],[IGV]]</f>
        <v>3616.04628</v>
      </c>
    </row>
    <row r="4873" spans="1:11" x14ac:dyDescent="0.3">
      <c r="A4873">
        <v>9</v>
      </c>
      <c r="B4873">
        <v>5</v>
      </c>
      <c r="C4873" s="2">
        <v>37042</v>
      </c>
      <c r="D4873">
        <v>1089</v>
      </c>
      <c r="E4873" t="str">
        <f>VLOOKUP(Tabla4[[#This Row],[Cod Vendedor]],Tabla3[[IdVendedor]:[NombreVendedor]],2,0)</f>
        <v>Carlos</v>
      </c>
      <c r="F4873" t="str">
        <f>VLOOKUP(Tabla4[[#This Row],[Cod Producto]],Tabla2[[IdProducto]:[NomProducto]],2,0)</f>
        <v>Berenjenas</v>
      </c>
      <c r="G4873" s="10">
        <f>VLOOKUP(Tabla4[[#This Row],[Nombre_Producto]],Tabla2[[NomProducto]:[PrecioSinIGV]],3,0)</f>
        <v>2.5409999999999999</v>
      </c>
      <c r="H4873">
        <f>VLOOKUP(Tabla4[[#This Row],[Cod Producto]],Tabla2[#All],3,0)</f>
        <v>3</v>
      </c>
      <c r="I4873" s="10">
        <f>Tabla4[[#This Row],[Kilos]]*Tabla4[[#This Row],[Precio_sin_IGV]]</f>
        <v>2767.1489999999999</v>
      </c>
      <c r="J4873" s="10">
        <f>Tabla4[[#This Row],[Ventas sin IGV]]*18%</f>
        <v>498.08681999999999</v>
      </c>
      <c r="K4873" s="10">
        <f>Tabla4[[#This Row],[Ventas sin IGV]]+Tabla4[[#This Row],[IGV]]</f>
        <v>3265.2358199999999</v>
      </c>
    </row>
    <row r="4874" spans="1:11" x14ac:dyDescent="0.3">
      <c r="A4874">
        <v>9</v>
      </c>
      <c r="B4874">
        <v>5</v>
      </c>
      <c r="C4874" s="2">
        <v>37141</v>
      </c>
      <c r="D4874">
        <v>299</v>
      </c>
      <c r="E4874" t="str">
        <f>VLOOKUP(Tabla4[[#This Row],[Cod Vendedor]],Tabla3[[IdVendedor]:[NombreVendedor]],2,0)</f>
        <v>Carlos</v>
      </c>
      <c r="F4874" t="str">
        <f>VLOOKUP(Tabla4[[#This Row],[Cod Producto]],Tabla2[[IdProducto]:[NomProducto]],2,0)</f>
        <v>Berenjenas</v>
      </c>
      <c r="G4874" s="10">
        <f>VLOOKUP(Tabla4[[#This Row],[Nombre_Producto]],Tabla2[[NomProducto]:[PrecioSinIGV]],3,0)</f>
        <v>2.5409999999999999</v>
      </c>
      <c r="H4874">
        <f>VLOOKUP(Tabla4[[#This Row],[Cod Producto]],Tabla2[#All],3,0)</f>
        <v>3</v>
      </c>
      <c r="I4874" s="10">
        <f>Tabla4[[#This Row],[Kilos]]*Tabla4[[#This Row],[Precio_sin_IGV]]</f>
        <v>759.75900000000001</v>
      </c>
      <c r="J4874" s="10">
        <f>Tabla4[[#This Row],[Ventas sin IGV]]*18%</f>
        <v>136.75662</v>
      </c>
      <c r="K4874" s="10">
        <f>Tabla4[[#This Row],[Ventas sin IGV]]+Tabla4[[#This Row],[IGV]]</f>
        <v>896.51562000000001</v>
      </c>
    </row>
    <row r="4875" spans="1:11" x14ac:dyDescent="0.3">
      <c r="A4875">
        <v>9</v>
      </c>
      <c r="B4875">
        <v>11</v>
      </c>
      <c r="C4875" s="2">
        <v>37533</v>
      </c>
      <c r="D4875">
        <v>2162</v>
      </c>
      <c r="E4875" t="str">
        <f>VLOOKUP(Tabla4[[#This Row],[Cod Vendedor]],Tabla3[[IdVendedor]:[NombreVendedor]],2,0)</f>
        <v>Carlos</v>
      </c>
      <c r="F4875" t="str">
        <f>VLOOKUP(Tabla4[[#This Row],[Cod Producto]],Tabla2[[IdProducto]:[NomProducto]],2,0)</f>
        <v>Naranjas</v>
      </c>
      <c r="G4875" s="10">
        <f>VLOOKUP(Tabla4[[#This Row],[Nombre_Producto]],Tabla2[[NomProducto]:[PrecioSinIGV]],3,0)</f>
        <v>1.21</v>
      </c>
      <c r="H4875">
        <f>VLOOKUP(Tabla4[[#This Row],[Cod Producto]],Tabla2[#All],3,0)</f>
        <v>1</v>
      </c>
      <c r="I4875" s="10">
        <f>Tabla4[[#This Row],[Kilos]]*Tabla4[[#This Row],[Precio_sin_IGV]]</f>
        <v>2616.02</v>
      </c>
      <c r="J4875" s="10">
        <f>Tabla4[[#This Row],[Ventas sin IGV]]*18%</f>
        <v>470.8836</v>
      </c>
      <c r="K4875" s="10">
        <f>Tabla4[[#This Row],[Ventas sin IGV]]+Tabla4[[#This Row],[IGV]]</f>
        <v>3086.9036000000001</v>
      </c>
    </row>
    <row r="4876" spans="1:11" x14ac:dyDescent="0.3">
      <c r="A4876">
        <v>9</v>
      </c>
      <c r="B4876">
        <v>11</v>
      </c>
      <c r="C4876" s="2">
        <v>37585</v>
      </c>
      <c r="D4876">
        <v>835</v>
      </c>
      <c r="E4876" t="str">
        <f>VLOOKUP(Tabla4[[#This Row],[Cod Vendedor]],Tabla3[[IdVendedor]:[NombreVendedor]],2,0)</f>
        <v>Carlos</v>
      </c>
      <c r="F4876" t="str">
        <f>VLOOKUP(Tabla4[[#This Row],[Cod Producto]],Tabla2[[IdProducto]:[NomProducto]],2,0)</f>
        <v>Naranjas</v>
      </c>
      <c r="G4876" s="10">
        <f>VLOOKUP(Tabla4[[#This Row],[Nombre_Producto]],Tabla2[[NomProducto]:[PrecioSinIGV]],3,0)</f>
        <v>1.21</v>
      </c>
      <c r="H4876">
        <f>VLOOKUP(Tabla4[[#This Row],[Cod Producto]],Tabla2[#All],3,0)</f>
        <v>1</v>
      </c>
      <c r="I4876" s="10">
        <f>Tabla4[[#This Row],[Kilos]]*Tabla4[[#This Row],[Precio_sin_IGV]]</f>
        <v>1010.35</v>
      </c>
      <c r="J4876" s="10">
        <f>Tabla4[[#This Row],[Ventas sin IGV]]*18%</f>
        <v>181.863</v>
      </c>
      <c r="K4876" s="10">
        <f>Tabla4[[#This Row],[Ventas sin IGV]]+Tabla4[[#This Row],[IGV]]</f>
        <v>1192.213</v>
      </c>
    </row>
    <row r="4877" spans="1:11" x14ac:dyDescent="0.3">
      <c r="A4877">
        <v>9</v>
      </c>
      <c r="B4877">
        <v>11</v>
      </c>
      <c r="C4877" s="2">
        <v>37514</v>
      </c>
      <c r="D4877">
        <v>833</v>
      </c>
      <c r="E4877" t="str">
        <f>VLOOKUP(Tabla4[[#This Row],[Cod Vendedor]],Tabla3[[IdVendedor]:[NombreVendedor]],2,0)</f>
        <v>Carlos</v>
      </c>
      <c r="F4877" t="str">
        <f>VLOOKUP(Tabla4[[#This Row],[Cod Producto]],Tabla2[[IdProducto]:[NomProducto]],2,0)</f>
        <v>Naranjas</v>
      </c>
      <c r="G4877" s="10">
        <f>VLOOKUP(Tabla4[[#This Row],[Nombre_Producto]],Tabla2[[NomProducto]:[PrecioSinIGV]],3,0)</f>
        <v>1.21</v>
      </c>
      <c r="H4877">
        <f>VLOOKUP(Tabla4[[#This Row],[Cod Producto]],Tabla2[#All],3,0)</f>
        <v>1</v>
      </c>
      <c r="I4877" s="10">
        <f>Tabla4[[#This Row],[Kilos]]*Tabla4[[#This Row],[Precio_sin_IGV]]</f>
        <v>1007.93</v>
      </c>
      <c r="J4877" s="10">
        <f>Tabla4[[#This Row],[Ventas sin IGV]]*18%</f>
        <v>181.42739999999998</v>
      </c>
      <c r="K4877" s="10">
        <f>Tabla4[[#This Row],[Ventas sin IGV]]+Tabla4[[#This Row],[IGV]]</f>
        <v>1189.3573999999999</v>
      </c>
    </row>
    <row r="4878" spans="1:11" x14ac:dyDescent="0.3">
      <c r="A4878">
        <v>9</v>
      </c>
      <c r="B4878">
        <v>11</v>
      </c>
      <c r="C4878" s="2">
        <v>37593</v>
      </c>
      <c r="D4878">
        <v>735</v>
      </c>
      <c r="E4878" t="str">
        <f>VLOOKUP(Tabla4[[#This Row],[Cod Vendedor]],Tabla3[[IdVendedor]:[NombreVendedor]],2,0)</f>
        <v>Carlos</v>
      </c>
      <c r="F4878" t="str">
        <f>VLOOKUP(Tabla4[[#This Row],[Cod Producto]],Tabla2[[IdProducto]:[NomProducto]],2,0)</f>
        <v>Naranjas</v>
      </c>
      <c r="G4878" s="10">
        <f>VLOOKUP(Tabla4[[#This Row],[Nombre_Producto]],Tabla2[[NomProducto]:[PrecioSinIGV]],3,0)</f>
        <v>1.21</v>
      </c>
      <c r="H4878">
        <f>VLOOKUP(Tabla4[[#This Row],[Cod Producto]],Tabla2[#All],3,0)</f>
        <v>1</v>
      </c>
      <c r="I4878" s="10">
        <f>Tabla4[[#This Row],[Kilos]]*Tabla4[[#This Row],[Precio_sin_IGV]]</f>
        <v>889.35</v>
      </c>
      <c r="J4878" s="10">
        <f>Tabla4[[#This Row],[Ventas sin IGV]]*18%</f>
        <v>160.083</v>
      </c>
      <c r="K4878" s="10">
        <f>Tabla4[[#This Row],[Ventas sin IGV]]+Tabla4[[#This Row],[IGV]]</f>
        <v>1049.433</v>
      </c>
    </row>
    <row r="4879" spans="1:11" x14ac:dyDescent="0.3">
      <c r="A4879">
        <v>9</v>
      </c>
      <c r="B4879">
        <v>12</v>
      </c>
      <c r="C4879" s="2">
        <v>37343</v>
      </c>
      <c r="D4879">
        <v>2400</v>
      </c>
      <c r="E4879" t="str">
        <f>VLOOKUP(Tabla4[[#This Row],[Cod Vendedor]],Tabla3[[IdVendedor]:[NombreVendedor]],2,0)</f>
        <v>Carlos</v>
      </c>
      <c r="F4879" t="str">
        <f>VLOOKUP(Tabla4[[#This Row],[Cod Producto]],Tabla2[[IdProducto]:[NomProducto]],2,0)</f>
        <v>Malocoton</v>
      </c>
      <c r="G4879" s="10">
        <f>VLOOKUP(Tabla4[[#This Row],[Nombre_Producto]],Tabla2[[NomProducto]:[PrecioSinIGV]],3,0)</f>
        <v>2.42</v>
      </c>
      <c r="H4879">
        <f>VLOOKUP(Tabla4[[#This Row],[Cod Producto]],Tabla2[#All],3,0)</f>
        <v>1</v>
      </c>
      <c r="I4879" s="10">
        <f>Tabla4[[#This Row],[Kilos]]*Tabla4[[#This Row],[Precio_sin_IGV]]</f>
        <v>5808</v>
      </c>
      <c r="J4879" s="10">
        <f>Tabla4[[#This Row],[Ventas sin IGV]]*18%</f>
        <v>1045.44</v>
      </c>
      <c r="K4879" s="10">
        <f>Tabla4[[#This Row],[Ventas sin IGV]]+Tabla4[[#This Row],[IGV]]</f>
        <v>6853.4400000000005</v>
      </c>
    </row>
    <row r="4880" spans="1:11" x14ac:dyDescent="0.3">
      <c r="A4880">
        <v>9</v>
      </c>
      <c r="B4880">
        <v>12</v>
      </c>
      <c r="C4880" s="2">
        <v>37602</v>
      </c>
      <c r="D4880">
        <v>1750</v>
      </c>
      <c r="E4880" t="str">
        <f>VLOOKUP(Tabla4[[#This Row],[Cod Vendedor]],Tabla3[[IdVendedor]:[NombreVendedor]],2,0)</f>
        <v>Carlos</v>
      </c>
      <c r="F4880" t="str">
        <f>VLOOKUP(Tabla4[[#This Row],[Cod Producto]],Tabla2[[IdProducto]:[NomProducto]],2,0)</f>
        <v>Malocoton</v>
      </c>
      <c r="G4880" s="10">
        <f>VLOOKUP(Tabla4[[#This Row],[Nombre_Producto]],Tabla2[[NomProducto]:[PrecioSinIGV]],3,0)</f>
        <v>2.42</v>
      </c>
      <c r="H4880">
        <f>VLOOKUP(Tabla4[[#This Row],[Cod Producto]],Tabla2[#All],3,0)</f>
        <v>1</v>
      </c>
      <c r="I4880" s="10">
        <f>Tabla4[[#This Row],[Kilos]]*Tabla4[[#This Row],[Precio_sin_IGV]]</f>
        <v>4235</v>
      </c>
      <c r="J4880" s="10">
        <f>Tabla4[[#This Row],[Ventas sin IGV]]*18%</f>
        <v>762.3</v>
      </c>
      <c r="K4880" s="10">
        <f>Tabla4[[#This Row],[Ventas sin IGV]]+Tabla4[[#This Row],[IGV]]</f>
        <v>4997.3</v>
      </c>
    </row>
    <row r="4881" spans="1:11" x14ac:dyDescent="0.3">
      <c r="A4881">
        <v>9</v>
      </c>
      <c r="B4881">
        <v>12</v>
      </c>
      <c r="C4881" s="2">
        <v>37429</v>
      </c>
      <c r="D4881">
        <v>1465</v>
      </c>
      <c r="E4881" t="str">
        <f>VLOOKUP(Tabla4[[#This Row],[Cod Vendedor]],Tabla3[[IdVendedor]:[NombreVendedor]],2,0)</f>
        <v>Carlos</v>
      </c>
      <c r="F4881" t="str">
        <f>VLOOKUP(Tabla4[[#This Row],[Cod Producto]],Tabla2[[IdProducto]:[NomProducto]],2,0)</f>
        <v>Malocoton</v>
      </c>
      <c r="G4881" s="10">
        <f>VLOOKUP(Tabla4[[#This Row],[Nombre_Producto]],Tabla2[[NomProducto]:[PrecioSinIGV]],3,0)</f>
        <v>2.42</v>
      </c>
      <c r="H4881">
        <f>VLOOKUP(Tabla4[[#This Row],[Cod Producto]],Tabla2[#All],3,0)</f>
        <v>1</v>
      </c>
      <c r="I4881" s="10">
        <f>Tabla4[[#This Row],[Kilos]]*Tabla4[[#This Row],[Precio_sin_IGV]]</f>
        <v>3545.2999999999997</v>
      </c>
      <c r="J4881" s="10">
        <f>Tabla4[[#This Row],[Ventas sin IGV]]*18%</f>
        <v>638.15399999999988</v>
      </c>
      <c r="K4881" s="10">
        <f>Tabla4[[#This Row],[Ventas sin IGV]]+Tabla4[[#This Row],[IGV]]</f>
        <v>4183.4539999999997</v>
      </c>
    </row>
    <row r="4882" spans="1:11" x14ac:dyDescent="0.3">
      <c r="A4882">
        <v>9</v>
      </c>
      <c r="B4882">
        <v>12</v>
      </c>
      <c r="C4882" s="2">
        <v>37325</v>
      </c>
      <c r="D4882">
        <v>1242</v>
      </c>
      <c r="E4882" t="str">
        <f>VLOOKUP(Tabla4[[#This Row],[Cod Vendedor]],Tabla3[[IdVendedor]:[NombreVendedor]],2,0)</f>
        <v>Carlos</v>
      </c>
      <c r="F4882" t="str">
        <f>VLOOKUP(Tabla4[[#This Row],[Cod Producto]],Tabla2[[IdProducto]:[NomProducto]],2,0)</f>
        <v>Malocoton</v>
      </c>
      <c r="G4882" s="10">
        <f>VLOOKUP(Tabla4[[#This Row],[Nombre_Producto]],Tabla2[[NomProducto]:[PrecioSinIGV]],3,0)</f>
        <v>2.42</v>
      </c>
      <c r="H4882">
        <f>VLOOKUP(Tabla4[[#This Row],[Cod Producto]],Tabla2[#All],3,0)</f>
        <v>1</v>
      </c>
      <c r="I4882" s="10">
        <f>Tabla4[[#This Row],[Kilos]]*Tabla4[[#This Row],[Precio_sin_IGV]]</f>
        <v>3005.64</v>
      </c>
      <c r="J4882" s="10">
        <f>Tabla4[[#This Row],[Ventas sin IGV]]*18%</f>
        <v>541.01519999999994</v>
      </c>
      <c r="K4882" s="10">
        <f>Tabla4[[#This Row],[Ventas sin IGV]]+Tabla4[[#This Row],[IGV]]</f>
        <v>3546.6551999999997</v>
      </c>
    </row>
    <row r="4883" spans="1:11" x14ac:dyDescent="0.3">
      <c r="A4883">
        <v>9</v>
      </c>
      <c r="B4883">
        <v>12</v>
      </c>
      <c r="C4883" s="2">
        <v>37369</v>
      </c>
      <c r="D4883">
        <v>1151</v>
      </c>
      <c r="E4883" t="str">
        <f>VLOOKUP(Tabla4[[#This Row],[Cod Vendedor]],Tabla3[[IdVendedor]:[NombreVendedor]],2,0)</f>
        <v>Carlos</v>
      </c>
      <c r="F4883" t="str">
        <f>VLOOKUP(Tabla4[[#This Row],[Cod Producto]],Tabla2[[IdProducto]:[NomProducto]],2,0)</f>
        <v>Malocoton</v>
      </c>
      <c r="G4883" s="10">
        <f>VLOOKUP(Tabla4[[#This Row],[Nombre_Producto]],Tabla2[[NomProducto]:[PrecioSinIGV]],3,0)</f>
        <v>2.42</v>
      </c>
      <c r="H4883">
        <f>VLOOKUP(Tabla4[[#This Row],[Cod Producto]],Tabla2[#All],3,0)</f>
        <v>1</v>
      </c>
      <c r="I4883" s="10">
        <f>Tabla4[[#This Row],[Kilos]]*Tabla4[[#This Row],[Precio_sin_IGV]]</f>
        <v>2785.42</v>
      </c>
      <c r="J4883" s="10">
        <f>Tabla4[[#This Row],[Ventas sin IGV]]*18%</f>
        <v>501.37560000000002</v>
      </c>
      <c r="K4883" s="10">
        <f>Tabla4[[#This Row],[Ventas sin IGV]]+Tabla4[[#This Row],[IGV]]</f>
        <v>3286.7955999999999</v>
      </c>
    </row>
    <row r="4884" spans="1:11" x14ac:dyDescent="0.3">
      <c r="A4884">
        <v>9</v>
      </c>
      <c r="B4884">
        <v>12</v>
      </c>
      <c r="C4884" s="2">
        <v>37474</v>
      </c>
      <c r="D4884">
        <v>896</v>
      </c>
      <c r="E4884" t="str">
        <f>VLOOKUP(Tabla4[[#This Row],[Cod Vendedor]],Tabla3[[IdVendedor]:[NombreVendedor]],2,0)</f>
        <v>Carlos</v>
      </c>
      <c r="F4884" t="str">
        <f>VLOOKUP(Tabla4[[#This Row],[Cod Producto]],Tabla2[[IdProducto]:[NomProducto]],2,0)</f>
        <v>Malocoton</v>
      </c>
      <c r="G4884" s="10">
        <f>VLOOKUP(Tabla4[[#This Row],[Nombre_Producto]],Tabla2[[NomProducto]:[PrecioSinIGV]],3,0)</f>
        <v>2.42</v>
      </c>
      <c r="H4884">
        <f>VLOOKUP(Tabla4[[#This Row],[Cod Producto]],Tabla2[#All],3,0)</f>
        <v>1</v>
      </c>
      <c r="I4884" s="10">
        <f>Tabla4[[#This Row],[Kilos]]*Tabla4[[#This Row],[Precio_sin_IGV]]</f>
        <v>2168.3199999999997</v>
      </c>
      <c r="J4884" s="10">
        <f>Tabla4[[#This Row],[Ventas sin IGV]]*18%</f>
        <v>390.29759999999993</v>
      </c>
      <c r="K4884" s="10">
        <f>Tabla4[[#This Row],[Ventas sin IGV]]+Tabla4[[#This Row],[IGV]]</f>
        <v>2558.6175999999996</v>
      </c>
    </row>
    <row r="4885" spans="1:11" x14ac:dyDescent="0.3">
      <c r="A4885">
        <v>9</v>
      </c>
      <c r="B4885">
        <v>9</v>
      </c>
      <c r="C4885" s="2">
        <v>37437</v>
      </c>
      <c r="D4885">
        <v>1929</v>
      </c>
      <c r="E4885" t="str">
        <f>VLOOKUP(Tabla4[[#This Row],[Cod Vendedor]],Tabla3[[IdVendedor]:[NombreVendedor]],2,0)</f>
        <v>Carlos</v>
      </c>
      <c r="F4885" t="str">
        <f>VLOOKUP(Tabla4[[#This Row],[Cod Producto]],Tabla2[[IdProducto]:[NomProducto]],2,0)</f>
        <v>Esparragos</v>
      </c>
      <c r="G4885" s="10">
        <f>VLOOKUP(Tabla4[[#This Row],[Nombre_Producto]],Tabla2[[NomProducto]:[PrecioSinIGV]],3,0)</f>
        <v>1.21</v>
      </c>
      <c r="H4885">
        <f>VLOOKUP(Tabla4[[#This Row],[Cod Producto]],Tabla2[#All],3,0)</f>
        <v>3</v>
      </c>
      <c r="I4885" s="10">
        <f>Tabla4[[#This Row],[Kilos]]*Tabla4[[#This Row],[Precio_sin_IGV]]</f>
        <v>2334.09</v>
      </c>
      <c r="J4885" s="10">
        <f>Tabla4[[#This Row],[Ventas sin IGV]]*18%</f>
        <v>420.13620000000003</v>
      </c>
      <c r="K4885" s="10">
        <f>Tabla4[[#This Row],[Ventas sin IGV]]+Tabla4[[#This Row],[IGV]]</f>
        <v>2754.2262000000001</v>
      </c>
    </row>
    <row r="4886" spans="1:11" x14ac:dyDescent="0.3">
      <c r="A4886">
        <v>9</v>
      </c>
      <c r="B4886">
        <v>9</v>
      </c>
      <c r="C4886" s="2">
        <v>37553</v>
      </c>
      <c r="D4886">
        <v>1757</v>
      </c>
      <c r="E4886" t="str">
        <f>VLOOKUP(Tabla4[[#This Row],[Cod Vendedor]],Tabla3[[IdVendedor]:[NombreVendedor]],2,0)</f>
        <v>Carlos</v>
      </c>
      <c r="F4886" t="str">
        <f>VLOOKUP(Tabla4[[#This Row],[Cod Producto]],Tabla2[[IdProducto]:[NomProducto]],2,0)</f>
        <v>Esparragos</v>
      </c>
      <c r="G4886" s="10">
        <f>VLOOKUP(Tabla4[[#This Row],[Nombre_Producto]],Tabla2[[NomProducto]:[PrecioSinIGV]],3,0)</f>
        <v>1.21</v>
      </c>
      <c r="H4886">
        <f>VLOOKUP(Tabla4[[#This Row],[Cod Producto]],Tabla2[#All],3,0)</f>
        <v>3</v>
      </c>
      <c r="I4886" s="10">
        <f>Tabla4[[#This Row],[Kilos]]*Tabla4[[#This Row],[Precio_sin_IGV]]</f>
        <v>2125.9699999999998</v>
      </c>
      <c r="J4886" s="10">
        <f>Tabla4[[#This Row],[Ventas sin IGV]]*18%</f>
        <v>382.67459999999994</v>
      </c>
      <c r="K4886" s="10">
        <f>Tabla4[[#This Row],[Ventas sin IGV]]+Tabla4[[#This Row],[IGV]]</f>
        <v>2508.6445999999996</v>
      </c>
    </row>
    <row r="4887" spans="1:11" x14ac:dyDescent="0.3">
      <c r="A4887">
        <v>9</v>
      </c>
      <c r="B4887">
        <v>9</v>
      </c>
      <c r="C4887" s="2">
        <v>37616</v>
      </c>
      <c r="D4887">
        <v>1535</v>
      </c>
      <c r="E4887" t="str">
        <f>VLOOKUP(Tabla4[[#This Row],[Cod Vendedor]],Tabla3[[IdVendedor]:[NombreVendedor]],2,0)</f>
        <v>Carlos</v>
      </c>
      <c r="F4887" t="str">
        <f>VLOOKUP(Tabla4[[#This Row],[Cod Producto]],Tabla2[[IdProducto]:[NomProducto]],2,0)</f>
        <v>Esparragos</v>
      </c>
      <c r="G4887" s="10">
        <f>VLOOKUP(Tabla4[[#This Row],[Nombre_Producto]],Tabla2[[NomProducto]:[PrecioSinIGV]],3,0)</f>
        <v>1.21</v>
      </c>
      <c r="H4887">
        <f>VLOOKUP(Tabla4[[#This Row],[Cod Producto]],Tabla2[#All],3,0)</f>
        <v>3</v>
      </c>
      <c r="I4887" s="10">
        <f>Tabla4[[#This Row],[Kilos]]*Tabla4[[#This Row],[Precio_sin_IGV]]</f>
        <v>1857.35</v>
      </c>
      <c r="J4887" s="10">
        <f>Tabla4[[#This Row],[Ventas sin IGV]]*18%</f>
        <v>334.32299999999998</v>
      </c>
      <c r="K4887" s="10">
        <f>Tabla4[[#This Row],[Ventas sin IGV]]+Tabla4[[#This Row],[IGV]]</f>
        <v>2191.6729999999998</v>
      </c>
    </row>
    <row r="4888" spans="1:11" x14ac:dyDescent="0.3">
      <c r="A4888">
        <v>9</v>
      </c>
      <c r="B4888">
        <v>9</v>
      </c>
      <c r="C4888" s="2">
        <v>37609</v>
      </c>
      <c r="D4888">
        <v>1265</v>
      </c>
      <c r="E4888" t="str">
        <f>VLOOKUP(Tabla4[[#This Row],[Cod Vendedor]],Tabla3[[IdVendedor]:[NombreVendedor]],2,0)</f>
        <v>Carlos</v>
      </c>
      <c r="F4888" t="str">
        <f>VLOOKUP(Tabla4[[#This Row],[Cod Producto]],Tabla2[[IdProducto]:[NomProducto]],2,0)</f>
        <v>Esparragos</v>
      </c>
      <c r="G4888" s="10">
        <f>VLOOKUP(Tabla4[[#This Row],[Nombre_Producto]],Tabla2[[NomProducto]:[PrecioSinIGV]],3,0)</f>
        <v>1.21</v>
      </c>
      <c r="H4888">
        <f>VLOOKUP(Tabla4[[#This Row],[Cod Producto]],Tabla2[#All],3,0)</f>
        <v>3</v>
      </c>
      <c r="I4888" s="10">
        <f>Tabla4[[#This Row],[Kilos]]*Tabla4[[#This Row],[Precio_sin_IGV]]</f>
        <v>1530.6499999999999</v>
      </c>
      <c r="J4888" s="10">
        <f>Tabla4[[#This Row],[Ventas sin IGV]]*18%</f>
        <v>275.51699999999994</v>
      </c>
      <c r="K4888" s="10">
        <f>Tabla4[[#This Row],[Ventas sin IGV]]+Tabla4[[#This Row],[IGV]]</f>
        <v>1806.1669999999999</v>
      </c>
    </row>
    <row r="4889" spans="1:11" x14ac:dyDescent="0.3">
      <c r="A4889">
        <v>9</v>
      </c>
      <c r="B4889">
        <v>9</v>
      </c>
      <c r="C4889" s="2">
        <v>37396</v>
      </c>
      <c r="D4889">
        <v>591</v>
      </c>
      <c r="E4889" t="str">
        <f>VLOOKUP(Tabla4[[#This Row],[Cod Vendedor]],Tabla3[[IdVendedor]:[NombreVendedor]],2,0)</f>
        <v>Carlos</v>
      </c>
      <c r="F4889" t="str">
        <f>VLOOKUP(Tabla4[[#This Row],[Cod Producto]],Tabla2[[IdProducto]:[NomProducto]],2,0)</f>
        <v>Esparragos</v>
      </c>
      <c r="G4889" s="10">
        <f>VLOOKUP(Tabla4[[#This Row],[Nombre_Producto]],Tabla2[[NomProducto]:[PrecioSinIGV]],3,0)</f>
        <v>1.21</v>
      </c>
      <c r="H4889">
        <f>VLOOKUP(Tabla4[[#This Row],[Cod Producto]],Tabla2[#All],3,0)</f>
        <v>3</v>
      </c>
      <c r="I4889" s="10">
        <f>Tabla4[[#This Row],[Kilos]]*Tabla4[[#This Row],[Precio_sin_IGV]]</f>
        <v>715.11</v>
      </c>
      <c r="J4889" s="10">
        <f>Tabla4[[#This Row],[Ventas sin IGV]]*18%</f>
        <v>128.71979999999999</v>
      </c>
      <c r="K4889" s="10">
        <f>Tabla4[[#This Row],[Ventas sin IGV]]+Tabla4[[#This Row],[IGV]]</f>
        <v>843.82979999999998</v>
      </c>
    </row>
    <row r="4890" spans="1:11" x14ac:dyDescent="0.3">
      <c r="A4890">
        <v>9</v>
      </c>
      <c r="B4890">
        <v>7</v>
      </c>
      <c r="C4890" s="2">
        <v>37405</v>
      </c>
      <c r="D4890">
        <v>2193</v>
      </c>
      <c r="E4890" t="str">
        <f>VLOOKUP(Tabla4[[#This Row],[Cod Vendedor]],Tabla3[[IdVendedor]:[NombreVendedor]],2,0)</f>
        <v>Carlos</v>
      </c>
      <c r="F4890" t="str">
        <f>VLOOKUP(Tabla4[[#This Row],[Cod Producto]],Tabla2[[IdProducto]:[NomProducto]],2,0)</f>
        <v>Tomates</v>
      </c>
      <c r="G4890" s="10">
        <f>VLOOKUP(Tabla4[[#This Row],[Nombre_Producto]],Tabla2[[NomProducto]:[PrecioSinIGV]],3,0)</f>
        <v>0.96799999999999997</v>
      </c>
      <c r="H4890">
        <f>VLOOKUP(Tabla4[[#This Row],[Cod Producto]],Tabla2[#All],3,0)</f>
        <v>2</v>
      </c>
      <c r="I4890" s="10">
        <f>Tabla4[[#This Row],[Kilos]]*Tabla4[[#This Row],[Precio_sin_IGV]]</f>
        <v>2122.8240000000001</v>
      </c>
      <c r="J4890" s="10">
        <f>Tabla4[[#This Row],[Ventas sin IGV]]*18%</f>
        <v>382.10831999999999</v>
      </c>
      <c r="K4890" s="10">
        <f>Tabla4[[#This Row],[Ventas sin IGV]]+Tabla4[[#This Row],[IGV]]</f>
        <v>2504.9323199999999</v>
      </c>
    </row>
    <row r="4891" spans="1:11" x14ac:dyDescent="0.3">
      <c r="A4891">
        <v>9</v>
      </c>
      <c r="B4891">
        <v>3</v>
      </c>
      <c r="C4891" s="2">
        <v>37545</v>
      </c>
      <c r="D4891">
        <v>2420</v>
      </c>
      <c r="E4891" t="str">
        <f>VLOOKUP(Tabla4[[#This Row],[Cod Vendedor]],Tabla3[[IdVendedor]:[NombreVendedor]],2,0)</f>
        <v>Carlos</v>
      </c>
      <c r="F4891" t="str">
        <f>VLOOKUP(Tabla4[[#This Row],[Cod Producto]],Tabla2[[IdProducto]:[NomProducto]],2,0)</f>
        <v>Melones</v>
      </c>
      <c r="G4891" s="10">
        <f>VLOOKUP(Tabla4[[#This Row],[Nombre_Producto]],Tabla2[[NomProducto]:[PrecioSinIGV]],3,0)</f>
        <v>1.9359999999999999</v>
      </c>
      <c r="H4891">
        <f>VLOOKUP(Tabla4[[#This Row],[Cod Producto]],Tabla2[#All],3,0)</f>
        <v>1</v>
      </c>
      <c r="I4891" s="10">
        <f>Tabla4[[#This Row],[Kilos]]*Tabla4[[#This Row],[Precio_sin_IGV]]</f>
        <v>4685.12</v>
      </c>
      <c r="J4891" s="10">
        <f>Tabla4[[#This Row],[Ventas sin IGV]]*18%</f>
        <v>843.32159999999999</v>
      </c>
      <c r="K4891" s="10">
        <f>Tabla4[[#This Row],[Ventas sin IGV]]+Tabla4[[#This Row],[IGV]]</f>
        <v>5528.4416000000001</v>
      </c>
    </row>
    <row r="4892" spans="1:11" x14ac:dyDescent="0.3">
      <c r="A4892">
        <v>9</v>
      </c>
      <c r="B4892">
        <v>3</v>
      </c>
      <c r="C4892" s="2">
        <v>37457</v>
      </c>
      <c r="D4892">
        <v>1699</v>
      </c>
      <c r="E4892" t="str">
        <f>VLOOKUP(Tabla4[[#This Row],[Cod Vendedor]],Tabla3[[IdVendedor]:[NombreVendedor]],2,0)</f>
        <v>Carlos</v>
      </c>
      <c r="F4892" t="str">
        <f>VLOOKUP(Tabla4[[#This Row],[Cod Producto]],Tabla2[[IdProducto]:[NomProducto]],2,0)</f>
        <v>Melones</v>
      </c>
      <c r="G4892" s="10">
        <f>VLOOKUP(Tabla4[[#This Row],[Nombre_Producto]],Tabla2[[NomProducto]:[PrecioSinIGV]],3,0)</f>
        <v>1.9359999999999999</v>
      </c>
      <c r="H4892">
        <f>VLOOKUP(Tabla4[[#This Row],[Cod Producto]],Tabla2[#All],3,0)</f>
        <v>1</v>
      </c>
      <c r="I4892" s="10">
        <f>Tabla4[[#This Row],[Kilos]]*Tabla4[[#This Row],[Precio_sin_IGV]]</f>
        <v>3289.2640000000001</v>
      </c>
      <c r="J4892" s="10">
        <f>Tabla4[[#This Row],[Ventas sin IGV]]*18%</f>
        <v>592.06751999999994</v>
      </c>
      <c r="K4892" s="10">
        <f>Tabla4[[#This Row],[Ventas sin IGV]]+Tabla4[[#This Row],[IGV]]</f>
        <v>3881.3315200000002</v>
      </c>
    </row>
    <row r="4893" spans="1:11" x14ac:dyDescent="0.3">
      <c r="A4893">
        <v>9</v>
      </c>
      <c r="B4893">
        <v>1</v>
      </c>
      <c r="C4893" s="2">
        <v>37565</v>
      </c>
      <c r="D4893">
        <v>2482</v>
      </c>
      <c r="E4893" t="str">
        <f>VLOOKUP(Tabla4[[#This Row],[Cod Vendedor]],Tabla3[[IdVendedor]:[NombreVendedor]],2,0)</f>
        <v>Carlos</v>
      </c>
      <c r="F4893" t="str">
        <f>VLOOKUP(Tabla4[[#This Row],[Cod Producto]],Tabla2[[IdProducto]:[NomProducto]],2,0)</f>
        <v>Mandarinas</v>
      </c>
      <c r="G4893" s="10">
        <f>VLOOKUP(Tabla4[[#This Row],[Nombre_Producto]],Tabla2[[NomProducto]:[PrecioSinIGV]],3,0)</f>
        <v>3.9325000000000001</v>
      </c>
      <c r="H4893">
        <f>VLOOKUP(Tabla4[[#This Row],[Cod Producto]],Tabla2[#All],3,0)</f>
        <v>1</v>
      </c>
      <c r="I4893" s="10">
        <f>Tabla4[[#This Row],[Kilos]]*Tabla4[[#This Row],[Precio_sin_IGV]]</f>
        <v>9760.4650000000001</v>
      </c>
      <c r="J4893" s="10">
        <f>Tabla4[[#This Row],[Ventas sin IGV]]*18%</f>
        <v>1756.8836999999999</v>
      </c>
      <c r="K4893" s="10">
        <f>Tabla4[[#This Row],[Ventas sin IGV]]+Tabla4[[#This Row],[IGV]]</f>
        <v>11517.3487</v>
      </c>
    </row>
    <row r="4894" spans="1:11" x14ac:dyDescent="0.3">
      <c r="A4894">
        <v>9</v>
      </c>
      <c r="B4894">
        <v>1</v>
      </c>
      <c r="C4894" s="2">
        <v>37451</v>
      </c>
      <c r="D4894">
        <v>1693</v>
      </c>
      <c r="E4894" t="str">
        <f>VLOOKUP(Tabla4[[#This Row],[Cod Vendedor]],Tabla3[[IdVendedor]:[NombreVendedor]],2,0)</f>
        <v>Carlos</v>
      </c>
      <c r="F4894" t="str">
        <f>VLOOKUP(Tabla4[[#This Row],[Cod Producto]],Tabla2[[IdProducto]:[NomProducto]],2,0)</f>
        <v>Mandarinas</v>
      </c>
      <c r="G4894" s="10">
        <f>VLOOKUP(Tabla4[[#This Row],[Nombre_Producto]],Tabla2[[NomProducto]:[PrecioSinIGV]],3,0)</f>
        <v>3.9325000000000001</v>
      </c>
      <c r="H4894">
        <f>VLOOKUP(Tabla4[[#This Row],[Cod Producto]],Tabla2[#All],3,0)</f>
        <v>1</v>
      </c>
      <c r="I4894" s="10">
        <f>Tabla4[[#This Row],[Kilos]]*Tabla4[[#This Row],[Precio_sin_IGV]]</f>
        <v>6657.7224999999999</v>
      </c>
      <c r="J4894" s="10">
        <f>Tabla4[[#This Row],[Ventas sin IGV]]*18%</f>
        <v>1198.39005</v>
      </c>
      <c r="K4894" s="10">
        <f>Tabla4[[#This Row],[Ventas sin IGV]]+Tabla4[[#This Row],[IGV]]</f>
        <v>7856.1125499999998</v>
      </c>
    </row>
    <row r="4895" spans="1:11" x14ac:dyDescent="0.3">
      <c r="A4895">
        <v>9</v>
      </c>
      <c r="B4895">
        <v>1</v>
      </c>
      <c r="C4895" s="2">
        <v>37506</v>
      </c>
      <c r="D4895">
        <v>1367</v>
      </c>
      <c r="E4895" t="str">
        <f>VLOOKUP(Tabla4[[#This Row],[Cod Vendedor]],Tabla3[[IdVendedor]:[NombreVendedor]],2,0)</f>
        <v>Carlos</v>
      </c>
      <c r="F4895" t="str">
        <f>VLOOKUP(Tabla4[[#This Row],[Cod Producto]],Tabla2[[IdProducto]:[NomProducto]],2,0)</f>
        <v>Mandarinas</v>
      </c>
      <c r="G4895" s="10">
        <f>VLOOKUP(Tabla4[[#This Row],[Nombre_Producto]],Tabla2[[NomProducto]:[PrecioSinIGV]],3,0)</f>
        <v>3.9325000000000001</v>
      </c>
      <c r="H4895">
        <f>VLOOKUP(Tabla4[[#This Row],[Cod Producto]],Tabla2[#All],3,0)</f>
        <v>1</v>
      </c>
      <c r="I4895" s="10">
        <f>Tabla4[[#This Row],[Kilos]]*Tabla4[[#This Row],[Precio_sin_IGV]]</f>
        <v>5375.7275</v>
      </c>
      <c r="J4895" s="10">
        <f>Tabla4[[#This Row],[Ventas sin IGV]]*18%</f>
        <v>967.63094999999998</v>
      </c>
      <c r="K4895" s="10">
        <f>Tabla4[[#This Row],[Ventas sin IGV]]+Tabla4[[#This Row],[IGV]]</f>
        <v>6343.3584499999997</v>
      </c>
    </row>
    <row r="4896" spans="1:11" x14ac:dyDescent="0.3">
      <c r="A4896">
        <v>9</v>
      </c>
      <c r="B4896">
        <v>1</v>
      </c>
      <c r="C4896" s="2">
        <v>37530</v>
      </c>
      <c r="D4896">
        <v>1356</v>
      </c>
      <c r="E4896" t="str">
        <f>VLOOKUP(Tabla4[[#This Row],[Cod Vendedor]],Tabla3[[IdVendedor]:[NombreVendedor]],2,0)</f>
        <v>Carlos</v>
      </c>
      <c r="F4896" t="str">
        <f>VLOOKUP(Tabla4[[#This Row],[Cod Producto]],Tabla2[[IdProducto]:[NomProducto]],2,0)</f>
        <v>Mandarinas</v>
      </c>
      <c r="G4896" s="10">
        <f>VLOOKUP(Tabla4[[#This Row],[Nombre_Producto]],Tabla2[[NomProducto]:[PrecioSinIGV]],3,0)</f>
        <v>3.9325000000000001</v>
      </c>
      <c r="H4896">
        <f>VLOOKUP(Tabla4[[#This Row],[Cod Producto]],Tabla2[#All],3,0)</f>
        <v>1</v>
      </c>
      <c r="I4896" s="10">
        <f>Tabla4[[#This Row],[Kilos]]*Tabla4[[#This Row],[Precio_sin_IGV]]</f>
        <v>5332.47</v>
      </c>
      <c r="J4896" s="10">
        <f>Tabla4[[#This Row],[Ventas sin IGV]]*18%</f>
        <v>959.84460000000001</v>
      </c>
      <c r="K4896" s="10">
        <f>Tabla4[[#This Row],[Ventas sin IGV]]+Tabla4[[#This Row],[IGV]]</f>
        <v>6292.3146000000006</v>
      </c>
    </row>
    <row r="4897" spans="1:11" x14ac:dyDescent="0.3">
      <c r="A4897">
        <v>9</v>
      </c>
      <c r="B4897">
        <v>1</v>
      </c>
      <c r="C4897" s="2">
        <v>37357</v>
      </c>
      <c r="D4897">
        <v>554</v>
      </c>
      <c r="E4897" t="str">
        <f>VLOOKUP(Tabla4[[#This Row],[Cod Vendedor]],Tabla3[[IdVendedor]:[NombreVendedor]],2,0)</f>
        <v>Carlos</v>
      </c>
      <c r="F4897" t="str">
        <f>VLOOKUP(Tabla4[[#This Row],[Cod Producto]],Tabla2[[IdProducto]:[NomProducto]],2,0)</f>
        <v>Mandarinas</v>
      </c>
      <c r="G4897" s="10">
        <f>VLOOKUP(Tabla4[[#This Row],[Nombre_Producto]],Tabla2[[NomProducto]:[PrecioSinIGV]],3,0)</f>
        <v>3.9325000000000001</v>
      </c>
      <c r="H4897">
        <f>VLOOKUP(Tabla4[[#This Row],[Cod Producto]],Tabla2[#All],3,0)</f>
        <v>1</v>
      </c>
      <c r="I4897" s="10">
        <f>Tabla4[[#This Row],[Kilos]]*Tabla4[[#This Row],[Precio_sin_IGV]]</f>
        <v>2178.605</v>
      </c>
      <c r="J4897" s="10">
        <f>Tabla4[[#This Row],[Ventas sin IGV]]*18%</f>
        <v>392.14889999999997</v>
      </c>
      <c r="K4897" s="10">
        <f>Tabla4[[#This Row],[Ventas sin IGV]]+Tabla4[[#This Row],[IGV]]</f>
        <v>2570.7539000000002</v>
      </c>
    </row>
    <row r="4898" spans="1:11" x14ac:dyDescent="0.3">
      <c r="A4898">
        <v>9</v>
      </c>
      <c r="B4898">
        <v>8</v>
      </c>
      <c r="C4898" s="2">
        <v>37260</v>
      </c>
      <c r="D4898">
        <v>2064</v>
      </c>
      <c r="E4898" t="str">
        <f>VLOOKUP(Tabla4[[#This Row],[Cod Vendedor]],Tabla3[[IdVendedor]:[NombreVendedor]],2,0)</f>
        <v>Carlos</v>
      </c>
      <c r="F4898" t="str">
        <f>VLOOKUP(Tabla4[[#This Row],[Cod Producto]],Tabla2[[IdProducto]:[NomProducto]],2,0)</f>
        <v>Uvas</v>
      </c>
      <c r="G4898" s="10">
        <f>VLOOKUP(Tabla4[[#This Row],[Nombre_Producto]],Tabla2[[NomProducto]:[PrecioSinIGV]],3,0)</f>
        <v>3.63</v>
      </c>
      <c r="H4898">
        <f>VLOOKUP(Tabla4[[#This Row],[Cod Producto]],Tabla2[#All],3,0)</f>
        <v>1</v>
      </c>
      <c r="I4898" s="10">
        <f>Tabla4[[#This Row],[Kilos]]*Tabla4[[#This Row],[Precio_sin_IGV]]</f>
        <v>7492.32</v>
      </c>
      <c r="J4898" s="10">
        <f>Tabla4[[#This Row],[Ventas sin IGV]]*18%</f>
        <v>1348.6175999999998</v>
      </c>
      <c r="K4898" s="10">
        <f>Tabla4[[#This Row],[Ventas sin IGV]]+Tabla4[[#This Row],[IGV]]</f>
        <v>8840.9375999999993</v>
      </c>
    </row>
    <row r="4899" spans="1:11" x14ac:dyDescent="0.3">
      <c r="A4899">
        <v>9</v>
      </c>
      <c r="B4899">
        <v>8</v>
      </c>
      <c r="C4899" s="2">
        <v>37327</v>
      </c>
      <c r="D4899">
        <v>1759</v>
      </c>
      <c r="E4899" t="str">
        <f>VLOOKUP(Tabla4[[#This Row],[Cod Vendedor]],Tabla3[[IdVendedor]:[NombreVendedor]],2,0)</f>
        <v>Carlos</v>
      </c>
      <c r="F4899" t="str">
        <f>VLOOKUP(Tabla4[[#This Row],[Cod Producto]],Tabla2[[IdProducto]:[NomProducto]],2,0)</f>
        <v>Uvas</v>
      </c>
      <c r="G4899" s="10">
        <f>VLOOKUP(Tabla4[[#This Row],[Nombre_Producto]],Tabla2[[NomProducto]:[PrecioSinIGV]],3,0)</f>
        <v>3.63</v>
      </c>
      <c r="H4899">
        <f>VLOOKUP(Tabla4[[#This Row],[Cod Producto]],Tabla2[#All],3,0)</f>
        <v>1</v>
      </c>
      <c r="I4899" s="10">
        <f>Tabla4[[#This Row],[Kilos]]*Tabla4[[#This Row],[Precio_sin_IGV]]</f>
        <v>6385.17</v>
      </c>
      <c r="J4899" s="10">
        <f>Tabla4[[#This Row],[Ventas sin IGV]]*18%</f>
        <v>1149.3306</v>
      </c>
      <c r="K4899" s="10">
        <f>Tabla4[[#This Row],[Ventas sin IGV]]+Tabla4[[#This Row],[IGV]]</f>
        <v>7534.5006000000003</v>
      </c>
    </row>
    <row r="4900" spans="1:11" x14ac:dyDescent="0.3">
      <c r="A4900">
        <v>9</v>
      </c>
      <c r="B4900">
        <v>8</v>
      </c>
      <c r="C4900" s="2">
        <v>37407</v>
      </c>
      <c r="D4900">
        <v>1355</v>
      </c>
      <c r="E4900" t="str">
        <f>VLOOKUP(Tabla4[[#This Row],[Cod Vendedor]],Tabla3[[IdVendedor]:[NombreVendedor]],2,0)</f>
        <v>Carlos</v>
      </c>
      <c r="F4900" t="str">
        <f>VLOOKUP(Tabla4[[#This Row],[Cod Producto]],Tabla2[[IdProducto]:[NomProducto]],2,0)</f>
        <v>Uvas</v>
      </c>
      <c r="G4900" s="10">
        <f>VLOOKUP(Tabla4[[#This Row],[Nombre_Producto]],Tabla2[[NomProducto]:[PrecioSinIGV]],3,0)</f>
        <v>3.63</v>
      </c>
      <c r="H4900">
        <f>VLOOKUP(Tabla4[[#This Row],[Cod Producto]],Tabla2[#All],3,0)</f>
        <v>1</v>
      </c>
      <c r="I4900" s="10">
        <f>Tabla4[[#This Row],[Kilos]]*Tabla4[[#This Row],[Precio_sin_IGV]]</f>
        <v>4918.6499999999996</v>
      </c>
      <c r="J4900" s="10">
        <f>Tabla4[[#This Row],[Ventas sin IGV]]*18%</f>
        <v>885.35699999999986</v>
      </c>
      <c r="K4900" s="10">
        <f>Tabla4[[#This Row],[Ventas sin IGV]]+Tabla4[[#This Row],[IGV]]</f>
        <v>5804.0069999999996</v>
      </c>
    </row>
    <row r="4901" spans="1:11" x14ac:dyDescent="0.3">
      <c r="A4901">
        <v>9</v>
      </c>
      <c r="B4901">
        <v>8</v>
      </c>
      <c r="C4901" s="2">
        <v>37396</v>
      </c>
      <c r="D4901">
        <v>1082</v>
      </c>
      <c r="E4901" t="str">
        <f>VLOOKUP(Tabla4[[#This Row],[Cod Vendedor]],Tabla3[[IdVendedor]:[NombreVendedor]],2,0)</f>
        <v>Carlos</v>
      </c>
      <c r="F4901" t="str">
        <f>VLOOKUP(Tabla4[[#This Row],[Cod Producto]],Tabla2[[IdProducto]:[NomProducto]],2,0)</f>
        <v>Uvas</v>
      </c>
      <c r="G4901" s="10">
        <f>VLOOKUP(Tabla4[[#This Row],[Nombre_Producto]],Tabla2[[NomProducto]:[PrecioSinIGV]],3,0)</f>
        <v>3.63</v>
      </c>
      <c r="H4901">
        <f>VLOOKUP(Tabla4[[#This Row],[Cod Producto]],Tabla2[#All],3,0)</f>
        <v>1</v>
      </c>
      <c r="I4901" s="10">
        <f>Tabla4[[#This Row],[Kilos]]*Tabla4[[#This Row],[Precio_sin_IGV]]</f>
        <v>3927.66</v>
      </c>
      <c r="J4901" s="10">
        <f>Tabla4[[#This Row],[Ventas sin IGV]]*18%</f>
        <v>706.97879999999998</v>
      </c>
      <c r="K4901" s="10">
        <f>Tabla4[[#This Row],[Ventas sin IGV]]+Tabla4[[#This Row],[IGV]]</f>
        <v>4634.6387999999997</v>
      </c>
    </row>
    <row r="4902" spans="1:11" x14ac:dyDescent="0.3">
      <c r="A4902">
        <v>9</v>
      </c>
      <c r="B4902">
        <v>6</v>
      </c>
      <c r="C4902" s="2">
        <v>37551</v>
      </c>
      <c r="D4902">
        <v>2374</v>
      </c>
      <c r="E4902" t="str">
        <f>VLOOKUP(Tabla4[[#This Row],[Cod Vendedor]],Tabla3[[IdVendedor]:[NombreVendedor]],2,0)</f>
        <v>Carlos</v>
      </c>
      <c r="F4902" t="str">
        <f>VLOOKUP(Tabla4[[#This Row],[Cod Producto]],Tabla2[[IdProducto]:[NomProducto]],2,0)</f>
        <v>Platanos</v>
      </c>
      <c r="G4902" s="10">
        <f>VLOOKUP(Tabla4[[#This Row],[Nombre_Producto]],Tabla2[[NomProducto]:[PrecioSinIGV]],3,0)</f>
        <v>2.42</v>
      </c>
      <c r="H4902">
        <f>VLOOKUP(Tabla4[[#This Row],[Cod Producto]],Tabla2[#All],3,0)</f>
        <v>1</v>
      </c>
      <c r="I4902" s="10">
        <f>Tabla4[[#This Row],[Kilos]]*Tabla4[[#This Row],[Precio_sin_IGV]]</f>
        <v>5745.08</v>
      </c>
      <c r="J4902" s="10">
        <f>Tabla4[[#This Row],[Ventas sin IGV]]*18%</f>
        <v>1034.1143999999999</v>
      </c>
      <c r="K4902" s="10">
        <f>Tabla4[[#This Row],[Ventas sin IGV]]+Tabla4[[#This Row],[IGV]]</f>
        <v>6779.1944000000003</v>
      </c>
    </row>
    <row r="4903" spans="1:11" x14ac:dyDescent="0.3">
      <c r="A4903">
        <v>9</v>
      </c>
      <c r="B4903">
        <v>6</v>
      </c>
      <c r="C4903" s="2">
        <v>37392</v>
      </c>
      <c r="D4903">
        <v>1839</v>
      </c>
      <c r="E4903" t="str">
        <f>VLOOKUP(Tabla4[[#This Row],[Cod Vendedor]],Tabla3[[IdVendedor]:[NombreVendedor]],2,0)</f>
        <v>Carlos</v>
      </c>
      <c r="F4903" t="str">
        <f>VLOOKUP(Tabla4[[#This Row],[Cod Producto]],Tabla2[[IdProducto]:[NomProducto]],2,0)</f>
        <v>Platanos</v>
      </c>
      <c r="G4903" s="10">
        <f>VLOOKUP(Tabla4[[#This Row],[Nombre_Producto]],Tabla2[[NomProducto]:[PrecioSinIGV]],3,0)</f>
        <v>2.42</v>
      </c>
      <c r="H4903">
        <f>VLOOKUP(Tabla4[[#This Row],[Cod Producto]],Tabla2[#All],3,0)</f>
        <v>1</v>
      </c>
      <c r="I4903" s="10">
        <f>Tabla4[[#This Row],[Kilos]]*Tabla4[[#This Row],[Precio_sin_IGV]]</f>
        <v>4450.38</v>
      </c>
      <c r="J4903" s="10">
        <f>Tabla4[[#This Row],[Ventas sin IGV]]*18%</f>
        <v>801.0684</v>
      </c>
      <c r="K4903" s="10">
        <f>Tabla4[[#This Row],[Ventas sin IGV]]+Tabla4[[#This Row],[IGV]]</f>
        <v>5251.4484000000002</v>
      </c>
    </row>
    <row r="4904" spans="1:11" x14ac:dyDescent="0.3">
      <c r="A4904">
        <v>9</v>
      </c>
      <c r="B4904">
        <v>6</v>
      </c>
      <c r="C4904" s="2">
        <v>37595</v>
      </c>
      <c r="D4904">
        <v>987</v>
      </c>
      <c r="E4904" t="str">
        <f>VLOOKUP(Tabla4[[#This Row],[Cod Vendedor]],Tabla3[[IdVendedor]:[NombreVendedor]],2,0)</f>
        <v>Carlos</v>
      </c>
      <c r="F4904" t="str">
        <f>VLOOKUP(Tabla4[[#This Row],[Cod Producto]],Tabla2[[IdProducto]:[NomProducto]],2,0)</f>
        <v>Platanos</v>
      </c>
      <c r="G4904" s="10">
        <f>VLOOKUP(Tabla4[[#This Row],[Nombre_Producto]],Tabla2[[NomProducto]:[PrecioSinIGV]],3,0)</f>
        <v>2.42</v>
      </c>
      <c r="H4904">
        <f>VLOOKUP(Tabla4[[#This Row],[Cod Producto]],Tabla2[#All],3,0)</f>
        <v>1</v>
      </c>
      <c r="I4904" s="10">
        <f>Tabla4[[#This Row],[Kilos]]*Tabla4[[#This Row],[Precio_sin_IGV]]</f>
        <v>2388.54</v>
      </c>
      <c r="J4904" s="10">
        <f>Tabla4[[#This Row],[Ventas sin IGV]]*18%</f>
        <v>429.93719999999996</v>
      </c>
      <c r="K4904" s="10">
        <f>Tabla4[[#This Row],[Ventas sin IGV]]+Tabla4[[#This Row],[IGV]]</f>
        <v>2818.4771999999998</v>
      </c>
    </row>
    <row r="4905" spans="1:11" x14ac:dyDescent="0.3">
      <c r="A4905">
        <v>9</v>
      </c>
      <c r="B4905">
        <v>6</v>
      </c>
      <c r="C4905" s="2">
        <v>37259</v>
      </c>
      <c r="D4905">
        <v>545</v>
      </c>
      <c r="E4905" t="str">
        <f>VLOOKUP(Tabla4[[#This Row],[Cod Vendedor]],Tabla3[[IdVendedor]:[NombreVendedor]],2,0)</f>
        <v>Carlos</v>
      </c>
      <c r="F4905" t="str">
        <f>VLOOKUP(Tabla4[[#This Row],[Cod Producto]],Tabla2[[IdProducto]:[NomProducto]],2,0)</f>
        <v>Platanos</v>
      </c>
      <c r="G4905" s="10">
        <f>VLOOKUP(Tabla4[[#This Row],[Nombre_Producto]],Tabla2[[NomProducto]:[PrecioSinIGV]],3,0)</f>
        <v>2.42</v>
      </c>
      <c r="H4905">
        <f>VLOOKUP(Tabla4[[#This Row],[Cod Producto]],Tabla2[#All],3,0)</f>
        <v>1</v>
      </c>
      <c r="I4905" s="10">
        <f>Tabla4[[#This Row],[Kilos]]*Tabla4[[#This Row],[Precio_sin_IGV]]</f>
        <v>1318.8999999999999</v>
      </c>
      <c r="J4905" s="10">
        <f>Tabla4[[#This Row],[Ventas sin IGV]]*18%</f>
        <v>237.40199999999996</v>
      </c>
      <c r="K4905" s="10">
        <f>Tabla4[[#This Row],[Ventas sin IGV]]+Tabla4[[#This Row],[IGV]]</f>
        <v>1556.3019999999999</v>
      </c>
    </row>
    <row r="4906" spans="1:11" x14ac:dyDescent="0.3">
      <c r="A4906">
        <v>9</v>
      </c>
      <c r="B4906">
        <v>13</v>
      </c>
      <c r="C4906" s="2">
        <v>37576</v>
      </c>
      <c r="D4906">
        <v>2477</v>
      </c>
      <c r="E4906" t="str">
        <f>VLOOKUP(Tabla4[[#This Row],[Cod Vendedor]],Tabla3[[IdVendedor]:[NombreVendedor]],2,0)</f>
        <v>Carlos</v>
      </c>
      <c r="F4906" t="str">
        <f>VLOOKUP(Tabla4[[#This Row],[Cod Producto]],Tabla2[[IdProducto]:[NomProducto]],2,0)</f>
        <v>Pimientos</v>
      </c>
      <c r="G4906" s="10">
        <f>VLOOKUP(Tabla4[[#This Row],[Nombre_Producto]],Tabla2[[NomProducto]:[PrecioSinIGV]],3,0)</f>
        <v>0.24199999999999999</v>
      </c>
      <c r="H4906">
        <f>VLOOKUP(Tabla4[[#This Row],[Cod Producto]],Tabla2[#All],3,0)</f>
        <v>3</v>
      </c>
      <c r="I4906" s="10">
        <f>Tabla4[[#This Row],[Kilos]]*Tabla4[[#This Row],[Precio_sin_IGV]]</f>
        <v>599.43399999999997</v>
      </c>
      <c r="J4906" s="10">
        <f>Tabla4[[#This Row],[Ventas sin IGV]]*18%</f>
        <v>107.89811999999999</v>
      </c>
      <c r="K4906" s="10">
        <f>Tabla4[[#This Row],[Ventas sin IGV]]+Tabla4[[#This Row],[IGV]]</f>
        <v>707.33211999999992</v>
      </c>
    </row>
    <row r="4907" spans="1:11" x14ac:dyDescent="0.3">
      <c r="A4907">
        <v>9</v>
      </c>
      <c r="B4907">
        <v>13</v>
      </c>
      <c r="C4907" s="2">
        <v>37609</v>
      </c>
      <c r="D4907">
        <v>2180</v>
      </c>
      <c r="E4907" t="str">
        <f>VLOOKUP(Tabla4[[#This Row],[Cod Vendedor]],Tabla3[[IdVendedor]:[NombreVendedor]],2,0)</f>
        <v>Carlos</v>
      </c>
      <c r="F4907" t="str">
        <f>VLOOKUP(Tabla4[[#This Row],[Cod Producto]],Tabla2[[IdProducto]:[NomProducto]],2,0)</f>
        <v>Pimientos</v>
      </c>
      <c r="G4907" s="10">
        <f>VLOOKUP(Tabla4[[#This Row],[Nombre_Producto]],Tabla2[[NomProducto]:[PrecioSinIGV]],3,0)</f>
        <v>0.24199999999999999</v>
      </c>
      <c r="H4907">
        <f>VLOOKUP(Tabla4[[#This Row],[Cod Producto]],Tabla2[#All],3,0)</f>
        <v>3</v>
      </c>
      <c r="I4907" s="10">
        <f>Tabla4[[#This Row],[Kilos]]*Tabla4[[#This Row],[Precio_sin_IGV]]</f>
        <v>527.55999999999995</v>
      </c>
      <c r="J4907" s="10">
        <f>Tabla4[[#This Row],[Ventas sin IGV]]*18%</f>
        <v>94.960799999999992</v>
      </c>
      <c r="K4907" s="10">
        <f>Tabla4[[#This Row],[Ventas sin IGV]]+Tabla4[[#This Row],[IGV]]</f>
        <v>622.52079999999989</v>
      </c>
    </row>
    <row r="4908" spans="1:11" x14ac:dyDescent="0.3">
      <c r="A4908">
        <v>9</v>
      </c>
      <c r="B4908">
        <v>13</v>
      </c>
      <c r="C4908" s="2">
        <v>37614</v>
      </c>
      <c r="D4908">
        <v>871</v>
      </c>
      <c r="E4908" t="str">
        <f>VLOOKUP(Tabla4[[#This Row],[Cod Vendedor]],Tabla3[[IdVendedor]:[NombreVendedor]],2,0)</f>
        <v>Carlos</v>
      </c>
      <c r="F4908" t="str">
        <f>VLOOKUP(Tabla4[[#This Row],[Cod Producto]],Tabla2[[IdProducto]:[NomProducto]],2,0)</f>
        <v>Pimientos</v>
      </c>
      <c r="G4908" s="10">
        <f>VLOOKUP(Tabla4[[#This Row],[Nombre_Producto]],Tabla2[[NomProducto]:[PrecioSinIGV]],3,0)</f>
        <v>0.24199999999999999</v>
      </c>
      <c r="H4908">
        <f>VLOOKUP(Tabla4[[#This Row],[Cod Producto]],Tabla2[#All],3,0)</f>
        <v>3</v>
      </c>
      <c r="I4908" s="10">
        <f>Tabla4[[#This Row],[Kilos]]*Tabla4[[#This Row],[Precio_sin_IGV]]</f>
        <v>210.78199999999998</v>
      </c>
      <c r="J4908" s="10">
        <f>Tabla4[[#This Row],[Ventas sin IGV]]*18%</f>
        <v>37.940759999999997</v>
      </c>
      <c r="K4908" s="10">
        <f>Tabla4[[#This Row],[Ventas sin IGV]]+Tabla4[[#This Row],[IGV]]</f>
        <v>248.72275999999999</v>
      </c>
    </row>
    <row r="4909" spans="1:11" x14ac:dyDescent="0.3">
      <c r="A4909">
        <v>9</v>
      </c>
      <c r="B4909">
        <v>13</v>
      </c>
      <c r="C4909" s="2">
        <v>37394</v>
      </c>
      <c r="D4909">
        <v>605</v>
      </c>
      <c r="E4909" t="str">
        <f>VLOOKUP(Tabla4[[#This Row],[Cod Vendedor]],Tabla3[[IdVendedor]:[NombreVendedor]],2,0)</f>
        <v>Carlos</v>
      </c>
      <c r="F4909" t="str">
        <f>VLOOKUP(Tabla4[[#This Row],[Cod Producto]],Tabla2[[IdProducto]:[NomProducto]],2,0)</f>
        <v>Pimientos</v>
      </c>
      <c r="G4909" s="10">
        <f>VLOOKUP(Tabla4[[#This Row],[Nombre_Producto]],Tabla2[[NomProducto]:[PrecioSinIGV]],3,0)</f>
        <v>0.24199999999999999</v>
      </c>
      <c r="H4909">
        <f>VLOOKUP(Tabla4[[#This Row],[Cod Producto]],Tabla2[#All],3,0)</f>
        <v>3</v>
      </c>
      <c r="I4909" s="10">
        <f>Tabla4[[#This Row],[Kilos]]*Tabla4[[#This Row],[Precio_sin_IGV]]</f>
        <v>146.41</v>
      </c>
      <c r="J4909" s="10">
        <f>Tabla4[[#This Row],[Ventas sin IGV]]*18%</f>
        <v>26.3538</v>
      </c>
      <c r="K4909" s="10">
        <f>Tabla4[[#This Row],[Ventas sin IGV]]+Tabla4[[#This Row],[IGV]]</f>
        <v>172.7638</v>
      </c>
    </row>
    <row r="4910" spans="1:11" x14ac:dyDescent="0.3">
      <c r="A4910">
        <v>9</v>
      </c>
      <c r="B4910">
        <v>13</v>
      </c>
      <c r="C4910" s="2">
        <v>37553</v>
      </c>
      <c r="D4910">
        <v>558</v>
      </c>
      <c r="E4910" t="str">
        <f>VLOOKUP(Tabla4[[#This Row],[Cod Vendedor]],Tabla3[[IdVendedor]:[NombreVendedor]],2,0)</f>
        <v>Carlos</v>
      </c>
      <c r="F4910" t="str">
        <f>VLOOKUP(Tabla4[[#This Row],[Cod Producto]],Tabla2[[IdProducto]:[NomProducto]],2,0)</f>
        <v>Pimientos</v>
      </c>
      <c r="G4910" s="10">
        <f>VLOOKUP(Tabla4[[#This Row],[Nombre_Producto]],Tabla2[[NomProducto]:[PrecioSinIGV]],3,0)</f>
        <v>0.24199999999999999</v>
      </c>
      <c r="H4910">
        <f>VLOOKUP(Tabla4[[#This Row],[Cod Producto]],Tabla2[#All],3,0)</f>
        <v>3</v>
      </c>
      <c r="I4910" s="10">
        <f>Tabla4[[#This Row],[Kilos]]*Tabla4[[#This Row],[Precio_sin_IGV]]</f>
        <v>135.036</v>
      </c>
      <c r="J4910" s="10">
        <f>Tabla4[[#This Row],[Ventas sin IGV]]*18%</f>
        <v>24.306480000000001</v>
      </c>
      <c r="K4910" s="10">
        <f>Tabla4[[#This Row],[Ventas sin IGV]]+Tabla4[[#This Row],[IGV]]</f>
        <v>159.34247999999999</v>
      </c>
    </row>
    <row r="4911" spans="1:11" x14ac:dyDescent="0.3">
      <c r="A4911">
        <v>9</v>
      </c>
      <c r="B4911">
        <v>13</v>
      </c>
      <c r="C4911" s="2">
        <v>37596</v>
      </c>
      <c r="D4911">
        <v>322</v>
      </c>
      <c r="E4911" t="str">
        <f>VLOOKUP(Tabla4[[#This Row],[Cod Vendedor]],Tabla3[[IdVendedor]:[NombreVendedor]],2,0)</f>
        <v>Carlos</v>
      </c>
      <c r="F4911" t="str">
        <f>VLOOKUP(Tabla4[[#This Row],[Cod Producto]],Tabla2[[IdProducto]:[NomProducto]],2,0)</f>
        <v>Pimientos</v>
      </c>
      <c r="G4911" s="10">
        <f>VLOOKUP(Tabla4[[#This Row],[Nombre_Producto]],Tabla2[[NomProducto]:[PrecioSinIGV]],3,0)</f>
        <v>0.24199999999999999</v>
      </c>
      <c r="H4911">
        <f>VLOOKUP(Tabla4[[#This Row],[Cod Producto]],Tabla2[#All],3,0)</f>
        <v>3</v>
      </c>
      <c r="I4911" s="10">
        <f>Tabla4[[#This Row],[Kilos]]*Tabla4[[#This Row],[Precio_sin_IGV]]</f>
        <v>77.923999999999992</v>
      </c>
      <c r="J4911" s="10">
        <f>Tabla4[[#This Row],[Ventas sin IGV]]*18%</f>
        <v>14.026319999999998</v>
      </c>
      <c r="K4911" s="10">
        <f>Tabla4[[#This Row],[Ventas sin IGV]]+Tabla4[[#This Row],[IGV]]</f>
        <v>91.950319999999991</v>
      </c>
    </row>
    <row r="4912" spans="1:11" x14ac:dyDescent="0.3">
      <c r="A4912">
        <v>9</v>
      </c>
      <c r="B4912">
        <v>13</v>
      </c>
      <c r="C4912" s="2">
        <v>37274</v>
      </c>
      <c r="D4912">
        <v>256</v>
      </c>
      <c r="E4912" t="str">
        <f>VLOOKUP(Tabla4[[#This Row],[Cod Vendedor]],Tabla3[[IdVendedor]:[NombreVendedor]],2,0)</f>
        <v>Carlos</v>
      </c>
      <c r="F4912" t="str">
        <f>VLOOKUP(Tabla4[[#This Row],[Cod Producto]],Tabla2[[IdProducto]:[NomProducto]],2,0)</f>
        <v>Pimientos</v>
      </c>
      <c r="G4912" s="10">
        <f>VLOOKUP(Tabla4[[#This Row],[Nombre_Producto]],Tabla2[[NomProducto]:[PrecioSinIGV]],3,0)</f>
        <v>0.24199999999999999</v>
      </c>
      <c r="H4912">
        <f>VLOOKUP(Tabla4[[#This Row],[Cod Producto]],Tabla2[#All],3,0)</f>
        <v>3</v>
      </c>
      <c r="I4912" s="10">
        <f>Tabla4[[#This Row],[Kilos]]*Tabla4[[#This Row],[Precio_sin_IGV]]</f>
        <v>61.951999999999998</v>
      </c>
      <c r="J4912" s="10">
        <f>Tabla4[[#This Row],[Ventas sin IGV]]*18%</f>
        <v>11.151359999999999</v>
      </c>
      <c r="K4912" s="10">
        <f>Tabla4[[#This Row],[Ventas sin IGV]]+Tabla4[[#This Row],[IGV]]</f>
        <v>73.103359999999995</v>
      </c>
    </row>
    <row r="4913" spans="1:11" x14ac:dyDescent="0.3">
      <c r="A4913">
        <v>9</v>
      </c>
      <c r="B4913">
        <v>2</v>
      </c>
      <c r="C4913" s="2">
        <v>37451</v>
      </c>
      <c r="D4913">
        <v>1518</v>
      </c>
      <c r="E4913" t="str">
        <f>VLOOKUP(Tabla4[[#This Row],[Cod Vendedor]],Tabla3[[IdVendedor]:[NombreVendedor]],2,0)</f>
        <v>Carlos</v>
      </c>
      <c r="F4913" t="str">
        <f>VLOOKUP(Tabla4[[#This Row],[Cod Producto]],Tabla2[[IdProducto]:[NomProducto]],2,0)</f>
        <v>Lechugas</v>
      </c>
      <c r="G4913" s="10">
        <f>VLOOKUP(Tabla4[[#This Row],[Nombre_Producto]],Tabla2[[NomProducto]:[PrecioSinIGV]],3,0)</f>
        <v>1.6335</v>
      </c>
      <c r="H4913">
        <f>VLOOKUP(Tabla4[[#This Row],[Cod Producto]],Tabla2[#All],3,0)</f>
        <v>2</v>
      </c>
      <c r="I4913" s="10">
        <f>Tabla4[[#This Row],[Kilos]]*Tabla4[[#This Row],[Precio_sin_IGV]]</f>
        <v>2479.6529999999998</v>
      </c>
      <c r="J4913" s="10">
        <f>Tabla4[[#This Row],[Ventas sin IGV]]*18%</f>
        <v>446.33753999999993</v>
      </c>
      <c r="K4913" s="10">
        <f>Tabla4[[#This Row],[Ventas sin IGV]]+Tabla4[[#This Row],[IGV]]</f>
        <v>2925.9905399999998</v>
      </c>
    </row>
    <row r="4914" spans="1:11" x14ac:dyDescent="0.3">
      <c r="A4914">
        <v>9</v>
      </c>
      <c r="B4914">
        <v>2</v>
      </c>
      <c r="C4914" s="2">
        <v>37321</v>
      </c>
      <c r="D4914">
        <v>812</v>
      </c>
      <c r="E4914" t="str">
        <f>VLOOKUP(Tabla4[[#This Row],[Cod Vendedor]],Tabla3[[IdVendedor]:[NombreVendedor]],2,0)</f>
        <v>Carlos</v>
      </c>
      <c r="F4914" t="str">
        <f>VLOOKUP(Tabla4[[#This Row],[Cod Producto]],Tabla2[[IdProducto]:[NomProducto]],2,0)</f>
        <v>Lechugas</v>
      </c>
      <c r="G4914" s="10">
        <f>VLOOKUP(Tabla4[[#This Row],[Nombre_Producto]],Tabla2[[NomProducto]:[PrecioSinIGV]],3,0)</f>
        <v>1.6335</v>
      </c>
      <c r="H4914">
        <f>VLOOKUP(Tabla4[[#This Row],[Cod Producto]],Tabla2[#All],3,0)</f>
        <v>2</v>
      </c>
      <c r="I4914" s="10">
        <f>Tabla4[[#This Row],[Kilos]]*Tabla4[[#This Row],[Precio_sin_IGV]]</f>
        <v>1326.402</v>
      </c>
      <c r="J4914" s="10">
        <f>Tabla4[[#This Row],[Ventas sin IGV]]*18%</f>
        <v>238.75236000000001</v>
      </c>
      <c r="K4914" s="10">
        <f>Tabla4[[#This Row],[Ventas sin IGV]]+Tabla4[[#This Row],[IGV]]</f>
        <v>1565.15436</v>
      </c>
    </row>
    <row r="4915" spans="1:11" x14ac:dyDescent="0.3">
      <c r="A4915">
        <v>9</v>
      </c>
      <c r="B4915">
        <v>2</v>
      </c>
      <c r="C4915" s="2">
        <v>37268</v>
      </c>
      <c r="D4915">
        <v>321</v>
      </c>
      <c r="E4915" t="str">
        <f>VLOOKUP(Tabla4[[#This Row],[Cod Vendedor]],Tabla3[[IdVendedor]:[NombreVendedor]],2,0)</f>
        <v>Carlos</v>
      </c>
      <c r="F4915" t="str">
        <f>VLOOKUP(Tabla4[[#This Row],[Cod Producto]],Tabla2[[IdProducto]:[NomProducto]],2,0)</f>
        <v>Lechugas</v>
      </c>
      <c r="G4915" s="10">
        <f>VLOOKUP(Tabla4[[#This Row],[Nombre_Producto]],Tabla2[[NomProducto]:[PrecioSinIGV]],3,0)</f>
        <v>1.6335</v>
      </c>
      <c r="H4915">
        <f>VLOOKUP(Tabla4[[#This Row],[Cod Producto]],Tabla2[#All],3,0)</f>
        <v>2</v>
      </c>
      <c r="I4915" s="10">
        <f>Tabla4[[#This Row],[Kilos]]*Tabla4[[#This Row],[Precio_sin_IGV]]</f>
        <v>524.35349999999994</v>
      </c>
      <c r="J4915" s="10">
        <f>Tabla4[[#This Row],[Ventas sin IGV]]*18%</f>
        <v>94.383629999999982</v>
      </c>
      <c r="K4915" s="10">
        <f>Tabla4[[#This Row],[Ventas sin IGV]]+Tabla4[[#This Row],[IGV]]</f>
        <v>618.73712999999998</v>
      </c>
    </row>
    <row r="4916" spans="1:11" x14ac:dyDescent="0.3">
      <c r="A4916">
        <v>9</v>
      </c>
      <c r="B4916">
        <v>10</v>
      </c>
      <c r="C4916" s="2">
        <v>37281</v>
      </c>
      <c r="D4916">
        <v>2278</v>
      </c>
      <c r="E4916" t="str">
        <f>VLOOKUP(Tabla4[[#This Row],[Cod Vendedor]],Tabla3[[IdVendedor]:[NombreVendedor]],2,0)</f>
        <v>Carlos</v>
      </c>
      <c r="F4916" t="str">
        <f>VLOOKUP(Tabla4[[#This Row],[Cod Producto]],Tabla2[[IdProducto]:[NomProducto]],2,0)</f>
        <v>Zanahorias</v>
      </c>
      <c r="G4916" s="10">
        <f>VLOOKUP(Tabla4[[#This Row],[Nombre_Producto]],Tabla2[[NomProducto]:[PrecioSinIGV]],3,0)</f>
        <v>0.60499999999999998</v>
      </c>
      <c r="H4916">
        <f>VLOOKUP(Tabla4[[#This Row],[Cod Producto]],Tabla2[#All],3,0)</f>
        <v>3</v>
      </c>
      <c r="I4916" s="10">
        <f>Tabla4[[#This Row],[Kilos]]*Tabla4[[#This Row],[Precio_sin_IGV]]</f>
        <v>1378.19</v>
      </c>
      <c r="J4916" s="10">
        <f>Tabla4[[#This Row],[Ventas sin IGV]]*18%</f>
        <v>248.07419999999999</v>
      </c>
      <c r="K4916" s="10">
        <f>Tabla4[[#This Row],[Ventas sin IGV]]+Tabla4[[#This Row],[IGV]]</f>
        <v>1626.2642000000001</v>
      </c>
    </row>
    <row r="4917" spans="1:11" x14ac:dyDescent="0.3">
      <c r="A4917">
        <v>9</v>
      </c>
      <c r="B4917">
        <v>10</v>
      </c>
      <c r="C4917" s="2">
        <v>37298</v>
      </c>
      <c r="D4917">
        <v>2136</v>
      </c>
      <c r="E4917" t="str">
        <f>VLOOKUP(Tabla4[[#This Row],[Cod Vendedor]],Tabla3[[IdVendedor]:[NombreVendedor]],2,0)</f>
        <v>Carlos</v>
      </c>
      <c r="F4917" t="str">
        <f>VLOOKUP(Tabla4[[#This Row],[Cod Producto]],Tabla2[[IdProducto]:[NomProducto]],2,0)</f>
        <v>Zanahorias</v>
      </c>
      <c r="G4917" s="10">
        <f>VLOOKUP(Tabla4[[#This Row],[Nombre_Producto]],Tabla2[[NomProducto]:[PrecioSinIGV]],3,0)</f>
        <v>0.60499999999999998</v>
      </c>
      <c r="H4917">
        <f>VLOOKUP(Tabla4[[#This Row],[Cod Producto]],Tabla2[#All],3,0)</f>
        <v>3</v>
      </c>
      <c r="I4917" s="10">
        <f>Tabla4[[#This Row],[Kilos]]*Tabla4[[#This Row],[Precio_sin_IGV]]</f>
        <v>1292.28</v>
      </c>
      <c r="J4917" s="10">
        <f>Tabla4[[#This Row],[Ventas sin IGV]]*18%</f>
        <v>232.6104</v>
      </c>
      <c r="K4917" s="10">
        <f>Tabla4[[#This Row],[Ventas sin IGV]]+Tabla4[[#This Row],[IGV]]</f>
        <v>1524.8904</v>
      </c>
    </row>
    <row r="4918" spans="1:11" x14ac:dyDescent="0.3">
      <c r="A4918">
        <v>9</v>
      </c>
      <c r="B4918">
        <v>10</v>
      </c>
      <c r="C4918" s="2">
        <v>37371</v>
      </c>
      <c r="D4918">
        <v>2111</v>
      </c>
      <c r="E4918" t="str">
        <f>VLOOKUP(Tabla4[[#This Row],[Cod Vendedor]],Tabla3[[IdVendedor]:[NombreVendedor]],2,0)</f>
        <v>Carlos</v>
      </c>
      <c r="F4918" t="str">
        <f>VLOOKUP(Tabla4[[#This Row],[Cod Producto]],Tabla2[[IdProducto]:[NomProducto]],2,0)</f>
        <v>Zanahorias</v>
      </c>
      <c r="G4918" s="10">
        <f>VLOOKUP(Tabla4[[#This Row],[Nombre_Producto]],Tabla2[[NomProducto]:[PrecioSinIGV]],3,0)</f>
        <v>0.60499999999999998</v>
      </c>
      <c r="H4918">
        <f>VLOOKUP(Tabla4[[#This Row],[Cod Producto]],Tabla2[#All],3,0)</f>
        <v>3</v>
      </c>
      <c r="I4918" s="10">
        <f>Tabla4[[#This Row],[Kilos]]*Tabla4[[#This Row],[Precio_sin_IGV]]</f>
        <v>1277.155</v>
      </c>
      <c r="J4918" s="10">
        <f>Tabla4[[#This Row],[Ventas sin IGV]]*18%</f>
        <v>229.88789999999997</v>
      </c>
      <c r="K4918" s="10">
        <f>Tabla4[[#This Row],[Ventas sin IGV]]+Tabla4[[#This Row],[IGV]]</f>
        <v>1507.0428999999999</v>
      </c>
    </row>
    <row r="4919" spans="1:11" x14ac:dyDescent="0.3">
      <c r="A4919">
        <v>9</v>
      </c>
      <c r="B4919">
        <v>10</v>
      </c>
      <c r="C4919" s="2">
        <v>37268</v>
      </c>
      <c r="D4919">
        <v>2025</v>
      </c>
      <c r="E4919" t="str">
        <f>VLOOKUP(Tabla4[[#This Row],[Cod Vendedor]],Tabla3[[IdVendedor]:[NombreVendedor]],2,0)</f>
        <v>Carlos</v>
      </c>
      <c r="F4919" t="str">
        <f>VLOOKUP(Tabla4[[#This Row],[Cod Producto]],Tabla2[[IdProducto]:[NomProducto]],2,0)</f>
        <v>Zanahorias</v>
      </c>
      <c r="G4919" s="10">
        <f>VLOOKUP(Tabla4[[#This Row],[Nombre_Producto]],Tabla2[[NomProducto]:[PrecioSinIGV]],3,0)</f>
        <v>0.60499999999999998</v>
      </c>
      <c r="H4919">
        <f>VLOOKUP(Tabla4[[#This Row],[Cod Producto]],Tabla2[#All],3,0)</f>
        <v>3</v>
      </c>
      <c r="I4919" s="10">
        <f>Tabla4[[#This Row],[Kilos]]*Tabla4[[#This Row],[Precio_sin_IGV]]</f>
        <v>1225.125</v>
      </c>
      <c r="J4919" s="10">
        <f>Tabla4[[#This Row],[Ventas sin IGV]]*18%</f>
        <v>220.52249999999998</v>
      </c>
      <c r="K4919" s="10">
        <f>Tabla4[[#This Row],[Ventas sin IGV]]+Tabla4[[#This Row],[IGV]]</f>
        <v>1445.6475</v>
      </c>
    </row>
    <row r="4920" spans="1:11" x14ac:dyDescent="0.3">
      <c r="A4920">
        <v>9</v>
      </c>
      <c r="B4920">
        <v>10</v>
      </c>
      <c r="C4920" s="2">
        <v>37573</v>
      </c>
      <c r="D4920">
        <v>1236</v>
      </c>
      <c r="E4920" t="str">
        <f>VLOOKUP(Tabla4[[#This Row],[Cod Vendedor]],Tabla3[[IdVendedor]:[NombreVendedor]],2,0)</f>
        <v>Carlos</v>
      </c>
      <c r="F4920" t="str">
        <f>VLOOKUP(Tabla4[[#This Row],[Cod Producto]],Tabla2[[IdProducto]:[NomProducto]],2,0)</f>
        <v>Zanahorias</v>
      </c>
      <c r="G4920" s="10">
        <f>VLOOKUP(Tabla4[[#This Row],[Nombre_Producto]],Tabla2[[NomProducto]:[PrecioSinIGV]],3,0)</f>
        <v>0.60499999999999998</v>
      </c>
      <c r="H4920">
        <f>VLOOKUP(Tabla4[[#This Row],[Cod Producto]],Tabla2[#All],3,0)</f>
        <v>3</v>
      </c>
      <c r="I4920" s="10">
        <f>Tabla4[[#This Row],[Kilos]]*Tabla4[[#This Row],[Precio_sin_IGV]]</f>
        <v>747.78</v>
      </c>
      <c r="J4920" s="10">
        <f>Tabla4[[#This Row],[Ventas sin IGV]]*18%</f>
        <v>134.60039999999998</v>
      </c>
      <c r="K4920" s="10">
        <f>Tabla4[[#This Row],[Ventas sin IGV]]+Tabla4[[#This Row],[IGV]]</f>
        <v>882.38040000000001</v>
      </c>
    </row>
    <row r="4921" spans="1:11" x14ac:dyDescent="0.3">
      <c r="A4921">
        <v>9</v>
      </c>
      <c r="B4921">
        <v>10</v>
      </c>
      <c r="C4921" s="2">
        <v>37267</v>
      </c>
      <c r="D4921">
        <v>1093</v>
      </c>
      <c r="E4921" t="str">
        <f>VLOOKUP(Tabla4[[#This Row],[Cod Vendedor]],Tabla3[[IdVendedor]:[NombreVendedor]],2,0)</f>
        <v>Carlos</v>
      </c>
      <c r="F4921" t="str">
        <f>VLOOKUP(Tabla4[[#This Row],[Cod Producto]],Tabla2[[IdProducto]:[NomProducto]],2,0)</f>
        <v>Zanahorias</v>
      </c>
      <c r="G4921" s="10">
        <f>VLOOKUP(Tabla4[[#This Row],[Nombre_Producto]],Tabla2[[NomProducto]:[PrecioSinIGV]],3,0)</f>
        <v>0.60499999999999998</v>
      </c>
      <c r="H4921">
        <f>VLOOKUP(Tabla4[[#This Row],[Cod Producto]],Tabla2[#All],3,0)</f>
        <v>3</v>
      </c>
      <c r="I4921" s="10">
        <f>Tabla4[[#This Row],[Kilos]]*Tabla4[[#This Row],[Precio_sin_IGV]]</f>
        <v>661.26499999999999</v>
      </c>
      <c r="J4921" s="10">
        <f>Tabla4[[#This Row],[Ventas sin IGV]]*18%</f>
        <v>119.0277</v>
      </c>
      <c r="K4921" s="10">
        <f>Tabla4[[#This Row],[Ventas sin IGV]]+Tabla4[[#This Row],[IGV]]</f>
        <v>780.29269999999997</v>
      </c>
    </row>
    <row r="4922" spans="1:11" x14ac:dyDescent="0.3">
      <c r="A4922">
        <v>9</v>
      </c>
      <c r="B4922">
        <v>10</v>
      </c>
      <c r="C4922" s="2">
        <v>37501</v>
      </c>
      <c r="D4922">
        <v>951</v>
      </c>
      <c r="E4922" t="str">
        <f>VLOOKUP(Tabla4[[#This Row],[Cod Vendedor]],Tabla3[[IdVendedor]:[NombreVendedor]],2,0)</f>
        <v>Carlos</v>
      </c>
      <c r="F4922" t="str">
        <f>VLOOKUP(Tabla4[[#This Row],[Cod Producto]],Tabla2[[IdProducto]:[NomProducto]],2,0)</f>
        <v>Zanahorias</v>
      </c>
      <c r="G4922" s="10">
        <f>VLOOKUP(Tabla4[[#This Row],[Nombre_Producto]],Tabla2[[NomProducto]:[PrecioSinIGV]],3,0)</f>
        <v>0.60499999999999998</v>
      </c>
      <c r="H4922">
        <f>VLOOKUP(Tabla4[[#This Row],[Cod Producto]],Tabla2[#All],3,0)</f>
        <v>3</v>
      </c>
      <c r="I4922" s="10">
        <f>Tabla4[[#This Row],[Kilos]]*Tabla4[[#This Row],[Precio_sin_IGV]]</f>
        <v>575.35500000000002</v>
      </c>
      <c r="J4922" s="10">
        <f>Tabla4[[#This Row],[Ventas sin IGV]]*18%</f>
        <v>103.5639</v>
      </c>
      <c r="K4922" s="10">
        <f>Tabla4[[#This Row],[Ventas sin IGV]]+Tabla4[[#This Row],[IGV]]</f>
        <v>678.91890000000001</v>
      </c>
    </row>
    <row r="4923" spans="1:11" x14ac:dyDescent="0.3">
      <c r="A4923">
        <v>9</v>
      </c>
      <c r="B4923">
        <v>10</v>
      </c>
      <c r="C4923" s="2">
        <v>37333</v>
      </c>
      <c r="D4923">
        <v>743</v>
      </c>
      <c r="E4923" t="str">
        <f>VLOOKUP(Tabla4[[#This Row],[Cod Vendedor]],Tabla3[[IdVendedor]:[NombreVendedor]],2,0)</f>
        <v>Carlos</v>
      </c>
      <c r="F4923" t="str">
        <f>VLOOKUP(Tabla4[[#This Row],[Cod Producto]],Tabla2[[IdProducto]:[NomProducto]],2,0)</f>
        <v>Zanahorias</v>
      </c>
      <c r="G4923" s="10">
        <f>VLOOKUP(Tabla4[[#This Row],[Nombre_Producto]],Tabla2[[NomProducto]:[PrecioSinIGV]],3,0)</f>
        <v>0.60499999999999998</v>
      </c>
      <c r="H4923">
        <f>VLOOKUP(Tabla4[[#This Row],[Cod Producto]],Tabla2[#All],3,0)</f>
        <v>3</v>
      </c>
      <c r="I4923" s="10">
        <f>Tabla4[[#This Row],[Kilos]]*Tabla4[[#This Row],[Precio_sin_IGV]]</f>
        <v>449.51499999999999</v>
      </c>
      <c r="J4923" s="10">
        <f>Tabla4[[#This Row],[Ventas sin IGV]]*18%</f>
        <v>80.912700000000001</v>
      </c>
      <c r="K4923" s="10">
        <f>Tabla4[[#This Row],[Ventas sin IGV]]+Tabla4[[#This Row],[IGV]]</f>
        <v>530.42769999999996</v>
      </c>
    </row>
    <row r="4924" spans="1:11" x14ac:dyDescent="0.3">
      <c r="A4924">
        <v>9</v>
      </c>
      <c r="B4924">
        <v>10</v>
      </c>
      <c r="C4924" s="2">
        <v>37355</v>
      </c>
      <c r="D4924">
        <v>566</v>
      </c>
      <c r="E4924" t="str">
        <f>VLOOKUP(Tabla4[[#This Row],[Cod Vendedor]],Tabla3[[IdVendedor]:[NombreVendedor]],2,0)</f>
        <v>Carlos</v>
      </c>
      <c r="F4924" t="str">
        <f>VLOOKUP(Tabla4[[#This Row],[Cod Producto]],Tabla2[[IdProducto]:[NomProducto]],2,0)</f>
        <v>Zanahorias</v>
      </c>
      <c r="G4924" s="10">
        <f>VLOOKUP(Tabla4[[#This Row],[Nombre_Producto]],Tabla2[[NomProducto]:[PrecioSinIGV]],3,0)</f>
        <v>0.60499999999999998</v>
      </c>
      <c r="H4924">
        <f>VLOOKUP(Tabla4[[#This Row],[Cod Producto]],Tabla2[#All],3,0)</f>
        <v>3</v>
      </c>
      <c r="I4924" s="10">
        <f>Tabla4[[#This Row],[Kilos]]*Tabla4[[#This Row],[Precio_sin_IGV]]</f>
        <v>342.43</v>
      </c>
      <c r="J4924" s="10">
        <f>Tabla4[[#This Row],[Ventas sin IGV]]*18%</f>
        <v>61.6374</v>
      </c>
      <c r="K4924" s="10">
        <f>Tabla4[[#This Row],[Ventas sin IGV]]+Tabla4[[#This Row],[IGV]]</f>
        <v>404.06740000000002</v>
      </c>
    </row>
    <row r="4925" spans="1:11" x14ac:dyDescent="0.3">
      <c r="A4925">
        <v>9</v>
      </c>
      <c r="B4925">
        <v>10</v>
      </c>
      <c r="C4925" s="2">
        <v>37516</v>
      </c>
      <c r="D4925">
        <v>420</v>
      </c>
      <c r="E4925" t="str">
        <f>VLOOKUP(Tabla4[[#This Row],[Cod Vendedor]],Tabla3[[IdVendedor]:[NombreVendedor]],2,0)</f>
        <v>Carlos</v>
      </c>
      <c r="F4925" t="str">
        <f>VLOOKUP(Tabla4[[#This Row],[Cod Producto]],Tabla2[[IdProducto]:[NomProducto]],2,0)</f>
        <v>Zanahorias</v>
      </c>
      <c r="G4925" s="10">
        <f>VLOOKUP(Tabla4[[#This Row],[Nombre_Producto]],Tabla2[[NomProducto]:[PrecioSinIGV]],3,0)</f>
        <v>0.60499999999999998</v>
      </c>
      <c r="H4925">
        <f>VLOOKUP(Tabla4[[#This Row],[Cod Producto]],Tabla2[#All],3,0)</f>
        <v>3</v>
      </c>
      <c r="I4925" s="10">
        <f>Tabla4[[#This Row],[Kilos]]*Tabla4[[#This Row],[Precio_sin_IGV]]</f>
        <v>254.1</v>
      </c>
      <c r="J4925" s="10">
        <f>Tabla4[[#This Row],[Ventas sin IGV]]*18%</f>
        <v>45.738</v>
      </c>
      <c r="K4925" s="10">
        <f>Tabla4[[#This Row],[Ventas sin IGV]]+Tabla4[[#This Row],[IGV]]</f>
        <v>299.83799999999997</v>
      </c>
    </row>
    <row r="4926" spans="1:11" x14ac:dyDescent="0.3">
      <c r="A4926">
        <v>9</v>
      </c>
      <c r="B4926">
        <v>14</v>
      </c>
      <c r="C4926" s="2">
        <v>37598</v>
      </c>
      <c r="D4926">
        <v>450</v>
      </c>
      <c r="E4926" t="str">
        <f>VLOOKUP(Tabla4[[#This Row],[Cod Vendedor]],Tabla3[[IdVendedor]:[NombreVendedor]],2,0)</f>
        <v>Carlos</v>
      </c>
      <c r="F4926" t="str">
        <f>VLOOKUP(Tabla4[[#This Row],[Cod Producto]],Tabla2[[IdProducto]:[NomProducto]],2,0)</f>
        <v>Manzana</v>
      </c>
      <c r="G4926" s="10">
        <f>VLOOKUP(Tabla4[[#This Row],[Nombre_Producto]],Tabla2[[NomProducto]:[PrecioSinIGV]],3,0)</f>
        <v>3.63</v>
      </c>
      <c r="H4926">
        <f>VLOOKUP(Tabla4[[#This Row],[Cod Producto]],Tabla2[#All],3,0)</f>
        <v>1</v>
      </c>
      <c r="I4926" s="10">
        <f>Tabla4[[#This Row],[Kilos]]*Tabla4[[#This Row],[Precio_sin_IGV]]</f>
        <v>1633.5</v>
      </c>
      <c r="J4926" s="10">
        <f>Tabla4[[#This Row],[Ventas sin IGV]]*18%</f>
        <v>294.02999999999997</v>
      </c>
      <c r="K4926" s="10">
        <f>Tabla4[[#This Row],[Ventas sin IGV]]+Tabla4[[#This Row],[IGV]]</f>
        <v>1927.53</v>
      </c>
    </row>
    <row r="4927" spans="1:11" x14ac:dyDescent="0.3">
      <c r="A4927">
        <v>9</v>
      </c>
      <c r="B4927">
        <v>4</v>
      </c>
      <c r="C4927" s="2">
        <v>37474</v>
      </c>
      <c r="D4927">
        <v>2496</v>
      </c>
      <c r="E4927" t="str">
        <f>VLOOKUP(Tabla4[[#This Row],[Cod Vendedor]],Tabla3[[IdVendedor]:[NombreVendedor]],2,0)</f>
        <v>Carlos</v>
      </c>
      <c r="F4927" t="str">
        <f>VLOOKUP(Tabla4[[#This Row],[Cod Producto]],Tabla2[[IdProducto]:[NomProducto]],2,0)</f>
        <v>Coles</v>
      </c>
      <c r="G4927" s="10">
        <f>VLOOKUP(Tabla4[[#This Row],[Nombre_Producto]],Tabla2[[NomProducto]:[PrecioSinIGV]],3,0)</f>
        <v>0.60499999999999998</v>
      </c>
      <c r="H4927">
        <f>VLOOKUP(Tabla4[[#This Row],[Cod Producto]],Tabla2[#All],3,0)</f>
        <v>2</v>
      </c>
      <c r="I4927" s="10">
        <f>Tabla4[[#This Row],[Kilos]]*Tabla4[[#This Row],[Precio_sin_IGV]]</f>
        <v>1510.08</v>
      </c>
      <c r="J4927" s="10">
        <f>Tabla4[[#This Row],[Ventas sin IGV]]*18%</f>
        <v>271.81439999999998</v>
      </c>
      <c r="K4927" s="10">
        <f>Tabla4[[#This Row],[Ventas sin IGV]]+Tabla4[[#This Row],[IGV]]</f>
        <v>1781.8943999999999</v>
      </c>
    </row>
    <row r="4928" spans="1:11" x14ac:dyDescent="0.3">
      <c r="A4928">
        <v>9</v>
      </c>
      <c r="B4928">
        <v>4</v>
      </c>
      <c r="C4928" s="2">
        <v>37433</v>
      </c>
      <c r="D4928">
        <v>2211</v>
      </c>
      <c r="E4928" t="str">
        <f>VLOOKUP(Tabla4[[#This Row],[Cod Vendedor]],Tabla3[[IdVendedor]:[NombreVendedor]],2,0)</f>
        <v>Carlos</v>
      </c>
      <c r="F4928" t="str">
        <f>VLOOKUP(Tabla4[[#This Row],[Cod Producto]],Tabla2[[IdProducto]:[NomProducto]],2,0)</f>
        <v>Coles</v>
      </c>
      <c r="G4928" s="10">
        <f>VLOOKUP(Tabla4[[#This Row],[Nombre_Producto]],Tabla2[[NomProducto]:[PrecioSinIGV]],3,0)</f>
        <v>0.60499999999999998</v>
      </c>
      <c r="H4928">
        <f>VLOOKUP(Tabla4[[#This Row],[Cod Producto]],Tabla2[#All],3,0)</f>
        <v>2</v>
      </c>
      <c r="I4928" s="10">
        <f>Tabla4[[#This Row],[Kilos]]*Tabla4[[#This Row],[Precio_sin_IGV]]</f>
        <v>1337.655</v>
      </c>
      <c r="J4928" s="10">
        <f>Tabla4[[#This Row],[Ventas sin IGV]]*18%</f>
        <v>240.77789999999999</v>
      </c>
      <c r="K4928" s="10">
        <f>Tabla4[[#This Row],[Ventas sin IGV]]+Tabla4[[#This Row],[IGV]]</f>
        <v>1578.4329</v>
      </c>
    </row>
    <row r="4929" spans="1:11" x14ac:dyDescent="0.3">
      <c r="A4929">
        <v>9</v>
      </c>
      <c r="B4929">
        <v>4</v>
      </c>
      <c r="C4929" s="2">
        <v>37493</v>
      </c>
      <c r="D4929">
        <v>1671</v>
      </c>
      <c r="E4929" t="str">
        <f>VLOOKUP(Tabla4[[#This Row],[Cod Vendedor]],Tabla3[[IdVendedor]:[NombreVendedor]],2,0)</f>
        <v>Carlos</v>
      </c>
      <c r="F4929" t="str">
        <f>VLOOKUP(Tabla4[[#This Row],[Cod Producto]],Tabla2[[IdProducto]:[NomProducto]],2,0)</f>
        <v>Coles</v>
      </c>
      <c r="G4929" s="10">
        <f>VLOOKUP(Tabla4[[#This Row],[Nombre_Producto]],Tabla2[[NomProducto]:[PrecioSinIGV]],3,0)</f>
        <v>0.60499999999999998</v>
      </c>
      <c r="H4929">
        <f>VLOOKUP(Tabla4[[#This Row],[Cod Producto]],Tabla2[#All],3,0)</f>
        <v>2</v>
      </c>
      <c r="I4929" s="10">
        <f>Tabla4[[#This Row],[Kilos]]*Tabla4[[#This Row],[Precio_sin_IGV]]</f>
        <v>1010.9549999999999</v>
      </c>
      <c r="J4929" s="10">
        <f>Tabla4[[#This Row],[Ventas sin IGV]]*18%</f>
        <v>181.97189999999998</v>
      </c>
      <c r="K4929" s="10">
        <f>Tabla4[[#This Row],[Ventas sin IGV]]+Tabla4[[#This Row],[IGV]]</f>
        <v>1192.9268999999999</v>
      </c>
    </row>
    <row r="4930" spans="1:11" x14ac:dyDescent="0.3">
      <c r="A4930">
        <v>9</v>
      </c>
      <c r="B4930">
        <v>4</v>
      </c>
      <c r="C4930" s="2">
        <v>37458</v>
      </c>
      <c r="D4930">
        <v>1415</v>
      </c>
      <c r="E4930" t="str">
        <f>VLOOKUP(Tabla4[[#This Row],[Cod Vendedor]],Tabla3[[IdVendedor]:[NombreVendedor]],2,0)</f>
        <v>Carlos</v>
      </c>
      <c r="F4930" t="str">
        <f>VLOOKUP(Tabla4[[#This Row],[Cod Producto]],Tabla2[[IdProducto]:[NomProducto]],2,0)</f>
        <v>Coles</v>
      </c>
      <c r="G4930" s="10">
        <f>VLOOKUP(Tabla4[[#This Row],[Nombre_Producto]],Tabla2[[NomProducto]:[PrecioSinIGV]],3,0)</f>
        <v>0.60499999999999998</v>
      </c>
      <c r="H4930">
        <f>VLOOKUP(Tabla4[[#This Row],[Cod Producto]],Tabla2[#All],3,0)</f>
        <v>2</v>
      </c>
      <c r="I4930" s="10">
        <f>Tabla4[[#This Row],[Kilos]]*Tabla4[[#This Row],[Precio_sin_IGV]]</f>
        <v>856.07499999999993</v>
      </c>
      <c r="J4930" s="10">
        <f>Tabla4[[#This Row],[Ventas sin IGV]]*18%</f>
        <v>154.09349999999998</v>
      </c>
      <c r="K4930" s="10">
        <f>Tabla4[[#This Row],[Ventas sin IGV]]+Tabla4[[#This Row],[IGV]]</f>
        <v>1010.1684999999999</v>
      </c>
    </row>
    <row r="4931" spans="1:11" x14ac:dyDescent="0.3">
      <c r="A4931">
        <v>9</v>
      </c>
      <c r="B4931">
        <v>4</v>
      </c>
      <c r="C4931" s="2">
        <v>37367</v>
      </c>
      <c r="D4931">
        <v>668</v>
      </c>
      <c r="E4931" t="str">
        <f>VLOOKUP(Tabla4[[#This Row],[Cod Vendedor]],Tabla3[[IdVendedor]:[NombreVendedor]],2,0)</f>
        <v>Carlos</v>
      </c>
      <c r="F4931" t="str">
        <f>VLOOKUP(Tabla4[[#This Row],[Cod Producto]],Tabla2[[IdProducto]:[NomProducto]],2,0)</f>
        <v>Coles</v>
      </c>
      <c r="G4931" s="10">
        <f>VLOOKUP(Tabla4[[#This Row],[Nombre_Producto]],Tabla2[[NomProducto]:[PrecioSinIGV]],3,0)</f>
        <v>0.60499999999999998</v>
      </c>
      <c r="H4931">
        <f>VLOOKUP(Tabla4[[#This Row],[Cod Producto]],Tabla2[#All],3,0)</f>
        <v>2</v>
      </c>
      <c r="I4931" s="10">
        <f>Tabla4[[#This Row],[Kilos]]*Tabla4[[#This Row],[Precio_sin_IGV]]</f>
        <v>404.14</v>
      </c>
      <c r="J4931" s="10">
        <f>Tabla4[[#This Row],[Ventas sin IGV]]*18%</f>
        <v>72.745199999999997</v>
      </c>
      <c r="K4931" s="10">
        <f>Tabla4[[#This Row],[Ventas sin IGV]]+Tabla4[[#This Row],[IGV]]</f>
        <v>476.8852</v>
      </c>
    </row>
    <row r="4932" spans="1:11" x14ac:dyDescent="0.3">
      <c r="A4932">
        <v>9</v>
      </c>
      <c r="B4932">
        <v>4</v>
      </c>
      <c r="C4932" s="2">
        <v>37411</v>
      </c>
      <c r="D4932">
        <v>630</v>
      </c>
      <c r="E4932" t="str">
        <f>VLOOKUP(Tabla4[[#This Row],[Cod Vendedor]],Tabla3[[IdVendedor]:[NombreVendedor]],2,0)</f>
        <v>Carlos</v>
      </c>
      <c r="F4932" t="str">
        <f>VLOOKUP(Tabla4[[#This Row],[Cod Producto]],Tabla2[[IdProducto]:[NomProducto]],2,0)</f>
        <v>Coles</v>
      </c>
      <c r="G4932" s="10">
        <f>VLOOKUP(Tabla4[[#This Row],[Nombre_Producto]],Tabla2[[NomProducto]:[PrecioSinIGV]],3,0)</f>
        <v>0.60499999999999998</v>
      </c>
      <c r="H4932">
        <f>VLOOKUP(Tabla4[[#This Row],[Cod Producto]],Tabla2[#All],3,0)</f>
        <v>2</v>
      </c>
      <c r="I4932" s="10">
        <f>Tabla4[[#This Row],[Kilos]]*Tabla4[[#This Row],[Precio_sin_IGV]]</f>
        <v>381.15</v>
      </c>
      <c r="J4932" s="10">
        <f>Tabla4[[#This Row],[Ventas sin IGV]]*18%</f>
        <v>68.606999999999999</v>
      </c>
      <c r="K4932" s="10">
        <f>Tabla4[[#This Row],[Ventas sin IGV]]+Tabla4[[#This Row],[IGV]]</f>
        <v>449.75699999999995</v>
      </c>
    </row>
    <row r="4933" spans="1:11" x14ac:dyDescent="0.3">
      <c r="A4933">
        <v>9</v>
      </c>
      <c r="B4933">
        <v>5</v>
      </c>
      <c r="C4933" s="2">
        <v>37405</v>
      </c>
      <c r="D4933">
        <v>2422</v>
      </c>
      <c r="E4933" t="str">
        <f>VLOOKUP(Tabla4[[#This Row],[Cod Vendedor]],Tabla3[[IdVendedor]:[NombreVendedor]],2,0)</f>
        <v>Carlos</v>
      </c>
      <c r="F4933" t="str">
        <f>VLOOKUP(Tabla4[[#This Row],[Cod Producto]],Tabla2[[IdProducto]:[NomProducto]],2,0)</f>
        <v>Berenjenas</v>
      </c>
      <c r="G4933" s="10">
        <f>VLOOKUP(Tabla4[[#This Row],[Nombre_Producto]],Tabla2[[NomProducto]:[PrecioSinIGV]],3,0)</f>
        <v>2.5409999999999999</v>
      </c>
      <c r="H4933">
        <f>VLOOKUP(Tabla4[[#This Row],[Cod Producto]],Tabla2[#All],3,0)</f>
        <v>3</v>
      </c>
      <c r="I4933" s="10">
        <f>Tabla4[[#This Row],[Kilos]]*Tabla4[[#This Row],[Precio_sin_IGV]]</f>
        <v>6154.3019999999997</v>
      </c>
      <c r="J4933" s="10">
        <f>Tabla4[[#This Row],[Ventas sin IGV]]*18%</f>
        <v>1107.7743599999999</v>
      </c>
      <c r="K4933" s="10">
        <f>Tabla4[[#This Row],[Ventas sin IGV]]+Tabla4[[#This Row],[IGV]]</f>
        <v>7262.0763599999991</v>
      </c>
    </row>
    <row r="4934" spans="1:11" x14ac:dyDescent="0.3">
      <c r="A4934">
        <v>9</v>
      </c>
      <c r="B4934">
        <v>5</v>
      </c>
      <c r="C4934" s="2">
        <v>37486</v>
      </c>
      <c r="D4934">
        <v>1866</v>
      </c>
      <c r="E4934" t="str">
        <f>VLOOKUP(Tabla4[[#This Row],[Cod Vendedor]],Tabla3[[IdVendedor]:[NombreVendedor]],2,0)</f>
        <v>Carlos</v>
      </c>
      <c r="F4934" t="str">
        <f>VLOOKUP(Tabla4[[#This Row],[Cod Producto]],Tabla2[[IdProducto]:[NomProducto]],2,0)</f>
        <v>Berenjenas</v>
      </c>
      <c r="G4934" s="10">
        <f>VLOOKUP(Tabla4[[#This Row],[Nombre_Producto]],Tabla2[[NomProducto]:[PrecioSinIGV]],3,0)</f>
        <v>2.5409999999999999</v>
      </c>
      <c r="H4934">
        <f>VLOOKUP(Tabla4[[#This Row],[Cod Producto]],Tabla2[#All],3,0)</f>
        <v>3</v>
      </c>
      <c r="I4934" s="10">
        <f>Tabla4[[#This Row],[Kilos]]*Tabla4[[#This Row],[Precio_sin_IGV]]</f>
        <v>4741.5060000000003</v>
      </c>
      <c r="J4934" s="10">
        <f>Tabla4[[#This Row],[Ventas sin IGV]]*18%</f>
        <v>853.47108000000003</v>
      </c>
      <c r="K4934" s="10">
        <f>Tabla4[[#This Row],[Ventas sin IGV]]+Tabla4[[#This Row],[IGV]]</f>
        <v>5594.9770800000006</v>
      </c>
    </row>
    <row r="4935" spans="1:11" x14ac:dyDescent="0.3">
      <c r="A4935">
        <v>9</v>
      </c>
      <c r="B4935">
        <v>5</v>
      </c>
      <c r="C4935" s="2">
        <v>37534</v>
      </c>
      <c r="D4935">
        <v>920</v>
      </c>
      <c r="E4935" t="str">
        <f>VLOOKUP(Tabla4[[#This Row],[Cod Vendedor]],Tabla3[[IdVendedor]:[NombreVendedor]],2,0)</f>
        <v>Carlos</v>
      </c>
      <c r="F4935" t="str">
        <f>VLOOKUP(Tabla4[[#This Row],[Cod Producto]],Tabla2[[IdProducto]:[NomProducto]],2,0)</f>
        <v>Berenjenas</v>
      </c>
      <c r="G4935" s="10">
        <f>VLOOKUP(Tabla4[[#This Row],[Nombre_Producto]],Tabla2[[NomProducto]:[PrecioSinIGV]],3,0)</f>
        <v>2.5409999999999999</v>
      </c>
      <c r="H4935">
        <f>VLOOKUP(Tabla4[[#This Row],[Cod Producto]],Tabla2[#All],3,0)</f>
        <v>3</v>
      </c>
      <c r="I4935" s="10">
        <f>Tabla4[[#This Row],[Kilos]]*Tabla4[[#This Row],[Precio_sin_IGV]]</f>
        <v>2337.7199999999998</v>
      </c>
      <c r="J4935" s="10">
        <f>Tabla4[[#This Row],[Ventas sin IGV]]*18%</f>
        <v>420.78959999999995</v>
      </c>
      <c r="K4935" s="10">
        <f>Tabla4[[#This Row],[Ventas sin IGV]]+Tabla4[[#This Row],[IGV]]</f>
        <v>2758.5095999999999</v>
      </c>
    </row>
    <row r="4936" spans="1:11" x14ac:dyDescent="0.3">
      <c r="A4936">
        <v>9</v>
      </c>
      <c r="B4936">
        <v>5</v>
      </c>
      <c r="C4936" s="2">
        <v>37570</v>
      </c>
      <c r="D4936">
        <v>546</v>
      </c>
      <c r="E4936" t="str">
        <f>VLOOKUP(Tabla4[[#This Row],[Cod Vendedor]],Tabla3[[IdVendedor]:[NombreVendedor]],2,0)</f>
        <v>Carlos</v>
      </c>
      <c r="F4936" t="str">
        <f>VLOOKUP(Tabla4[[#This Row],[Cod Producto]],Tabla2[[IdProducto]:[NomProducto]],2,0)</f>
        <v>Berenjenas</v>
      </c>
      <c r="G4936" s="10">
        <f>VLOOKUP(Tabla4[[#This Row],[Nombre_Producto]],Tabla2[[NomProducto]:[PrecioSinIGV]],3,0)</f>
        <v>2.5409999999999999</v>
      </c>
      <c r="H4936">
        <f>VLOOKUP(Tabla4[[#This Row],[Cod Producto]],Tabla2[#All],3,0)</f>
        <v>3</v>
      </c>
      <c r="I4936" s="10">
        <f>Tabla4[[#This Row],[Kilos]]*Tabla4[[#This Row],[Precio_sin_IGV]]</f>
        <v>1387.386</v>
      </c>
      <c r="J4936" s="10">
        <f>Tabla4[[#This Row],[Ventas sin IGV]]*18%</f>
        <v>249.72948</v>
      </c>
      <c r="K4936" s="10">
        <f>Tabla4[[#This Row],[Ventas sin IGV]]+Tabla4[[#This Row],[IGV]]</f>
        <v>1637.1154799999999</v>
      </c>
    </row>
    <row r="4937" spans="1:11" x14ac:dyDescent="0.3">
      <c r="A4937">
        <v>9</v>
      </c>
      <c r="B4937">
        <v>5</v>
      </c>
      <c r="C4937" s="2">
        <v>37342</v>
      </c>
      <c r="D4937">
        <v>536</v>
      </c>
      <c r="E4937" t="str">
        <f>VLOOKUP(Tabla4[[#This Row],[Cod Vendedor]],Tabla3[[IdVendedor]:[NombreVendedor]],2,0)</f>
        <v>Carlos</v>
      </c>
      <c r="F4937" t="str">
        <f>VLOOKUP(Tabla4[[#This Row],[Cod Producto]],Tabla2[[IdProducto]:[NomProducto]],2,0)</f>
        <v>Berenjenas</v>
      </c>
      <c r="G4937" s="10">
        <f>VLOOKUP(Tabla4[[#This Row],[Nombre_Producto]],Tabla2[[NomProducto]:[PrecioSinIGV]],3,0)</f>
        <v>2.5409999999999999</v>
      </c>
      <c r="H4937">
        <f>VLOOKUP(Tabla4[[#This Row],[Cod Producto]],Tabla2[#All],3,0)</f>
        <v>3</v>
      </c>
      <c r="I4937" s="10">
        <f>Tabla4[[#This Row],[Kilos]]*Tabla4[[#This Row],[Precio_sin_IGV]]</f>
        <v>1361.9759999999999</v>
      </c>
      <c r="J4937" s="10">
        <f>Tabla4[[#This Row],[Ventas sin IGV]]*18%</f>
        <v>245.15567999999996</v>
      </c>
      <c r="K4937" s="10">
        <f>Tabla4[[#This Row],[Ventas sin IGV]]+Tabla4[[#This Row],[IGV]]</f>
        <v>1607.13168</v>
      </c>
    </row>
    <row r="4938" spans="1:11" x14ac:dyDescent="0.3">
      <c r="A4938">
        <v>9</v>
      </c>
      <c r="B4938">
        <v>11</v>
      </c>
      <c r="C4938" s="2">
        <v>37728</v>
      </c>
      <c r="D4938">
        <v>2217</v>
      </c>
      <c r="E4938" t="str">
        <f>VLOOKUP(Tabla4[[#This Row],[Cod Vendedor]],Tabla3[[IdVendedor]:[NombreVendedor]],2,0)</f>
        <v>Carlos</v>
      </c>
      <c r="F4938" t="str">
        <f>VLOOKUP(Tabla4[[#This Row],[Cod Producto]],Tabla2[[IdProducto]:[NomProducto]],2,0)</f>
        <v>Naranjas</v>
      </c>
      <c r="G4938" s="10">
        <f>VLOOKUP(Tabla4[[#This Row],[Nombre_Producto]],Tabla2[[NomProducto]:[PrecioSinIGV]],3,0)</f>
        <v>1.21</v>
      </c>
      <c r="H4938">
        <f>VLOOKUP(Tabla4[[#This Row],[Cod Producto]],Tabla2[#All],3,0)</f>
        <v>1</v>
      </c>
      <c r="I4938" s="10">
        <f>Tabla4[[#This Row],[Kilos]]*Tabla4[[#This Row],[Precio_sin_IGV]]</f>
        <v>2682.5699999999997</v>
      </c>
      <c r="J4938" s="10">
        <f>Tabla4[[#This Row],[Ventas sin IGV]]*18%</f>
        <v>482.86259999999993</v>
      </c>
      <c r="K4938" s="10">
        <f>Tabla4[[#This Row],[Ventas sin IGV]]+Tabla4[[#This Row],[IGV]]</f>
        <v>3165.4325999999996</v>
      </c>
    </row>
    <row r="4939" spans="1:11" x14ac:dyDescent="0.3">
      <c r="A4939">
        <v>9</v>
      </c>
      <c r="B4939">
        <v>11</v>
      </c>
      <c r="C4939" s="2">
        <v>37762</v>
      </c>
      <c r="D4939">
        <v>1654</v>
      </c>
      <c r="E4939" t="str">
        <f>VLOOKUP(Tabla4[[#This Row],[Cod Vendedor]],Tabla3[[IdVendedor]:[NombreVendedor]],2,0)</f>
        <v>Carlos</v>
      </c>
      <c r="F4939" t="str">
        <f>VLOOKUP(Tabla4[[#This Row],[Cod Producto]],Tabla2[[IdProducto]:[NomProducto]],2,0)</f>
        <v>Naranjas</v>
      </c>
      <c r="G4939" s="10">
        <f>VLOOKUP(Tabla4[[#This Row],[Nombre_Producto]],Tabla2[[NomProducto]:[PrecioSinIGV]],3,0)</f>
        <v>1.21</v>
      </c>
      <c r="H4939">
        <f>VLOOKUP(Tabla4[[#This Row],[Cod Producto]],Tabla2[#All],3,0)</f>
        <v>1</v>
      </c>
      <c r="I4939" s="10">
        <f>Tabla4[[#This Row],[Kilos]]*Tabla4[[#This Row],[Precio_sin_IGV]]</f>
        <v>2001.34</v>
      </c>
      <c r="J4939" s="10">
        <f>Tabla4[[#This Row],[Ventas sin IGV]]*18%</f>
        <v>360.24119999999999</v>
      </c>
      <c r="K4939" s="10">
        <f>Tabla4[[#This Row],[Ventas sin IGV]]+Tabla4[[#This Row],[IGV]]</f>
        <v>2361.5812000000001</v>
      </c>
    </row>
    <row r="4940" spans="1:11" x14ac:dyDescent="0.3">
      <c r="A4940">
        <v>9</v>
      </c>
      <c r="B4940">
        <v>11</v>
      </c>
      <c r="C4940" s="2">
        <v>37784</v>
      </c>
      <c r="D4940">
        <v>1357</v>
      </c>
      <c r="E4940" t="str">
        <f>VLOOKUP(Tabla4[[#This Row],[Cod Vendedor]],Tabla3[[IdVendedor]:[NombreVendedor]],2,0)</f>
        <v>Carlos</v>
      </c>
      <c r="F4940" t="str">
        <f>VLOOKUP(Tabla4[[#This Row],[Cod Producto]],Tabla2[[IdProducto]:[NomProducto]],2,0)</f>
        <v>Naranjas</v>
      </c>
      <c r="G4940" s="10">
        <f>VLOOKUP(Tabla4[[#This Row],[Nombre_Producto]],Tabla2[[NomProducto]:[PrecioSinIGV]],3,0)</f>
        <v>1.21</v>
      </c>
      <c r="H4940">
        <f>VLOOKUP(Tabla4[[#This Row],[Cod Producto]],Tabla2[#All],3,0)</f>
        <v>1</v>
      </c>
      <c r="I4940" s="10">
        <f>Tabla4[[#This Row],[Kilos]]*Tabla4[[#This Row],[Precio_sin_IGV]]</f>
        <v>1641.97</v>
      </c>
      <c r="J4940" s="10">
        <f>Tabla4[[#This Row],[Ventas sin IGV]]*18%</f>
        <v>295.55459999999999</v>
      </c>
      <c r="K4940" s="10">
        <f>Tabla4[[#This Row],[Ventas sin IGV]]+Tabla4[[#This Row],[IGV]]</f>
        <v>1937.5246</v>
      </c>
    </row>
    <row r="4941" spans="1:11" x14ac:dyDescent="0.3">
      <c r="A4941">
        <v>9</v>
      </c>
      <c r="B4941">
        <v>12</v>
      </c>
      <c r="C4941" s="2">
        <v>37769</v>
      </c>
      <c r="D4941">
        <v>2344</v>
      </c>
      <c r="E4941" t="str">
        <f>VLOOKUP(Tabla4[[#This Row],[Cod Vendedor]],Tabla3[[IdVendedor]:[NombreVendedor]],2,0)</f>
        <v>Carlos</v>
      </c>
      <c r="F4941" t="str">
        <f>VLOOKUP(Tabla4[[#This Row],[Cod Producto]],Tabla2[[IdProducto]:[NomProducto]],2,0)</f>
        <v>Malocoton</v>
      </c>
      <c r="G4941" s="10">
        <f>VLOOKUP(Tabla4[[#This Row],[Nombre_Producto]],Tabla2[[NomProducto]:[PrecioSinIGV]],3,0)</f>
        <v>2.42</v>
      </c>
      <c r="H4941">
        <f>VLOOKUP(Tabla4[[#This Row],[Cod Producto]],Tabla2[#All],3,0)</f>
        <v>1</v>
      </c>
      <c r="I4941" s="10">
        <f>Tabla4[[#This Row],[Kilos]]*Tabla4[[#This Row],[Precio_sin_IGV]]</f>
        <v>5672.48</v>
      </c>
      <c r="J4941" s="10">
        <f>Tabla4[[#This Row],[Ventas sin IGV]]*18%</f>
        <v>1021.0463999999998</v>
      </c>
      <c r="K4941" s="10">
        <f>Tabla4[[#This Row],[Ventas sin IGV]]+Tabla4[[#This Row],[IGV]]</f>
        <v>6693.5263999999997</v>
      </c>
    </row>
    <row r="4942" spans="1:11" x14ac:dyDescent="0.3">
      <c r="A4942">
        <v>9</v>
      </c>
      <c r="B4942">
        <v>12</v>
      </c>
      <c r="C4942" s="2">
        <v>37738</v>
      </c>
      <c r="D4942">
        <v>1363</v>
      </c>
      <c r="E4942" t="str">
        <f>VLOOKUP(Tabla4[[#This Row],[Cod Vendedor]],Tabla3[[IdVendedor]:[NombreVendedor]],2,0)</f>
        <v>Carlos</v>
      </c>
      <c r="F4942" t="str">
        <f>VLOOKUP(Tabla4[[#This Row],[Cod Producto]],Tabla2[[IdProducto]:[NomProducto]],2,0)</f>
        <v>Malocoton</v>
      </c>
      <c r="G4942" s="10">
        <f>VLOOKUP(Tabla4[[#This Row],[Nombre_Producto]],Tabla2[[NomProducto]:[PrecioSinIGV]],3,0)</f>
        <v>2.42</v>
      </c>
      <c r="H4942">
        <f>VLOOKUP(Tabla4[[#This Row],[Cod Producto]],Tabla2[#All],3,0)</f>
        <v>1</v>
      </c>
      <c r="I4942" s="10">
        <f>Tabla4[[#This Row],[Kilos]]*Tabla4[[#This Row],[Precio_sin_IGV]]</f>
        <v>3298.46</v>
      </c>
      <c r="J4942" s="10">
        <f>Tabla4[[#This Row],[Ventas sin IGV]]*18%</f>
        <v>593.72280000000001</v>
      </c>
      <c r="K4942" s="10">
        <f>Tabla4[[#This Row],[Ventas sin IGV]]+Tabla4[[#This Row],[IGV]]</f>
        <v>3892.1828</v>
      </c>
    </row>
    <row r="4943" spans="1:11" x14ac:dyDescent="0.3">
      <c r="A4943">
        <v>9</v>
      </c>
      <c r="B4943">
        <v>12</v>
      </c>
      <c r="C4943" s="2">
        <v>37636</v>
      </c>
      <c r="D4943">
        <v>811</v>
      </c>
      <c r="E4943" t="str">
        <f>VLOOKUP(Tabla4[[#This Row],[Cod Vendedor]],Tabla3[[IdVendedor]:[NombreVendedor]],2,0)</f>
        <v>Carlos</v>
      </c>
      <c r="F4943" t="str">
        <f>VLOOKUP(Tabla4[[#This Row],[Cod Producto]],Tabla2[[IdProducto]:[NomProducto]],2,0)</f>
        <v>Malocoton</v>
      </c>
      <c r="G4943" s="10">
        <f>VLOOKUP(Tabla4[[#This Row],[Nombre_Producto]],Tabla2[[NomProducto]:[PrecioSinIGV]],3,0)</f>
        <v>2.42</v>
      </c>
      <c r="H4943">
        <f>VLOOKUP(Tabla4[[#This Row],[Cod Producto]],Tabla2[#All],3,0)</f>
        <v>1</v>
      </c>
      <c r="I4943" s="10">
        <f>Tabla4[[#This Row],[Kilos]]*Tabla4[[#This Row],[Precio_sin_IGV]]</f>
        <v>1962.62</v>
      </c>
      <c r="J4943" s="10">
        <f>Tabla4[[#This Row],[Ventas sin IGV]]*18%</f>
        <v>353.27159999999998</v>
      </c>
      <c r="K4943" s="10">
        <f>Tabla4[[#This Row],[Ventas sin IGV]]+Tabla4[[#This Row],[IGV]]</f>
        <v>2315.8915999999999</v>
      </c>
    </row>
    <row r="4944" spans="1:11" x14ac:dyDescent="0.3">
      <c r="A4944">
        <v>9</v>
      </c>
      <c r="B4944">
        <v>9</v>
      </c>
      <c r="C4944" s="2">
        <v>37625</v>
      </c>
      <c r="D4944">
        <v>1790</v>
      </c>
      <c r="E4944" t="str">
        <f>VLOOKUP(Tabla4[[#This Row],[Cod Vendedor]],Tabla3[[IdVendedor]:[NombreVendedor]],2,0)</f>
        <v>Carlos</v>
      </c>
      <c r="F4944" t="str">
        <f>VLOOKUP(Tabla4[[#This Row],[Cod Producto]],Tabla2[[IdProducto]:[NomProducto]],2,0)</f>
        <v>Esparragos</v>
      </c>
      <c r="G4944" s="10">
        <f>VLOOKUP(Tabla4[[#This Row],[Nombre_Producto]],Tabla2[[NomProducto]:[PrecioSinIGV]],3,0)</f>
        <v>1.21</v>
      </c>
      <c r="H4944">
        <f>VLOOKUP(Tabla4[[#This Row],[Cod Producto]],Tabla2[#All],3,0)</f>
        <v>3</v>
      </c>
      <c r="I4944" s="10">
        <f>Tabla4[[#This Row],[Kilos]]*Tabla4[[#This Row],[Precio_sin_IGV]]</f>
        <v>2165.9</v>
      </c>
      <c r="J4944" s="10">
        <f>Tabla4[[#This Row],[Ventas sin IGV]]*18%</f>
        <v>389.86200000000002</v>
      </c>
      <c r="K4944" s="10">
        <f>Tabla4[[#This Row],[Ventas sin IGV]]+Tabla4[[#This Row],[IGV]]</f>
        <v>2555.7620000000002</v>
      </c>
    </row>
    <row r="4945" spans="1:11" x14ac:dyDescent="0.3">
      <c r="A4945">
        <v>9</v>
      </c>
      <c r="B4945">
        <v>9</v>
      </c>
      <c r="C4945" s="2">
        <v>37908</v>
      </c>
      <c r="D4945">
        <v>1665</v>
      </c>
      <c r="E4945" t="str">
        <f>VLOOKUP(Tabla4[[#This Row],[Cod Vendedor]],Tabla3[[IdVendedor]:[NombreVendedor]],2,0)</f>
        <v>Carlos</v>
      </c>
      <c r="F4945" t="str">
        <f>VLOOKUP(Tabla4[[#This Row],[Cod Producto]],Tabla2[[IdProducto]:[NomProducto]],2,0)</f>
        <v>Esparragos</v>
      </c>
      <c r="G4945" s="10">
        <f>VLOOKUP(Tabla4[[#This Row],[Nombre_Producto]],Tabla2[[NomProducto]:[PrecioSinIGV]],3,0)</f>
        <v>1.21</v>
      </c>
      <c r="H4945">
        <f>VLOOKUP(Tabla4[[#This Row],[Cod Producto]],Tabla2[#All],3,0)</f>
        <v>3</v>
      </c>
      <c r="I4945" s="10">
        <f>Tabla4[[#This Row],[Kilos]]*Tabla4[[#This Row],[Precio_sin_IGV]]</f>
        <v>2014.6499999999999</v>
      </c>
      <c r="J4945" s="10">
        <f>Tabla4[[#This Row],[Ventas sin IGV]]*18%</f>
        <v>362.63699999999994</v>
      </c>
      <c r="K4945" s="10">
        <f>Tabla4[[#This Row],[Ventas sin IGV]]+Tabla4[[#This Row],[IGV]]</f>
        <v>2377.2869999999998</v>
      </c>
    </row>
    <row r="4946" spans="1:11" x14ac:dyDescent="0.3">
      <c r="A4946">
        <v>9</v>
      </c>
      <c r="B4946">
        <v>9</v>
      </c>
      <c r="C4946" s="2">
        <v>37835</v>
      </c>
      <c r="D4946">
        <v>1309</v>
      </c>
      <c r="E4946" t="str">
        <f>VLOOKUP(Tabla4[[#This Row],[Cod Vendedor]],Tabla3[[IdVendedor]:[NombreVendedor]],2,0)</f>
        <v>Carlos</v>
      </c>
      <c r="F4946" t="str">
        <f>VLOOKUP(Tabla4[[#This Row],[Cod Producto]],Tabla2[[IdProducto]:[NomProducto]],2,0)</f>
        <v>Esparragos</v>
      </c>
      <c r="G4946" s="10">
        <f>VLOOKUP(Tabla4[[#This Row],[Nombre_Producto]],Tabla2[[NomProducto]:[PrecioSinIGV]],3,0)</f>
        <v>1.21</v>
      </c>
      <c r="H4946">
        <f>VLOOKUP(Tabla4[[#This Row],[Cod Producto]],Tabla2[#All],3,0)</f>
        <v>3</v>
      </c>
      <c r="I4946" s="10">
        <f>Tabla4[[#This Row],[Kilos]]*Tabla4[[#This Row],[Precio_sin_IGV]]</f>
        <v>1583.8899999999999</v>
      </c>
      <c r="J4946" s="10">
        <f>Tabla4[[#This Row],[Ventas sin IGV]]*18%</f>
        <v>285.10019999999997</v>
      </c>
      <c r="K4946" s="10">
        <f>Tabla4[[#This Row],[Ventas sin IGV]]+Tabla4[[#This Row],[IGV]]</f>
        <v>1868.9901999999997</v>
      </c>
    </row>
    <row r="4947" spans="1:11" x14ac:dyDescent="0.3">
      <c r="A4947">
        <v>9</v>
      </c>
      <c r="B4947">
        <v>9</v>
      </c>
      <c r="C4947" s="2">
        <v>37869</v>
      </c>
      <c r="D4947">
        <v>1242</v>
      </c>
      <c r="E4947" t="str">
        <f>VLOOKUP(Tabla4[[#This Row],[Cod Vendedor]],Tabla3[[IdVendedor]:[NombreVendedor]],2,0)</f>
        <v>Carlos</v>
      </c>
      <c r="F4947" t="str">
        <f>VLOOKUP(Tabla4[[#This Row],[Cod Producto]],Tabla2[[IdProducto]:[NomProducto]],2,0)</f>
        <v>Esparragos</v>
      </c>
      <c r="G4947" s="10">
        <f>VLOOKUP(Tabla4[[#This Row],[Nombre_Producto]],Tabla2[[NomProducto]:[PrecioSinIGV]],3,0)</f>
        <v>1.21</v>
      </c>
      <c r="H4947">
        <f>VLOOKUP(Tabla4[[#This Row],[Cod Producto]],Tabla2[#All],3,0)</f>
        <v>3</v>
      </c>
      <c r="I4947" s="10">
        <f>Tabla4[[#This Row],[Kilos]]*Tabla4[[#This Row],[Precio_sin_IGV]]</f>
        <v>1502.82</v>
      </c>
      <c r="J4947" s="10">
        <f>Tabla4[[#This Row],[Ventas sin IGV]]*18%</f>
        <v>270.50759999999997</v>
      </c>
      <c r="K4947" s="10">
        <f>Tabla4[[#This Row],[Ventas sin IGV]]+Tabla4[[#This Row],[IGV]]</f>
        <v>1773.3275999999998</v>
      </c>
    </row>
    <row r="4948" spans="1:11" x14ac:dyDescent="0.3">
      <c r="A4948">
        <v>9</v>
      </c>
      <c r="B4948">
        <v>9</v>
      </c>
      <c r="C4948" s="2">
        <v>37669</v>
      </c>
      <c r="D4948">
        <v>371</v>
      </c>
      <c r="E4948" t="str">
        <f>VLOOKUP(Tabla4[[#This Row],[Cod Vendedor]],Tabla3[[IdVendedor]:[NombreVendedor]],2,0)</f>
        <v>Carlos</v>
      </c>
      <c r="F4948" t="str">
        <f>VLOOKUP(Tabla4[[#This Row],[Cod Producto]],Tabla2[[IdProducto]:[NomProducto]],2,0)</f>
        <v>Esparragos</v>
      </c>
      <c r="G4948" s="10">
        <f>VLOOKUP(Tabla4[[#This Row],[Nombre_Producto]],Tabla2[[NomProducto]:[PrecioSinIGV]],3,0)</f>
        <v>1.21</v>
      </c>
      <c r="H4948">
        <f>VLOOKUP(Tabla4[[#This Row],[Cod Producto]],Tabla2[#All],3,0)</f>
        <v>3</v>
      </c>
      <c r="I4948" s="10">
        <f>Tabla4[[#This Row],[Kilos]]*Tabla4[[#This Row],[Precio_sin_IGV]]</f>
        <v>448.90999999999997</v>
      </c>
      <c r="J4948" s="10">
        <f>Tabla4[[#This Row],[Ventas sin IGV]]*18%</f>
        <v>80.803799999999995</v>
      </c>
      <c r="K4948" s="10">
        <f>Tabla4[[#This Row],[Ventas sin IGV]]+Tabla4[[#This Row],[IGV]]</f>
        <v>529.71379999999999</v>
      </c>
    </row>
    <row r="4949" spans="1:11" x14ac:dyDescent="0.3">
      <c r="A4949">
        <v>9</v>
      </c>
      <c r="B4949">
        <v>7</v>
      </c>
      <c r="C4949" s="2">
        <v>37635</v>
      </c>
      <c r="D4949">
        <v>2157</v>
      </c>
      <c r="E4949" t="str">
        <f>VLOOKUP(Tabla4[[#This Row],[Cod Vendedor]],Tabla3[[IdVendedor]:[NombreVendedor]],2,0)</f>
        <v>Carlos</v>
      </c>
      <c r="F4949" t="str">
        <f>VLOOKUP(Tabla4[[#This Row],[Cod Producto]],Tabla2[[IdProducto]:[NomProducto]],2,0)</f>
        <v>Tomates</v>
      </c>
      <c r="G4949" s="10">
        <f>VLOOKUP(Tabla4[[#This Row],[Nombre_Producto]],Tabla2[[NomProducto]:[PrecioSinIGV]],3,0)</f>
        <v>0.96799999999999997</v>
      </c>
      <c r="H4949">
        <f>VLOOKUP(Tabla4[[#This Row],[Cod Producto]],Tabla2[#All],3,0)</f>
        <v>2</v>
      </c>
      <c r="I4949" s="10">
        <f>Tabla4[[#This Row],[Kilos]]*Tabla4[[#This Row],[Precio_sin_IGV]]</f>
        <v>2087.9760000000001</v>
      </c>
      <c r="J4949" s="10">
        <f>Tabla4[[#This Row],[Ventas sin IGV]]*18%</f>
        <v>375.83568000000002</v>
      </c>
      <c r="K4949" s="10">
        <f>Tabla4[[#This Row],[Ventas sin IGV]]+Tabla4[[#This Row],[IGV]]</f>
        <v>2463.8116800000003</v>
      </c>
    </row>
    <row r="4950" spans="1:11" x14ac:dyDescent="0.3">
      <c r="A4950">
        <v>9</v>
      </c>
      <c r="B4950">
        <v>7</v>
      </c>
      <c r="C4950" s="2">
        <v>37878</v>
      </c>
      <c r="D4950">
        <v>2089</v>
      </c>
      <c r="E4950" t="str">
        <f>VLOOKUP(Tabla4[[#This Row],[Cod Vendedor]],Tabla3[[IdVendedor]:[NombreVendedor]],2,0)</f>
        <v>Carlos</v>
      </c>
      <c r="F4950" t="str">
        <f>VLOOKUP(Tabla4[[#This Row],[Cod Producto]],Tabla2[[IdProducto]:[NomProducto]],2,0)</f>
        <v>Tomates</v>
      </c>
      <c r="G4950" s="10">
        <f>VLOOKUP(Tabla4[[#This Row],[Nombre_Producto]],Tabla2[[NomProducto]:[PrecioSinIGV]],3,0)</f>
        <v>0.96799999999999997</v>
      </c>
      <c r="H4950">
        <f>VLOOKUP(Tabla4[[#This Row],[Cod Producto]],Tabla2[#All],3,0)</f>
        <v>2</v>
      </c>
      <c r="I4950" s="10">
        <f>Tabla4[[#This Row],[Kilos]]*Tabla4[[#This Row],[Precio_sin_IGV]]</f>
        <v>2022.152</v>
      </c>
      <c r="J4950" s="10">
        <f>Tabla4[[#This Row],[Ventas sin IGV]]*18%</f>
        <v>363.98735999999997</v>
      </c>
      <c r="K4950" s="10">
        <f>Tabla4[[#This Row],[Ventas sin IGV]]+Tabla4[[#This Row],[IGV]]</f>
        <v>2386.1393600000001</v>
      </c>
    </row>
    <row r="4951" spans="1:11" x14ac:dyDescent="0.3">
      <c r="A4951">
        <v>9</v>
      </c>
      <c r="B4951">
        <v>7</v>
      </c>
      <c r="C4951" s="2">
        <v>37657</v>
      </c>
      <c r="D4951">
        <v>910</v>
      </c>
      <c r="E4951" t="str">
        <f>VLOOKUP(Tabla4[[#This Row],[Cod Vendedor]],Tabla3[[IdVendedor]:[NombreVendedor]],2,0)</f>
        <v>Carlos</v>
      </c>
      <c r="F4951" t="str">
        <f>VLOOKUP(Tabla4[[#This Row],[Cod Producto]],Tabla2[[IdProducto]:[NomProducto]],2,0)</f>
        <v>Tomates</v>
      </c>
      <c r="G4951" s="10">
        <f>VLOOKUP(Tabla4[[#This Row],[Nombre_Producto]],Tabla2[[NomProducto]:[PrecioSinIGV]],3,0)</f>
        <v>0.96799999999999997</v>
      </c>
      <c r="H4951">
        <f>VLOOKUP(Tabla4[[#This Row],[Cod Producto]],Tabla2[#All],3,0)</f>
        <v>2</v>
      </c>
      <c r="I4951" s="10">
        <f>Tabla4[[#This Row],[Kilos]]*Tabla4[[#This Row],[Precio_sin_IGV]]</f>
        <v>880.88</v>
      </c>
      <c r="J4951" s="10">
        <f>Tabla4[[#This Row],[Ventas sin IGV]]*18%</f>
        <v>158.55840000000001</v>
      </c>
      <c r="K4951" s="10">
        <f>Tabla4[[#This Row],[Ventas sin IGV]]+Tabla4[[#This Row],[IGV]]</f>
        <v>1039.4384</v>
      </c>
    </row>
    <row r="4952" spans="1:11" x14ac:dyDescent="0.3">
      <c r="A4952">
        <v>9</v>
      </c>
      <c r="B4952">
        <v>7</v>
      </c>
      <c r="C4952" s="2">
        <v>37793</v>
      </c>
      <c r="D4952">
        <v>497</v>
      </c>
      <c r="E4952" t="str">
        <f>VLOOKUP(Tabla4[[#This Row],[Cod Vendedor]],Tabla3[[IdVendedor]:[NombreVendedor]],2,0)</f>
        <v>Carlos</v>
      </c>
      <c r="F4952" t="str">
        <f>VLOOKUP(Tabla4[[#This Row],[Cod Producto]],Tabla2[[IdProducto]:[NomProducto]],2,0)</f>
        <v>Tomates</v>
      </c>
      <c r="G4952" s="10">
        <f>VLOOKUP(Tabla4[[#This Row],[Nombre_Producto]],Tabla2[[NomProducto]:[PrecioSinIGV]],3,0)</f>
        <v>0.96799999999999997</v>
      </c>
      <c r="H4952">
        <f>VLOOKUP(Tabla4[[#This Row],[Cod Producto]],Tabla2[#All],3,0)</f>
        <v>2</v>
      </c>
      <c r="I4952" s="10">
        <f>Tabla4[[#This Row],[Kilos]]*Tabla4[[#This Row],[Precio_sin_IGV]]</f>
        <v>481.096</v>
      </c>
      <c r="J4952" s="10">
        <f>Tabla4[[#This Row],[Ventas sin IGV]]*18%</f>
        <v>86.597279999999998</v>
      </c>
      <c r="K4952" s="10">
        <f>Tabla4[[#This Row],[Ventas sin IGV]]+Tabla4[[#This Row],[IGV]]</f>
        <v>567.69327999999996</v>
      </c>
    </row>
    <row r="4953" spans="1:11" x14ac:dyDescent="0.3">
      <c r="A4953">
        <v>9</v>
      </c>
      <c r="B4953">
        <v>3</v>
      </c>
      <c r="C4953" s="2">
        <v>37727</v>
      </c>
      <c r="D4953">
        <v>2149</v>
      </c>
      <c r="E4953" t="str">
        <f>VLOOKUP(Tabla4[[#This Row],[Cod Vendedor]],Tabla3[[IdVendedor]:[NombreVendedor]],2,0)</f>
        <v>Carlos</v>
      </c>
      <c r="F4953" t="str">
        <f>VLOOKUP(Tabla4[[#This Row],[Cod Producto]],Tabla2[[IdProducto]:[NomProducto]],2,0)</f>
        <v>Melones</v>
      </c>
      <c r="G4953" s="10">
        <f>VLOOKUP(Tabla4[[#This Row],[Nombre_Producto]],Tabla2[[NomProducto]:[PrecioSinIGV]],3,0)</f>
        <v>1.9359999999999999</v>
      </c>
      <c r="H4953">
        <f>VLOOKUP(Tabla4[[#This Row],[Cod Producto]],Tabla2[#All],3,0)</f>
        <v>1</v>
      </c>
      <c r="I4953" s="10">
        <f>Tabla4[[#This Row],[Kilos]]*Tabla4[[#This Row],[Precio_sin_IGV]]</f>
        <v>4160.4639999999999</v>
      </c>
      <c r="J4953" s="10">
        <f>Tabla4[[#This Row],[Ventas sin IGV]]*18%</f>
        <v>748.88351999999998</v>
      </c>
      <c r="K4953" s="10">
        <f>Tabla4[[#This Row],[Ventas sin IGV]]+Tabla4[[#This Row],[IGV]]</f>
        <v>4909.3475200000003</v>
      </c>
    </row>
    <row r="4954" spans="1:11" x14ac:dyDescent="0.3">
      <c r="A4954">
        <v>9</v>
      </c>
      <c r="B4954">
        <v>3</v>
      </c>
      <c r="C4954" s="2">
        <v>37887</v>
      </c>
      <c r="D4954">
        <v>1491</v>
      </c>
      <c r="E4954" t="str">
        <f>VLOOKUP(Tabla4[[#This Row],[Cod Vendedor]],Tabla3[[IdVendedor]:[NombreVendedor]],2,0)</f>
        <v>Carlos</v>
      </c>
      <c r="F4954" t="str">
        <f>VLOOKUP(Tabla4[[#This Row],[Cod Producto]],Tabla2[[IdProducto]:[NomProducto]],2,0)</f>
        <v>Melones</v>
      </c>
      <c r="G4954" s="10">
        <f>VLOOKUP(Tabla4[[#This Row],[Nombre_Producto]],Tabla2[[NomProducto]:[PrecioSinIGV]],3,0)</f>
        <v>1.9359999999999999</v>
      </c>
      <c r="H4954">
        <f>VLOOKUP(Tabla4[[#This Row],[Cod Producto]],Tabla2[#All],3,0)</f>
        <v>1</v>
      </c>
      <c r="I4954" s="10">
        <f>Tabla4[[#This Row],[Kilos]]*Tabla4[[#This Row],[Precio_sin_IGV]]</f>
        <v>2886.576</v>
      </c>
      <c r="J4954" s="10">
        <f>Tabla4[[#This Row],[Ventas sin IGV]]*18%</f>
        <v>519.58367999999996</v>
      </c>
      <c r="K4954" s="10">
        <f>Tabla4[[#This Row],[Ventas sin IGV]]+Tabla4[[#This Row],[IGV]]</f>
        <v>3406.1596799999998</v>
      </c>
    </row>
    <row r="4955" spans="1:11" x14ac:dyDescent="0.3">
      <c r="A4955">
        <v>9</v>
      </c>
      <c r="B4955">
        <v>3</v>
      </c>
      <c r="C4955" s="2">
        <v>37864</v>
      </c>
      <c r="D4955">
        <v>1358</v>
      </c>
      <c r="E4955" t="str">
        <f>VLOOKUP(Tabla4[[#This Row],[Cod Vendedor]],Tabla3[[IdVendedor]:[NombreVendedor]],2,0)</f>
        <v>Carlos</v>
      </c>
      <c r="F4955" t="str">
        <f>VLOOKUP(Tabla4[[#This Row],[Cod Producto]],Tabla2[[IdProducto]:[NomProducto]],2,0)</f>
        <v>Melones</v>
      </c>
      <c r="G4955" s="10">
        <f>VLOOKUP(Tabla4[[#This Row],[Nombre_Producto]],Tabla2[[NomProducto]:[PrecioSinIGV]],3,0)</f>
        <v>1.9359999999999999</v>
      </c>
      <c r="H4955">
        <f>VLOOKUP(Tabla4[[#This Row],[Cod Producto]],Tabla2[#All],3,0)</f>
        <v>1</v>
      </c>
      <c r="I4955" s="10">
        <f>Tabla4[[#This Row],[Kilos]]*Tabla4[[#This Row],[Precio_sin_IGV]]</f>
        <v>2629.0879999999997</v>
      </c>
      <c r="J4955" s="10">
        <f>Tabla4[[#This Row],[Ventas sin IGV]]*18%</f>
        <v>473.23583999999994</v>
      </c>
      <c r="K4955" s="10">
        <f>Tabla4[[#This Row],[Ventas sin IGV]]+Tabla4[[#This Row],[IGV]]</f>
        <v>3102.3238399999996</v>
      </c>
    </row>
    <row r="4956" spans="1:11" x14ac:dyDescent="0.3">
      <c r="A4956">
        <v>9</v>
      </c>
      <c r="B4956">
        <v>3</v>
      </c>
      <c r="C4956" s="2">
        <v>37935</v>
      </c>
      <c r="D4956">
        <v>1207</v>
      </c>
      <c r="E4956" t="str">
        <f>VLOOKUP(Tabla4[[#This Row],[Cod Vendedor]],Tabla3[[IdVendedor]:[NombreVendedor]],2,0)</f>
        <v>Carlos</v>
      </c>
      <c r="F4956" t="str">
        <f>VLOOKUP(Tabla4[[#This Row],[Cod Producto]],Tabla2[[IdProducto]:[NomProducto]],2,0)</f>
        <v>Melones</v>
      </c>
      <c r="G4956" s="10">
        <f>VLOOKUP(Tabla4[[#This Row],[Nombre_Producto]],Tabla2[[NomProducto]:[PrecioSinIGV]],3,0)</f>
        <v>1.9359999999999999</v>
      </c>
      <c r="H4956">
        <f>VLOOKUP(Tabla4[[#This Row],[Cod Producto]],Tabla2[#All],3,0)</f>
        <v>1</v>
      </c>
      <c r="I4956" s="10">
        <f>Tabla4[[#This Row],[Kilos]]*Tabla4[[#This Row],[Precio_sin_IGV]]</f>
        <v>2336.752</v>
      </c>
      <c r="J4956" s="10">
        <f>Tabla4[[#This Row],[Ventas sin IGV]]*18%</f>
        <v>420.61535999999995</v>
      </c>
      <c r="K4956" s="10">
        <f>Tabla4[[#This Row],[Ventas sin IGV]]+Tabla4[[#This Row],[IGV]]</f>
        <v>2757.3673599999997</v>
      </c>
    </row>
    <row r="4957" spans="1:11" x14ac:dyDescent="0.3">
      <c r="A4957">
        <v>9</v>
      </c>
      <c r="B4957">
        <v>3</v>
      </c>
      <c r="C4957" s="2">
        <v>37718</v>
      </c>
      <c r="D4957">
        <v>728</v>
      </c>
      <c r="E4957" t="str">
        <f>VLOOKUP(Tabla4[[#This Row],[Cod Vendedor]],Tabla3[[IdVendedor]:[NombreVendedor]],2,0)</f>
        <v>Carlos</v>
      </c>
      <c r="F4957" t="str">
        <f>VLOOKUP(Tabla4[[#This Row],[Cod Producto]],Tabla2[[IdProducto]:[NomProducto]],2,0)</f>
        <v>Melones</v>
      </c>
      <c r="G4957" s="10">
        <f>VLOOKUP(Tabla4[[#This Row],[Nombre_Producto]],Tabla2[[NomProducto]:[PrecioSinIGV]],3,0)</f>
        <v>1.9359999999999999</v>
      </c>
      <c r="H4957">
        <f>VLOOKUP(Tabla4[[#This Row],[Cod Producto]],Tabla2[#All],3,0)</f>
        <v>1</v>
      </c>
      <c r="I4957" s="10">
        <f>Tabla4[[#This Row],[Kilos]]*Tabla4[[#This Row],[Precio_sin_IGV]]</f>
        <v>1409.4079999999999</v>
      </c>
      <c r="J4957" s="10">
        <f>Tabla4[[#This Row],[Ventas sin IGV]]*18%</f>
        <v>253.69343999999998</v>
      </c>
      <c r="K4957" s="10">
        <f>Tabla4[[#This Row],[Ventas sin IGV]]+Tabla4[[#This Row],[IGV]]</f>
        <v>1663.1014399999999</v>
      </c>
    </row>
    <row r="4958" spans="1:11" x14ac:dyDescent="0.3">
      <c r="A4958">
        <v>9</v>
      </c>
      <c r="B4958">
        <v>3</v>
      </c>
      <c r="C4958" s="2">
        <v>37845</v>
      </c>
      <c r="D4958">
        <v>259</v>
      </c>
      <c r="E4958" t="str">
        <f>VLOOKUP(Tabla4[[#This Row],[Cod Vendedor]],Tabla3[[IdVendedor]:[NombreVendedor]],2,0)</f>
        <v>Carlos</v>
      </c>
      <c r="F4958" t="str">
        <f>VLOOKUP(Tabla4[[#This Row],[Cod Producto]],Tabla2[[IdProducto]:[NomProducto]],2,0)</f>
        <v>Melones</v>
      </c>
      <c r="G4958" s="10">
        <f>VLOOKUP(Tabla4[[#This Row],[Nombre_Producto]],Tabla2[[NomProducto]:[PrecioSinIGV]],3,0)</f>
        <v>1.9359999999999999</v>
      </c>
      <c r="H4958">
        <f>VLOOKUP(Tabla4[[#This Row],[Cod Producto]],Tabla2[#All],3,0)</f>
        <v>1</v>
      </c>
      <c r="I4958" s="10">
        <f>Tabla4[[#This Row],[Kilos]]*Tabla4[[#This Row],[Precio_sin_IGV]]</f>
        <v>501.42399999999998</v>
      </c>
      <c r="J4958" s="10">
        <f>Tabla4[[#This Row],[Ventas sin IGV]]*18%</f>
        <v>90.256319999999988</v>
      </c>
      <c r="K4958" s="10">
        <f>Tabla4[[#This Row],[Ventas sin IGV]]+Tabla4[[#This Row],[IGV]]</f>
        <v>591.68031999999994</v>
      </c>
    </row>
    <row r="4959" spans="1:11" x14ac:dyDescent="0.3">
      <c r="A4959">
        <v>9</v>
      </c>
      <c r="B4959">
        <v>1</v>
      </c>
      <c r="C4959" s="2">
        <v>37758</v>
      </c>
      <c r="D4959">
        <v>1805</v>
      </c>
      <c r="E4959" t="str">
        <f>VLOOKUP(Tabla4[[#This Row],[Cod Vendedor]],Tabla3[[IdVendedor]:[NombreVendedor]],2,0)</f>
        <v>Carlos</v>
      </c>
      <c r="F4959" t="str">
        <f>VLOOKUP(Tabla4[[#This Row],[Cod Producto]],Tabla2[[IdProducto]:[NomProducto]],2,0)</f>
        <v>Mandarinas</v>
      </c>
      <c r="G4959" s="10">
        <f>VLOOKUP(Tabla4[[#This Row],[Nombre_Producto]],Tabla2[[NomProducto]:[PrecioSinIGV]],3,0)</f>
        <v>3.9325000000000001</v>
      </c>
      <c r="H4959">
        <f>VLOOKUP(Tabla4[[#This Row],[Cod Producto]],Tabla2[#All],3,0)</f>
        <v>1</v>
      </c>
      <c r="I4959" s="10">
        <f>Tabla4[[#This Row],[Kilos]]*Tabla4[[#This Row],[Precio_sin_IGV]]</f>
        <v>7098.1625000000004</v>
      </c>
      <c r="J4959" s="10">
        <f>Tabla4[[#This Row],[Ventas sin IGV]]*18%</f>
        <v>1277.6692499999999</v>
      </c>
      <c r="K4959" s="10">
        <f>Tabla4[[#This Row],[Ventas sin IGV]]+Tabla4[[#This Row],[IGV]]</f>
        <v>8375.8317500000012</v>
      </c>
    </row>
    <row r="4960" spans="1:11" x14ac:dyDescent="0.3">
      <c r="A4960">
        <v>9</v>
      </c>
      <c r="B4960">
        <v>1</v>
      </c>
      <c r="C4960" s="2">
        <v>37633</v>
      </c>
      <c r="D4960">
        <v>1251</v>
      </c>
      <c r="E4960" t="str">
        <f>VLOOKUP(Tabla4[[#This Row],[Cod Vendedor]],Tabla3[[IdVendedor]:[NombreVendedor]],2,0)</f>
        <v>Carlos</v>
      </c>
      <c r="F4960" t="str">
        <f>VLOOKUP(Tabla4[[#This Row],[Cod Producto]],Tabla2[[IdProducto]:[NomProducto]],2,0)</f>
        <v>Mandarinas</v>
      </c>
      <c r="G4960" s="10">
        <f>VLOOKUP(Tabla4[[#This Row],[Nombre_Producto]],Tabla2[[NomProducto]:[PrecioSinIGV]],3,0)</f>
        <v>3.9325000000000001</v>
      </c>
      <c r="H4960">
        <f>VLOOKUP(Tabla4[[#This Row],[Cod Producto]],Tabla2[#All],3,0)</f>
        <v>1</v>
      </c>
      <c r="I4960" s="10">
        <f>Tabla4[[#This Row],[Kilos]]*Tabla4[[#This Row],[Precio_sin_IGV]]</f>
        <v>4919.5574999999999</v>
      </c>
      <c r="J4960" s="10">
        <f>Tabla4[[#This Row],[Ventas sin IGV]]*18%</f>
        <v>885.52034999999989</v>
      </c>
      <c r="K4960" s="10">
        <f>Tabla4[[#This Row],[Ventas sin IGV]]+Tabla4[[#This Row],[IGV]]</f>
        <v>5805.0778499999997</v>
      </c>
    </row>
    <row r="4961" spans="1:11" x14ac:dyDescent="0.3">
      <c r="A4961">
        <v>9</v>
      </c>
      <c r="B4961">
        <v>8</v>
      </c>
      <c r="C4961" s="2">
        <v>37820</v>
      </c>
      <c r="D4961">
        <v>2368</v>
      </c>
      <c r="E4961" t="str">
        <f>VLOOKUP(Tabla4[[#This Row],[Cod Vendedor]],Tabla3[[IdVendedor]:[NombreVendedor]],2,0)</f>
        <v>Carlos</v>
      </c>
      <c r="F4961" t="str">
        <f>VLOOKUP(Tabla4[[#This Row],[Cod Producto]],Tabla2[[IdProducto]:[NomProducto]],2,0)</f>
        <v>Uvas</v>
      </c>
      <c r="G4961" s="10">
        <f>VLOOKUP(Tabla4[[#This Row],[Nombre_Producto]],Tabla2[[NomProducto]:[PrecioSinIGV]],3,0)</f>
        <v>3.63</v>
      </c>
      <c r="H4961">
        <f>VLOOKUP(Tabla4[[#This Row],[Cod Producto]],Tabla2[#All],3,0)</f>
        <v>1</v>
      </c>
      <c r="I4961" s="10">
        <f>Tabla4[[#This Row],[Kilos]]*Tabla4[[#This Row],[Precio_sin_IGV]]</f>
        <v>8595.84</v>
      </c>
      <c r="J4961" s="10">
        <f>Tabla4[[#This Row],[Ventas sin IGV]]*18%</f>
        <v>1547.2511999999999</v>
      </c>
      <c r="K4961" s="10">
        <f>Tabla4[[#This Row],[Ventas sin IGV]]+Tabla4[[#This Row],[IGV]]</f>
        <v>10143.091200000001</v>
      </c>
    </row>
    <row r="4962" spans="1:11" x14ac:dyDescent="0.3">
      <c r="A4962">
        <v>9</v>
      </c>
      <c r="B4962">
        <v>8</v>
      </c>
      <c r="C4962" s="2">
        <v>37971</v>
      </c>
      <c r="D4962">
        <v>1624</v>
      </c>
      <c r="E4962" t="str">
        <f>VLOOKUP(Tabla4[[#This Row],[Cod Vendedor]],Tabla3[[IdVendedor]:[NombreVendedor]],2,0)</f>
        <v>Carlos</v>
      </c>
      <c r="F4962" t="str">
        <f>VLOOKUP(Tabla4[[#This Row],[Cod Producto]],Tabla2[[IdProducto]:[NomProducto]],2,0)</f>
        <v>Uvas</v>
      </c>
      <c r="G4962" s="10">
        <f>VLOOKUP(Tabla4[[#This Row],[Nombre_Producto]],Tabla2[[NomProducto]:[PrecioSinIGV]],3,0)</f>
        <v>3.63</v>
      </c>
      <c r="H4962">
        <f>VLOOKUP(Tabla4[[#This Row],[Cod Producto]],Tabla2[#All],3,0)</f>
        <v>1</v>
      </c>
      <c r="I4962" s="10">
        <f>Tabla4[[#This Row],[Kilos]]*Tabla4[[#This Row],[Precio_sin_IGV]]</f>
        <v>5895.12</v>
      </c>
      <c r="J4962" s="10">
        <f>Tabla4[[#This Row],[Ventas sin IGV]]*18%</f>
        <v>1061.1215999999999</v>
      </c>
      <c r="K4962" s="10">
        <f>Tabla4[[#This Row],[Ventas sin IGV]]+Tabla4[[#This Row],[IGV]]</f>
        <v>6956.2415999999994</v>
      </c>
    </row>
    <row r="4963" spans="1:11" x14ac:dyDescent="0.3">
      <c r="A4963">
        <v>9</v>
      </c>
      <c r="B4963">
        <v>8</v>
      </c>
      <c r="C4963" s="2">
        <v>37649</v>
      </c>
      <c r="D4963">
        <v>1379</v>
      </c>
      <c r="E4963" t="str">
        <f>VLOOKUP(Tabla4[[#This Row],[Cod Vendedor]],Tabla3[[IdVendedor]:[NombreVendedor]],2,0)</f>
        <v>Carlos</v>
      </c>
      <c r="F4963" t="str">
        <f>VLOOKUP(Tabla4[[#This Row],[Cod Producto]],Tabla2[[IdProducto]:[NomProducto]],2,0)</f>
        <v>Uvas</v>
      </c>
      <c r="G4963" s="10">
        <f>VLOOKUP(Tabla4[[#This Row],[Nombre_Producto]],Tabla2[[NomProducto]:[PrecioSinIGV]],3,0)</f>
        <v>3.63</v>
      </c>
      <c r="H4963">
        <f>VLOOKUP(Tabla4[[#This Row],[Cod Producto]],Tabla2[#All],3,0)</f>
        <v>1</v>
      </c>
      <c r="I4963" s="10">
        <f>Tabla4[[#This Row],[Kilos]]*Tabla4[[#This Row],[Precio_sin_IGV]]</f>
        <v>5005.7699999999995</v>
      </c>
      <c r="J4963" s="10">
        <f>Tabla4[[#This Row],[Ventas sin IGV]]*18%</f>
        <v>901.03859999999986</v>
      </c>
      <c r="K4963" s="10">
        <f>Tabla4[[#This Row],[Ventas sin IGV]]+Tabla4[[#This Row],[IGV]]</f>
        <v>5906.8085999999994</v>
      </c>
    </row>
    <row r="4964" spans="1:11" x14ac:dyDescent="0.3">
      <c r="A4964">
        <v>9</v>
      </c>
      <c r="B4964">
        <v>8</v>
      </c>
      <c r="C4964" s="2">
        <v>37751</v>
      </c>
      <c r="D4964">
        <v>828</v>
      </c>
      <c r="E4964" t="str">
        <f>VLOOKUP(Tabla4[[#This Row],[Cod Vendedor]],Tabla3[[IdVendedor]:[NombreVendedor]],2,0)</f>
        <v>Carlos</v>
      </c>
      <c r="F4964" t="str">
        <f>VLOOKUP(Tabla4[[#This Row],[Cod Producto]],Tabla2[[IdProducto]:[NomProducto]],2,0)</f>
        <v>Uvas</v>
      </c>
      <c r="G4964" s="10">
        <f>VLOOKUP(Tabla4[[#This Row],[Nombre_Producto]],Tabla2[[NomProducto]:[PrecioSinIGV]],3,0)</f>
        <v>3.63</v>
      </c>
      <c r="H4964">
        <f>VLOOKUP(Tabla4[[#This Row],[Cod Producto]],Tabla2[#All],3,0)</f>
        <v>1</v>
      </c>
      <c r="I4964" s="10">
        <f>Tabla4[[#This Row],[Kilos]]*Tabla4[[#This Row],[Precio_sin_IGV]]</f>
        <v>3005.64</v>
      </c>
      <c r="J4964" s="10">
        <f>Tabla4[[#This Row],[Ventas sin IGV]]*18%</f>
        <v>541.01519999999994</v>
      </c>
      <c r="K4964" s="10">
        <f>Tabla4[[#This Row],[Ventas sin IGV]]+Tabla4[[#This Row],[IGV]]</f>
        <v>3546.6551999999997</v>
      </c>
    </row>
    <row r="4965" spans="1:11" x14ac:dyDescent="0.3">
      <c r="A4965">
        <v>9</v>
      </c>
      <c r="B4965">
        <v>8</v>
      </c>
      <c r="C4965" s="2">
        <v>37765</v>
      </c>
      <c r="D4965">
        <v>391</v>
      </c>
      <c r="E4965" t="str">
        <f>VLOOKUP(Tabla4[[#This Row],[Cod Vendedor]],Tabla3[[IdVendedor]:[NombreVendedor]],2,0)</f>
        <v>Carlos</v>
      </c>
      <c r="F4965" t="str">
        <f>VLOOKUP(Tabla4[[#This Row],[Cod Producto]],Tabla2[[IdProducto]:[NomProducto]],2,0)</f>
        <v>Uvas</v>
      </c>
      <c r="G4965" s="10">
        <f>VLOOKUP(Tabla4[[#This Row],[Nombre_Producto]],Tabla2[[NomProducto]:[PrecioSinIGV]],3,0)</f>
        <v>3.63</v>
      </c>
      <c r="H4965">
        <f>VLOOKUP(Tabla4[[#This Row],[Cod Producto]],Tabla2[#All],3,0)</f>
        <v>1</v>
      </c>
      <c r="I4965" s="10">
        <f>Tabla4[[#This Row],[Kilos]]*Tabla4[[#This Row],[Precio_sin_IGV]]</f>
        <v>1419.33</v>
      </c>
      <c r="J4965" s="10">
        <f>Tabla4[[#This Row],[Ventas sin IGV]]*18%</f>
        <v>255.47939999999997</v>
      </c>
      <c r="K4965" s="10">
        <f>Tabla4[[#This Row],[Ventas sin IGV]]+Tabla4[[#This Row],[IGV]]</f>
        <v>1674.8093999999999</v>
      </c>
    </row>
    <row r="4966" spans="1:11" x14ac:dyDescent="0.3">
      <c r="A4966">
        <v>9</v>
      </c>
      <c r="B4966">
        <v>6</v>
      </c>
      <c r="C4966" s="2">
        <v>37696</v>
      </c>
      <c r="D4966">
        <v>1032</v>
      </c>
      <c r="E4966" t="str">
        <f>VLOOKUP(Tabla4[[#This Row],[Cod Vendedor]],Tabla3[[IdVendedor]:[NombreVendedor]],2,0)</f>
        <v>Carlos</v>
      </c>
      <c r="F4966" t="str">
        <f>VLOOKUP(Tabla4[[#This Row],[Cod Producto]],Tabla2[[IdProducto]:[NomProducto]],2,0)</f>
        <v>Platanos</v>
      </c>
      <c r="G4966" s="10">
        <f>VLOOKUP(Tabla4[[#This Row],[Nombre_Producto]],Tabla2[[NomProducto]:[PrecioSinIGV]],3,0)</f>
        <v>2.42</v>
      </c>
      <c r="H4966">
        <f>VLOOKUP(Tabla4[[#This Row],[Cod Producto]],Tabla2[#All],3,0)</f>
        <v>1</v>
      </c>
      <c r="I4966" s="10">
        <f>Tabla4[[#This Row],[Kilos]]*Tabla4[[#This Row],[Precio_sin_IGV]]</f>
        <v>2497.44</v>
      </c>
      <c r="J4966" s="10">
        <f>Tabla4[[#This Row],[Ventas sin IGV]]*18%</f>
        <v>449.53919999999999</v>
      </c>
      <c r="K4966" s="10">
        <f>Tabla4[[#This Row],[Ventas sin IGV]]+Tabla4[[#This Row],[IGV]]</f>
        <v>2946.9792000000002</v>
      </c>
    </row>
    <row r="4967" spans="1:11" x14ac:dyDescent="0.3">
      <c r="A4967">
        <v>9</v>
      </c>
      <c r="B4967">
        <v>6</v>
      </c>
      <c r="C4967" s="2">
        <v>37913</v>
      </c>
      <c r="D4967">
        <v>830</v>
      </c>
      <c r="E4967" t="str">
        <f>VLOOKUP(Tabla4[[#This Row],[Cod Vendedor]],Tabla3[[IdVendedor]:[NombreVendedor]],2,0)</f>
        <v>Carlos</v>
      </c>
      <c r="F4967" t="str">
        <f>VLOOKUP(Tabla4[[#This Row],[Cod Producto]],Tabla2[[IdProducto]:[NomProducto]],2,0)</f>
        <v>Platanos</v>
      </c>
      <c r="G4967" s="10">
        <f>VLOOKUP(Tabla4[[#This Row],[Nombre_Producto]],Tabla2[[NomProducto]:[PrecioSinIGV]],3,0)</f>
        <v>2.42</v>
      </c>
      <c r="H4967">
        <f>VLOOKUP(Tabla4[[#This Row],[Cod Producto]],Tabla2[#All],3,0)</f>
        <v>1</v>
      </c>
      <c r="I4967" s="10">
        <f>Tabla4[[#This Row],[Kilos]]*Tabla4[[#This Row],[Precio_sin_IGV]]</f>
        <v>2008.6</v>
      </c>
      <c r="J4967" s="10">
        <f>Tabla4[[#This Row],[Ventas sin IGV]]*18%</f>
        <v>361.54799999999994</v>
      </c>
      <c r="K4967" s="10">
        <f>Tabla4[[#This Row],[Ventas sin IGV]]+Tabla4[[#This Row],[IGV]]</f>
        <v>2370.1479999999997</v>
      </c>
    </row>
    <row r="4968" spans="1:11" x14ac:dyDescent="0.3">
      <c r="A4968">
        <v>9</v>
      </c>
      <c r="B4968">
        <v>13</v>
      </c>
      <c r="C4968" s="2">
        <v>37861</v>
      </c>
      <c r="D4968">
        <v>2376</v>
      </c>
      <c r="E4968" t="str">
        <f>VLOOKUP(Tabla4[[#This Row],[Cod Vendedor]],Tabla3[[IdVendedor]:[NombreVendedor]],2,0)</f>
        <v>Carlos</v>
      </c>
      <c r="F4968" t="str">
        <f>VLOOKUP(Tabla4[[#This Row],[Cod Producto]],Tabla2[[IdProducto]:[NomProducto]],2,0)</f>
        <v>Pimientos</v>
      </c>
      <c r="G4968" s="10">
        <f>VLOOKUP(Tabla4[[#This Row],[Nombre_Producto]],Tabla2[[NomProducto]:[PrecioSinIGV]],3,0)</f>
        <v>0.24199999999999999</v>
      </c>
      <c r="H4968">
        <f>VLOOKUP(Tabla4[[#This Row],[Cod Producto]],Tabla2[#All],3,0)</f>
        <v>3</v>
      </c>
      <c r="I4968" s="10">
        <f>Tabla4[[#This Row],[Kilos]]*Tabla4[[#This Row],[Precio_sin_IGV]]</f>
        <v>574.99199999999996</v>
      </c>
      <c r="J4968" s="10">
        <f>Tabla4[[#This Row],[Ventas sin IGV]]*18%</f>
        <v>103.49855999999998</v>
      </c>
      <c r="K4968" s="10">
        <f>Tabla4[[#This Row],[Ventas sin IGV]]+Tabla4[[#This Row],[IGV]]</f>
        <v>678.49055999999996</v>
      </c>
    </row>
    <row r="4969" spans="1:11" x14ac:dyDescent="0.3">
      <c r="A4969">
        <v>9</v>
      </c>
      <c r="B4969">
        <v>13</v>
      </c>
      <c r="C4969" s="2">
        <v>37724</v>
      </c>
      <c r="D4969">
        <v>2106</v>
      </c>
      <c r="E4969" t="str">
        <f>VLOOKUP(Tabla4[[#This Row],[Cod Vendedor]],Tabla3[[IdVendedor]:[NombreVendedor]],2,0)</f>
        <v>Carlos</v>
      </c>
      <c r="F4969" t="str">
        <f>VLOOKUP(Tabla4[[#This Row],[Cod Producto]],Tabla2[[IdProducto]:[NomProducto]],2,0)</f>
        <v>Pimientos</v>
      </c>
      <c r="G4969" s="10">
        <f>VLOOKUP(Tabla4[[#This Row],[Nombre_Producto]],Tabla2[[NomProducto]:[PrecioSinIGV]],3,0)</f>
        <v>0.24199999999999999</v>
      </c>
      <c r="H4969">
        <f>VLOOKUP(Tabla4[[#This Row],[Cod Producto]],Tabla2[#All],3,0)</f>
        <v>3</v>
      </c>
      <c r="I4969" s="10">
        <f>Tabla4[[#This Row],[Kilos]]*Tabla4[[#This Row],[Precio_sin_IGV]]</f>
        <v>509.65199999999999</v>
      </c>
      <c r="J4969" s="10">
        <f>Tabla4[[#This Row],[Ventas sin IGV]]*18%</f>
        <v>91.737359999999995</v>
      </c>
      <c r="K4969" s="10">
        <f>Tabla4[[#This Row],[Ventas sin IGV]]+Tabla4[[#This Row],[IGV]]</f>
        <v>601.38936000000001</v>
      </c>
    </row>
    <row r="4970" spans="1:11" x14ac:dyDescent="0.3">
      <c r="A4970">
        <v>9</v>
      </c>
      <c r="B4970">
        <v>13</v>
      </c>
      <c r="C4970" s="2">
        <v>37733</v>
      </c>
      <c r="D4970">
        <v>2001</v>
      </c>
      <c r="E4970" t="str">
        <f>VLOOKUP(Tabla4[[#This Row],[Cod Vendedor]],Tabla3[[IdVendedor]:[NombreVendedor]],2,0)</f>
        <v>Carlos</v>
      </c>
      <c r="F4970" t="str">
        <f>VLOOKUP(Tabla4[[#This Row],[Cod Producto]],Tabla2[[IdProducto]:[NomProducto]],2,0)</f>
        <v>Pimientos</v>
      </c>
      <c r="G4970" s="10">
        <f>VLOOKUP(Tabla4[[#This Row],[Nombre_Producto]],Tabla2[[NomProducto]:[PrecioSinIGV]],3,0)</f>
        <v>0.24199999999999999</v>
      </c>
      <c r="H4970">
        <f>VLOOKUP(Tabla4[[#This Row],[Cod Producto]],Tabla2[#All],3,0)</f>
        <v>3</v>
      </c>
      <c r="I4970" s="10">
        <f>Tabla4[[#This Row],[Kilos]]*Tabla4[[#This Row],[Precio_sin_IGV]]</f>
        <v>484.24199999999996</v>
      </c>
      <c r="J4970" s="10">
        <f>Tabla4[[#This Row],[Ventas sin IGV]]*18%</f>
        <v>87.16355999999999</v>
      </c>
      <c r="K4970" s="10">
        <f>Tabla4[[#This Row],[Ventas sin IGV]]+Tabla4[[#This Row],[IGV]]</f>
        <v>571.40555999999992</v>
      </c>
    </row>
    <row r="4971" spans="1:11" x14ac:dyDescent="0.3">
      <c r="A4971">
        <v>9</v>
      </c>
      <c r="B4971">
        <v>13</v>
      </c>
      <c r="C4971" s="2">
        <v>37817</v>
      </c>
      <c r="D4971">
        <v>1949</v>
      </c>
      <c r="E4971" t="str">
        <f>VLOOKUP(Tabla4[[#This Row],[Cod Vendedor]],Tabla3[[IdVendedor]:[NombreVendedor]],2,0)</f>
        <v>Carlos</v>
      </c>
      <c r="F4971" t="str">
        <f>VLOOKUP(Tabla4[[#This Row],[Cod Producto]],Tabla2[[IdProducto]:[NomProducto]],2,0)</f>
        <v>Pimientos</v>
      </c>
      <c r="G4971" s="10">
        <f>VLOOKUP(Tabla4[[#This Row],[Nombre_Producto]],Tabla2[[NomProducto]:[PrecioSinIGV]],3,0)</f>
        <v>0.24199999999999999</v>
      </c>
      <c r="H4971">
        <f>VLOOKUP(Tabla4[[#This Row],[Cod Producto]],Tabla2[#All],3,0)</f>
        <v>3</v>
      </c>
      <c r="I4971" s="10">
        <f>Tabla4[[#This Row],[Kilos]]*Tabla4[[#This Row],[Precio_sin_IGV]]</f>
        <v>471.65799999999996</v>
      </c>
      <c r="J4971" s="10">
        <f>Tabla4[[#This Row],[Ventas sin IGV]]*18%</f>
        <v>84.898439999999994</v>
      </c>
      <c r="K4971" s="10">
        <f>Tabla4[[#This Row],[Ventas sin IGV]]+Tabla4[[#This Row],[IGV]]</f>
        <v>556.55643999999995</v>
      </c>
    </row>
    <row r="4972" spans="1:11" x14ac:dyDescent="0.3">
      <c r="A4972">
        <v>9</v>
      </c>
      <c r="B4972">
        <v>13</v>
      </c>
      <c r="C4972" s="2">
        <v>37879</v>
      </c>
      <c r="D4972">
        <v>1578</v>
      </c>
      <c r="E4972" t="str">
        <f>VLOOKUP(Tabla4[[#This Row],[Cod Vendedor]],Tabla3[[IdVendedor]:[NombreVendedor]],2,0)</f>
        <v>Carlos</v>
      </c>
      <c r="F4972" t="str">
        <f>VLOOKUP(Tabla4[[#This Row],[Cod Producto]],Tabla2[[IdProducto]:[NomProducto]],2,0)</f>
        <v>Pimientos</v>
      </c>
      <c r="G4972" s="10">
        <f>VLOOKUP(Tabla4[[#This Row],[Nombre_Producto]],Tabla2[[NomProducto]:[PrecioSinIGV]],3,0)</f>
        <v>0.24199999999999999</v>
      </c>
      <c r="H4972">
        <f>VLOOKUP(Tabla4[[#This Row],[Cod Producto]],Tabla2[#All],3,0)</f>
        <v>3</v>
      </c>
      <c r="I4972" s="10">
        <f>Tabla4[[#This Row],[Kilos]]*Tabla4[[#This Row],[Precio_sin_IGV]]</f>
        <v>381.87599999999998</v>
      </c>
      <c r="J4972" s="10">
        <f>Tabla4[[#This Row],[Ventas sin IGV]]*18%</f>
        <v>68.737679999999997</v>
      </c>
      <c r="K4972" s="10">
        <f>Tabla4[[#This Row],[Ventas sin IGV]]+Tabla4[[#This Row],[IGV]]</f>
        <v>450.61367999999999</v>
      </c>
    </row>
    <row r="4973" spans="1:11" x14ac:dyDescent="0.3">
      <c r="A4973">
        <v>9</v>
      </c>
      <c r="B4973">
        <v>13</v>
      </c>
      <c r="C4973" s="2">
        <v>37745</v>
      </c>
      <c r="D4973">
        <v>1302</v>
      </c>
      <c r="E4973" t="str">
        <f>VLOOKUP(Tabla4[[#This Row],[Cod Vendedor]],Tabla3[[IdVendedor]:[NombreVendedor]],2,0)</f>
        <v>Carlos</v>
      </c>
      <c r="F4973" t="str">
        <f>VLOOKUP(Tabla4[[#This Row],[Cod Producto]],Tabla2[[IdProducto]:[NomProducto]],2,0)</f>
        <v>Pimientos</v>
      </c>
      <c r="G4973" s="10">
        <f>VLOOKUP(Tabla4[[#This Row],[Nombre_Producto]],Tabla2[[NomProducto]:[PrecioSinIGV]],3,0)</f>
        <v>0.24199999999999999</v>
      </c>
      <c r="H4973">
        <f>VLOOKUP(Tabla4[[#This Row],[Cod Producto]],Tabla2[#All],3,0)</f>
        <v>3</v>
      </c>
      <c r="I4973" s="10">
        <f>Tabla4[[#This Row],[Kilos]]*Tabla4[[#This Row],[Precio_sin_IGV]]</f>
        <v>315.084</v>
      </c>
      <c r="J4973" s="10">
        <f>Tabla4[[#This Row],[Ventas sin IGV]]*18%</f>
        <v>56.715119999999999</v>
      </c>
      <c r="K4973" s="10">
        <f>Tabla4[[#This Row],[Ventas sin IGV]]+Tabla4[[#This Row],[IGV]]</f>
        <v>371.79912000000002</v>
      </c>
    </row>
    <row r="4974" spans="1:11" x14ac:dyDescent="0.3">
      <c r="A4974">
        <v>9</v>
      </c>
      <c r="B4974">
        <v>13</v>
      </c>
      <c r="C4974" s="2">
        <v>37894</v>
      </c>
      <c r="D4974">
        <v>797</v>
      </c>
      <c r="E4974" t="str">
        <f>VLOOKUP(Tabla4[[#This Row],[Cod Vendedor]],Tabla3[[IdVendedor]:[NombreVendedor]],2,0)</f>
        <v>Carlos</v>
      </c>
      <c r="F4974" t="str">
        <f>VLOOKUP(Tabla4[[#This Row],[Cod Producto]],Tabla2[[IdProducto]:[NomProducto]],2,0)</f>
        <v>Pimientos</v>
      </c>
      <c r="G4974" s="10">
        <f>VLOOKUP(Tabla4[[#This Row],[Nombre_Producto]],Tabla2[[NomProducto]:[PrecioSinIGV]],3,0)</f>
        <v>0.24199999999999999</v>
      </c>
      <c r="H4974">
        <f>VLOOKUP(Tabla4[[#This Row],[Cod Producto]],Tabla2[#All],3,0)</f>
        <v>3</v>
      </c>
      <c r="I4974" s="10">
        <f>Tabla4[[#This Row],[Kilos]]*Tabla4[[#This Row],[Precio_sin_IGV]]</f>
        <v>192.874</v>
      </c>
      <c r="J4974" s="10">
        <f>Tabla4[[#This Row],[Ventas sin IGV]]*18%</f>
        <v>34.717320000000001</v>
      </c>
      <c r="K4974" s="10">
        <f>Tabla4[[#This Row],[Ventas sin IGV]]+Tabla4[[#This Row],[IGV]]</f>
        <v>227.59132</v>
      </c>
    </row>
    <row r="4975" spans="1:11" x14ac:dyDescent="0.3">
      <c r="A4975">
        <v>9</v>
      </c>
      <c r="B4975">
        <v>13</v>
      </c>
      <c r="C4975" s="2">
        <v>37958</v>
      </c>
      <c r="D4975">
        <v>768</v>
      </c>
      <c r="E4975" t="str">
        <f>VLOOKUP(Tabla4[[#This Row],[Cod Vendedor]],Tabla3[[IdVendedor]:[NombreVendedor]],2,0)</f>
        <v>Carlos</v>
      </c>
      <c r="F4975" t="str">
        <f>VLOOKUP(Tabla4[[#This Row],[Cod Producto]],Tabla2[[IdProducto]:[NomProducto]],2,0)</f>
        <v>Pimientos</v>
      </c>
      <c r="G4975" s="10">
        <f>VLOOKUP(Tabla4[[#This Row],[Nombre_Producto]],Tabla2[[NomProducto]:[PrecioSinIGV]],3,0)</f>
        <v>0.24199999999999999</v>
      </c>
      <c r="H4975">
        <f>VLOOKUP(Tabla4[[#This Row],[Cod Producto]],Tabla2[#All],3,0)</f>
        <v>3</v>
      </c>
      <c r="I4975" s="10">
        <f>Tabla4[[#This Row],[Kilos]]*Tabla4[[#This Row],[Precio_sin_IGV]]</f>
        <v>185.85599999999999</v>
      </c>
      <c r="J4975" s="10">
        <f>Tabla4[[#This Row],[Ventas sin IGV]]*18%</f>
        <v>33.454079999999998</v>
      </c>
      <c r="K4975" s="10">
        <f>Tabla4[[#This Row],[Ventas sin IGV]]+Tabla4[[#This Row],[IGV]]</f>
        <v>219.31008</v>
      </c>
    </row>
    <row r="4976" spans="1:11" x14ac:dyDescent="0.3">
      <c r="A4976">
        <v>9</v>
      </c>
      <c r="B4976">
        <v>2</v>
      </c>
      <c r="C4976" s="2">
        <v>37667</v>
      </c>
      <c r="D4976">
        <v>2393</v>
      </c>
      <c r="E4976" t="str">
        <f>VLOOKUP(Tabla4[[#This Row],[Cod Vendedor]],Tabla3[[IdVendedor]:[NombreVendedor]],2,0)</f>
        <v>Carlos</v>
      </c>
      <c r="F4976" t="str">
        <f>VLOOKUP(Tabla4[[#This Row],[Cod Producto]],Tabla2[[IdProducto]:[NomProducto]],2,0)</f>
        <v>Lechugas</v>
      </c>
      <c r="G4976" s="10">
        <f>VLOOKUP(Tabla4[[#This Row],[Nombre_Producto]],Tabla2[[NomProducto]:[PrecioSinIGV]],3,0)</f>
        <v>1.6335</v>
      </c>
      <c r="H4976">
        <f>VLOOKUP(Tabla4[[#This Row],[Cod Producto]],Tabla2[#All],3,0)</f>
        <v>2</v>
      </c>
      <c r="I4976" s="10">
        <f>Tabla4[[#This Row],[Kilos]]*Tabla4[[#This Row],[Precio_sin_IGV]]</f>
        <v>3908.9654999999998</v>
      </c>
      <c r="J4976" s="10">
        <f>Tabla4[[#This Row],[Ventas sin IGV]]*18%</f>
        <v>703.61378999999988</v>
      </c>
      <c r="K4976" s="10">
        <f>Tabla4[[#This Row],[Ventas sin IGV]]+Tabla4[[#This Row],[IGV]]</f>
        <v>4612.5792899999997</v>
      </c>
    </row>
    <row r="4977" spans="1:11" x14ac:dyDescent="0.3">
      <c r="A4977">
        <v>9</v>
      </c>
      <c r="B4977">
        <v>2</v>
      </c>
      <c r="C4977" s="2">
        <v>37905</v>
      </c>
      <c r="D4977">
        <v>2082</v>
      </c>
      <c r="E4977" t="str">
        <f>VLOOKUP(Tabla4[[#This Row],[Cod Vendedor]],Tabla3[[IdVendedor]:[NombreVendedor]],2,0)</f>
        <v>Carlos</v>
      </c>
      <c r="F4977" t="str">
        <f>VLOOKUP(Tabla4[[#This Row],[Cod Producto]],Tabla2[[IdProducto]:[NomProducto]],2,0)</f>
        <v>Lechugas</v>
      </c>
      <c r="G4977" s="10">
        <f>VLOOKUP(Tabla4[[#This Row],[Nombre_Producto]],Tabla2[[NomProducto]:[PrecioSinIGV]],3,0)</f>
        <v>1.6335</v>
      </c>
      <c r="H4977">
        <f>VLOOKUP(Tabla4[[#This Row],[Cod Producto]],Tabla2[#All],3,0)</f>
        <v>2</v>
      </c>
      <c r="I4977" s="10">
        <f>Tabla4[[#This Row],[Kilos]]*Tabla4[[#This Row],[Precio_sin_IGV]]</f>
        <v>3400.9470000000001</v>
      </c>
      <c r="J4977" s="10">
        <f>Tabla4[[#This Row],[Ventas sin IGV]]*18%</f>
        <v>612.17046000000005</v>
      </c>
      <c r="K4977" s="10">
        <f>Tabla4[[#This Row],[Ventas sin IGV]]+Tabla4[[#This Row],[IGV]]</f>
        <v>4013.1174600000004</v>
      </c>
    </row>
    <row r="4978" spans="1:11" x14ac:dyDescent="0.3">
      <c r="A4978">
        <v>9</v>
      </c>
      <c r="B4978">
        <v>2</v>
      </c>
      <c r="C4978" s="2">
        <v>37707</v>
      </c>
      <c r="D4978">
        <v>1572</v>
      </c>
      <c r="E4978" t="str">
        <f>VLOOKUP(Tabla4[[#This Row],[Cod Vendedor]],Tabla3[[IdVendedor]:[NombreVendedor]],2,0)</f>
        <v>Carlos</v>
      </c>
      <c r="F4978" t="str">
        <f>VLOOKUP(Tabla4[[#This Row],[Cod Producto]],Tabla2[[IdProducto]:[NomProducto]],2,0)</f>
        <v>Lechugas</v>
      </c>
      <c r="G4978" s="10">
        <f>VLOOKUP(Tabla4[[#This Row],[Nombre_Producto]],Tabla2[[NomProducto]:[PrecioSinIGV]],3,0)</f>
        <v>1.6335</v>
      </c>
      <c r="H4978">
        <f>VLOOKUP(Tabla4[[#This Row],[Cod Producto]],Tabla2[#All],3,0)</f>
        <v>2</v>
      </c>
      <c r="I4978" s="10">
        <f>Tabla4[[#This Row],[Kilos]]*Tabla4[[#This Row],[Precio_sin_IGV]]</f>
        <v>2567.8620000000001</v>
      </c>
      <c r="J4978" s="10">
        <f>Tabla4[[#This Row],[Ventas sin IGV]]*18%</f>
        <v>462.21515999999997</v>
      </c>
      <c r="K4978" s="10">
        <f>Tabla4[[#This Row],[Ventas sin IGV]]+Tabla4[[#This Row],[IGV]]</f>
        <v>3030.0771599999998</v>
      </c>
    </row>
    <row r="4979" spans="1:11" x14ac:dyDescent="0.3">
      <c r="A4979">
        <v>9</v>
      </c>
      <c r="B4979">
        <v>2</v>
      </c>
      <c r="C4979" s="2">
        <v>37776</v>
      </c>
      <c r="D4979">
        <v>1395</v>
      </c>
      <c r="E4979" t="str">
        <f>VLOOKUP(Tabla4[[#This Row],[Cod Vendedor]],Tabla3[[IdVendedor]:[NombreVendedor]],2,0)</f>
        <v>Carlos</v>
      </c>
      <c r="F4979" t="str">
        <f>VLOOKUP(Tabla4[[#This Row],[Cod Producto]],Tabla2[[IdProducto]:[NomProducto]],2,0)</f>
        <v>Lechugas</v>
      </c>
      <c r="G4979" s="10">
        <f>VLOOKUP(Tabla4[[#This Row],[Nombre_Producto]],Tabla2[[NomProducto]:[PrecioSinIGV]],3,0)</f>
        <v>1.6335</v>
      </c>
      <c r="H4979">
        <f>VLOOKUP(Tabla4[[#This Row],[Cod Producto]],Tabla2[#All],3,0)</f>
        <v>2</v>
      </c>
      <c r="I4979" s="10">
        <f>Tabla4[[#This Row],[Kilos]]*Tabla4[[#This Row],[Precio_sin_IGV]]</f>
        <v>2278.7325000000001</v>
      </c>
      <c r="J4979" s="10">
        <f>Tabla4[[#This Row],[Ventas sin IGV]]*18%</f>
        <v>410.17185000000001</v>
      </c>
      <c r="K4979" s="10">
        <f>Tabla4[[#This Row],[Ventas sin IGV]]+Tabla4[[#This Row],[IGV]]</f>
        <v>2688.9043500000002</v>
      </c>
    </row>
    <row r="4980" spans="1:11" x14ac:dyDescent="0.3">
      <c r="A4980">
        <v>9</v>
      </c>
      <c r="B4980">
        <v>2</v>
      </c>
      <c r="C4980" s="2">
        <v>37901</v>
      </c>
      <c r="D4980">
        <v>899</v>
      </c>
      <c r="E4980" t="str">
        <f>VLOOKUP(Tabla4[[#This Row],[Cod Vendedor]],Tabla3[[IdVendedor]:[NombreVendedor]],2,0)</f>
        <v>Carlos</v>
      </c>
      <c r="F4980" t="str">
        <f>VLOOKUP(Tabla4[[#This Row],[Cod Producto]],Tabla2[[IdProducto]:[NomProducto]],2,0)</f>
        <v>Lechugas</v>
      </c>
      <c r="G4980" s="10">
        <f>VLOOKUP(Tabla4[[#This Row],[Nombre_Producto]],Tabla2[[NomProducto]:[PrecioSinIGV]],3,0)</f>
        <v>1.6335</v>
      </c>
      <c r="H4980">
        <f>VLOOKUP(Tabla4[[#This Row],[Cod Producto]],Tabla2[#All],3,0)</f>
        <v>2</v>
      </c>
      <c r="I4980" s="10">
        <f>Tabla4[[#This Row],[Kilos]]*Tabla4[[#This Row],[Precio_sin_IGV]]</f>
        <v>1468.5165</v>
      </c>
      <c r="J4980" s="10">
        <f>Tabla4[[#This Row],[Ventas sin IGV]]*18%</f>
        <v>264.33296999999999</v>
      </c>
      <c r="K4980" s="10">
        <f>Tabla4[[#This Row],[Ventas sin IGV]]+Tabla4[[#This Row],[IGV]]</f>
        <v>1732.8494699999999</v>
      </c>
    </row>
    <row r="4981" spans="1:11" x14ac:dyDescent="0.3">
      <c r="A4981">
        <v>9</v>
      </c>
      <c r="B4981">
        <v>2</v>
      </c>
      <c r="C4981" s="2">
        <v>37890</v>
      </c>
      <c r="D4981">
        <v>811</v>
      </c>
      <c r="E4981" t="str">
        <f>VLOOKUP(Tabla4[[#This Row],[Cod Vendedor]],Tabla3[[IdVendedor]:[NombreVendedor]],2,0)</f>
        <v>Carlos</v>
      </c>
      <c r="F4981" t="str">
        <f>VLOOKUP(Tabla4[[#This Row],[Cod Producto]],Tabla2[[IdProducto]:[NomProducto]],2,0)</f>
        <v>Lechugas</v>
      </c>
      <c r="G4981" s="10">
        <f>VLOOKUP(Tabla4[[#This Row],[Nombre_Producto]],Tabla2[[NomProducto]:[PrecioSinIGV]],3,0)</f>
        <v>1.6335</v>
      </c>
      <c r="H4981">
        <f>VLOOKUP(Tabla4[[#This Row],[Cod Producto]],Tabla2[#All],3,0)</f>
        <v>2</v>
      </c>
      <c r="I4981" s="10">
        <f>Tabla4[[#This Row],[Kilos]]*Tabla4[[#This Row],[Precio_sin_IGV]]</f>
        <v>1324.7684999999999</v>
      </c>
      <c r="J4981" s="10">
        <f>Tabla4[[#This Row],[Ventas sin IGV]]*18%</f>
        <v>238.45832999999996</v>
      </c>
      <c r="K4981" s="10">
        <f>Tabla4[[#This Row],[Ventas sin IGV]]+Tabla4[[#This Row],[IGV]]</f>
        <v>1563.2268299999998</v>
      </c>
    </row>
    <row r="4982" spans="1:11" x14ac:dyDescent="0.3">
      <c r="A4982">
        <v>9</v>
      </c>
      <c r="B4982">
        <v>2</v>
      </c>
      <c r="C4982" s="2">
        <v>37926</v>
      </c>
      <c r="D4982">
        <v>645</v>
      </c>
      <c r="E4982" t="str">
        <f>VLOOKUP(Tabla4[[#This Row],[Cod Vendedor]],Tabla3[[IdVendedor]:[NombreVendedor]],2,0)</f>
        <v>Carlos</v>
      </c>
      <c r="F4982" t="str">
        <f>VLOOKUP(Tabla4[[#This Row],[Cod Producto]],Tabla2[[IdProducto]:[NomProducto]],2,0)</f>
        <v>Lechugas</v>
      </c>
      <c r="G4982" s="10">
        <f>VLOOKUP(Tabla4[[#This Row],[Nombre_Producto]],Tabla2[[NomProducto]:[PrecioSinIGV]],3,0)</f>
        <v>1.6335</v>
      </c>
      <c r="H4982">
        <f>VLOOKUP(Tabla4[[#This Row],[Cod Producto]],Tabla2[#All],3,0)</f>
        <v>2</v>
      </c>
      <c r="I4982" s="10">
        <f>Tabla4[[#This Row],[Kilos]]*Tabla4[[#This Row],[Precio_sin_IGV]]</f>
        <v>1053.6075000000001</v>
      </c>
      <c r="J4982" s="10">
        <f>Tabla4[[#This Row],[Ventas sin IGV]]*18%</f>
        <v>189.64935</v>
      </c>
      <c r="K4982" s="10">
        <f>Tabla4[[#This Row],[Ventas sin IGV]]+Tabla4[[#This Row],[IGV]]</f>
        <v>1243.25685</v>
      </c>
    </row>
    <row r="4983" spans="1:11" x14ac:dyDescent="0.3">
      <c r="A4983">
        <v>9</v>
      </c>
      <c r="B4983">
        <v>10</v>
      </c>
      <c r="C4983" s="2">
        <v>37945</v>
      </c>
      <c r="D4983">
        <v>2168</v>
      </c>
      <c r="E4983" t="str">
        <f>VLOOKUP(Tabla4[[#This Row],[Cod Vendedor]],Tabla3[[IdVendedor]:[NombreVendedor]],2,0)</f>
        <v>Carlos</v>
      </c>
      <c r="F4983" t="str">
        <f>VLOOKUP(Tabla4[[#This Row],[Cod Producto]],Tabla2[[IdProducto]:[NomProducto]],2,0)</f>
        <v>Zanahorias</v>
      </c>
      <c r="G4983" s="10">
        <f>VLOOKUP(Tabla4[[#This Row],[Nombre_Producto]],Tabla2[[NomProducto]:[PrecioSinIGV]],3,0)</f>
        <v>0.60499999999999998</v>
      </c>
      <c r="H4983">
        <f>VLOOKUP(Tabla4[[#This Row],[Cod Producto]],Tabla2[#All],3,0)</f>
        <v>3</v>
      </c>
      <c r="I4983" s="10">
        <f>Tabla4[[#This Row],[Kilos]]*Tabla4[[#This Row],[Precio_sin_IGV]]</f>
        <v>1311.6399999999999</v>
      </c>
      <c r="J4983" s="10">
        <f>Tabla4[[#This Row],[Ventas sin IGV]]*18%</f>
        <v>236.09519999999998</v>
      </c>
      <c r="K4983" s="10">
        <f>Tabla4[[#This Row],[Ventas sin IGV]]+Tabla4[[#This Row],[IGV]]</f>
        <v>1547.7351999999998</v>
      </c>
    </row>
    <row r="4984" spans="1:11" x14ac:dyDescent="0.3">
      <c r="A4984">
        <v>9</v>
      </c>
      <c r="B4984">
        <v>10</v>
      </c>
      <c r="C4984" s="2">
        <v>37913</v>
      </c>
      <c r="D4984">
        <v>1402</v>
      </c>
      <c r="E4984" t="str">
        <f>VLOOKUP(Tabla4[[#This Row],[Cod Vendedor]],Tabla3[[IdVendedor]:[NombreVendedor]],2,0)</f>
        <v>Carlos</v>
      </c>
      <c r="F4984" t="str">
        <f>VLOOKUP(Tabla4[[#This Row],[Cod Producto]],Tabla2[[IdProducto]:[NomProducto]],2,0)</f>
        <v>Zanahorias</v>
      </c>
      <c r="G4984" s="10">
        <f>VLOOKUP(Tabla4[[#This Row],[Nombre_Producto]],Tabla2[[NomProducto]:[PrecioSinIGV]],3,0)</f>
        <v>0.60499999999999998</v>
      </c>
      <c r="H4984">
        <f>VLOOKUP(Tabla4[[#This Row],[Cod Producto]],Tabla2[#All],3,0)</f>
        <v>3</v>
      </c>
      <c r="I4984" s="10">
        <f>Tabla4[[#This Row],[Kilos]]*Tabla4[[#This Row],[Precio_sin_IGV]]</f>
        <v>848.20999999999992</v>
      </c>
      <c r="J4984" s="10">
        <f>Tabla4[[#This Row],[Ventas sin IGV]]*18%</f>
        <v>152.67779999999999</v>
      </c>
      <c r="K4984" s="10">
        <f>Tabla4[[#This Row],[Ventas sin IGV]]+Tabla4[[#This Row],[IGV]]</f>
        <v>1000.8878</v>
      </c>
    </row>
    <row r="4985" spans="1:11" x14ac:dyDescent="0.3">
      <c r="A4985">
        <v>9</v>
      </c>
      <c r="B4985">
        <v>10</v>
      </c>
      <c r="C4985" s="2">
        <v>37981</v>
      </c>
      <c r="D4985">
        <v>991</v>
      </c>
      <c r="E4985" t="str">
        <f>VLOOKUP(Tabla4[[#This Row],[Cod Vendedor]],Tabla3[[IdVendedor]:[NombreVendedor]],2,0)</f>
        <v>Carlos</v>
      </c>
      <c r="F4985" t="str">
        <f>VLOOKUP(Tabla4[[#This Row],[Cod Producto]],Tabla2[[IdProducto]:[NomProducto]],2,0)</f>
        <v>Zanahorias</v>
      </c>
      <c r="G4985" s="10">
        <f>VLOOKUP(Tabla4[[#This Row],[Nombre_Producto]],Tabla2[[NomProducto]:[PrecioSinIGV]],3,0)</f>
        <v>0.60499999999999998</v>
      </c>
      <c r="H4985">
        <f>VLOOKUP(Tabla4[[#This Row],[Cod Producto]],Tabla2[#All],3,0)</f>
        <v>3</v>
      </c>
      <c r="I4985" s="10">
        <f>Tabla4[[#This Row],[Kilos]]*Tabla4[[#This Row],[Precio_sin_IGV]]</f>
        <v>599.55499999999995</v>
      </c>
      <c r="J4985" s="10">
        <f>Tabla4[[#This Row],[Ventas sin IGV]]*18%</f>
        <v>107.91989999999998</v>
      </c>
      <c r="K4985" s="10">
        <f>Tabla4[[#This Row],[Ventas sin IGV]]+Tabla4[[#This Row],[IGV]]</f>
        <v>707.47489999999993</v>
      </c>
    </row>
    <row r="4986" spans="1:11" x14ac:dyDescent="0.3">
      <c r="A4986">
        <v>9</v>
      </c>
      <c r="B4986">
        <v>10</v>
      </c>
      <c r="C4986" s="2">
        <v>37764</v>
      </c>
      <c r="D4986">
        <v>489</v>
      </c>
      <c r="E4986" t="str">
        <f>VLOOKUP(Tabla4[[#This Row],[Cod Vendedor]],Tabla3[[IdVendedor]:[NombreVendedor]],2,0)</f>
        <v>Carlos</v>
      </c>
      <c r="F4986" t="str">
        <f>VLOOKUP(Tabla4[[#This Row],[Cod Producto]],Tabla2[[IdProducto]:[NomProducto]],2,0)</f>
        <v>Zanahorias</v>
      </c>
      <c r="G4986" s="10">
        <f>VLOOKUP(Tabla4[[#This Row],[Nombre_Producto]],Tabla2[[NomProducto]:[PrecioSinIGV]],3,0)</f>
        <v>0.60499999999999998</v>
      </c>
      <c r="H4986">
        <f>VLOOKUP(Tabla4[[#This Row],[Cod Producto]],Tabla2[#All],3,0)</f>
        <v>3</v>
      </c>
      <c r="I4986" s="10">
        <f>Tabla4[[#This Row],[Kilos]]*Tabla4[[#This Row],[Precio_sin_IGV]]</f>
        <v>295.84499999999997</v>
      </c>
      <c r="J4986" s="10">
        <f>Tabla4[[#This Row],[Ventas sin IGV]]*18%</f>
        <v>53.252099999999992</v>
      </c>
      <c r="K4986" s="10">
        <f>Tabla4[[#This Row],[Ventas sin IGV]]+Tabla4[[#This Row],[IGV]]</f>
        <v>349.09709999999995</v>
      </c>
    </row>
    <row r="4987" spans="1:11" x14ac:dyDescent="0.3">
      <c r="A4987">
        <v>9</v>
      </c>
      <c r="B4987">
        <v>14</v>
      </c>
      <c r="C4987" s="2">
        <v>37891</v>
      </c>
      <c r="D4987">
        <v>2477</v>
      </c>
      <c r="E4987" t="str">
        <f>VLOOKUP(Tabla4[[#This Row],[Cod Vendedor]],Tabla3[[IdVendedor]:[NombreVendedor]],2,0)</f>
        <v>Carlos</v>
      </c>
      <c r="F4987" t="str">
        <f>VLOOKUP(Tabla4[[#This Row],[Cod Producto]],Tabla2[[IdProducto]:[NomProducto]],2,0)</f>
        <v>Manzana</v>
      </c>
      <c r="G4987" s="10">
        <f>VLOOKUP(Tabla4[[#This Row],[Nombre_Producto]],Tabla2[[NomProducto]:[PrecioSinIGV]],3,0)</f>
        <v>3.63</v>
      </c>
      <c r="H4987">
        <f>VLOOKUP(Tabla4[[#This Row],[Cod Producto]],Tabla2[#All],3,0)</f>
        <v>1</v>
      </c>
      <c r="I4987" s="10">
        <f>Tabla4[[#This Row],[Kilos]]*Tabla4[[#This Row],[Precio_sin_IGV]]</f>
        <v>8991.51</v>
      </c>
      <c r="J4987" s="10">
        <f>Tabla4[[#This Row],[Ventas sin IGV]]*18%</f>
        <v>1618.4718</v>
      </c>
      <c r="K4987" s="10">
        <f>Tabla4[[#This Row],[Ventas sin IGV]]+Tabla4[[#This Row],[IGV]]</f>
        <v>10609.9818</v>
      </c>
    </row>
    <row r="4988" spans="1:11" x14ac:dyDescent="0.3">
      <c r="A4988">
        <v>9</v>
      </c>
      <c r="B4988">
        <v>14</v>
      </c>
      <c r="C4988" s="2">
        <v>37704</v>
      </c>
      <c r="D4988">
        <v>2469</v>
      </c>
      <c r="E4988" t="str">
        <f>VLOOKUP(Tabla4[[#This Row],[Cod Vendedor]],Tabla3[[IdVendedor]:[NombreVendedor]],2,0)</f>
        <v>Carlos</v>
      </c>
      <c r="F4988" t="str">
        <f>VLOOKUP(Tabla4[[#This Row],[Cod Producto]],Tabla2[[IdProducto]:[NomProducto]],2,0)</f>
        <v>Manzana</v>
      </c>
      <c r="G4988" s="10">
        <f>VLOOKUP(Tabla4[[#This Row],[Nombre_Producto]],Tabla2[[NomProducto]:[PrecioSinIGV]],3,0)</f>
        <v>3.63</v>
      </c>
      <c r="H4988">
        <f>VLOOKUP(Tabla4[[#This Row],[Cod Producto]],Tabla2[#All],3,0)</f>
        <v>1</v>
      </c>
      <c r="I4988" s="10">
        <f>Tabla4[[#This Row],[Kilos]]*Tabla4[[#This Row],[Precio_sin_IGV]]</f>
        <v>8962.4699999999993</v>
      </c>
      <c r="J4988" s="10">
        <f>Tabla4[[#This Row],[Ventas sin IGV]]*18%</f>
        <v>1613.2445999999998</v>
      </c>
      <c r="K4988" s="10">
        <f>Tabla4[[#This Row],[Ventas sin IGV]]+Tabla4[[#This Row],[IGV]]</f>
        <v>10575.714599999999</v>
      </c>
    </row>
    <row r="4989" spans="1:11" x14ac:dyDescent="0.3">
      <c r="A4989">
        <v>9</v>
      </c>
      <c r="B4989">
        <v>14</v>
      </c>
      <c r="C4989" s="2">
        <v>37661</v>
      </c>
      <c r="D4989">
        <v>1796</v>
      </c>
      <c r="E4989" t="str">
        <f>VLOOKUP(Tabla4[[#This Row],[Cod Vendedor]],Tabla3[[IdVendedor]:[NombreVendedor]],2,0)</f>
        <v>Carlos</v>
      </c>
      <c r="F4989" t="str">
        <f>VLOOKUP(Tabla4[[#This Row],[Cod Producto]],Tabla2[[IdProducto]:[NomProducto]],2,0)</f>
        <v>Manzana</v>
      </c>
      <c r="G4989" s="10">
        <f>VLOOKUP(Tabla4[[#This Row],[Nombre_Producto]],Tabla2[[NomProducto]:[PrecioSinIGV]],3,0)</f>
        <v>3.63</v>
      </c>
      <c r="H4989">
        <f>VLOOKUP(Tabla4[[#This Row],[Cod Producto]],Tabla2[#All],3,0)</f>
        <v>1</v>
      </c>
      <c r="I4989" s="10">
        <f>Tabla4[[#This Row],[Kilos]]*Tabla4[[#This Row],[Precio_sin_IGV]]</f>
        <v>6519.48</v>
      </c>
      <c r="J4989" s="10">
        <f>Tabla4[[#This Row],[Ventas sin IGV]]*18%</f>
        <v>1173.5064</v>
      </c>
      <c r="K4989" s="10">
        <f>Tabla4[[#This Row],[Ventas sin IGV]]+Tabla4[[#This Row],[IGV]]</f>
        <v>7692.9863999999998</v>
      </c>
    </row>
    <row r="4990" spans="1:11" x14ac:dyDescent="0.3">
      <c r="A4990">
        <v>9</v>
      </c>
      <c r="B4990">
        <v>14</v>
      </c>
      <c r="C4990" s="2">
        <v>37698</v>
      </c>
      <c r="D4990">
        <v>1410</v>
      </c>
      <c r="E4990" t="str">
        <f>VLOOKUP(Tabla4[[#This Row],[Cod Vendedor]],Tabla3[[IdVendedor]:[NombreVendedor]],2,0)</f>
        <v>Carlos</v>
      </c>
      <c r="F4990" t="str">
        <f>VLOOKUP(Tabla4[[#This Row],[Cod Producto]],Tabla2[[IdProducto]:[NomProducto]],2,0)</f>
        <v>Manzana</v>
      </c>
      <c r="G4990" s="10">
        <f>VLOOKUP(Tabla4[[#This Row],[Nombre_Producto]],Tabla2[[NomProducto]:[PrecioSinIGV]],3,0)</f>
        <v>3.63</v>
      </c>
      <c r="H4990">
        <f>VLOOKUP(Tabla4[[#This Row],[Cod Producto]],Tabla2[#All],3,0)</f>
        <v>1</v>
      </c>
      <c r="I4990" s="10">
        <f>Tabla4[[#This Row],[Kilos]]*Tabla4[[#This Row],[Precio_sin_IGV]]</f>
        <v>5118.3</v>
      </c>
      <c r="J4990" s="10">
        <f>Tabla4[[#This Row],[Ventas sin IGV]]*18%</f>
        <v>921.29399999999998</v>
      </c>
      <c r="K4990" s="10">
        <f>Tabla4[[#This Row],[Ventas sin IGV]]+Tabla4[[#This Row],[IGV]]</f>
        <v>6039.5940000000001</v>
      </c>
    </row>
    <row r="4991" spans="1:11" x14ac:dyDescent="0.3">
      <c r="A4991">
        <v>9</v>
      </c>
      <c r="B4991">
        <v>4</v>
      </c>
      <c r="C4991" s="2">
        <v>37932</v>
      </c>
      <c r="D4991">
        <v>1935</v>
      </c>
      <c r="E4991" t="str">
        <f>VLOOKUP(Tabla4[[#This Row],[Cod Vendedor]],Tabla3[[IdVendedor]:[NombreVendedor]],2,0)</f>
        <v>Carlos</v>
      </c>
      <c r="F4991" t="str">
        <f>VLOOKUP(Tabla4[[#This Row],[Cod Producto]],Tabla2[[IdProducto]:[NomProducto]],2,0)</f>
        <v>Coles</v>
      </c>
      <c r="G4991" s="10">
        <f>VLOOKUP(Tabla4[[#This Row],[Nombre_Producto]],Tabla2[[NomProducto]:[PrecioSinIGV]],3,0)</f>
        <v>0.60499999999999998</v>
      </c>
      <c r="H4991">
        <f>VLOOKUP(Tabla4[[#This Row],[Cod Producto]],Tabla2[#All],3,0)</f>
        <v>2</v>
      </c>
      <c r="I4991" s="10">
        <f>Tabla4[[#This Row],[Kilos]]*Tabla4[[#This Row],[Precio_sin_IGV]]</f>
        <v>1170.675</v>
      </c>
      <c r="J4991" s="10">
        <f>Tabla4[[#This Row],[Ventas sin IGV]]*18%</f>
        <v>210.72149999999999</v>
      </c>
      <c r="K4991" s="10">
        <f>Tabla4[[#This Row],[Ventas sin IGV]]+Tabla4[[#This Row],[IGV]]</f>
        <v>1381.3964999999998</v>
      </c>
    </row>
    <row r="4992" spans="1:11" x14ac:dyDescent="0.3">
      <c r="A4992">
        <v>9</v>
      </c>
      <c r="B4992">
        <v>4</v>
      </c>
      <c r="C4992" s="2">
        <v>37929</v>
      </c>
      <c r="D4992">
        <v>1844</v>
      </c>
      <c r="E4992" t="str">
        <f>VLOOKUP(Tabla4[[#This Row],[Cod Vendedor]],Tabla3[[IdVendedor]:[NombreVendedor]],2,0)</f>
        <v>Carlos</v>
      </c>
      <c r="F4992" t="str">
        <f>VLOOKUP(Tabla4[[#This Row],[Cod Producto]],Tabla2[[IdProducto]:[NomProducto]],2,0)</f>
        <v>Coles</v>
      </c>
      <c r="G4992" s="10">
        <f>VLOOKUP(Tabla4[[#This Row],[Nombre_Producto]],Tabla2[[NomProducto]:[PrecioSinIGV]],3,0)</f>
        <v>0.60499999999999998</v>
      </c>
      <c r="H4992">
        <f>VLOOKUP(Tabla4[[#This Row],[Cod Producto]],Tabla2[#All],3,0)</f>
        <v>2</v>
      </c>
      <c r="I4992" s="10">
        <f>Tabla4[[#This Row],[Kilos]]*Tabla4[[#This Row],[Precio_sin_IGV]]</f>
        <v>1115.6199999999999</v>
      </c>
      <c r="J4992" s="10">
        <f>Tabla4[[#This Row],[Ventas sin IGV]]*18%</f>
        <v>200.81159999999997</v>
      </c>
      <c r="K4992" s="10">
        <f>Tabla4[[#This Row],[Ventas sin IGV]]+Tabla4[[#This Row],[IGV]]</f>
        <v>1316.4315999999999</v>
      </c>
    </row>
    <row r="4993" spans="1:11" x14ac:dyDescent="0.3">
      <c r="A4993">
        <v>9</v>
      </c>
      <c r="B4993">
        <v>4</v>
      </c>
      <c r="C4993" s="2">
        <v>37773</v>
      </c>
      <c r="D4993">
        <v>1825</v>
      </c>
      <c r="E4993" t="str">
        <f>VLOOKUP(Tabla4[[#This Row],[Cod Vendedor]],Tabla3[[IdVendedor]:[NombreVendedor]],2,0)</f>
        <v>Carlos</v>
      </c>
      <c r="F4993" t="str">
        <f>VLOOKUP(Tabla4[[#This Row],[Cod Producto]],Tabla2[[IdProducto]:[NomProducto]],2,0)</f>
        <v>Coles</v>
      </c>
      <c r="G4993" s="10">
        <f>VLOOKUP(Tabla4[[#This Row],[Nombre_Producto]],Tabla2[[NomProducto]:[PrecioSinIGV]],3,0)</f>
        <v>0.60499999999999998</v>
      </c>
      <c r="H4993">
        <f>VLOOKUP(Tabla4[[#This Row],[Cod Producto]],Tabla2[#All],3,0)</f>
        <v>2</v>
      </c>
      <c r="I4993" s="10">
        <f>Tabla4[[#This Row],[Kilos]]*Tabla4[[#This Row],[Precio_sin_IGV]]</f>
        <v>1104.125</v>
      </c>
      <c r="J4993" s="10">
        <f>Tabla4[[#This Row],[Ventas sin IGV]]*18%</f>
        <v>198.74250000000001</v>
      </c>
      <c r="K4993" s="10">
        <f>Tabla4[[#This Row],[Ventas sin IGV]]+Tabla4[[#This Row],[IGV]]</f>
        <v>1302.8675000000001</v>
      </c>
    </row>
    <row r="4994" spans="1:11" x14ac:dyDescent="0.3">
      <c r="A4994">
        <v>9</v>
      </c>
      <c r="B4994">
        <v>4</v>
      </c>
      <c r="C4994" s="2">
        <v>37679</v>
      </c>
      <c r="D4994">
        <v>819</v>
      </c>
      <c r="E4994" t="str">
        <f>VLOOKUP(Tabla4[[#This Row],[Cod Vendedor]],Tabla3[[IdVendedor]:[NombreVendedor]],2,0)</f>
        <v>Carlos</v>
      </c>
      <c r="F4994" t="str">
        <f>VLOOKUP(Tabla4[[#This Row],[Cod Producto]],Tabla2[[IdProducto]:[NomProducto]],2,0)</f>
        <v>Coles</v>
      </c>
      <c r="G4994" s="10">
        <f>VLOOKUP(Tabla4[[#This Row],[Nombre_Producto]],Tabla2[[NomProducto]:[PrecioSinIGV]],3,0)</f>
        <v>0.60499999999999998</v>
      </c>
      <c r="H4994">
        <f>VLOOKUP(Tabla4[[#This Row],[Cod Producto]],Tabla2[#All],3,0)</f>
        <v>2</v>
      </c>
      <c r="I4994" s="10">
        <f>Tabla4[[#This Row],[Kilos]]*Tabla4[[#This Row],[Precio_sin_IGV]]</f>
        <v>495.495</v>
      </c>
      <c r="J4994" s="10">
        <f>Tabla4[[#This Row],[Ventas sin IGV]]*18%</f>
        <v>89.189099999999996</v>
      </c>
      <c r="K4994" s="10">
        <f>Tabla4[[#This Row],[Ventas sin IGV]]+Tabla4[[#This Row],[IGV]]</f>
        <v>584.68409999999994</v>
      </c>
    </row>
    <row r="4995" spans="1:11" x14ac:dyDescent="0.3">
      <c r="A4995">
        <v>9</v>
      </c>
      <c r="B4995">
        <v>4</v>
      </c>
      <c r="C4995" s="2">
        <v>37942</v>
      </c>
      <c r="D4995">
        <v>335</v>
      </c>
      <c r="E4995" t="str">
        <f>VLOOKUP(Tabla4[[#This Row],[Cod Vendedor]],Tabla3[[IdVendedor]:[NombreVendedor]],2,0)</f>
        <v>Carlos</v>
      </c>
      <c r="F4995" t="str">
        <f>VLOOKUP(Tabla4[[#This Row],[Cod Producto]],Tabla2[[IdProducto]:[NomProducto]],2,0)</f>
        <v>Coles</v>
      </c>
      <c r="G4995" s="10">
        <f>VLOOKUP(Tabla4[[#This Row],[Nombre_Producto]],Tabla2[[NomProducto]:[PrecioSinIGV]],3,0)</f>
        <v>0.60499999999999998</v>
      </c>
      <c r="H4995">
        <f>VLOOKUP(Tabla4[[#This Row],[Cod Producto]],Tabla2[#All],3,0)</f>
        <v>2</v>
      </c>
      <c r="I4995" s="10">
        <f>Tabla4[[#This Row],[Kilos]]*Tabla4[[#This Row],[Precio_sin_IGV]]</f>
        <v>202.67499999999998</v>
      </c>
      <c r="J4995" s="10">
        <f>Tabla4[[#This Row],[Ventas sin IGV]]*18%</f>
        <v>36.481499999999997</v>
      </c>
      <c r="K4995" s="10">
        <f>Tabla4[[#This Row],[Ventas sin IGV]]+Tabla4[[#This Row],[IGV]]</f>
        <v>239.15649999999999</v>
      </c>
    </row>
    <row r="4996" spans="1:11" x14ac:dyDescent="0.3">
      <c r="A4996">
        <v>9</v>
      </c>
      <c r="B4996">
        <v>5</v>
      </c>
      <c r="C4996" s="2">
        <v>37721</v>
      </c>
      <c r="D4996">
        <v>2393</v>
      </c>
      <c r="E4996" t="str">
        <f>VLOOKUP(Tabla4[[#This Row],[Cod Vendedor]],Tabla3[[IdVendedor]:[NombreVendedor]],2,0)</f>
        <v>Carlos</v>
      </c>
      <c r="F4996" t="str">
        <f>VLOOKUP(Tabla4[[#This Row],[Cod Producto]],Tabla2[[IdProducto]:[NomProducto]],2,0)</f>
        <v>Berenjenas</v>
      </c>
      <c r="G4996" s="10">
        <f>VLOOKUP(Tabla4[[#This Row],[Nombre_Producto]],Tabla2[[NomProducto]:[PrecioSinIGV]],3,0)</f>
        <v>2.5409999999999999</v>
      </c>
      <c r="H4996">
        <f>VLOOKUP(Tabla4[[#This Row],[Cod Producto]],Tabla2[#All],3,0)</f>
        <v>3</v>
      </c>
      <c r="I4996" s="10">
        <f>Tabla4[[#This Row],[Kilos]]*Tabla4[[#This Row],[Precio_sin_IGV]]</f>
        <v>6080.6129999999994</v>
      </c>
      <c r="J4996" s="10">
        <f>Tabla4[[#This Row],[Ventas sin IGV]]*18%</f>
        <v>1094.5103399999998</v>
      </c>
      <c r="K4996" s="10">
        <f>Tabla4[[#This Row],[Ventas sin IGV]]+Tabla4[[#This Row],[IGV]]</f>
        <v>7175.1233399999992</v>
      </c>
    </row>
    <row r="4997" spans="1:11" x14ac:dyDescent="0.3">
      <c r="A4997">
        <v>9</v>
      </c>
      <c r="B4997">
        <v>5</v>
      </c>
      <c r="C4997" s="2">
        <v>37700</v>
      </c>
      <c r="D4997">
        <v>1891</v>
      </c>
      <c r="E4997" t="str">
        <f>VLOOKUP(Tabla4[[#This Row],[Cod Vendedor]],Tabla3[[IdVendedor]:[NombreVendedor]],2,0)</f>
        <v>Carlos</v>
      </c>
      <c r="F4997" t="str">
        <f>VLOOKUP(Tabla4[[#This Row],[Cod Producto]],Tabla2[[IdProducto]:[NomProducto]],2,0)</f>
        <v>Berenjenas</v>
      </c>
      <c r="G4997" s="10">
        <f>VLOOKUP(Tabla4[[#This Row],[Nombre_Producto]],Tabla2[[NomProducto]:[PrecioSinIGV]],3,0)</f>
        <v>2.5409999999999999</v>
      </c>
      <c r="H4997">
        <f>VLOOKUP(Tabla4[[#This Row],[Cod Producto]],Tabla2[#All],3,0)</f>
        <v>3</v>
      </c>
      <c r="I4997" s="10">
        <f>Tabla4[[#This Row],[Kilos]]*Tabla4[[#This Row],[Precio_sin_IGV]]</f>
        <v>4805.0309999999999</v>
      </c>
      <c r="J4997" s="10">
        <f>Tabla4[[#This Row],[Ventas sin IGV]]*18%</f>
        <v>864.90557999999999</v>
      </c>
      <c r="K4997" s="10">
        <f>Tabla4[[#This Row],[Ventas sin IGV]]+Tabla4[[#This Row],[IGV]]</f>
        <v>5669.9365799999996</v>
      </c>
    </row>
    <row r="4998" spans="1:11" x14ac:dyDescent="0.3">
      <c r="A4998">
        <v>9</v>
      </c>
      <c r="B4998">
        <v>5</v>
      </c>
      <c r="C4998" s="2">
        <v>37904</v>
      </c>
      <c r="D4998">
        <v>1004</v>
      </c>
      <c r="E4998" t="str">
        <f>VLOOKUP(Tabla4[[#This Row],[Cod Vendedor]],Tabla3[[IdVendedor]:[NombreVendedor]],2,0)</f>
        <v>Carlos</v>
      </c>
      <c r="F4998" t="str">
        <f>VLOOKUP(Tabla4[[#This Row],[Cod Producto]],Tabla2[[IdProducto]:[NomProducto]],2,0)</f>
        <v>Berenjenas</v>
      </c>
      <c r="G4998" s="10">
        <f>VLOOKUP(Tabla4[[#This Row],[Nombre_Producto]],Tabla2[[NomProducto]:[PrecioSinIGV]],3,0)</f>
        <v>2.5409999999999999</v>
      </c>
      <c r="H4998">
        <f>VLOOKUP(Tabla4[[#This Row],[Cod Producto]],Tabla2[#All],3,0)</f>
        <v>3</v>
      </c>
      <c r="I4998" s="10">
        <f>Tabla4[[#This Row],[Kilos]]*Tabla4[[#This Row],[Precio_sin_IGV]]</f>
        <v>2551.1639999999998</v>
      </c>
      <c r="J4998" s="10">
        <f>Tabla4[[#This Row],[Ventas sin IGV]]*18%</f>
        <v>459.20951999999994</v>
      </c>
      <c r="K4998" s="10">
        <f>Tabla4[[#This Row],[Ventas sin IGV]]+Tabla4[[#This Row],[IGV]]</f>
        <v>3010.3735199999996</v>
      </c>
    </row>
    <row r="4999" spans="1:11" x14ac:dyDescent="0.3">
      <c r="A4999">
        <v>14</v>
      </c>
      <c r="B4999">
        <v>11</v>
      </c>
      <c r="C4999" s="2">
        <v>35797</v>
      </c>
      <c r="D4999">
        <v>1701</v>
      </c>
      <c r="E4999" t="str">
        <f>VLOOKUP(Tabla4[[#This Row],[Cod Vendedor]],Tabla3[[IdVendedor]:[NombreVendedor]],2,0)</f>
        <v>Amadeu</v>
      </c>
      <c r="F4999" t="str">
        <f>VLOOKUP(Tabla4[[#This Row],[Cod Producto]],Tabla2[[IdProducto]:[NomProducto]],2,0)</f>
        <v>Naranjas</v>
      </c>
      <c r="G4999" s="10">
        <f>VLOOKUP(Tabla4[[#This Row],[Nombre_Producto]],Tabla2[[NomProducto]:[PrecioSinIGV]],3,0)</f>
        <v>1.21</v>
      </c>
      <c r="H4999">
        <f>VLOOKUP(Tabla4[[#This Row],[Cod Producto]],Tabla2[#All],3,0)</f>
        <v>1</v>
      </c>
      <c r="I4999" s="10">
        <f>Tabla4[[#This Row],[Kilos]]*Tabla4[[#This Row],[Precio_sin_IGV]]</f>
        <v>2058.21</v>
      </c>
      <c r="J4999" s="10">
        <f>Tabla4[[#This Row],[Ventas sin IGV]]*18%</f>
        <v>370.4778</v>
      </c>
      <c r="K4999" s="10">
        <f>Tabla4[[#This Row],[Ventas sin IGV]]+Tabla4[[#This Row],[IGV]]</f>
        <v>2428.6878000000002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3E2C5-03D4-4607-9D55-923E3AF7C1FF}">
  <sheetPr>
    <tabColor theme="5" tint="-0.249977111117893"/>
  </sheetPr>
  <dimension ref="A3:C55"/>
  <sheetViews>
    <sheetView showGridLines="0" topLeftCell="A20" workbookViewId="0">
      <selection activeCell="A18" sqref="A18"/>
    </sheetView>
  </sheetViews>
  <sheetFormatPr baseColWidth="10" defaultRowHeight="14.4" x14ac:dyDescent="0.3"/>
  <cols>
    <col min="1" max="1" width="25.5546875" customWidth="1"/>
    <col min="2" max="2" width="38.88671875" customWidth="1"/>
    <col min="3" max="3" width="23.21875" customWidth="1"/>
    <col min="4" max="14" width="21.44140625" bestFit="1" customWidth="1"/>
    <col min="15" max="15" width="11.88671875" bestFit="1" customWidth="1"/>
  </cols>
  <sheetData>
    <row r="3" spans="1:3" ht="21" x14ac:dyDescent="0.4">
      <c r="A3" s="15" t="s">
        <v>128</v>
      </c>
      <c r="B3" s="15"/>
      <c r="C3" s="15"/>
    </row>
    <row r="4" spans="1:3" x14ac:dyDescent="0.3">
      <c r="A4" t="s">
        <v>120</v>
      </c>
      <c r="B4" t="s">
        <v>119</v>
      </c>
      <c r="C4" t="s">
        <v>131</v>
      </c>
    </row>
    <row r="5" spans="1:3" x14ac:dyDescent="0.3">
      <c r="A5" s="10">
        <v>15743222.138270006</v>
      </c>
      <c r="B5" s="10">
        <v>13341713.676500004</v>
      </c>
      <c r="C5" s="10">
        <v>2401508.4617699925</v>
      </c>
    </row>
    <row r="8" spans="1:3" ht="21" x14ac:dyDescent="0.4">
      <c r="A8" s="15" t="s">
        <v>123</v>
      </c>
      <c r="B8" s="15"/>
      <c r="C8" s="15"/>
    </row>
    <row r="9" spans="1:3" x14ac:dyDescent="0.3">
      <c r="A9" s="11" t="s">
        <v>121</v>
      </c>
      <c r="B9" t="s">
        <v>119</v>
      </c>
    </row>
    <row r="10" spans="1:3" x14ac:dyDescent="0.3">
      <c r="A10" s="12" t="s">
        <v>47</v>
      </c>
      <c r="B10" s="10">
        <v>1117135.9485000006</v>
      </c>
    </row>
    <row r="11" spans="1:3" x14ac:dyDescent="0.3">
      <c r="A11" s="12" t="s">
        <v>52</v>
      </c>
      <c r="B11" s="10">
        <v>1090818.1459999999</v>
      </c>
    </row>
    <row r="12" spans="1:3" x14ac:dyDescent="0.3">
      <c r="A12" s="12" t="s">
        <v>37</v>
      </c>
      <c r="B12" s="10">
        <v>1086869.8555000008</v>
      </c>
    </row>
    <row r="13" spans="1:3" x14ac:dyDescent="0.3">
      <c r="A13" s="12" t="s">
        <v>76</v>
      </c>
      <c r="B13" s="10">
        <v>1085234.1774999998</v>
      </c>
    </row>
    <row r="14" spans="1:3" x14ac:dyDescent="0.3">
      <c r="A14" s="12" t="s">
        <v>118</v>
      </c>
      <c r="B14" s="10">
        <v>4380058.1275000013</v>
      </c>
    </row>
    <row r="17" spans="1:3" ht="21" x14ac:dyDescent="0.4">
      <c r="A17" s="15" t="s">
        <v>122</v>
      </c>
      <c r="B17" s="15"/>
      <c r="C17" s="15"/>
    </row>
    <row r="18" spans="1:3" x14ac:dyDescent="0.3">
      <c r="A18" s="11" t="s">
        <v>129</v>
      </c>
      <c r="B18" t="s">
        <v>119</v>
      </c>
      <c r="C18" t="s">
        <v>124</v>
      </c>
    </row>
    <row r="19" spans="1:3" x14ac:dyDescent="0.3">
      <c r="A19" s="12" t="s">
        <v>47</v>
      </c>
      <c r="B19" s="10">
        <v>1318220.4192299994</v>
      </c>
      <c r="C19" s="13">
        <v>8.3732568063405149E-2</v>
      </c>
    </row>
    <row r="20" spans="1:3" x14ac:dyDescent="0.3">
      <c r="A20" s="12" t="s">
        <v>52</v>
      </c>
      <c r="B20" s="10">
        <v>1287165.4122800003</v>
      </c>
      <c r="C20" s="13">
        <v>8.175997270285898E-2</v>
      </c>
    </row>
    <row r="21" spans="1:3" x14ac:dyDescent="0.3">
      <c r="A21" s="12" t="s">
        <v>37</v>
      </c>
      <c r="B21" s="10">
        <v>1282506.4294899998</v>
      </c>
      <c r="C21" s="13">
        <v>8.1464036918615992E-2</v>
      </c>
    </row>
    <row r="22" spans="1:3" x14ac:dyDescent="0.3">
      <c r="A22" s="12" t="s">
        <v>76</v>
      </c>
      <c r="B22" s="10">
        <v>1280576.3294499982</v>
      </c>
      <c r="C22" s="13">
        <v>8.1341438125113005E-2</v>
      </c>
    </row>
    <row r="23" spans="1:3" x14ac:dyDescent="0.3">
      <c r="A23" s="12" t="s">
        <v>73</v>
      </c>
      <c r="B23" s="10">
        <v>1271346.1021800011</v>
      </c>
      <c r="C23" s="13">
        <v>8.0755139641300114E-2</v>
      </c>
    </row>
    <row r="24" spans="1:3" x14ac:dyDescent="0.3">
      <c r="A24" s="12" t="s">
        <v>42</v>
      </c>
      <c r="B24" s="10">
        <v>1262844.1956899995</v>
      </c>
      <c r="C24" s="13">
        <v>8.021510365531638E-2</v>
      </c>
    </row>
    <row r="25" spans="1:3" x14ac:dyDescent="0.3">
      <c r="A25" s="12" t="s">
        <v>56</v>
      </c>
      <c r="B25" s="10">
        <v>1212533.37821</v>
      </c>
      <c r="C25" s="13">
        <v>7.7019390793099982E-2</v>
      </c>
    </row>
    <row r="26" spans="1:3" x14ac:dyDescent="0.3">
      <c r="A26" s="12" t="s">
        <v>32</v>
      </c>
      <c r="B26" s="10">
        <v>1207345.6810800007</v>
      </c>
      <c r="C26" s="13">
        <v>7.66898713920246E-2</v>
      </c>
    </row>
    <row r="27" spans="1:3" x14ac:dyDescent="0.3">
      <c r="A27" s="12" t="s">
        <v>80</v>
      </c>
      <c r="B27" s="10">
        <v>1143869.6909200009</v>
      </c>
      <c r="C27" s="13">
        <v>7.2657914680590241E-2</v>
      </c>
    </row>
    <row r="28" spans="1:3" x14ac:dyDescent="0.3">
      <c r="A28" s="12" t="s">
        <v>70</v>
      </c>
      <c r="B28" s="10">
        <v>1125777.8943399985</v>
      </c>
      <c r="C28" s="13">
        <v>7.1508734644819591E-2</v>
      </c>
    </row>
    <row r="29" spans="1:3" x14ac:dyDescent="0.3">
      <c r="A29" s="12" t="s">
        <v>64</v>
      </c>
      <c r="B29" s="10">
        <v>1118342.5544500002</v>
      </c>
      <c r="C29" s="13">
        <v>7.1036446327682537E-2</v>
      </c>
    </row>
    <row r="30" spans="1:3" x14ac:dyDescent="0.3">
      <c r="A30" s="12" t="s">
        <v>67</v>
      </c>
      <c r="B30" s="10">
        <v>1117858.8158099998</v>
      </c>
      <c r="C30" s="13">
        <v>7.1005719540259235E-2</v>
      </c>
    </row>
    <row r="31" spans="1:3" x14ac:dyDescent="0.3">
      <c r="A31" s="12" t="s">
        <v>61</v>
      </c>
      <c r="B31" s="10">
        <v>1112406.5473400005</v>
      </c>
      <c r="C31" s="13">
        <v>7.0659394726818064E-2</v>
      </c>
    </row>
    <row r="32" spans="1:3" x14ac:dyDescent="0.3">
      <c r="A32" s="12" t="s">
        <v>83</v>
      </c>
      <c r="B32" s="10">
        <v>2428.6878000000002</v>
      </c>
      <c r="C32" s="13">
        <v>1.5426878809618864E-4</v>
      </c>
    </row>
    <row r="33" spans="1:3" x14ac:dyDescent="0.3">
      <c r="A33" s="12" t="s">
        <v>118</v>
      </c>
      <c r="B33" s="10">
        <v>15743222.138269998</v>
      </c>
      <c r="C33" s="13">
        <v>1</v>
      </c>
    </row>
    <row r="36" spans="1:3" ht="21" x14ac:dyDescent="0.4">
      <c r="A36" s="15" t="s">
        <v>125</v>
      </c>
      <c r="B36" s="15"/>
      <c r="C36" s="15"/>
    </row>
    <row r="37" spans="1:3" x14ac:dyDescent="0.3">
      <c r="A37" s="11" t="s">
        <v>129</v>
      </c>
      <c r="B37" t="s">
        <v>126</v>
      </c>
      <c r="C37" t="s">
        <v>127</v>
      </c>
    </row>
    <row r="38" spans="1:3" x14ac:dyDescent="0.3">
      <c r="A38" s="12">
        <v>1</v>
      </c>
      <c r="B38" s="1">
        <v>3490603</v>
      </c>
      <c r="C38" s="13">
        <v>0.50848365485605407</v>
      </c>
    </row>
    <row r="39" spans="1:3" x14ac:dyDescent="0.3">
      <c r="A39" s="14" t="s">
        <v>17</v>
      </c>
      <c r="B39" s="1">
        <v>508341</v>
      </c>
      <c r="C39" s="13">
        <v>7.4051128012318043E-2</v>
      </c>
    </row>
    <row r="40" spans="1:3" x14ac:dyDescent="0.3">
      <c r="A40" s="14" t="s">
        <v>7</v>
      </c>
      <c r="B40" s="1">
        <v>501053</v>
      </c>
      <c r="C40" s="13">
        <v>7.298946936004766E-2</v>
      </c>
    </row>
    <row r="41" spans="1:3" x14ac:dyDescent="0.3">
      <c r="A41" s="14" t="s">
        <v>19</v>
      </c>
      <c r="B41" s="1">
        <v>510229</v>
      </c>
      <c r="C41" s="13">
        <v>7.4326157037494553E-2</v>
      </c>
    </row>
    <row r="42" spans="1:3" x14ac:dyDescent="0.3">
      <c r="A42" s="14" t="s">
        <v>9</v>
      </c>
      <c r="B42" s="1">
        <v>545718</v>
      </c>
      <c r="C42" s="13">
        <v>7.9495916081186002E-2</v>
      </c>
    </row>
    <row r="43" spans="1:3" x14ac:dyDescent="0.3">
      <c r="A43" s="14" t="s">
        <v>16</v>
      </c>
      <c r="B43" s="1">
        <v>454896</v>
      </c>
      <c r="C43" s="13">
        <v>6.6265679786386353E-2</v>
      </c>
    </row>
    <row r="44" spans="1:3" x14ac:dyDescent="0.3">
      <c r="A44" s="14" t="s">
        <v>12</v>
      </c>
      <c r="B44" s="1">
        <v>502795</v>
      </c>
      <c r="C44" s="13">
        <v>7.3243230250862018E-2</v>
      </c>
    </row>
    <row r="45" spans="1:3" x14ac:dyDescent="0.3">
      <c r="A45" s="14" t="s">
        <v>14</v>
      </c>
      <c r="B45" s="1">
        <v>467571</v>
      </c>
      <c r="C45" s="13">
        <v>6.8112074327759425E-2</v>
      </c>
    </row>
    <row r="46" spans="1:3" x14ac:dyDescent="0.3">
      <c r="A46" s="12">
        <v>3</v>
      </c>
      <c r="B46" s="1">
        <v>1909390</v>
      </c>
      <c r="C46" s="13">
        <v>0.27814495253272892</v>
      </c>
    </row>
    <row r="47" spans="1:3" x14ac:dyDescent="0.3">
      <c r="A47" s="14" t="s">
        <v>11</v>
      </c>
      <c r="B47" s="1">
        <v>491166</v>
      </c>
      <c r="C47" s="13">
        <v>7.1549208781700083E-2</v>
      </c>
    </row>
    <row r="48" spans="1:3" x14ac:dyDescent="0.3">
      <c r="A48" s="14" t="s">
        <v>15</v>
      </c>
      <c r="B48" s="1">
        <v>482147</v>
      </c>
      <c r="C48" s="13">
        <v>7.0235391632300179E-2</v>
      </c>
    </row>
    <row r="49" spans="1:3" x14ac:dyDescent="0.3">
      <c r="A49" s="14" t="s">
        <v>18</v>
      </c>
      <c r="B49" s="1">
        <v>490850</v>
      </c>
      <c r="C49" s="13">
        <v>7.1503176381299771E-2</v>
      </c>
    </row>
    <row r="50" spans="1:3" x14ac:dyDescent="0.3">
      <c r="A50" s="14" t="s">
        <v>130</v>
      </c>
      <c r="B50" s="1">
        <v>445227</v>
      </c>
      <c r="C50" s="13">
        <v>6.4857175737428857E-2</v>
      </c>
    </row>
    <row r="51" spans="1:3" x14ac:dyDescent="0.3">
      <c r="A51" s="12">
        <v>2</v>
      </c>
      <c r="B51" s="1">
        <v>1464737</v>
      </c>
      <c r="C51" s="13">
        <v>0.21337139261121704</v>
      </c>
    </row>
    <row r="52" spans="1:3" x14ac:dyDescent="0.3">
      <c r="A52" s="14" t="s">
        <v>10</v>
      </c>
      <c r="B52" s="1">
        <v>509998</v>
      </c>
      <c r="C52" s="13">
        <v>7.4292506770113315E-2</v>
      </c>
    </row>
    <row r="53" spans="1:3" x14ac:dyDescent="0.3">
      <c r="A53" s="14" t="s">
        <v>8</v>
      </c>
      <c r="B53" s="1">
        <v>474366</v>
      </c>
      <c r="C53" s="13">
        <v>6.9101916608519193E-2</v>
      </c>
    </row>
    <row r="54" spans="1:3" x14ac:dyDescent="0.3">
      <c r="A54" s="14" t="s">
        <v>13</v>
      </c>
      <c r="B54" s="1">
        <v>480373</v>
      </c>
      <c r="C54" s="13">
        <v>6.9976969232584535E-2</v>
      </c>
    </row>
    <row r="55" spans="1:3" x14ac:dyDescent="0.3">
      <c r="A55" s="12" t="s">
        <v>118</v>
      </c>
      <c r="B55" s="1">
        <v>6864730</v>
      </c>
      <c r="C55" s="13">
        <v>1</v>
      </c>
    </row>
  </sheetData>
  <conditionalFormatting pivot="1" sqref="B19:B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{ECF0E2FC-47F5-49AF-937B-2575422E8D1C}</x14:id>
        </ext>
      </extLst>
    </cfRule>
  </conditionalFormatting>
  <conditionalFormatting pivot="1" sqref="B3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{D0CAFB10-04A5-468E-9526-A43D186B691F}</x14:id>
        </ext>
      </extLst>
    </cfRule>
  </conditionalFormatting>
  <pageMargins left="0.7" right="0.7" top="0.75" bottom="0.75" header="0.3" footer="0.3"/>
  <pageSetup paperSize="9" orientation="portrait" horizontalDpi="0" verticalDpi="0"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CF0E2FC-47F5-49AF-937B-2575422E8D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B19:B32</xm:sqref>
        </x14:conditionalFormatting>
        <x14:conditionalFormatting xmlns:xm="http://schemas.microsoft.com/office/excel/2006/main" pivot="1">
          <x14:cfRule type="dataBar" id="{D0CAFB10-04A5-468E-9526-A43D186B69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INDICACIONES</vt:lpstr>
      <vt:lpstr>GRUPOS</vt:lpstr>
      <vt:lpstr>PRODUCTOS</vt:lpstr>
      <vt:lpstr>EMPLEADOS</vt:lpstr>
      <vt:lpstr>TABLA RESUMEN</vt:lpstr>
      <vt:lpstr>INFORME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Crispín</dc:creator>
  <cp:lastModifiedBy>Administrador</cp:lastModifiedBy>
  <dcterms:created xsi:type="dcterms:W3CDTF">2020-05-29T20:57:17Z</dcterms:created>
  <dcterms:modified xsi:type="dcterms:W3CDTF">2020-11-16T00:31:56Z</dcterms:modified>
</cp:coreProperties>
</file>