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EXCEL NEXTECH\TAREA 1\"/>
    </mc:Choice>
  </mc:AlternateContent>
  <xr:revisionPtr revIDLastSave="0" documentId="13_ncr:1_{104CA5B3-3592-486B-9787-9EA2C5F4AE50}" xr6:coauthVersionLast="45" xr6:coauthVersionMax="45" xr10:uidLastSave="{00000000-0000-0000-0000-000000000000}"/>
  <bookViews>
    <workbookView xWindow="-108" yWindow="-108" windowWidth="23256" windowHeight="12576" firstSheet="8" activeTab="9" xr2:uid="{D06067D6-4FE1-4C70-AAA8-37588B03E977}"/>
  </bookViews>
  <sheets>
    <sheet name="ATAJOS" sheetId="2" r:id="rId1"/>
    <sheet name="Filtros" sheetId="3" r:id="rId2"/>
    <sheet name="Filtros Avanzado" sheetId="4" r:id="rId3"/>
    <sheet name="Esquemas" sheetId="5" r:id="rId4"/>
    <sheet name="Subtotales" sheetId="1" r:id="rId5"/>
    <sheet name="Julio aguirre" sheetId="7" r:id="rId6"/>
    <sheet name="Oscar Martinez" sheetId="9" r:id="rId7"/>
    <sheet name="Diana Carvajal" sheetId="8" r:id="rId8"/>
    <sheet name="RPTA CONSOLIDAR" sheetId="6" r:id="rId9"/>
    <sheet name="VALIDACIÓN DE DATOS" sheetId="10" r:id="rId10"/>
    <sheet name="REDONDEAR ERRORES" sheetId="11" r:id="rId11"/>
    <sheet name="FORMATOS CONDICIONALES" sheetId="12" r:id="rId12"/>
  </sheets>
  <definedNames>
    <definedName name="_xlnm._FilterDatabase" localSheetId="1" hidden="1">Filtros!$B$1:$I$6</definedName>
    <definedName name="_xlnm._FilterDatabase" localSheetId="2" hidden="1">'Filtros Avanzado'!$B$3:$K$302</definedName>
    <definedName name="_xlnm._FilterDatabase" localSheetId="4" hidden="1">Subtotales!#REF!</definedName>
    <definedName name="_xlnm.Extract" localSheetId="2">'Filtros Avanzado'!$M$11:$V$11</definedName>
    <definedName name="_xlnm.Criteria" localSheetId="2">'Filtros Avanzado'!$M$5:$V$6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5" l="1"/>
  <c r="B14" i="5"/>
  <c r="B8" i="5"/>
  <c r="C22" i="5"/>
  <c r="C14" i="5"/>
  <c r="C8" i="5"/>
  <c r="D22" i="5"/>
  <c r="D14" i="5"/>
  <c r="D8" i="5"/>
  <c r="C23" i="5" l="1"/>
  <c r="B23" i="5"/>
  <c r="D23" i="5"/>
  <c r="C2" i="6"/>
  <c r="D2" i="6"/>
  <c r="E2" i="6"/>
  <c r="F2" i="6"/>
  <c r="F5" i="6" s="1"/>
  <c r="G2" i="6"/>
  <c r="G5" i="6" s="1"/>
  <c r="H2" i="6"/>
  <c r="H5" i="6" s="1"/>
  <c r="I2" i="6"/>
  <c r="C3" i="6"/>
  <c r="D3" i="6"/>
  <c r="E3" i="6"/>
  <c r="F3" i="6"/>
  <c r="G3" i="6"/>
  <c r="H3" i="6"/>
  <c r="I3" i="6"/>
  <c r="I5" i="6" s="1"/>
  <c r="C4" i="6"/>
  <c r="D4" i="6"/>
  <c r="E4" i="6"/>
  <c r="F4" i="6"/>
  <c r="G4" i="6"/>
  <c r="H4" i="6"/>
  <c r="I4" i="6"/>
  <c r="C5" i="6"/>
  <c r="D5" i="6"/>
  <c r="E5" i="6"/>
  <c r="C6" i="6"/>
  <c r="C9" i="6" s="1"/>
  <c r="D6" i="6"/>
  <c r="D9" i="6" s="1"/>
  <c r="E6" i="6"/>
  <c r="E9" i="6" s="1"/>
  <c r="F6" i="6"/>
  <c r="F9" i="6" s="1"/>
  <c r="G6" i="6"/>
  <c r="H6" i="6"/>
  <c r="I6" i="6"/>
  <c r="C7" i="6"/>
  <c r="D7" i="6"/>
  <c r="E7" i="6"/>
  <c r="F7" i="6"/>
  <c r="G7" i="6"/>
  <c r="H7" i="6"/>
  <c r="I7" i="6"/>
  <c r="C8" i="6"/>
  <c r="D8" i="6"/>
  <c r="E8" i="6"/>
  <c r="F8" i="6"/>
  <c r="G8" i="6"/>
  <c r="H8" i="6"/>
  <c r="I8" i="6"/>
  <c r="G9" i="6"/>
  <c r="H9" i="6"/>
  <c r="I9" i="6"/>
  <c r="C10" i="6"/>
  <c r="D10" i="6"/>
  <c r="E10" i="6"/>
  <c r="F10" i="6"/>
  <c r="F13" i="6" s="1"/>
  <c r="G10" i="6"/>
  <c r="G13" i="6" s="1"/>
  <c r="H10" i="6"/>
  <c r="H13" i="6" s="1"/>
  <c r="I10" i="6"/>
  <c r="I13" i="6" s="1"/>
  <c r="C11" i="6"/>
  <c r="D11" i="6"/>
  <c r="E11" i="6"/>
  <c r="F11" i="6"/>
  <c r="G11" i="6"/>
  <c r="H11" i="6"/>
  <c r="I11" i="6"/>
  <c r="C12" i="6"/>
  <c r="C13" i="6" s="1"/>
  <c r="D12" i="6"/>
  <c r="E12" i="6"/>
  <c r="F12" i="6"/>
  <c r="G12" i="6"/>
  <c r="H12" i="6"/>
  <c r="I12" i="6"/>
  <c r="D13" i="6"/>
  <c r="E13" i="6"/>
  <c r="C14" i="6"/>
  <c r="C17" i="6" s="1"/>
  <c r="D14" i="6"/>
  <c r="D17" i="6" s="1"/>
  <c r="E14" i="6"/>
  <c r="E17" i="6" s="1"/>
  <c r="F14" i="6"/>
  <c r="F17" i="6" s="1"/>
  <c r="G14" i="6"/>
  <c r="H14" i="6"/>
  <c r="I14" i="6"/>
  <c r="C15" i="6"/>
  <c r="D15" i="6"/>
  <c r="E15" i="6"/>
  <c r="F15" i="6"/>
  <c r="G15" i="6"/>
  <c r="H15" i="6"/>
  <c r="I15" i="6"/>
  <c r="C16" i="6"/>
  <c r="D16" i="6"/>
  <c r="E16" i="6"/>
  <c r="F16" i="6"/>
  <c r="G16" i="6"/>
  <c r="G17" i="6" s="1"/>
  <c r="H16" i="6"/>
  <c r="I16" i="6"/>
  <c r="H17" i="6"/>
  <c r="I17" i="6"/>
  <c r="C18" i="6"/>
  <c r="D18" i="6"/>
  <c r="E18" i="6"/>
  <c r="F18" i="6"/>
  <c r="F21" i="6" s="1"/>
  <c r="G18" i="6"/>
  <c r="G21" i="6" s="1"/>
  <c r="H18" i="6"/>
  <c r="H21" i="6" s="1"/>
  <c r="I18" i="6"/>
  <c r="I21" i="6" s="1"/>
  <c r="C19" i="6"/>
  <c r="D19" i="6"/>
  <c r="E19" i="6"/>
  <c r="F19" i="6"/>
  <c r="G19" i="6"/>
  <c r="H19" i="6"/>
  <c r="I19" i="6"/>
  <c r="C20" i="6"/>
  <c r="C21" i="6" s="1"/>
  <c r="D20" i="6"/>
  <c r="E20" i="6"/>
  <c r="F20" i="6"/>
  <c r="G20" i="6"/>
  <c r="H20" i="6"/>
  <c r="I20" i="6"/>
  <c r="D21" i="6"/>
  <c r="E21" i="6"/>
  <c r="C22" i="6"/>
  <c r="C25" i="6" s="1"/>
  <c r="D22" i="6"/>
  <c r="D25" i="6" s="1"/>
  <c r="E22" i="6"/>
  <c r="E25" i="6" s="1"/>
  <c r="F22" i="6"/>
  <c r="F25" i="6" s="1"/>
  <c r="G22" i="6"/>
  <c r="H22" i="6"/>
  <c r="I22" i="6"/>
  <c r="C23" i="6"/>
  <c r="D23" i="6"/>
  <c r="E23" i="6"/>
  <c r="F23" i="6"/>
  <c r="G23" i="6"/>
  <c r="G25" i="6" s="1"/>
  <c r="H23" i="6"/>
  <c r="I23" i="6"/>
  <c r="C24" i="6"/>
  <c r="D24" i="6"/>
  <c r="E24" i="6"/>
  <c r="F24" i="6"/>
  <c r="G24" i="6"/>
  <c r="H24" i="6"/>
  <c r="H25" i="6" s="1"/>
  <c r="I24" i="6"/>
  <c r="I25" i="6"/>
  <c r="C26" i="6"/>
  <c r="D26" i="6"/>
  <c r="E26" i="6"/>
  <c r="E27" i="6" s="1"/>
  <c r="F26" i="6"/>
  <c r="F27" i="6" s="1"/>
  <c r="G26" i="6"/>
  <c r="G27" i="6" s="1"/>
  <c r="H26" i="6"/>
  <c r="H27" i="6" s="1"/>
  <c r="I26" i="6"/>
  <c r="I27" i="6" s="1"/>
  <c r="C27" i="6"/>
  <c r="D27" i="6"/>
  <c r="C28" i="6"/>
  <c r="C31" i="6" s="1"/>
  <c r="D28" i="6"/>
  <c r="D31" i="6" s="1"/>
  <c r="E28" i="6"/>
  <c r="F28" i="6"/>
  <c r="G28" i="6"/>
  <c r="H28" i="6"/>
  <c r="H31" i="6" s="1"/>
  <c r="I28" i="6"/>
  <c r="I31" i="6" s="1"/>
  <c r="C29" i="6"/>
  <c r="D29" i="6"/>
  <c r="E29" i="6"/>
  <c r="E31" i="6" s="1"/>
  <c r="F29" i="6"/>
  <c r="G29" i="6"/>
  <c r="H29" i="6"/>
  <c r="I29" i="6"/>
  <c r="C30" i="6"/>
  <c r="D30" i="6"/>
  <c r="E30" i="6"/>
  <c r="F30" i="6"/>
  <c r="F31" i="6" s="1"/>
  <c r="G30" i="6"/>
  <c r="H30" i="6"/>
  <c r="I30" i="6"/>
  <c r="G31" i="6"/>
  <c r="B47" i="1"/>
  <c r="B39" i="1"/>
  <c r="B50" i="1" s="1"/>
  <c r="B31" i="1"/>
  <c r="B23" i="1"/>
  <c r="B15" i="1"/>
  <c r="B6" i="1"/>
  <c r="C48" i="1"/>
  <c r="C40" i="1"/>
  <c r="C32" i="1"/>
  <c r="C51" i="1" s="1"/>
  <c r="C24" i="1"/>
  <c r="C16" i="1"/>
  <c r="C7" i="1"/>
  <c r="D49" i="1"/>
  <c r="D41" i="1"/>
  <c r="D33" i="1"/>
  <c r="D25" i="1"/>
  <c r="D17" i="1"/>
  <c r="D8" i="1"/>
  <c r="D52" i="1" l="1"/>
  <c r="D52" i="11"/>
  <c r="C45" i="11"/>
  <c r="D43" i="11"/>
  <c r="F34" i="11"/>
  <c r="C34" i="11"/>
  <c r="D29" i="11"/>
  <c r="F19" i="11"/>
  <c r="B8" i="9"/>
  <c r="C8" i="9"/>
  <c r="D8" i="9"/>
  <c r="E8" i="9"/>
  <c r="F8" i="9"/>
  <c r="G8" i="9"/>
  <c r="H8" i="9"/>
  <c r="H7" i="9"/>
  <c r="H6" i="9"/>
  <c r="H5" i="9"/>
  <c r="H4" i="9"/>
  <c r="H3" i="9"/>
  <c r="H2" i="9"/>
  <c r="B8" i="8"/>
  <c r="C8" i="8"/>
  <c r="D8" i="8"/>
  <c r="E8" i="8"/>
  <c r="F8" i="8"/>
  <c r="G8" i="8"/>
  <c r="H8" i="8"/>
  <c r="H7" i="8"/>
  <c r="H6" i="8"/>
  <c r="H5" i="8"/>
  <c r="H4" i="8"/>
  <c r="H3" i="8"/>
  <c r="H2" i="8"/>
  <c r="B9" i="7"/>
  <c r="C9" i="7"/>
  <c r="D9" i="7"/>
  <c r="E9" i="7"/>
  <c r="F9" i="7"/>
  <c r="G9" i="7"/>
  <c r="H9" i="7"/>
  <c r="H8" i="7"/>
  <c r="H7" i="7"/>
  <c r="H6" i="7"/>
  <c r="H5" i="7"/>
  <c r="H4" i="7"/>
  <c r="H3" i="7"/>
  <c r="H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Crispín</author>
  </authors>
  <commentList>
    <comment ref="B10" authorId="0" shapeId="0" xr:uid="{6FC68213-0AAD-4FD1-836A-4E5EC6E919CE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Considere incluir mensajes de entrada y de error en cada caso.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Crispín</author>
  </authors>
  <commentList>
    <comment ref="E12" authorId="0" shapeId="0" xr:uid="{E6ABE006-2541-4136-8F23-112946CDE924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Las 4 primeras columnas deben ser cadena de texto.</t>
        </r>
      </text>
    </comment>
    <comment ref="G12" authorId="0" shapeId="0" xr:uid="{B50224C1-8FE4-483F-A691-609AEABD3D0B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Solo se admiten fechas con año de nacimiento del 1970 al 1976</t>
        </r>
      </text>
    </comment>
    <comment ref="H12" authorId="0" shapeId="0" xr:uid="{FD1E4209-60F1-474F-A403-7F49F0AE1D61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Soltero (S), Casado (C ),
Viudo (V) y Divorciado (D).</t>
        </r>
      </text>
    </comment>
    <comment ref="I12" authorId="0" shapeId="0" xr:uid="{37548F28-FC58-4C02-AA31-40A31BCE47E0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Valor numérico entero positivo.</t>
        </r>
      </text>
    </comment>
    <comment ref="J12" authorId="0" shapeId="0" xr:uid="{692D9541-6E4C-4EC0-A510-E02893AB26FD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Cadena de texto.
Pista: use la validación de datos personalizada y la función estexto</t>
        </r>
      </text>
    </comment>
    <comment ref="K12" authorId="0" shapeId="0" xr:uid="{65336581-9BDC-4345-A132-9526B6225C20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Solo son 3 categorías:
1, 2, 3.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Crispín</author>
  </authors>
  <commentList>
    <comment ref="H6" authorId="0" shapeId="0" xr:uid="{3DE1A296-D233-4FD0-9F4C-C2EEA932CF1A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Realizar un Formato condicional con fórmula para que se resalte toda la fila del código que pongamos en esta celda.
El formato a aplicar debe ser poner un color de relleno azul oscuro con letras blancas.</t>
        </r>
      </text>
    </comment>
    <comment ref="F11" authorId="0" shapeId="0" xr:uid="{47820FB7-1D0B-4B99-AD3C-8F1C77492061}">
      <text>
        <r>
          <rPr>
            <b/>
            <sz val="9"/>
            <color indexed="81"/>
            <rFont val="Tahoma"/>
            <family val="2"/>
          </rPr>
          <t>Ricardo Crispín:</t>
        </r>
        <r>
          <rPr>
            <sz val="9"/>
            <color indexed="81"/>
            <rFont val="Tahoma"/>
            <family val="2"/>
          </rPr>
          <t xml:space="preserve">
Poner un formato condicional de iconos a esta columna de Stock.</t>
        </r>
      </text>
    </comment>
  </commentList>
</comments>
</file>

<file path=xl/sharedStrings.xml><?xml version="1.0" encoding="utf-8"?>
<sst xmlns="http://schemas.openxmlformats.org/spreadsheetml/2006/main" count="3769" uniqueCount="1432">
  <si>
    <t>PRIMERA PARTE: ATAJOS DE TELCADO</t>
  </si>
  <si>
    <t>Atajo para seleccionar toda la fila de cabecera de tabla</t>
  </si>
  <si>
    <t>Atajo para seleccionar toda la columna de "Producto"</t>
  </si>
  <si>
    <t>Atajo para seleccionar toda la tabla</t>
  </si>
  <si>
    <t>Atajo para seleccionar toda la fila de la Hoja</t>
  </si>
  <si>
    <t>Atajo para seleccionar toda la columna de la Hoja</t>
  </si>
  <si>
    <t>Atajo para avanzar a la siguiente página</t>
  </si>
  <si>
    <t>Atajo para retroceder a la anterior página</t>
  </si>
  <si>
    <t>Atajo para insertar una celda o rango de celdas</t>
  </si>
  <si>
    <t>Atajo para eliminar una celda o rango de celdas</t>
  </si>
  <si>
    <t>Lista de Empleados</t>
  </si>
  <si>
    <t>NOMBRE</t>
  </si>
  <si>
    <t>APELLIDO</t>
  </si>
  <si>
    <t>DEPART</t>
  </si>
  <si>
    <t>EMPLEO</t>
  </si>
  <si>
    <t>DISTRITO</t>
  </si>
  <si>
    <t>FECING</t>
  </si>
  <si>
    <t>VACACIONES</t>
  </si>
  <si>
    <t>FECNAC</t>
  </si>
  <si>
    <t>ECIVIL</t>
  </si>
  <si>
    <t>SEXO</t>
  </si>
  <si>
    <t>HIJOS</t>
  </si>
  <si>
    <t>SALARIO</t>
  </si>
  <si>
    <t>Aaron</t>
  </si>
  <si>
    <t>Able</t>
  </si>
  <si>
    <t>Administración</t>
  </si>
  <si>
    <t>Aux. Administrativo</t>
  </si>
  <si>
    <t>Breña</t>
  </si>
  <si>
    <t>Julio</t>
  </si>
  <si>
    <t>S</t>
  </si>
  <si>
    <t>M</t>
  </si>
  <si>
    <t>Alex</t>
  </si>
  <si>
    <t>Hodge</t>
  </si>
  <si>
    <t>Mercado</t>
  </si>
  <si>
    <t>Director Unidad</t>
  </si>
  <si>
    <t>La Molina</t>
  </si>
  <si>
    <t>Noviembre</t>
  </si>
  <si>
    <t>C</t>
  </si>
  <si>
    <t>Sindole</t>
  </si>
  <si>
    <t>Ingeniería</t>
  </si>
  <si>
    <t>Ing. Técnico</t>
  </si>
  <si>
    <t>Jesus Maria</t>
  </si>
  <si>
    <t>Octubre</t>
  </si>
  <si>
    <t>Alexandra</t>
  </si>
  <si>
    <t>Lempert</t>
  </si>
  <si>
    <t>I + D</t>
  </si>
  <si>
    <t>Investigador</t>
  </si>
  <si>
    <t>El Rimac</t>
  </si>
  <si>
    <t>V</t>
  </si>
  <si>
    <t>F</t>
  </si>
  <si>
    <t>Alice</t>
  </si>
  <si>
    <t>Raye</t>
  </si>
  <si>
    <t>Aux. Admin. Unidad</t>
  </si>
  <si>
    <t>Barranco</t>
  </si>
  <si>
    <t>Marzo</t>
  </si>
  <si>
    <t>Allen</t>
  </si>
  <si>
    <t>Plant</t>
  </si>
  <si>
    <t>Contabilidad</t>
  </si>
  <si>
    <t>Los Olivos</t>
  </si>
  <si>
    <t>Alyssa</t>
  </si>
  <si>
    <t>Mann</t>
  </si>
  <si>
    <t>Ing. Mecánico</t>
  </si>
  <si>
    <t>San Isidro</t>
  </si>
  <si>
    <t>Abril</t>
  </si>
  <si>
    <t>Anna</t>
  </si>
  <si>
    <t>Selznick</t>
  </si>
  <si>
    <t>Contable</t>
  </si>
  <si>
    <t>Ari</t>
  </si>
  <si>
    <t>Solomon</t>
  </si>
  <si>
    <t>Ing. Software</t>
  </si>
  <si>
    <t>Febrero</t>
  </si>
  <si>
    <t>Ariel</t>
  </si>
  <si>
    <t>Sofer</t>
  </si>
  <si>
    <t>D</t>
  </si>
  <si>
    <t>Barbara</t>
  </si>
  <si>
    <t>Smith</t>
  </si>
  <si>
    <t>Aux. Técnico</t>
  </si>
  <si>
    <t>Ate</t>
  </si>
  <si>
    <t>Bill</t>
  </si>
  <si>
    <t>Hardy</t>
  </si>
  <si>
    <t>Investigador Jefe</t>
  </si>
  <si>
    <t>Surco</t>
  </si>
  <si>
    <t>Bob</t>
  </si>
  <si>
    <t>Robbins</t>
  </si>
  <si>
    <t>Bobby</t>
  </si>
  <si>
    <t>Berg</t>
  </si>
  <si>
    <t>Director Ingeniería</t>
  </si>
  <si>
    <t>Brad</t>
  </si>
  <si>
    <t>McKormick</t>
  </si>
  <si>
    <t>Ingeniero Jefe</t>
  </si>
  <si>
    <t>Brent</t>
  </si>
  <si>
    <t>Cronwith</t>
  </si>
  <si>
    <t>Técnico</t>
  </si>
  <si>
    <t>Burt</t>
  </si>
  <si>
    <t>Constance</t>
  </si>
  <si>
    <t>Surquillo</t>
  </si>
  <si>
    <t>Carla</t>
  </si>
  <si>
    <t>Sampson</t>
  </si>
  <si>
    <t>Respon. Producto</t>
  </si>
  <si>
    <t>San Miguel</t>
  </si>
  <si>
    <t>Mayo</t>
  </si>
  <si>
    <t>Caroline</t>
  </si>
  <si>
    <t>Fein</t>
  </si>
  <si>
    <t>Septiembre</t>
  </si>
  <si>
    <t>Caroll</t>
  </si>
  <si>
    <t>Aruda</t>
  </si>
  <si>
    <t>Lince</t>
  </si>
  <si>
    <t>Junio</t>
  </si>
  <si>
    <t>Cathy</t>
  </si>
  <si>
    <t>Abdul</t>
  </si>
  <si>
    <t>Miraflores</t>
  </si>
  <si>
    <t>Charles</t>
  </si>
  <si>
    <t>Cortlandt</t>
  </si>
  <si>
    <t>Representante</t>
  </si>
  <si>
    <t>San Borja</t>
  </si>
  <si>
    <t>Agosto</t>
  </si>
  <si>
    <t>Cindy</t>
  </si>
  <si>
    <t>Stone</t>
  </si>
  <si>
    <t>Daoud</t>
  </si>
  <si>
    <t>Al-Sabah</t>
  </si>
  <si>
    <t>Dave</t>
  </si>
  <si>
    <t>Cummins</t>
  </si>
  <si>
    <t>David</t>
  </si>
  <si>
    <t>Price</t>
  </si>
  <si>
    <t>San Martin</t>
  </si>
  <si>
    <t>Dennis</t>
  </si>
  <si>
    <t>Coyne</t>
  </si>
  <si>
    <t>Enero</t>
  </si>
  <si>
    <t>Donald</t>
  </si>
  <si>
    <t>Lark</t>
  </si>
  <si>
    <t>Diciembre</t>
  </si>
  <si>
    <t>Ed</t>
  </si>
  <si>
    <t>Nelson</t>
  </si>
  <si>
    <t>Diseño</t>
  </si>
  <si>
    <t>Especialista Diseño</t>
  </si>
  <si>
    <t>Eileen</t>
  </si>
  <si>
    <t>Barton</t>
  </si>
  <si>
    <t>Ellen</t>
  </si>
  <si>
    <t>McGuire</t>
  </si>
  <si>
    <t>El Agustino</t>
  </si>
  <si>
    <t>Eric</t>
  </si>
  <si>
    <t>Levine</t>
  </si>
  <si>
    <t>Evelyn</t>
  </si>
  <si>
    <t>Sargent</t>
  </si>
  <si>
    <t>Everett</t>
  </si>
  <si>
    <t>Townes</t>
  </si>
  <si>
    <t>Felice</t>
  </si>
  <si>
    <t>Felipe</t>
  </si>
  <si>
    <t>Melendez</t>
  </si>
  <si>
    <t>Felix</t>
  </si>
  <si>
    <t>Foss</t>
  </si>
  <si>
    <t>Comas</t>
  </si>
  <si>
    <t>Frank</t>
  </si>
  <si>
    <t>Bellwood</t>
  </si>
  <si>
    <t>Boughton</t>
  </si>
  <si>
    <t>Auxiliar Contable</t>
  </si>
  <si>
    <t>Gail</t>
  </si>
  <si>
    <t>Scote</t>
  </si>
  <si>
    <t>George</t>
  </si>
  <si>
    <t>Chu</t>
  </si>
  <si>
    <t>Hazel</t>
  </si>
  <si>
    <t>Gorton</t>
  </si>
  <si>
    <t>Hilda</t>
  </si>
  <si>
    <t>Wolf</t>
  </si>
  <si>
    <t>Howard</t>
  </si>
  <si>
    <t>Aux. Diseño</t>
  </si>
  <si>
    <t>Iain</t>
  </si>
  <si>
    <t>Stewart</t>
  </si>
  <si>
    <t>Isolde</t>
  </si>
  <si>
    <t>Alstain</t>
  </si>
  <si>
    <t>Jaime</t>
  </si>
  <si>
    <t>Janet</t>
  </si>
  <si>
    <t>Miller</t>
  </si>
  <si>
    <t>Jason</t>
  </si>
  <si>
    <t>Wells</t>
  </si>
  <si>
    <t>Magdalena</t>
  </si>
  <si>
    <t>Jean</t>
  </si>
  <si>
    <t>Fontaine</t>
  </si>
  <si>
    <t>Jeremy</t>
  </si>
  <si>
    <t>Dorfberg</t>
  </si>
  <si>
    <t>Jessica</t>
  </si>
  <si>
    <t>White</t>
  </si>
  <si>
    <t>Jhon</t>
  </si>
  <si>
    <t>Joe</t>
  </si>
  <si>
    <t>Gonzales</t>
  </si>
  <si>
    <t>John</t>
  </si>
  <si>
    <t>Sammler</t>
  </si>
  <si>
    <t>Jules</t>
  </si>
  <si>
    <t>Ferngood</t>
  </si>
  <si>
    <t>Karen</t>
  </si>
  <si>
    <t>Quan</t>
  </si>
  <si>
    <t>Davison</t>
  </si>
  <si>
    <t>Kendrick</t>
  </si>
  <si>
    <t>Hapsbuch</t>
  </si>
  <si>
    <t>Kris</t>
  </si>
  <si>
    <t>Mueller</t>
  </si>
  <si>
    <t>Leslie</t>
  </si>
  <si>
    <t>Smythe</t>
  </si>
  <si>
    <t>Linda</t>
  </si>
  <si>
    <t>Cooper</t>
  </si>
  <si>
    <t>Lisa</t>
  </si>
  <si>
    <t>Barber</t>
  </si>
  <si>
    <t>Ygarre</t>
  </si>
  <si>
    <t>Bates</t>
  </si>
  <si>
    <t>Lise-Anne</t>
  </si>
  <si>
    <t>Tuppman</t>
  </si>
  <si>
    <t>Liza</t>
  </si>
  <si>
    <t>Preston</t>
  </si>
  <si>
    <t>Malcolm</t>
  </si>
  <si>
    <t>Goldberg</t>
  </si>
  <si>
    <t>Margot</t>
  </si>
  <si>
    <t>Mark</t>
  </si>
  <si>
    <t>Henders</t>
  </si>
  <si>
    <t>Mary</t>
  </si>
  <si>
    <t>Cash</t>
  </si>
  <si>
    <t>Matias</t>
  </si>
  <si>
    <t>Matt</t>
  </si>
  <si>
    <t>Seidel</t>
  </si>
  <si>
    <t>Maxine</t>
  </si>
  <si>
    <t>Albert</t>
  </si>
  <si>
    <t>Megan</t>
  </si>
  <si>
    <t>Homes</t>
  </si>
  <si>
    <t>Melia</t>
  </si>
  <si>
    <t>Brwyne</t>
  </si>
  <si>
    <t>Melissa</t>
  </si>
  <si>
    <t>Zostoc</t>
  </si>
  <si>
    <t>Michael</t>
  </si>
  <si>
    <t>Lin</t>
  </si>
  <si>
    <t>Midori</t>
  </si>
  <si>
    <t>Kaneko</t>
  </si>
  <si>
    <t>Miguel</t>
  </si>
  <si>
    <t>Johnson</t>
  </si>
  <si>
    <t>Nate</t>
  </si>
  <si>
    <t>Cane</t>
  </si>
  <si>
    <t>Pam</t>
  </si>
  <si>
    <t>Kegler</t>
  </si>
  <si>
    <t>Pete</t>
  </si>
  <si>
    <t>Lampstone</t>
  </si>
  <si>
    <t>Phillip</t>
  </si>
  <si>
    <t>Richards</t>
  </si>
  <si>
    <t>Ralph</t>
  </si>
  <si>
    <t>Taylor</t>
  </si>
  <si>
    <t>Group Mgr.</t>
  </si>
  <si>
    <t>Randy</t>
  </si>
  <si>
    <t>Rich</t>
  </si>
  <si>
    <t>Farley</t>
  </si>
  <si>
    <t>Rob</t>
  </si>
  <si>
    <t>Corwick</t>
  </si>
  <si>
    <t>Robert</t>
  </si>
  <si>
    <t>North</t>
  </si>
  <si>
    <t>Tercan</t>
  </si>
  <si>
    <t>Rose</t>
  </si>
  <si>
    <t>Rowena</t>
  </si>
  <si>
    <t>Bankler</t>
  </si>
  <si>
    <t>Sam</t>
  </si>
  <si>
    <t>Weston</t>
  </si>
  <si>
    <t>Berwick</t>
  </si>
  <si>
    <t>Sandra</t>
  </si>
  <si>
    <t>Barth</t>
  </si>
  <si>
    <t>Sandrae</t>
  </si>
  <si>
    <t>Simpson</t>
  </si>
  <si>
    <t>Sara</t>
  </si>
  <si>
    <t>Morton</t>
  </si>
  <si>
    <t>Sherrie</t>
  </si>
  <si>
    <t>Dixon-Waite</t>
  </si>
  <si>
    <t>Sheryl</t>
  </si>
  <si>
    <t>Kane</t>
  </si>
  <si>
    <t>Stephanie</t>
  </si>
  <si>
    <t>Alexi</t>
  </si>
  <si>
    <t>Steven</t>
  </si>
  <si>
    <t>Susan</t>
  </si>
  <si>
    <t>Beech</t>
  </si>
  <si>
    <t>Tadeuz</t>
  </si>
  <si>
    <t>Szcznyck</t>
  </si>
  <si>
    <t>Tammy</t>
  </si>
  <si>
    <t>Wu</t>
  </si>
  <si>
    <t>Theo</t>
  </si>
  <si>
    <t>Kourios</t>
  </si>
  <si>
    <t>Tom</t>
  </si>
  <si>
    <t>Bell</t>
  </si>
  <si>
    <t>Tommie</t>
  </si>
  <si>
    <t>Kellerman</t>
  </si>
  <si>
    <t>Toni</t>
  </si>
  <si>
    <t>Asonte</t>
  </si>
  <si>
    <t>Tuome</t>
  </si>
  <si>
    <t>Vuanuo</t>
  </si>
  <si>
    <t>Ursula</t>
  </si>
  <si>
    <t>Mostrar la tabla filtrada por Personal de Contabilidad, Soltero y de Sexo Masculino</t>
  </si>
  <si>
    <t>Apellido Paterno</t>
  </si>
  <si>
    <t>Apellido Materno</t>
  </si>
  <si>
    <t>Nombre</t>
  </si>
  <si>
    <t>Distrito</t>
  </si>
  <si>
    <t>Dirección</t>
  </si>
  <si>
    <t>Nacimiento</t>
  </si>
  <si>
    <t>Est_Civil</t>
  </si>
  <si>
    <t>Sueldo</t>
  </si>
  <si>
    <t>Departamento</t>
  </si>
  <si>
    <t>Categoria</t>
  </si>
  <si>
    <t>SOTO</t>
  </si>
  <si>
    <t>BULOS</t>
  </si>
  <si>
    <t>Renzo</t>
  </si>
  <si>
    <t>Yola # 120</t>
  </si>
  <si>
    <t>Producción</t>
  </si>
  <si>
    <t>VIDAL</t>
  </si>
  <si>
    <t>ARBULU</t>
  </si>
  <si>
    <t>Sebastián</t>
  </si>
  <si>
    <t>Winnipeg L 26</t>
  </si>
  <si>
    <t>SIERRALTA</t>
  </si>
  <si>
    <t>BUSTAMANTE</t>
  </si>
  <si>
    <t>Renato</t>
  </si>
  <si>
    <t>Santiago de Surco</t>
  </si>
  <si>
    <t>Victorio Mosto # 371 Dpto 402</t>
  </si>
  <si>
    <t>BRAMBILLA</t>
  </si>
  <si>
    <t>TABOADA</t>
  </si>
  <si>
    <t>Bruno Paolo</t>
  </si>
  <si>
    <t>Víctor Fajardo # 180 Dpto 401</t>
  </si>
  <si>
    <t>HAAKER</t>
  </si>
  <si>
    <t>MARTINEZ</t>
  </si>
  <si>
    <t>Gustavo Antonio</t>
  </si>
  <si>
    <t>Vesalio # 191 Dpto. 102</t>
  </si>
  <si>
    <t>Marketing</t>
  </si>
  <si>
    <t>LESCANO</t>
  </si>
  <si>
    <t>JEANNEAU</t>
  </si>
  <si>
    <t>Jorge Andrés</t>
  </si>
  <si>
    <t>Velasco Astete # 1357 - 203</t>
  </si>
  <si>
    <t>MONTERO</t>
  </si>
  <si>
    <t>FUENTES</t>
  </si>
  <si>
    <t>Juan José</t>
  </si>
  <si>
    <t>Trinitarias # 291</t>
  </si>
  <si>
    <t>VIAL</t>
  </si>
  <si>
    <t>ARIAS</t>
  </si>
  <si>
    <t>Trinitarias # 100 3er Piso</t>
  </si>
  <si>
    <t>VALDIVIESO</t>
  </si>
  <si>
    <t>BARYCKI</t>
  </si>
  <si>
    <t>Rodrigo</t>
  </si>
  <si>
    <t>Triana # 168</t>
  </si>
  <si>
    <t>ARAUJO</t>
  </si>
  <si>
    <t>VERGANI</t>
  </si>
  <si>
    <t>Alonso</t>
  </si>
  <si>
    <t>Tomas Edison # 105 Dpto 702</t>
  </si>
  <si>
    <t>CARRANZA</t>
  </si>
  <si>
    <t>SCAMARONE</t>
  </si>
  <si>
    <t>César Alonso</t>
  </si>
  <si>
    <t>La Punta</t>
  </si>
  <si>
    <t>Tarapaca 210</t>
  </si>
  <si>
    <t>Finanzas</t>
  </si>
  <si>
    <t>DE BUSTAMANTE</t>
  </si>
  <si>
    <t>QUESADA</t>
  </si>
  <si>
    <t>Diego Martín</t>
  </si>
  <si>
    <t>Sta. Sofía A-16</t>
  </si>
  <si>
    <t>DEACON</t>
  </si>
  <si>
    <t>PIERANTONI</t>
  </si>
  <si>
    <t>Eduardo José</t>
  </si>
  <si>
    <t>No presentó</t>
  </si>
  <si>
    <t>LEON</t>
  </si>
  <si>
    <t>JIMENEZ</t>
  </si>
  <si>
    <t>Jorge Alfredo</t>
  </si>
  <si>
    <t>Sibelius # 108</t>
  </si>
  <si>
    <t>GUILLEN</t>
  </si>
  <si>
    <t>MEJIA</t>
  </si>
  <si>
    <t>Gonzalo Rafael</t>
  </si>
  <si>
    <t>Sevilla # 221</t>
  </si>
  <si>
    <t>MARTINOT</t>
  </si>
  <si>
    <t>GONZALEZ DE MENDOZA</t>
  </si>
  <si>
    <t>José Galo</t>
  </si>
  <si>
    <t>Schipper # 188</t>
  </si>
  <si>
    <t>CHAMOCHUMBI</t>
  </si>
  <si>
    <t>REVILLA</t>
  </si>
  <si>
    <t>Diego Alonso</t>
  </si>
  <si>
    <t>San Martín # 114</t>
  </si>
  <si>
    <t>CHAVEZ</t>
  </si>
  <si>
    <t>RAMIREZ</t>
  </si>
  <si>
    <t>San Juan # 734 Dpto 401</t>
  </si>
  <si>
    <t>ROMERO</t>
  </si>
  <si>
    <t>CORDOVA</t>
  </si>
  <si>
    <t>Nicolás</t>
  </si>
  <si>
    <t>Chorrillos</t>
  </si>
  <si>
    <t>San Hermenegildo # 295</t>
  </si>
  <si>
    <t>GEU</t>
  </si>
  <si>
    <t>MONTOYA</t>
  </si>
  <si>
    <t>Gianmarco</t>
  </si>
  <si>
    <t>Riva Aguero # 147</t>
  </si>
  <si>
    <t>GRISOLLE</t>
  </si>
  <si>
    <t>MENDOZA</t>
  </si>
  <si>
    <t>Gonzalo Elehin</t>
  </si>
  <si>
    <t>GEREDA</t>
  </si>
  <si>
    <t>MORA</t>
  </si>
  <si>
    <t>Gianfranco</t>
  </si>
  <si>
    <t>Riva Aguero # 142 Dpto 102</t>
  </si>
  <si>
    <t>CAMPBELL</t>
  </si>
  <si>
    <t>SERVAN</t>
  </si>
  <si>
    <t>Carlos Guillermo</t>
  </si>
  <si>
    <t>Río de Janerio # 275</t>
  </si>
  <si>
    <t>REATEGUI</t>
  </si>
  <si>
    <t>DE CARDENAS</t>
  </si>
  <si>
    <t>Martín Alonso</t>
  </si>
  <si>
    <t>Reynaldo Vivanco # 660</t>
  </si>
  <si>
    <t>VILELA</t>
  </si>
  <si>
    <t>ANCIETA</t>
  </si>
  <si>
    <t>Residencial Scorza C 34</t>
  </si>
  <si>
    <t>JIMENO</t>
  </si>
  <si>
    <t>VELARDE</t>
  </si>
  <si>
    <t>Jan Marco</t>
  </si>
  <si>
    <t>República de Líbano # 181</t>
  </si>
  <si>
    <t>UGAS</t>
  </si>
  <si>
    <t>BERETTA</t>
  </si>
  <si>
    <t>Refugio # 570</t>
  </si>
  <si>
    <t>PONCE</t>
  </si>
  <si>
    <t>DE LOS RIOS</t>
  </si>
  <si>
    <t>Marco Antonio</t>
  </si>
  <si>
    <t>Raymondi # 645</t>
  </si>
  <si>
    <t>MIRANDA</t>
  </si>
  <si>
    <t>GANDOLFO</t>
  </si>
  <si>
    <t>Juan Carlos</t>
  </si>
  <si>
    <t>Raúl Ferrero Mz D2 Lt 15</t>
  </si>
  <si>
    <t>MENENDEZ</t>
  </si>
  <si>
    <t>GARCIA</t>
  </si>
  <si>
    <t>José Ricardo</t>
  </si>
  <si>
    <t>Ramón Zavala # 249</t>
  </si>
  <si>
    <t>CUEVA</t>
  </si>
  <si>
    <t>REYES</t>
  </si>
  <si>
    <t>Diego Alfredo</t>
  </si>
  <si>
    <t>R. Morales de la Torre # 275 D</t>
  </si>
  <si>
    <t>José Rafael</t>
  </si>
  <si>
    <t>ASCENZO</t>
  </si>
  <si>
    <t>VELASCO</t>
  </si>
  <si>
    <t>Alvaro Alonso</t>
  </si>
  <si>
    <t>Psj. San Martin #142 Dpto. 404</t>
  </si>
  <si>
    <t>DIEZ CANSECO</t>
  </si>
  <si>
    <t>PAZ SOLDAN</t>
  </si>
  <si>
    <t>Essio</t>
  </si>
  <si>
    <t>Precursores # 780</t>
  </si>
  <si>
    <t>CAMINO</t>
  </si>
  <si>
    <t>SERVAT</t>
  </si>
  <si>
    <t>Precursores # 639</t>
  </si>
  <si>
    <t>CARRILLO</t>
  </si>
  <si>
    <t>SARIC</t>
  </si>
  <si>
    <t>César Francisco</t>
  </si>
  <si>
    <t>VALDIVIA</t>
  </si>
  <si>
    <t>BELAUNDE</t>
  </si>
  <si>
    <t>Poussin # 243</t>
  </si>
  <si>
    <t>MORE</t>
  </si>
  <si>
    <t>Gian Carlo</t>
  </si>
  <si>
    <t>Porta # 685 Dpto 3</t>
  </si>
  <si>
    <t>SALAZAR</t>
  </si>
  <si>
    <t>CASAL</t>
  </si>
  <si>
    <t>Paul Enrique</t>
  </si>
  <si>
    <t>Pontevedra # 143</t>
  </si>
  <si>
    <t>PELLEGRIN</t>
  </si>
  <si>
    <t>DIAZ</t>
  </si>
  <si>
    <t>Luis José</t>
  </si>
  <si>
    <t>Poeta de la Rivera G 15</t>
  </si>
  <si>
    <t>LA ROSA</t>
  </si>
  <si>
    <t>LAZO</t>
  </si>
  <si>
    <t>Javier Eduardo</t>
  </si>
  <si>
    <t>Pisano # 192</t>
  </si>
  <si>
    <t>MONZON</t>
  </si>
  <si>
    <t>FREYRE</t>
  </si>
  <si>
    <t>Pinos del Valle # 201 Dpto 301</t>
  </si>
  <si>
    <t>SANTA MARIA</t>
  </si>
  <si>
    <t>CANE</t>
  </si>
  <si>
    <t>Piero</t>
  </si>
  <si>
    <t>Pietro Mascagnni # 336 - 340</t>
  </si>
  <si>
    <t>KISS</t>
  </si>
  <si>
    <t>Javier</t>
  </si>
  <si>
    <t>Pedro Venturo # 608</t>
  </si>
  <si>
    <t>LEGUIA</t>
  </si>
  <si>
    <t>KOECHLIN</t>
  </si>
  <si>
    <t>Jerzy Luis</t>
  </si>
  <si>
    <t>Pedro de Candia # 112</t>
  </si>
  <si>
    <t>ALZAMORA</t>
  </si>
  <si>
    <t>VILLARAN</t>
  </si>
  <si>
    <t>Alfonso</t>
  </si>
  <si>
    <t>Pasaje Lavalle # 109</t>
  </si>
  <si>
    <t>ALVAREZ</t>
  </si>
  <si>
    <t>VIVANCO</t>
  </si>
  <si>
    <t>Alex Fernando</t>
  </si>
  <si>
    <t>Paramonga # 231</t>
  </si>
  <si>
    <t>FU</t>
  </si>
  <si>
    <t>NUÑEZ</t>
  </si>
  <si>
    <t>Franco Andrés</t>
  </si>
  <si>
    <t>VELEZMORO</t>
  </si>
  <si>
    <t>ASTENGO</t>
  </si>
  <si>
    <t>Samuel</t>
  </si>
  <si>
    <t>Paraíso # 150</t>
  </si>
  <si>
    <t>GRADOS</t>
  </si>
  <si>
    <t>MESARINA</t>
  </si>
  <si>
    <t>Gonzalo</t>
  </si>
  <si>
    <t>Pajaten # 294</t>
  </si>
  <si>
    <t>SESSAREGO</t>
  </si>
  <si>
    <t>P. Usandizaga Mz G-3 Lt 31</t>
  </si>
  <si>
    <t>MONARD</t>
  </si>
  <si>
    <t>GALARZA</t>
  </si>
  <si>
    <t>Juan Diego</t>
  </si>
  <si>
    <t>Orejuelas # 187</t>
  </si>
  <si>
    <t>LORET DE MOLA</t>
  </si>
  <si>
    <t>HOUSMAN</t>
  </si>
  <si>
    <t>Jorge Mauricio</t>
  </si>
  <si>
    <t>Ontario # 129</t>
  </si>
  <si>
    <t>CALMELL DEL SOLAR</t>
  </si>
  <si>
    <t>SILVA SANTISTEBAN</t>
  </si>
  <si>
    <t>Carlos Emilio</t>
  </si>
  <si>
    <t>Omega # 426</t>
  </si>
  <si>
    <t>FORTI</t>
  </si>
  <si>
    <t>OLANO</t>
  </si>
  <si>
    <t>Franco</t>
  </si>
  <si>
    <t>Obregón # 134</t>
  </si>
  <si>
    <t>NICOLINI</t>
  </si>
  <si>
    <t>FERRAND</t>
  </si>
  <si>
    <t>Nicolás de Rivera # 471 4to. P</t>
  </si>
  <si>
    <t>LOZANO</t>
  </si>
  <si>
    <t>HOLGUIN</t>
  </si>
  <si>
    <t>Jorge Patricio</t>
  </si>
  <si>
    <t>Jesús María</t>
  </si>
  <si>
    <t>Nicaragua # 161</t>
  </si>
  <si>
    <t>RAMOS</t>
  </si>
  <si>
    <t>Niagara # 120</t>
  </si>
  <si>
    <t>MELENDEZ</t>
  </si>
  <si>
    <t>Nestor Bermudez # 165</t>
  </si>
  <si>
    <t>ECHEVARRIA</t>
  </si>
  <si>
    <t>PASSANO</t>
  </si>
  <si>
    <t>Felipe Santiago</t>
  </si>
  <si>
    <t>Morro Solar 322</t>
  </si>
  <si>
    <t>ALARCO</t>
  </si>
  <si>
    <t>YUNIS</t>
  </si>
  <si>
    <t>Alejandro</t>
  </si>
  <si>
    <t>Moore # 496 Piso 6</t>
  </si>
  <si>
    <t>NATERS</t>
  </si>
  <si>
    <t>FERRECCIO</t>
  </si>
  <si>
    <t>Juan Pablo</t>
  </si>
  <si>
    <t>Monterosa # 255</t>
  </si>
  <si>
    <t>SALKELD</t>
  </si>
  <si>
    <t>CARHUANCHO</t>
  </si>
  <si>
    <t>Pedro Antonio</t>
  </si>
  <si>
    <t>Montecasino # 132</t>
  </si>
  <si>
    <t>ESCULIES</t>
  </si>
  <si>
    <t>PALACIOS</t>
  </si>
  <si>
    <t>Fernando</t>
  </si>
  <si>
    <t>Montebello # 680</t>
  </si>
  <si>
    <t>CRUZ</t>
  </si>
  <si>
    <t>RIOS</t>
  </si>
  <si>
    <t>Diego Alberto</t>
  </si>
  <si>
    <t>Monte Flor # 687</t>
  </si>
  <si>
    <t>CASTAÑEDA</t>
  </si>
  <si>
    <t>SALCEDO</t>
  </si>
  <si>
    <t>Christopher</t>
  </si>
  <si>
    <t>Monte Cipres Mz Q Lt 1</t>
  </si>
  <si>
    <t>MACEDO</t>
  </si>
  <si>
    <t>José Antonio</t>
  </si>
  <si>
    <t>Monte Carmelo # 310 Dpto. 102</t>
  </si>
  <si>
    <t>SAVAGE</t>
  </si>
  <si>
    <t>CAMERE</t>
  </si>
  <si>
    <t>Rafael Andrés</t>
  </si>
  <si>
    <t>Monte Blanco # 251</t>
  </si>
  <si>
    <t>COLMENARES</t>
  </si>
  <si>
    <t>RODRIGUEZ-LARRAIN</t>
  </si>
  <si>
    <t>Diego</t>
  </si>
  <si>
    <t>Michigan # 459</t>
  </si>
  <si>
    <t>SERQUEN</t>
  </si>
  <si>
    <t>BUSTIOS</t>
  </si>
  <si>
    <t>Raul Ignacio</t>
  </si>
  <si>
    <t>María Parado de Bellido # 261</t>
  </si>
  <si>
    <t>ARTETA</t>
  </si>
  <si>
    <t>Marginal de la Selva # 458</t>
  </si>
  <si>
    <t>AGUINAGA</t>
  </si>
  <si>
    <t>ZECEVIC</t>
  </si>
  <si>
    <t>Aldo</t>
  </si>
  <si>
    <t>Manuel Prado Ugarteche Calle T</t>
  </si>
  <si>
    <t>LISTER</t>
  </si>
  <si>
    <t>IZQUIERDO</t>
  </si>
  <si>
    <t>Jorge Enrique</t>
  </si>
  <si>
    <t>Manuel M. Salazar # 135</t>
  </si>
  <si>
    <t>FREUNDT</t>
  </si>
  <si>
    <t>OLAECHA</t>
  </si>
  <si>
    <t>Manuel Bañón # 371</t>
  </si>
  <si>
    <t>DUCASSI</t>
  </si>
  <si>
    <t>PAZ</t>
  </si>
  <si>
    <t>Fausto Iván</t>
  </si>
  <si>
    <t>Manuel Aguila Durand # 239</t>
  </si>
  <si>
    <t>FERRARO</t>
  </si>
  <si>
    <t>ORMAECHE</t>
  </si>
  <si>
    <t>Francisco</t>
  </si>
  <si>
    <t>Malecón Paul Harris # 328</t>
  </si>
  <si>
    <t>BELLO</t>
  </si>
  <si>
    <t>TORRES</t>
  </si>
  <si>
    <t>Arturo Jorge</t>
  </si>
  <si>
    <t>Malecón Figueredo # 352</t>
  </si>
  <si>
    <t>DIANDERAS</t>
  </si>
  <si>
    <t>PEREZ</t>
  </si>
  <si>
    <t>Ernesto</t>
  </si>
  <si>
    <t>Malecón de la Reserva # 457 Dp</t>
  </si>
  <si>
    <t>CASTAGNINO</t>
  </si>
  <si>
    <t>Patricio Enrique</t>
  </si>
  <si>
    <t>Malecón de la Reserva # 1195 D</t>
  </si>
  <si>
    <t>SAONA</t>
  </si>
  <si>
    <t>CAMPOS</t>
  </si>
  <si>
    <t>Rafael</t>
  </si>
  <si>
    <t>Malecón Cisneros # 238</t>
  </si>
  <si>
    <t>SANCHEZ</t>
  </si>
  <si>
    <t>CANTUARIAS</t>
  </si>
  <si>
    <t>Pedro Pablo</t>
  </si>
  <si>
    <t>Malecón Cisneros # 1270 Dpto 1</t>
  </si>
  <si>
    <t>ALONSO</t>
  </si>
  <si>
    <t>WOLL</t>
  </si>
  <si>
    <t>Alejandro Hernán</t>
  </si>
  <si>
    <t>Malecón Cisneros # 1270 - 502</t>
  </si>
  <si>
    <t>MAZZOTTI</t>
  </si>
  <si>
    <t>GLATHAR</t>
  </si>
  <si>
    <t>José Miguel</t>
  </si>
  <si>
    <t>Malecón Arméndariz # 211 Dpto</t>
  </si>
  <si>
    <t>JACOBS</t>
  </si>
  <si>
    <t>Jorge Eduardo</t>
  </si>
  <si>
    <t>Malecón Armendáriz # 211 Dpto</t>
  </si>
  <si>
    <t>Christian</t>
  </si>
  <si>
    <t>Luis Felipe Villaran # 030-C</t>
  </si>
  <si>
    <t>CHEHAB</t>
  </si>
  <si>
    <t>Diego Armando</t>
  </si>
  <si>
    <t>Los Tulipanes Mz. J Lt. 19</t>
  </si>
  <si>
    <t>RIZO PATRON</t>
  </si>
  <si>
    <t>CHANG</t>
  </si>
  <si>
    <t>Michael John</t>
  </si>
  <si>
    <t>Los Tulipanes Mz L Lt 30</t>
  </si>
  <si>
    <t>HEUDEBERT</t>
  </si>
  <si>
    <t>MADUEÑO</t>
  </si>
  <si>
    <t>Hildebrando</t>
  </si>
  <si>
    <t>Los Robles # 205</t>
  </si>
  <si>
    <t>GRANDEZ</t>
  </si>
  <si>
    <t>MERINO</t>
  </si>
  <si>
    <t>Los Robles # 141</t>
  </si>
  <si>
    <t>CESPEDES</t>
  </si>
  <si>
    <t>RUIZ</t>
  </si>
  <si>
    <t>Daniel Federico</t>
  </si>
  <si>
    <t>Los Robles # 137</t>
  </si>
  <si>
    <t>OLCESE</t>
  </si>
  <si>
    <t>ESTRADA</t>
  </si>
  <si>
    <t>Luis</t>
  </si>
  <si>
    <t>Los Pinos # 346</t>
  </si>
  <si>
    <t>BURGA</t>
  </si>
  <si>
    <t>SUCCAR</t>
  </si>
  <si>
    <t>Carlos</t>
  </si>
  <si>
    <t>Los Osos # 180</t>
  </si>
  <si>
    <t>CIPRIANI</t>
  </si>
  <si>
    <t>Patricio Ian</t>
  </si>
  <si>
    <t>Los Olivos # 186-201</t>
  </si>
  <si>
    <t>SALOM</t>
  </si>
  <si>
    <t>Christian Alexander</t>
  </si>
  <si>
    <t>Los Mirtos # 370 Dpto 201</t>
  </si>
  <si>
    <t>DYER</t>
  </si>
  <si>
    <t>PASTOR</t>
  </si>
  <si>
    <t>Los Manzanos # 245</t>
  </si>
  <si>
    <t>BONDY</t>
  </si>
  <si>
    <t>Ricardo Javier</t>
  </si>
  <si>
    <t>Los Guayabos Mz D-1 Lt 6</t>
  </si>
  <si>
    <t>Felipe Ignacio</t>
  </si>
  <si>
    <t>Los Ficus # 269</t>
  </si>
  <si>
    <t>Percy Kenneth</t>
  </si>
  <si>
    <t>Los Ficus # 150</t>
  </si>
  <si>
    <t>VASQUEZ</t>
  </si>
  <si>
    <t>BALLON SALAZAR</t>
  </si>
  <si>
    <t>Rodrigo Enrique</t>
  </si>
  <si>
    <t>Los Eucaliptos # 275</t>
  </si>
  <si>
    <t>RAZETTO</t>
  </si>
  <si>
    <t>DE LA PIEDRA</t>
  </si>
  <si>
    <t>Martín</t>
  </si>
  <si>
    <t>Los Duraznos # 138</t>
  </si>
  <si>
    <t>ROBLES</t>
  </si>
  <si>
    <t>CUBAS</t>
  </si>
  <si>
    <t>VEGA</t>
  </si>
  <si>
    <t>BAERTL</t>
  </si>
  <si>
    <t>Rodrigo Manuel</t>
  </si>
  <si>
    <t>Los Cerezos # 118</t>
  </si>
  <si>
    <t>DE LOS HEROS</t>
  </si>
  <si>
    <t>POPPE</t>
  </si>
  <si>
    <t>Eduardo</t>
  </si>
  <si>
    <t>Los Caobos # 360</t>
  </si>
  <si>
    <t>SARRIA</t>
  </si>
  <si>
    <t>Rafael Alfonso</t>
  </si>
  <si>
    <t>Los Canarios # 179</t>
  </si>
  <si>
    <t>STUVA</t>
  </si>
  <si>
    <t>Carlos Agustín</t>
  </si>
  <si>
    <t>Los Aromos # 290</t>
  </si>
  <si>
    <t>RUBINI</t>
  </si>
  <si>
    <t>Orlando Emilio</t>
  </si>
  <si>
    <t>Los Aperos # 212</t>
  </si>
  <si>
    <t>TROLL</t>
  </si>
  <si>
    <t>BLAIR UBILLUS</t>
  </si>
  <si>
    <t>Roberto José</t>
  </si>
  <si>
    <t>Los Alamos # 382</t>
  </si>
  <si>
    <t>PACHECO</t>
  </si>
  <si>
    <t>ELEJALDE</t>
  </si>
  <si>
    <t>Luis Augusto</t>
  </si>
  <si>
    <t>Los Alamos # 270</t>
  </si>
  <si>
    <t>BARDELLI</t>
  </si>
  <si>
    <t>VALDEZ</t>
  </si>
  <si>
    <t>Andrés Hernán</t>
  </si>
  <si>
    <t>Libertadores # 741</t>
  </si>
  <si>
    <t>DUBREUIL</t>
  </si>
  <si>
    <t>Farid</t>
  </si>
  <si>
    <t>Libertadores # 533 Dpto 201</t>
  </si>
  <si>
    <t>TOLEDO</t>
  </si>
  <si>
    <t>BORASINO</t>
  </si>
  <si>
    <t>Ricardo Antonio</t>
  </si>
  <si>
    <t>Lautrec # 171</t>
  </si>
  <si>
    <t>VENEGAS</t>
  </si>
  <si>
    <t>Alvaro</t>
  </si>
  <si>
    <t>Las Tipuanas # 420</t>
  </si>
  <si>
    <t>GARBIN</t>
  </si>
  <si>
    <t>NARVAEZ</t>
  </si>
  <si>
    <t>Gastón Ignacio</t>
  </si>
  <si>
    <t>Las Poncianas # 277</t>
  </si>
  <si>
    <t>Las Poncianas # 262</t>
  </si>
  <si>
    <t>ADRIANZEN</t>
  </si>
  <si>
    <t>ZERENE</t>
  </si>
  <si>
    <t>Alberto Reynaldo</t>
  </si>
  <si>
    <t>Las Infantas # 190 Casa 5</t>
  </si>
  <si>
    <t>ACOSTA</t>
  </si>
  <si>
    <t>ZEVALLOS</t>
  </si>
  <si>
    <t>Alberto Bernardo</t>
  </si>
  <si>
    <t>Lurin</t>
  </si>
  <si>
    <t>Las Gaviotas # 248</t>
  </si>
  <si>
    <t>LANDAURO</t>
  </si>
  <si>
    <t>LAPOINT</t>
  </si>
  <si>
    <t>Javier Gonzalo</t>
  </si>
  <si>
    <t>Las Fresas # 190</t>
  </si>
  <si>
    <t>HONORIO</t>
  </si>
  <si>
    <t>Jorge Omar</t>
  </si>
  <si>
    <t>Chaclacayo</t>
  </si>
  <si>
    <t>Las Flores # 367</t>
  </si>
  <si>
    <t>BIANCATO</t>
  </si>
  <si>
    <t>TAMI</t>
  </si>
  <si>
    <t>Bruno</t>
  </si>
  <si>
    <t>Las Codornices # 266</t>
  </si>
  <si>
    <t>Las Caobas # 589</t>
  </si>
  <si>
    <t>ROJAS</t>
  </si>
  <si>
    <t>CORONADO</t>
  </si>
  <si>
    <t>Miguel Gerard</t>
  </si>
  <si>
    <t>Las Camelias # 397</t>
  </si>
  <si>
    <t>SARMIENTO</t>
  </si>
  <si>
    <t>César Augusto</t>
  </si>
  <si>
    <t>Las Camelias # 357</t>
  </si>
  <si>
    <t>GALLASTEGUI</t>
  </si>
  <si>
    <t>NEYRA</t>
  </si>
  <si>
    <t>Gabriel</t>
  </si>
  <si>
    <t>Las Artes Norte # 364</t>
  </si>
  <si>
    <t>TEPLY</t>
  </si>
  <si>
    <t>BOURONCLE</t>
  </si>
  <si>
    <t>Ricardo</t>
  </si>
  <si>
    <t>Las Acacias # 760 - A</t>
  </si>
  <si>
    <t>CAYO</t>
  </si>
  <si>
    <t>SABOGAL</t>
  </si>
  <si>
    <t>Daniel Alonso</t>
  </si>
  <si>
    <t>Las Acacias # 110 Dpto 201</t>
  </si>
  <si>
    <t>LEDGARD</t>
  </si>
  <si>
    <t>Javier Antonio</t>
  </si>
  <si>
    <t>La Rotonda # 150</t>
  </si>
  <si>
    <t>CROVETTI</t>
  </si>
  <si>
    <t>RIVERA</t>
  </si>
  <si>
    <t>Diego Agustín</t>
  </si>
  <si>
    <t>La Ramada # 190</t>
  </si>
  <si>
    <t>BENAVIDES</t>
  </si>
  <si>
    <t>TIZON</t>
  </si>
  <si>
    <t>Augusto Javier</t>
  </si>
  <si>
    <t>La Quebrada # 138</t>
  </si>
  <si>
    <t>MORANTE</t>
  </si>
  <si>
    <t>Gian Carlos</t>
  </si>
  <si>
    <t>La Ladera # 550</t>
  </si>
  <si>
    <t>ZAGAZETA</t>
  </si>
  <si>
    <t>AGENA</t>
  </si>
  <si>
    <t>Víctor Rafael</t>
  </si>
  <si>
    <t>La Giralda # 160</t>
  </si>
  <si>
    <t>BELLIDO</t>
  </si>
  <si>
    <t>La Duquesa # 241</t>
  </si>
  <si>
    <t>OTOYA</t>
  </si>
  <si>
    <t>Luis Antonio</t>
  </si>
  <si>
    <t>La Compuerta # 297</t>
  </si>
  <si>
    <t>CASANOVA</t>
  </si>
  <si>
    <t>SANDOVAL</t>
  </si>
  <si>
    <t>La Cima # 170</t>
  </si>
  <si>
    <t>REMOLINA</t>
  </si>
  <si>
    <t>DAMIANI</t>
  </si>
  <si>
    <t>Martín Gustavo</t>
  </si>
  <si>
    <t>La Chira # 141</t>
  </si>
  <si>
    <t>MOSCOL</t>
  </si>
  <si>
    <t>FIGUEROLA</t>
  </si>
  <si>
    <t>Juan Manuel</t>
  </si>
  <si>
    <t>Ate-Vitarte</t>
  </si>
  <si>
    <t>Kilómetro 15 Carretera Central</t>
  </si>
  <si>
    <t>ZUZUNAGA</t>
  </si>
  <si>
    <t>ABAD</t>
  </si>
  <si>
    <t>Zergio</t>
  </si>
  <si>
    <t>Justo Vigil # 464</t>
  </si>
  <si>
    <t>MATELLINI</t>
  </si>
  <si>
    <t>GOMEZ</t>
  </si>
  <si>
    <t>José Luis</t>
  </si>
  <si>
    <t>Juan Fuentes # 341 Dpto 201</t>
  </si>
  <si>
    <t>LA HOZ</t>
  </si>
  <si>
    <t>Javier Alonso</t>
  </si>
  <si>
    <t>Juan Alfaro # 228</t>
  </si>
  <si>
    <t>RIGACCI</t>
  </si>
  <si>
    <t>CHIRINOS</t>
  </si>
  <si>
    <t>Mauricio</t>
  </si>
  <si>
    <t>Jr. Trujillo # 450</t>
  </si>
  <si>
    <t>DEVERCELLI</t>
  </si>
  <si>
    <t>Erick Pablo</t>
  </si>
  <si>
    <t>Jr. Libertad # 168 Dpto. 105</t>
  </si>
  <si>
    <t>POMAREDA</t>
  </si>
  <si>
    <t>Jr. García Calderón # 235</t>
  </si>
  <si>
    <t>MAS</t>
  </si>
  <si>
    <t>GONZALEZ</t>
  </si>
  <si>
    <t>José Payán # 135</t>
  </si>
  <si>
    <t>IRIARTE</t>
  </si>
  <si>
    <t>LOOMER</t>
  </si>
  <si>
    <t>José Pardo # 764 Dpto 112</t>
  </si>
  <si>
    <t>DIBOS</t>
  </si>
  <si>
    <t>PENDAVIS</t>
  </si>
  <si>
    <t>Ernesto Manuel</t>
  </si>
  <si>
    <t>José María Plaza # 169</t>
  </si>
  <si>
    <t>BASURCO</t>
  </si>
  <si>
    <t>José María de la Jara y Ureta</t>
  </si>
  <si>
    <t>SOUSA</t>
  </si>
  <si>
    <t>Carlos Alberto</t>
  </si>
  <si>
    <t>José de la Riva Aguero # 176</t>
  </si>
  <si>
    <t>BENAVENTE</t>
  </si>
  <si>
    <t>TORI</t>
  </si>
  <si>
    <t>Augusto</t>
  </si>
  <si>
    <t>Jose Cossio # 250</t>
  </si>
  <si>
    <t>DE LA FUENTE</t>
  </si>
  <si>
    <t>PROTZEL</t>
  </si>
  <si>
    <t>Diego Reynaldo</t>
  </si>
  <si>
    <t>José Carranza # 158</t>
  </si>
  <si>
    <t>OLIART</t>
  </si>
  <si>
    <t>ESPINOSA</t>
  </si>
  <si>
    <t>Luis Alberto</t>
  </si>
  <si>
    <t>Jacinto Lara # 465 Dpto 403</t>
  </si>
  <si>
    <t>TOLA</t>
  </si>
  <si>
    <t>Augusto Felipe</t>
  </si>
  <si>
    <t>Isidoro Suarez # 424</t>
  </si>
  <si>
    <t>CHUECA</t>
  </si>
  <si>
    <t>QUIÑONES</t>
  </si>
  <si>
    <t>Diego Gonzalo</t>
  </si>
  <si>
    <t>Isaac Albeniz # 501</t>
  </si>
  <si>
    <t>IBAÑEZ</t>
  </si>
  <si>
    <t>LUNA</t>
  </si>
  <si>
    <t>Ignacio Roberto</t>
  </si>
  <si>
    <t>Ignacio Merino # 774</t>
  </si>
  <si>
    <t>DE TRAMONTANA</t>
  </si>
  <si>
    <t>PINILLOS</t>
  </si>
  <si>
    <t>Eduardo Jesús</t>
  </si>
  <si>
    <t>Ignacio de la Puente # 221 Dpt</t>
  </si>
  <si>
    <t>Huascar # 1927 - A</t>
  </si>
  <si>
    <t>CORREA</t>
  </si>
  <si>
    <t>Miguel Jesús</t>
  </si>
  <si>
    <t>Hernando de Soto # 132</t>
  </si>
  <si>
    <t>AGUIRRE</t>
  </si>
  <si>
    <t>ZARATE</t>
  </si>
  <si>
    <t>Aldo Alexis</t>
  </si>
  <si>
    <t>Hernando de Lavalle # 180</t>
  </si>
  <si>
    <t>MAGNIFICO</t>
  </si>
  <si>
    <t>GUERINONI</t>
  </si>
  <si>
    <t>José Bernardo</t>
  </si>
  <si>
    <t>Grl. Varela # 150 - 3</t>
  </si>
  <si>
    <t>BACA</t>
  </si>
  <si>
    <t>Alvaro Mauricio</t>
  </si>
  <si>
    <t>Golf Los Incas # 555</t>
  </si>
  <si>
    <t>LASSUS</t>
  </si>
  <si>
    <t>LABARTHE</t>
  </si>
  <si>
    <t>Javier Manuel</t>
  </si>
  <si>
    <t>Godofredo García # 260</t>
  </si>
  <si>
    <t>GJIVANOVIC</t>
  </si>
  <si>
    <t>MONCLOA</t>
  </si>
  <si>
    <t>Gino Mirko</t>
  </si>
  <si>
    <t>General Varela # 514</t>
  </si>
  <si>
    <t>BALBI</t>
  </si>
  <si>
    <t>VARGAS</t>
  </si>
  <si>
    <t>Alvaro Roberto</t>
  </si>
  <si>
    <t>General Juan Eléspuru # 636</t>
  </si>
  <si>
    <t>ELIAS</t>
  </si>
  <si>
    <t>PALOMINO</t>
  </si>
  <si>
    <t>Garcilazo de la Vega # 2656</t>
  </si>
  <si>
    <t>BERNAL</t>
  </si>
  <si>
    <t>TELLO</t>
  </si>
  <si>
    <t>Benjamín Eduardo</t>
  </si>
  <si>
    <t>García Bedoya 139</t>
  </si>
  <si>
    <t>MENDIVIL</t>
  </si>
  <si>
    <t>José Pablo</t>
  </si>
  <si>
    <t>Galeano # 853</t>
  </si>
  <si>
    <t>CACERES</t>
  </si>
  <si>
    <t>SOTERO</t>
  </si>
  <si>
    <t>Carlos Alfonso</t>
  </si>
  <si>
    <t>Galeano # 603</t>
  </si>
  <si>
    <t>ALARCON</t>
  </si>
  <si>
    <t>YORI</t>
  </si>
  <si>
    <t>Francisco Eguiguren # 250</t>
  </si>
  <si>
    <t>ANAYA</t>
  </si>
  <si>
    <t>VIDAURRE</t>
  </si>
  <si>
    <t>Alfredo</t>
  </si>
  <si>
    <t>BURGOS</t>
  </si>
  <si>
    <t>STROBBE</t>
  </si>
  <si>
    <t>Flora Tristán # 472</t>
  </si>
  <si>
    <t>ASPILLAGA</t>
  </si>
  <si>
    <t>Alvaro Eduardo</t>
  </si>
  <si>
    <t>Fanning # 391</t>
  </si>
  <si>
    <t>CASTRO</t>
  </si>
  <si>
    <t>RONCAL</t>
  </si>
  <si>
    <t>Daniel</t>
  </si>
  <si>
    <t>Estructurales #175</t>
  </si>
  <si>
    <t>AITA</t>
  </si>
  <si>
    <t>ZAMBRANO</t>
  </si>
  <si>
    <t>Estados Unidos # 774</t>
  </si>
  <si>
    <t>RAZZETO</t>
  </si>
  <si>
    <t>DE LA GUERRA</t>
  </si>
  <si>
    <t>Esquina Las Poncianas y Granad</t>
  </si>
  <si>
    <t>GORDILLO</t>
  </si>
  <si>
    <t>José Francisco</t>
  </si>
  <si>
    <t>Enrique Palacios # 210 Dpto 70</t>
  </si>
  <si>
    <t>LI</t>
  </si>
  <si>
    <t>JANZIC</t>
  </si>
  <si>
    <t>Jorge Antonio</t>
  </si>
  <si>
    <t>La Victoria</t>
  </si>
  <si>
    <t>Enrique Cipriani # 231</t>
  </si>
  <si>
    <t>LLAMOSAS</t>
  </si>
  <si>
    <t>HENRICI</t>
  </si>
  <si>
    <t>José Alonso</t>
  </si>
  <si>
    <t>El Visitador # 295</t>
  </si>
  <si>
    <t>HOLLER</t>
  </si>
  <si>
    <t>LLAURY</t>
  </si>
  <si>
    <t>Ignacio</t>
  </si>
  <si>
    <t>El Greco # 108</t>
  </si>
  <si>
    <t>DE BERNARDIS</t>
  </si>
  <si>
    <t>El Escorial E - 18</t>
  </si>
  <si>
    <t>SEMINO</t>
  </si>
  <si>
    <t>CABALLERO</t>
  </si>
  <si>
    <t>Raúl Antonio</t>
  </si>
  <si>
    <t>El Bosque E 26</t>
  </si>
  <si>
    <t>ZIEGLER</t>
  </si>
  <si>
    <t>ACUY</t>
  </si>
  <si>
    <t>Willy Alfredo</t>
  </si>
  <si>
    <t>El Ancla # 155</t>
  </si>
  <si>
    <t>BARREDA</t>
  </si>
  <si>
    <t>VALDERRAMA</t>
  </si>
  <si>
    <t>Andrés Vladimir</t>
  </si>
  <si>
    <t>Doña Luisa # 127</t>
  </si>
  <si>
    <t>SALAS</t>
  </si>
  <si>
    <t>Don Aurelio # 634</t>
  </si>
  <si>
    <t>APARICIO</t>
  </si>
  <si>
    <t>VIACAVA</t>
  </si>
  <si>
    <t>Dellepiani # 543</t>
  </si>
  <si>
    <t>EGUILUZ</t>
  </si>
  <si>
    <t>PARRA</t>
  </si>
  <si>
    <t>Crivelli # 162</t>
  </si>
  <si>
    <t>CROUSILLAT</t>
  </si>
  <si>
    <t>Correggio # 183</t>
  </si>
  <si>
    <t>ANSELMI</t>
  </si>
  <si>
    <t>VIANA</t>
  </si>
  <si>
    <t>Allan Carlos</t>
  </si>
  <si>
    <t>Coronel Portillo # 637</t>
  </si>
  <si>
    <t>HILGERT</t>
  </si>
  <si>
    <t>MAC LEAN</t>
  </si>
  <si>
    <t>Ian Carlos</t>
  </si>
  <si>
    <t>LOAYZA</t>
  </si>
  <si>
    <t>IRAZOLA</t>
  </si>
  <si>
    <t>Clemente X # 110 Dpto 802</t>
  </si>
  <si>
    <t>HIRAOKA</t>
  </si>
  <si>
    <t>LLOSA</t>
  </si>
  <si>
    <t>Choquehuanca # 1118</t>
  </si>
  <si>
    <t>DE COSSIO</t>
  </si>
  <si>
    <t>QUEIROLO</t>
  </si>
  <si>
    <t>Diego Rafael</t>
  </si>
  <si>
    <t>Chavín # 158</t>
  </si>
  <si>
    <t>VELIT</t>
  </si>
  <si>
    <t>ASERVI</t>
  </si>
  <si>
    <t>Sandro</t>
  </si>
  <si>
    <t>Calle Zamora # 148</t>
  </si>
  <si>
    <t>HIDALGO</t>
  </si>
  <si>
    <t>MADICO</t>
  </si>
  <si>
    <t>Hugo Manuel</t>
  </si>
  <si>
    <t>Calle Uno # 101 Dpto. 301</t>
  </si>
  <si>
    <t>GARLAND</t>
  </si>
  <si>
    <t>Calle Tres Mz AW - 7</t>
  </si>
  <si>
    <t>DE LA LAMA</t>
  </si>
  <si>
    <t>PROANO</t>
  </si>
  <si>
    <t>Diego Ricardo</t>
  </si>
  <si>
    <t>Calle Tres B C 9</t>
  </si>
  <si>
    <t>HEREDIA</t>
  </si>
  <si>
    <t>José Alberto</t>
  </si>
  <si>
    <t>Calle Tres # 162 (BC-10)</t>
  </si>
  <si>
    <t>AMORRORTU</t>
  </si>
  <si>
    <t>VILLACORTA</t>
  </si>
  <si>
    <t>Calle Tres # 118</t>
  </si>
  <si>
    <t>MERCURIALI</t>
  </si>
  <si>
    <t>José Salvador</t>
  </si>
  <si>
    <t>Calle Tomasal # 491</t>
  </si>
  <si>
    <t>ARENS</t>
  </si>
  <si>
    <t>Calle Sor Mate # 254 Dpto 102</t>
  </si>
  <si>
    <t>PESCHIERA</t>
  </si>
  <si>
    <t>DEL VALLE</t>
  </si>
  <si>
    <t>Manuel</t>
  </si>
  <si>
    <t>Calle Siete # 279</t>
  </si>
  <si>
    <t>BOLUARTE</t>
  </si>
  <si>
    <t>TADDEI</t>
  </si>
  <si>
    <t>Bruno Marco</t>
  </si>
  <si>
    <t>Calle Santa Maria Mz-V Lt-4</t>
  </si>
  <si>
    <t>FERNANDEZ</t>
  </si>
  <si>
    <t>STOLL</t>
  </si>
  <si>
    <t>Flavio Alfredo</t>
  </si>
  <si>
    <t>Calle San Juan # 835</t>
  </si>
  <si>
    <t>Willy Humberto</t>
  </si>
  <si>
    <t>Calle Reni # 258 - 264</t>
  </si>
  <si>
    <t>TARNECCI</t>
  </si>
  <si>
    <t>BOUVERIE</t>
  </si>
  <si>
    <t>Calle Paramonga Cdr 5 Pasaje A</t>
  </si>
  <si>
    <t>UMBERT</t>
  </si>
  <si>
    <t>BENZA</t>
  </si>
  <si>
    <t>BAST</t>
  </si>
  <si>
    <t>UGARTE</t>
  </si>
  <si>
    <t>Antonio Javier</t>
  </si>
  <si>
    <t>Calle Nueve # 896</t>
  </si>
  <si>
    <t>ALJOVIN</t>
  </si>
  <si>
    <t>WOODMAN</t>
  </si>
  <si>
    <t>Alejandro Arturo</t>
  </si>
  <si>
    <t>Calle Michigan # 420</t>
  </si>
  <si>
    <t>GUTIERREZ</t>
  </si>
  <si>
    <t>MC LAUCHLAN</t>
  </si>
  <si>
    <t>Guillermo Antonio</t>
  </si>
  <si>
    <t>OLIVARES</t>
  </si>
  <si>
    <t>ESCUZA</t>
  </si>
  <si>
    <t>Luís Alberto</t>
  </si>
  <si>
    <t>Calle Mercedarias # 148</t>
  </si>
  <si>
    <t>Calle M # 164</t>
  </si>
  <si>
    <t>MAERO</t>
  </si>
  <si>
    <t>GUEVARA</t>
  </si>
  <si>
    <t>Calle Los Virreyes # 123</t>
  </si>
  <si>
    <t>FRANCO DE SOUZA</t>
  </si>
  <si>
    <t>OLAECHEA</t>
  </si>
  <si>
    <t>Calle Los Sauces # 377</t>
  </si>
  <si>
    <t>ALVAREZ CALDERON</t>
  </si>
  <si>
    <t>VISSCHER</t>
  </si>
  <si>
    <t>Alexander</t>
  </si>
  <si>
    <t>Calle Loma Airosa # 230</t>
  </si>
  <si>
    <t>DELGADO</t>
  </si>
  <si>
    <t>PEREZ PRIETO</t>
  </si>
  <si>
    <t>Enrique Roberto</t>
  </si>
  <si>
    <t>Calle Islas Aleutianas # 191</t>
  </si>
  <si>
    <t>AURICH</t>
  </si>
  <si>
    <t>Rufino Daniel</t>
  </si>
  <si>
    <t>Calle F Hals # 172</t>
  </si>
  <si>
    <t>BRACESCO</t>
  </si>
  <si>
    <t>Calle F C 26</t>
  </si>
  <si>
    <t>AZA</t>
  </si>
  <si>
    <t>VATTUONE</t>
  </si>
  <si>
    <t>Alvaro Manuel</t>
  </si>
  <si>
    <t>Calle Dos BG 3</t>
  </si>
  <si>
    <t>GIORLA</t>
  </si>
  <si>
    <t>MONGE</t>
  </si>
  <si>
    <t>Gino Emilio</t>
  </si>
  <si>
    <t>Calle Dos # 183</t>
  </si>
  <si>
    <t>JOCHAMOWITZ</t>
  </si>
  <si>
    <t>Jonathan</t>
  </si>
  <si>
    <t>Calle Dos # 146</t>
  </si>
  <si>
    <t>LIZARZABURU</t>
  </si>
  <si>
    <t>Calle Dieciseís Mz GA Lt 11</t>
  </si>
  <si>
    <t>POLI</t>
  </si>
  <si>
    <t>Eduardo Agustín</t>
  </si>
  <si>
    <t>Calle Cuatro # 109 Dpto 203</t>
  </si>
  <si>
    <t>RUILOBA</t>
  </si>
  <si>
    <t>CAVALIE</t>
  </si>
  <si>
    <t>Oscar Manuel</t>
  </si>
  <si>
    <t>Calle Cinco # 161 Dpto 305</t>
  </si>
  <si>
    <t>GARAGORRI</t>
  </si>
  <si>
    <t>Calle C # 243</t>
  </si>
  <si>
    <t>SAMBUCETI</t>
  </si>
  <si>
    <t>CARDI</t>
  </si>
  <si>
    <t>Pedro Gerardo</t>
  </si>
  <si>
    <t>Calle 39 # 246</t>
  </si>
  <si>
    <t>GALARRETA</t>
  </si>
  <si>
    <t>Juan Enrique</t>
  </si>
  <si>
    <t>Calle 33 # 295</t>
  </si>
  <si>
    <t>MALPARTIDA</t>
  </si>
  <si>
    <t>GUBBINS</t>
  </si>
  <si>
    <t>José Carlos</t>
  </si>
  <si>
    <t>Calle 25 de Setiembre # 130</t>
  </si>
  <si>
    <t>MIRO QUESADA</t>
  </si>
  <si>
    <t>GAMARRA</t>
  </si>
  <si>
    <t>Cabo Blanco # 325 Dpto 301</t>
  </si>
  <si>
    <t>SCHROTH</t>
  </si>
  <si>
    <t>CABRERA</t>
  </si>
  <si>
    <t>Ramón Augusto</t>
  </si>
  <si>
    <t>Caballero de Alcántara # 181</t>
  </si>
  <si>
    <t>SUAREZ</t>
  </si>
  <si>
    <t>BRICEÑO</t>
  </si>
  <si>
    <t>Renzo José</t>
  </si>
  <si>
    <t>CANNOCK</t>
  </si>
  <si>
    <t>Peter Jurgen</t>
  </si>
  <si>
    <t>Boulevard Roosevelt # 365</t>
  </si>
  <si>
    <t>SANTILLANA</t>
  </si>
  <si>
    <t>CANDIOTTI</t>
  </si>
  <si>
    <t>Pío Pablo</t>
  </si>
  <si>
    <t>Bolognesi # 794</t>
  </si>
  <si>
    <t>BARCO</t>
  </si>
  <si>
    <t>Rodrigo Antonio</t>
  </si>
  <si>
    <t>Bolognesi # 584</t>
  </si>
  <si>
    <t>Fernando Alfredo</t>
  </si>
  <si>
    <t>Bolognesi # 540 E</t>
  </si>
  <si>
    <t>RODRIGUEZ</t>
  </si>
  <si>
    <t>Miguel Carlos</t>
  </si>
  <si>
    <t>Blas Cerdeña # 363</t>
  </si>
  <si>
    <t>VIDALON</t>
  </si>
  <si>
    <t>ARAMBURU</t>
  </si>
  <si>
    <t>Blas Cerdeña # 321 Dpto. 102</t>
  </si>
  <si>
    <t>Gonzalo Sebastián</t>
  </si>
  <si>
    <t>Blas Cerdeña # 245 Dpto 2 B</t>
  </si>
  <si>
    <t>HUAMAN DE LOS HEROS</t>
  </si>
  <si>
    <t>Ignacio Juan Bernardo</t>
  </si>
  <si>
    <t>DE LA TORRE</t>
  </si>
  <si>
    <t>PORTILLO</t>
  </si>
  <si>
    <t>Berlín # 675 Dpto 301</t>
  </si>
  <si>
    <t>MURDOCH</t>
  </si>
  <si>
    <t>FERREYROS</t>
  </si>
  <si>
    <t>Beethoven # 675</t>
  </si>
  <si>
    <t>MURO</t>
  </si>
  <si>
    <t>Gerardo</t>
  </si>
  <si>
    <t>Bayona # 348</t>
  </si>
  <si>
    <t>Bartolomé Herrera # 329</t>
  </si>
  <si>
    <t>BALAREZO</t>
  </si>
  <si>
    <t>Rodrigo José</t>
  </si>
  <si>
    <t>Baltazar la Torre # 490</t>
  </si>
  <si>
    <t>WAITE</t>
  </si>
  <si>
    <t>ALCANTARA</t>
  </si>
  <si>
    <t>Steve Rafael</t>
  </si>
  <si>
    <t>Av. Villarán # 775</t>
  </si>
  <si>
    <t>MODENESI</t>
  </si>
  <si>
    <t>GALLART</t>
  </si>
  <si>
    <t>Juan Climaco</t>
  </si>
  <si>
    <t>Av. Velasco Astete # 1781 Dpto</t>
  </si>
  <si>
    <t>ARRIETA</t>
  </si>
  <si>
    <t>VELIZ</t>
  </si>
  <si>
    <t>Av. Velasco Astete # 1741 - 10</t>
  </si>
  <si>
    <t>BARCELOS</t>
  </si>
  <si>
    <t>VALVERDE</t>
  </si>
  <si>
    <t>Andrés</t>
  </si>
  <si>
    <t>Otto Antonio</t>
  </si>
  <si>
    <t>Av. Sucre # 1157 Dpto 401 - A</t>
  </si>
  <si>
    <t>KAHN</t>
  </si>
  <si>
    <t>Av. San Juan # 290</t>
  </si>
  <si>
    <t>MARSANO</t>
  </si>
  <si>
    <t>José Fernando</t>
  </si>
  <si>
    <t>Av. San Borja Sur # 1094  Dpto</t>
  </si>
  <si>
    <t>ARRIOLA</t>
  </si>
  <si>
    <t>VELAYOS</t>
  </si>
  <si>
    <t>Av. Principal # 910</t>
  </si>
  <si>
    <t>RODRIGO</t>
  </si>
  <si>
    <t>CORVETTO</t>
  </si>
  <si>
    <t>Miguel Angel</t>
  </si>
  <si>
    <t>Av. Pío XII # 254 Casa 19</t>
  </si>
  <si>
    <t>SUN HAN</t>
  </si>
  <si>
    <t>BRAVO</t>
  </si>
  <si>
    <t>Renzo Tomás Eduardo</t>
  </si>
  <si>
    <t>Av. Pío XII # 220</t>
  </si>
  <si>
    <t>ROSSELLO</t>
  </si>
  <si>
    <t>CONSIGLIERI</t>
  </si>
  <si>
    <t>Numa Ricardo</t>
  </si>
  <si>
    <t>Av. Pío XII # 188</t>
  </si>
  <si>
    <t>Mario Gonzalo</t>
  </si>
  <si>
    <t>Av. Pezet # 1584</t>
  </si>
  <si>
    <t>LEMBCKE</t>
  </si>
  <si>
    <t>Joaquín</t>
  </si>
  <si>
    <t>Av. Pardo y Aliaga # 576 Dpto</t>
  </si>
  <si>
    <t>INFANTE</t>
  </si>
  <si>
    <t>Jorge Fernando</t>
  </si>
  <si>
    <t>Av. Pablo Carriquiry # 839</t>
  </si>
  <si>
    <t>MORELLI</t>
  </si>
  <si>
    <t>FLETCHER</t>
  </si>
  <si>
    <t>Juan Luis</t>
  </si>
  <si>
    <t>Av. Monte del los Olivos # 140</t>
  </si>
  <si>
    <t>BROU</t>
  </si>
  <si>
    <t>SUEYRAS</t>
  </si>
  <si>
    <t>Av. Manuel Prado Ugarteche # 5</t>
  </si>
  <si>
    <t>WONG</t>
  </si>
  <si>
    <t>Alejandro Dante</t>
  </si>
  <si>
    <t>Av. Las Palmeras Mz O Lt 30</t>
  </si>
  <si>
    <t>TROMBETTA</t>
  </si>
  <si>
    <t>BISIAK</t>
  </si>
  <si>
    <t>Roberto Manuel</t>
  </si>
  <si>
    <t>Av. Las Gardenias # 480 A</t>
  </si>
  <si>
    <t>KOCCHIU</t>
  </si>
  <si>
    <t>Av. La Merced # 217</t>
  </si>
  <si>
    <t>GIHA</t>
  </si>
  <si>
    <t>MONTALVA</t>
  </si>
  <si>
    <t>Gino</t>
  </si>
  <si>
    <t>Av. La Floresta # 790 Dpto 301</t>
  </si>
  <si>
    <t>GUERRERO</t>
  </si>
  <si>
    <t>MELLET</t>
  </si>
  <si>
    <t>Gonzalo Javier</t>
  </si>
  <si>
    <t>ELALUF</t>
  </si>
  <si>
    <t>Luis Daniel</t>
  </si>
  <si>
    <t>Av. Jorge Basadre # 1435 Dpto</t>
  </si>
  <si>
    <t>QUMSIYEH</t>
  </si>
  <si>
    <t>DE LA PUENTE</t>
  </si>
  <si>
    <t>Mario Eduardo</t>
  </si>
  <si>
    <t>Av. Jorge Basadre # 1240</t>
  </si>
  <si>
    <t>GADEA</t>
  </si>
  <si>
    <t>Franco Guillermo</t>
  </si>
  <si>
    <t>Av. Javier Prado Oeste 555 Dpt</t>
  </si>
  <si>
    <t>VINICZAY</t>
  </si>
  <si>
    <t>ALVARADO</t>
  </si>
  <si>
    <t>Sergio Enrique</t>
  </si>
  <si>
    <t>Av. Javier Prado Oeste # 1004</t>
  </si>
  <si>
    <t>Gino Henry</t>
  </si>
  <si>
    <t>Av. Huaylas # 2079</t>
  </si>
  <si>
    <t>REY</t>
  </si>
  <si>
    <t>CHUE</t>
  </si>
  <si>
    <t>Matthew</t>
  </si>
  <si>
    <t>Av. Hawai # 425</t>
  </si>
  <si>
    <t>GAJARDO</t>
  </si>
  <si>
    <t>Juan Francisco</t>
  </si>
  <si>
    <t>Av. Guardia Civil # 230</t>
  </si>
  <si>
    <t>Laureano</t>
  </si>
  <si>
    <t>ISOLA</t>
  </si>
  <si>
    <t>Av. El Rosario # 350 Dpto 401</t>
  </si>
  <si>
    <t>DEDIOS</t>
  </si>
  <si>
    <t>PIEDRA</t>
  </si>
  <si>
    <t>Eduardo Rodrigo</t>
  </si>
  <si>
    <t>Av. El Rosario # 183</t>
  </si>
  <si>
    <t>ESKENAZI</t>
  </si>
  <si>
    <t>Av. El Golf los Inkas # 53</t>
  </si>
  <si>
    <t>Av. El Golf # 364</t>
  </si>
  <si>
    <t>ROBILLIARD</t>
  </si>
  <si>
    <t>CUSSIANOVICH</t>
  </si>
  <si>
    <t>Av. Del Sur # 254</t>
  </si>
  <si>
    <t>DENEGRI</t>
  </si>
  <si>
    <t>Luis Miguel</t>
  </si>
  <si>
    <t>Av. Del Pinar # 471 - 102</t>
  </si>
  <si>
    <t>MATZUMURA</t>
  </si>
  <si>
    <t>Gustavo</t>
  </si>
  <si>
    <t>Av. del Pinar # 308</t>
  </si>
  <si>
    <t>REVOREDO</t>
  </si>
  <si>
    <t>CHUMPITASI</t>
  </si>
  <si>
    <t>Matteo</t>
  </si>
  <si>
    <t>Av. Del Pinar # 108</t>
  </si>
  <si>
    <t>Raúl Javier</t>
  </si>
  <si>
    <t>Av. Del Parque Sur # 545</t>
  </si>
  <si>
    <t>PIQUERAS</t>
  </si>
  <si>
    <t>DE RUTTE</t>
  </si>
  <si>
    <t>Manuel Humberto</t>
  </si>
  <si>
    <t>Av. Del Parque Sur # 102  Dpto</t>
  </si>
  <si>
    <t>DE LA COLINA</t>
  </si>
  <si>
    <t>PURIN</t>
  </si>
  <si>
    <t>Av. Coronel Portillo 170 Dpto.</t>
  </si>
  <si>
    <t>MASSA</t>
  </si>
  <si>
    <t>GONZALES</t>
  </si>
  <si>
    <t>Av. Casuarinas # 333</t>
  </si>
  <si>
    <t>CARDENAS</t>
  </si>
  <si>
    <t>SECCO</t>
  </si>
  <si>
    <t>Carlos Santiago</t>
  </si>
  <si>
    <t>Av. Caminos del Inca # 925 - 3</t>
  </si>
  <si>
    <t>PRIAS</t>
  </si>
  <si>
    <t>Dino</t>
  </si>
  <si>
    <t>Av. Caminos del Inca # 1567</t>
  </si>
  <si>
    <t>KISIC</t>
  </si>
  <si>
    <t>Av. Bolognesi # 586</t>
  </si>
  <si>
    <t>GOICOCHEA</t>
  </si>
  <si>
    <t>MOLLER-HERGT</t>
  </si>
  <si>
    <t>Giulio Eduardo</t>
  </si>
  <si>
    <t>Augusto Bolognesi # 137</t>
  </si>
  <si>
    <t>MATA</t>
  </si>
  <si>
    <t>Alonso de Molina # 840</t>
  </si>
  <si>
    <t>LICERA</t>
  </si>
  <si>
    <t>Jorge Armando</t>
  </si>
  <si>
    <t>Allamanda # 167</t>
  </si>
  <si>
    <t>HARMES</t>
  </si>
  <si>
    <t>MARINA</t>
  </si>
  <si>
    <t>Gustavo Piero</t>
  </si>
  <si>
    <t>Alfredo Franco # 370  Dpto 302</t>
  </si>
  <si>
    <t>SOTILLO</t>
  </si>
  <si>
    <t>Carlos Alejandro</t>
  </si>
  <si>
    <t>Alcanfores # 1070</t>
  </si>
  <si>
    <t>PARDO</t>
  </si>
  <si>
    <t>DYSON</t>
  </si>
  <si>
    <t>Luis Felipe</t>
  </si>
  <si>
    <t>Alcanfores # 1044</t>
  </si>
  <si>
    <t>BALLEN</t>
  </si>
  <si>
    <t>Andre Marcel</t>
  </si>
  <si>
    <t>Alberto Lynch # 175</t>
  </si>
  <si>
    <t>BERMUDEZ</t>
  </si>
  <si>
    <t>TEMPLE</t>
  </si>
  <si>
    <t>Benjamín</t>
  </si>
  <si>
    <t>Alberto del Campo # 360 Dpto 3</t>
  </si>
  <si>
    <t>ORTIZ</t>
  </si>
  <si>
    <t>Fernando Rafael</t>
  </si>
  <si>
    <t>Alameda La Encantada # 225</t>
  </si>
  <si>
    <t>ALMENARA</t>
  </si>
  <si>
    <t>Alejandro Gustavo</t>
  </si>
  <si>
    <t>Alameda del Sereno Mz K Lt 18</t>
  </si>
  <si>
    <t>DANJOY</t>
  </si>
  <si>
    <t>QUINTERO</t>
  </si>
  <si>
    <t>Diego José</t>
  </si>
  <si>
    <t>Alameda del Crepúsculo # 226</t>
  </si>
  <si>
    <t>POZO</t>
  </si>
  <si>
    <t>DE LAS CASAS</t>
  </si>
  <si>
    <t>Mariano</t>
  </si>
  <si>
    <t>Alameda del Corregidor # 842</t>
  </si>
  <si>
    <t>ROSHOLT</t>
  </si>
  <si>
    <t>CONTRERAS</t>
  </si>
  <si>
    <t>Nicolás Alessandro</t>
  </si>
  <si>
    <t>Alameda de la Molina Vieja # 6</t>
  </si>
  <si>
    <t>URTEAGA</t>
  </si>
  <si>
    <t>Agusto Bolognesi # 126</t>
  </si>
  <si>
    <t>GYGAX</t>
  </si>
  <si>
    <t>MARTINS</t>
  </si>
  <si>
    <t>Gustavo Alberto</t>
  </si>
  <si>
    <t>Agustín de la Torre # 182</t>
  </si>
  <si>
    <t>FILTROS AVANZADOS</t>
  </si>
  <si>
    <r>
      <rPr>
        <b/>
        <sz val="18"/>
        <color theme="0"/>
        <rFont val="Calibri"/>
        <family val="2"/>
        <scheme val="minor"/>
      </rPr>
      <t>Nota:</t>
    </r>
    <r>
      <rPr>
        <sz val="18"/>
        <color theme="0"/>
        <rFont val="Calibri"/>
        <family val="2"/>
        <scheme val="minor"/>
      </rPr>
      <t xml:space="preserve"> Copiar aquí debajo el resultado</t>
    </r>
  </si>
  <si>
    <t>Se desea obtener los registros de las personas que viven el La Molina y que al mismo tiempo sean Casadas ©</t>
  </si>
  <si>
    <t>Ahora use uno de estos filtros automáticos y resuelva la siguiente pregunta:</t>
  </si>
  <si>
    <t>1)</t>
  </si>
  <si>
    <t>2)</t>
  </si>
  <si>
    <t>Vendedor</t>
  </si>
  <si>
    <t>Cane, Nate</t>
  </si>
  <si>
    <t>Morton, Sara</t>
  </si>
  <si>
    <t>Sammler, Mark</t>
  </si>
  <si>
    <t>Seidel, Matt</t>
  </si>
  <si>
    <t>West, Cara</t>
  </si>
  <si>
    <t>Wolf, Hilda</t>
  </si>
  <si>
    <t>Precio</t>
  </si>
  <si>
    <t>Importe</t>
  </si>
  <si>
    <t>Envio</t>
  </si>
  <si>
    <t>Aereo</t>
  </si>
  <si>
    <t>Terrestre</t>
  </si>
  <si>
    <t>1) Suma de Importes</t>
  </si>
  <si>
    <t>3) Cantidad de Envíos</t>
  </si>
  <si>
    <t>2) Promedio de Precios</t>
  </si>
  <si>
    <t>Mediante SUBTOTALES POR VENDEDOR obtener los siguientes resultados:</t>
  </si>
  <si>
    <t>Mes</t>
  </si>
  <si>
    <t>Artículos</t>
  </si>
  <si>
    <t>Ventas</t>
  </si>
  <si>
    <t>Isabel</t>
  </si>
  <si>
    <t>Gloria</t>
  </si>
  <si>
    <t>Arturo</t>
  </si>
  <si>
    <t>Silvia</t>
  </si>
  <si>
    <t>Total Enero</t>
  </si>
  <si>
    <t>Luisa</t>
  </si>
  <si>
    <t>Total Febrero</t>
  </si>
  <si>
    <t>Total Marzo</t>
  </si>
  <si>
    <t>Total general</t>
  </si>
  <si>
    <t>Explicar por qué no podemos realizar un AUTOESQUEMA con los siguientes datos:</t>
  </si>
  <si>
    <t>Rpta:</t>
  </si>
  <si>
    <t>Productos</t>
  </si>
  <si>
    <t>Promedio 
mensual</t>
  </si>
  <si>
    <t>Licuadoras</t>
  </si>
  <si>
    <t>Neveras</t>
  </si>
  <si>
    <t>Televisores</t>
  </si>
  <si>
    <t>Estufas</t>
  </si>
  <si>
    <t>Minicomponentes</t>
  </si>
  <si>
    <t>Lavadoras</t>
  </si>
  <si>
    <t>Grabadoras</t>
  </si>
  <si>
    <t>Total</t>
  </si>
  <si>
    <r>
      <rPr>
        <b/>
        <sz val="12"/>
        <color rgb="FFFF0000"/>
        <rFont val="Calibri"/>
        <family val="2"/>
        <scheme val="minor"/>
      </rPr>
      <t>Nota</t>
    </r>
    <r>
      <rPr>
        <sz val="12"/>
        <color rgb="FFFF0000"/>
        <rFont val="Calibri"/>
        <family val="2"/>
        <scheme val="minor"/>
      </rPr>
      <t>: Seleccionar cada recuadro resaltado de amarillo y escoger un botón de la parte superior</t>
    </r>
  </si>
  <si>
    <t>según las teclas que participan en cada atajo que se realiza con el teclado</t>
  </si>
  <si>
    <t>Lista:</t>
  </si>
  <si>
    <t>Claudia</t>
  </si>
  <si>
    <t>Michelle</t>
  </si>
  <si>
    <t>André</t>
  </si>
  <si>
    <t>Aplique Validación de Datos a la celda resaltada según lo que solicite:</t>
  </si>
  <si>
    <t>1) Formato Númerico Entero</t>
  </si>
  <si>
    <t xml:space="preserve">    Positivo</t>
  </si>
  <si>
    <t xml:space="preserve">2) Formato de Número Decimal del </t>
  </si>
  <si>
    <t xml:space="preserve">   100 al 1999.99</t>
  </si>
  <si>
    <t>3) Poner como opciones: Primero, Segundo o</t>
  </si>
  <si>
    <t xml:space="preserve">   Tercero</t>
  </si>
  <si>
    <t>4) Poner los nombre de la lista de arriba</t>
  </si>
  <si>
    <t>Aplique Redondear Errores para identificar los errores de registro en la tabla</t>
  </si>
  <si>
    <t>CODIGO</t>
  </si>
  <si>
    <t>Aplique los Formatos Condicionales según las indicaciones en comentarios.</t>
  </si>
  <si>
    <t>PRODUCTO</t>
  </si>
  <si>
    <t>PRECIO</t>
  </si>
  <si>
    <t>STOCK</t>
  </si>
  <si>
    <t>P001</t>
  </si>
  <si>
    <t>Corbata</t>
  </si>
  <si>
    <t>P002</t>
  </si>
  <si>
    <t>Camisa</t>
  </si>
  <si>
    <t>P003</t>
  </si>
  <si>
    <t>Pantalón</t>
  </si>
  <si>
    <t>P004</t>
  </si>
  <si>
    <t>Shorts</t>
  </si>
  <si>
    <t>P005</t>
  </si>
  <si>
    <t>Polo</t>
  </si>
  <si>
    <t>P006</t>
  </si>
  <si>
    <t>Blusa</t>
  </si>
  <si>
    <t>P007</t>
  </si>
  <si>
    <t>Sweater</t>
  </si>
  <si>
    <t>P008</t>
  </si>
  <si>
    <t>Correa</t>
  </si>
  <si>
    <t>P009</t>
  </si>
  <si>
    <t>Medias</t>
  </si>
  <si>
    <t>P010</t>
  </si>
  <si>
    <t>Casaca</t>
  </si>
  <si>
    <r>
      <t xml:space="preserve">Cuales son los tipos de </t>
    </r>
    <r>
      <rPr>
        <b/>
        <u/>
        <sz val="14"/>
        <color rgb="FFFF0000"/>
        <rFont val="Calibri"/>
        <family val="2"/>
        <scheme val="minor"/>
      </rPr>
      <t>Filtros automáticos</t>
    </r>
    <r>
      <rPr>
        <b/>
        <sz val="14"/>
        <color rgb="FFFF0000"/>
        <rFont val="Calibri"/>
        <family val="2"/>
        <scheme val="minor"/>
      </rPr>
      <t xml:space="preserve"> que aprendimos en clase:</t>
    </r>
  </si>
  <si>
    <t>Ctrl</t>
  </si>
  <si>
    <t>Espacio</t>
  </si>
  <si>
    <t>Av pág</t>
  </si>
  <si>
    <t>Re pág</t>
  </si>
  <si>
    <t>Derecha</t>
  </si>
  <si>
    <t>Abajo</t>
  </si>
  <si>
    <t>Shift</t>
  </si>
  <si>
    <t>+</t>
  </si>
  <si>
    <t>-</t>
  </si>
  <si>
    <t>Por selección</t>
  </si>
  <si>
    <t>Por condición</t>
  </si>
  <si>
    <t>Total Cane, Nate</t>
  </si>
  <si>
    <t>Total Morton, Sara</t>
  </si>
  <si>
    <t>Total Sammler, Mark</t>
  </si>
  <si>
    <t>Total Seidel, Matt</t>
  </si>
  <si>
    <t>Total West, Cara</t>
  </si>
  <si>
    <t>Total Wolf, Hilda</t>
  </si>
  <si>
    <t>Promedio general</t>
  </si>
  <si>
    <t>Promedio Cane, Nate</t>
  </si>
  <si>
    <t>Promedio Morton, Sara</t>
  </si>
  <si>
    <t>Promedio Sammler, Mark</t>
  </si>
  <si>
    <t>Promedio Seidel, Matt</t>
  </si>
  <si>
    <t>Promedio West, Cara</t>
  </si>
  <si>
    <t>Promedio Wolf, Hilda</t>
  </si>
  <si>
    <t>Cuenta Cane, Nate</t>
  </si>
  <si>
    <t>Cuenta Morton, Sara</t>
  </si>
  <si>
    <t>Cuenta Sammler, Mark</t>
  </si>
  <si>
    <t>Cuenta Seidel, Matt</t>
  </si>
  <si>
    <t>Cuenta West, Cara</t>
  </si>
  <si>
    <t>Cuenta Wolf, Hilda</t>
  </si>
  <si>
    <t>Cuenta general</t>
  </si>
  <si>
    <t>Tarea 1-Excel Nicky</t>
  </si>
  <si>
    <t>*</t>
  </si>
  <si>
    <t>Porque los cálculos de los totales no están realizados mediante fórmulas, lo que impide realizar un esquema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</si>
</sst>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-&quot;S/&quot;* #,##0.00_-;\-&quot;S/&quot;* #,##0.00_-;_-&quot;S/&quot;* &quot;-&quot;??_-;_-@_-"/>
    <numFmt numFmtId="165" formatCode="&quot;$&quot;#,##0.00_);\(&quot;$&quot;#,##0.00\)"/>
    <numFmt numFmtId="166" formatCode="&quot;$&quot;#,##0"/>
    <numFmt numFmtId="167" formatCode="_ * #,##0.00_ ;_ * \-#,##0.00_ ;_ * &quot;-&quot;??_ ;_ @_ "/>
    <numFmt numFmtId="168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sz val="10"/>
      <name val="Arial"/>
      <family val="2"/>
    </font>
    <font>
      <b/>
      <u val="double"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Arial"/>
      <family val="2"/>
    </font>
    <font>
      <sz val="18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MS Sans Serif"/>
      <family val="2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48"/>
      <color theme="0"/>
      <name val="Franklin Gothic Demi Cond"/>
      <family val="2"/>
    </font>
    <font>
      <b/>
      <u val="double"/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1B50"/>
        <bgColor indexed="64"/>
      </patternFill>
    </fill>
    <fill>
      <patternFill patternType="solid">
        <fgColor rgb="FF0B60F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B60F7"/>
        <bgColor theme="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1B50"/>
      </left>
      <right style="medium">
        <color rgb="FF001B50"/>
      </right>
      <top style="medium">
        <color rgb="FF001B50"/>
      </top>
      <bottom style="medium">
        <color rgb="FF001B50"/>
      </bottom>
      <diagonal/>
    </border>
    <border>
      <left style="medium">
        <color rgb="FF001B50"/>
      </left>
      <right style="medium">
        <color rgb="FF001B50"/>
      </right>
      <top style="medium">
        <color rgb="FF001B50"/>
      </top>
      <bottom/>
      <diagonal/>
    </border>
    <border>
      <left style="medium">
        <color rgb="FF001B50"/>
      </left>
      <right style="medium">
        <color rgb="FF001B50"/>
      </right>
      <top/>
      <bottom style="medium">
        <color rgb="FF001B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2" applyFont="1"/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4" borderId="0" xfId="0" applyFont="1" applyFill="1" applyAlignment="1">
      <alignment horizontal="center"/>
    </xf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64" fontId="1" fillId="0" borderId="0" xfId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 applyAlignment="1">
      <alignment horizontal="center"/>
    </xf>
    <xf numFmtId="0" fontId="20" fillId="0" borderId="0" xfId="0" applyFont="1"/>
    <xf numFmtId="0" fontId="0" fillId="0" borderId="4" xfId="0" applyFont="1" applyFill="1" applyBorder="1" applyAlignment="1"/>
    <xf numFmtId="165" fontId="0" fillId="0" borderId="4" xfId="0" applyNumberFormat="1" applyFont="1" applyFill="1" applyBorder="1" applyAlignment="1"/>
    <xf numFmtId="0" fontId="0" fillId="0" borderId="4" xfId="0" applyFill="1" applyBorder="1" applyAlignment="1"/>
    <xf numFmtId="0" fontId="19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0" fillId="0" borderId="0" xfId="0" applyNumberFormat="1"/>
    <xf numFmtId="0" fontId="2" fillId="0" borderId="0" xfId="0" applyFont="1"/>
    <xf numFmtId="0" fontId="21" fillId="0" borderId="0" xfId="0" applyFont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center" wrapText="1"/>
    </xf>
    <xf numFmtId="0" fontId="10" fillId="0" borderId="0" xfId="2" applyFont="1"/>
    <xf numFmtId="168" fontId="0" fillId="0" borderId="0" xfId="3" applyNumberFormat="1" applyFont="1"/>
    <xf numFmtId="0" fontId="4" fillId="0" borderId="0" xfId="2"/>
    <xf numFmtId="168" fontId="4" fillId="0" borderId="0" xfId="3" applyNumberFormat="1"/>
    <xf numFmtId="168" fontId="0" fillId="0" borderId="0" xfId="0" applyNumberFormat="1"/>
    <xf numFmtId="0" fontId="2" fillId="0" borderId="0" xfId="0" applyFont="1" applyAlignment="1">
      <alignment horizontal="right"/>
    </xf>
    <xf numFmtId="0" fontId="25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6" fillId="0" borderId="0" xfId="2" applyFont="1"/>
    <xf numFmtId="0" fontId="10" fillId="2" borderId="6" xfId="2" applyFont="1" applyFill="1" applyBorder="1" applyAlignment="1">
      <alignment horizontal="center" vertical="center"/>
    </xf>
    <xf numFmtId="0" fontId="10" fillId="0" borderId="9" xfId="2" applyFont="1" applyBorder="1"/>
    <xf numFmtId="0" fontId="10" fillId="0" borderId="10" xfId="2" applyFont="1" applyBorder="1"/>
    <xf numFmtId="14" fontId="10" fillId="0" borderId="10" xfId="2" applyNumberFormat="1" applyFont="1" applyBorder="1"/>
    <xf numFmtId="0" fontId="10" fillId="0" borderId="11" xfId="2" applyFont="1" applyBorder="1"/>
    <xf numFmtId="0" fontId="4" fillId="0" borderId="12" xfId="2" applyBorder="1"/>
    <xf numFmtId="0" fontId="4" fillId="0" borderId="13" xfId="2" applyBorder="1"/>
    <xf numFmtId="14" fontId="4" fillId="0" borderId="13" xfId="2" applyNumberFormat="1" applyBorder="1"/>
    <xf numFmtId="1" fontId="4" fillId="0" borderId="13" xfId="2" applyNumberFormat="1" applyBorder="1"/>
    <xf numFmtId="0" fontId="4" fillId="0" borderId="14" xfId="2" applyBorder="1"/>
    <xf numFmtId="0" fontId="4" fillId="0" borderId="15" xfId="2" applyBorder="1"/>
    <xf numFmtId="0" fontId="4" fillId="0" borderId="4" xfId="2" applyBorder="1"/>
    <xf numFmtId="14" fontId="4" fillId="0" borderId="4" xfId="2" applyNumberFormat="1" applyBorder="1"/>
    <xf numFmtId="1" fontId="4" fillId="0" borderId="4" xfId="2" applyNumberFormat="1" applyBorder="1"/>
    <xf numFmtId="0" fontId="4" fillId="0" borderId="16" xfId="2" applyBorder="1"/>
    <xf numFmtId="14" fontId="4" fillId="0" borderId="4" xfId="2" applyNumberFormat="1" applyFont="1" applyBorder="1"/>
    <xf numFmtId="0" fontId="4" fillId="0" borderId="15" xfId="2" applyFont="1" applyBorder="1"/>
    <xf numFmtId="14" fontId="4" fillId="0" borderId="15" xfId="2" applyNumberFormat="1" applyBorder="1"/>
    <xf numFmtId="0" fontId="4" fillId="0" borderId="17" xfId="2" applyBorder="1"/>
    <xf numFmtId="0" fontId="4" fillId="0" borderId="18" xfId="2" applyBorder="1"/>
    <xf numFmtId="14" fontId="4" fillId="0" borderId="18" xfId="2" applyNumberFormat="1" applyBorder="1"/>
    <xf numFmtId="1" fontId="4" fillId="0" borderId="18" xfId="2" applyNumberFormat="1" applyBorder="1"/>
    <xf numFmtId="0" fontId="4" fillId="0" borderId="19" xfId="2" applyBorder="1"/>
    <xf numFmtId="0" fontId="23" fillId="7" borderId="20" xfId="2" applyFont="1" applyFill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23" fillId="7" borderId="9" xfId="2" applyFont="1" applyFill="1" applyBorder="1" applyAlignment="1">
      <alignment horizontal="center" vertical="center"/>
    </xf>
    <xf numFmtId="0" fontId="23" fillId="7" borderId="10" xfId="2" applyFont="1" applyFill="1" applyBorder="1" applyAlignment="1">
      <alignment horizontal="center" vertical="center"/>
    </xf>
    <xf numFmtId="0" fontId="23" fillId="7" borderId="11" xfId="2" applyFont="1" applyFill="1" applyBorder="1" applyAlignment="1">
      <alignment horizontal="center" vertical="center"/>
    </xf>
    <xf numFmtId="44" fontId="0" fillId="0" borderId="13" xfId="4" applyFont="1" applyBorder="1"/>
    <xf numFmtId="2" fontId="4" fillId="0" borderId="14" xfId="2" applyNumberFormat="1" applyBorder="1"/>
    <xf numFmtId="44" fontId="0" fillId="0" borderId="4" xfId="4" applyFont="1" applyBorder="1"/>
    <xf numFmtId="2" fontId="4" fillId="0" borderId="16" xfId="2" applyNumberFormat="1" applyBorder="1"/>
    <xf numFmtId="44" fontId="0" fillId="0" borderId="18" xfId="4" applyFont="1" applyBorder="1"/>
    <xf numFmtId="2" fontId="4" fillId="0" borderId="19" xfId="2" applyNumberFormat="1" applyBorder="1"/>
    <xf numFmtId="0" fontId="14" fillId="8" borderId="0" xfId="0" applyFont="1" applyFill="1"/>
    <xf numFmtId="0" fontId="0" fillId="9" borderId="24" xfId="0" applyFont="1" applyFill="1" applyBorder="1"/>
    <xf numFmtId="14" fontId="0" fillId="9" borderId="24" xfId="0" applyNumberFormat="1" applyFont="1" applyFill="1" applyBorder="1"/>
    <xf numFmtId="1" fontId="0" fillId="9" borderId="24" xfId="0" applyNumberFormat="1" applyFont="1" applyFill="1" applyBorder="1"/>
    <xf numFmtId="0" fontId="0" fillId="0" borderId="24" xfId="0" applyFont="1" applyBorder="1"/>
    <xf numFmtId="14" fontId="0" fillId="0" borderId="24" xfId="0" applyNumberFormat="1" applyFont="1" applyBorder="1"/>
    <xf numFmtId="1" fontId="0" fillId="0" borderId="24" xfId="0" applyNumberFormat="1" applyFont="1" applyBorder="1"/>
    <xf numFmtId="0" fontId="0" fillId="8" borderId="0" xfId="0" applyFill="1"/>
    <xf numFmtId="0" fontId="4" fillId="8" borderId="0" xfId="2" applyFill="1"/>
    <xf numFmtId="14" fontId="4" fillId="8" borderId="0" xfId="2" applyNumberFormat="1" applyFill="1"/>
    <xf numFmtId="0" fontId="23" fillId="10" borderId="0" xfId="0" applyFont="1" applyFill="1" applyBorder="1" applyAlignment="1">
      <alignment horizontal="center"/>
    </xf>
    <xf numFmtId="14" fontId="23" fillId="10" borderId="0" xfId="0" applyNumberFormat="1" applyFont="1" applyFill="1" applyBorder="1" applyAlignment="1">
      <alignment horizontal="center"/>
    </xf>
    <xf numFmtId="0" fontId="23" fillId="10" borderId="21" xfId="0" applyFont="1" applyFill="1" applyBorder="1" applyAlignment="1">
      <alignment horizontal="center"/>
    </xf>
    <xf numFmtId="0" fontId="23" fillId="10" borderId="22" xfId="0" applyFont="1" applyFill="1" applyBorder="1" applyAlignment="1">
      <alignment horizontal="center"/>
    </xf>
    <xf numFmtId="14" fontId="23" fillId="10" borderId="22" xfId="0" applyNumberFormat="1" applyFont="1" applyFill="1" applyBorder="1" applyAlignment="1">
      <alignment horizontal="center"/>
    </xf>
    <xf numFmtId="0" fontId="23" fillId="10" borderId="23" xfId="0" applyFont="1" applyFill="1" applyBorder="1" applyAlignment="1">
      <alignment horizontal="center"/>
    </xf>
    <xf numFmtId="165" fontId="0" fillId="0" borderId="0" xfId="0" applyNumberFormat="1"/>
    <xf numFmtId="0" fontId="2" fillId="0" borderId="4" xfId="0" applyFont="1" applyFill="1" applyBorder="1" applyAlignment="1"/>
    <xf numFmtId="0" fontId="0" fillId="0" borderId="0" xfId="0" applyFont="1" applyFill="1" applyBorder="1" applyAlignment="1"/>
    <xf numFmtId="165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2" fontId="10" fillId="2" borderId="6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10" fillId="2" borderId="7" xfId="2" applyNumberFormat="1" applyFont="1" applyFill="1" applyBorder="1" applyAlignment="1">
      <alignment horizontal="center" vertical="center"/>
    </xf>
    <xf numFmtId="2" fontId="10" fillId="2" borderId="8" xfId="2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24" fillId="8" borderId="0" xfId="2" applyFont="1" applyFill="1" applyAlignment="1">
      <alignment horizontal="center" vertical="center"/>
    </xf>
  </cellXfs>
  <cellStyles count="5">
    <cellStyle name="Millares 2" xfId="3" xr:uid="{E5729571-8C3C-4F5E-A5DB-8B8AA7D8F7E4}"/>
    <cellStyle name="Moneda" xfId="1" builtinId="4"/>
    <cellStyle name="Moneda 2" xfId="4" xr:uid="{57FC3509-68ED-4E72-BDC6-DCA2756A500E}"/>
    <cellStyle name="Normal" xfId="0" builtinId="0"/>
    <cellStyle name="Normal 2" xfId="2" xr:uid="{24C89C49-9114-45D9-803D-A4333955CEB4}"/>
  </cellStyles>
  <dxfs count="27">
    <dxf>
      <font>
        <color theme="0"/>
      </font>
      <fill>
        <patternFill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rgb="FF0B60F7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9" formatCode="d/mm/yyyy"/>
    </dxf>
    <dxf>
      <numFmt numFmtId="16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solid">
          <fgColor indexed="64"/>
          <bgColor indexed="32"/>
        </patternFill>
      </fill>
      <alignment horizontal="center" vertical="bottom" textRotation="0" wrapText="0" indent="0" justifyLastLine="0" shrinkToFit="0" readingOrder="0"/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0B6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7</xdr:row>
      <xdr:rowOff>123825</xdr:rowOff>
    </xdr:from>
    <xdr:to>
      <xdr:col>8</xdr:col>
      <xdr:colOff>379239</xdr:colOff>
      <xdr:row>9</xdr:row>
      <xdr:rowOff>85682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514475"/>
          <a:ext cx="5617989" cy="34285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4</xdr:col>
      <xdr:colOff>271112</xdr:colOff>
      <xdr:row>12</xdr:row>
      <xdr:rowOff>38100</xdr:rowOff>
    </xdr:from>
    <xdr:to>
      <xdr:col>5</xdr:col>
      <xdr:colOff>32987</xdr:colOff>
      <xdr:row>28</xdr:row>
      <xdr:rowOff>94723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9012" y="2390775"/>
          <a:ext cx="523875" cy="313319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271335</xdr:colOff>
      <xdr:row>31</xdr:row>
      <xdr:rowOff>180975</xdr:rowOff>
    </xdr:from>
    <xdr:to>
      <xdr:col>7</xdr:col>
      <xdr:colOff>22180</xdr:colOff>
      <xdr:row>37</xdr:row>
      <xdr:rowOff>85590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4785" y="6181725"/>
          <a:ext cx="3570370" cy="107619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251460</xdr:colOff>
          <xdr:row>0</xdr:row>
          <xdr:rowOff>160020</xdr:rowOff>
        </xdr:from>
        <xdr:to>
          <xdr:col>7</xdr:col>
          <xdr:colOff>441960</xdr:colOff>
          <xdr:row>2</xdr:row>
          <xdr:rowOff>144780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Control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525780</xdr:colOff>
          <xdr:row>0</xdr:row>
          <xdr:rowOff>160020</xdr:rowOff>
        </xdr:from>
        <xdr:to>
          <xdr:col>8</xdr:col>
          <xdr:colOff>693420</xdr:colOff>
          <xdr:row>2</xdr:row>
          <xdr:rowOff>144780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Shift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0</xdr:row>
          <xdr:rowOff>160020</xdr:rowOff>
        </xdr:from>
        <xdr:to>
          <xdr:col>9</xdr:col>
          <xdr:colOff>563880</xdr:colOff>
          <xdr:row>2</xdr:row>
          <xdr:rowOff>144780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*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632460</xdr:colOff>
          <xdr:row>0</xdr:row>
          <xdr:rowOff>160020</xdr:rowOff>
        </xdr:from>
        <xdr:to>
          <xdr:col>10</xdr:col>
          <xdr:colOff>365760</xdr:colOff>
          <xdr:row>2</xdr:row>
          <xdr:rowOff>144780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495300</xdr:colOff>
          <xdr:row>0</xdr:row>
          <xdr:rowOff>160020</xdr:rowOff>
        </xdr:from>
        <xdr:to>
          <xdr:col>11</xdr:col>
          <xdr:colOff>251460</xdr:colOff>
          <xdr:row>2</xdr:row>
          <xdr:rowOff>144780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365760</xdr:colOff>
          <xdr:row>0</xdr:row>
          <xdr:rowOff>160020</xdr:rowOff>
        </xdr:from>
        <xdr:to>
          <xdr:col>12</xdr:col>
          <xdr:colOff>533400</xdr:colOff>
          <xdr:row>2</xdr:row>
          <xdr:rowOff>137160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Derecha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609600</xdr:colOff>
          <xdr:row>0</xdr:row>
          <xdr:rowOff>160020</xdr:rowOff>
        </xdr:from>
        <xdr:to>
          <xdr:col>13</xdr:col>
          <xdr:colOff>708660</xdr:colOff>
          <xdr:row>2</xdr:row>
          <xdr:rowOff>144780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Abajo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0</xdr:row>
          <xdr:rowOff>160020</xdr:rowOff>
        </xdr:from>
        <xdr:to>
          <xdr:col>15</xdr:col>
          <xdr:colOff>121920</xdr:colOff>
          <xdr:row>2</xdr:row>
          <xdr:rowOff>144780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228600</xdr:colOff>
          <xdr:row>0</xdr:row>
          <xdr:rowOff>160020</xdr:rowOff>
        </xdr:from>
        <xdr:to>
          <xdr:col>16</xdr:col>
          <xdr:colOff>327660</xdr:colOff>
          <xdr:row>2</xdr:row>
          <xdr:rowOff>144780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Av pág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388620</xdr:colOff>
          <xdr:row>0</xdr:row>
          <xdr:rowOff>160020</xdr:rowOff>
        </xdr:from>
        <xdr:to>
          <xdr:col>17</xdr:col>
          <xdr:colOff>480060</xdr:colOff>
          <xdr:row>2</xdr:row>
          <xdr:rowOff>144780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 pág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148167</xdr:colOff>
      <xdr:row>6</xdr:row>
      <xdr:rowOff>148167</xdr:rowOff>
    </xdr:from>
    <xdr:to>
      <xdr:col>11</xdr:col>
      <xdr:colOff>582084</xdr:colOff>
      <xdr:row>9</xdr:row>
      <xdr:rowOff>71967</xdr:rowOff>
    </xdr:to>
    <xdr:sp macro="" textlink="">
      <xdr:nvSpPr>
        <xdr:cNvPr id="15" name="Signo má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168217" y="1338792"/>
          <a:ext cx="433917" cy="504825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148164</xdr:colOff>
      <xdr:row>6</xdr:row>
      <xdr:rowOff>148167</xdr:rowOff>
    </xdr:from>
    <xdr:to>
      <xdr:col>13</xdr:col>
      <xdr:colOff>582081</xdr:colOff>
      <xdr:row>9</xdr:row>
      <xdr:rowOff>71967</xdr:rowOff>
    </xdr:to>
    <xdr:sp macro="" textlink="">
      <xdr:nvSpPr>
        <xdr:cNvPr id="16" name="Signo más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911289" y="1338792"/>
          <a:ext cx="433917" cy="504825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190494</xdr:colOff>
      <xdr:row>17</xdr:row>
      <xdr:rowOff>179917</xdr:rowOff>
    </xdr:from>
    <xdr:to>
      <xdr:col>11</xdr:col>
      <xdr:colOff>624411</xdr:colOff>
      <xdr:row>20</xdr:row>
      <xdr:rowOff>103717</xdr:rowOff>
    </xdr:to>
    <xdr:sp macro="" textlink="">
      <xdr:nvSpPr>
        <xdr:cNvPr id="17" name="Signo má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210544" y="3494617"/>
          <a:ext cx="433917" cy="504825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190491</xdr:colOff>
      <xdr:row>17</xdr:row>
      <xdr:rowOff>179917</xdr:rowOff>
    </xdr:from>
    <xdr:to>
      <xdr:col>13</xdr:col>
      <xdr:colOff>624408</xdr:colOff>
      <xdr:row>20</xdr:row>
      <xdr:rowOff>103717</xdr:rowOff>
    </xdr:to>
    <xdr:sp macro="" textlink="">
      <xdr:nvSpPr>
        <xdr:cNvPr id="18" name="Signo má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953616" y="3494617"/>
          <a:ext cx="433917" cy="504825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148166</xdr:colOff>
      <xdr:row>32</xdr:row>
      <xdr:rowOff>137583</xdr:rowOff>
    </xdr:from>
    <xdr:to>
      <xdr:col>11</xdr:col>
      <xdr:colOff>582083</xdr:colOff>
      <xdr:row>35</xdr:row>
      <xdr:rowOff>61383</xdr:rowOff>
    </xdr:to>
    <xdr:sp macro="" textlink="">
      <xdr:nvSpPr>
        <xdr:cNvPr id="19" name="Signo má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168216" y="6338358"/>
          <a:ext cx="433917" cy="504825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169333</xdr:colOff>
      <xdr:row>45</xdr:row>
      <xdr:rowOff>126999</xdr:rowOff>
    </xdr:from>
    <xdr:to>
      <xdr:col>4</xdr:col>
      <xdr:colOff>603250</xdr:colOff>
      <xdr:row>48</xdr:row>
      <xdr:rowOff>40216</xdr:rowOff>
    </xdr:to>
    <xdr:sp macro="" textlink="">
      <xdr:nvSpPr>
        <xdr:cNvPr id="20" name="Signo má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417233" y="8832849"/>
          <a:ext cx="433917" cy="494242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158750</xdr:colOff>
      <xdr:row>45</xdr:row>
      <xdr:rowOff>137584</xdr:rowOff>
    </xdr:from>
    <xdr:to>
      <xdr:col>11</xdr:col>
      <xdr:colOff>592667</xdr:colOff>
      <xdr:row>48</xdr:row>
      <xdr:rowOff>50801</xdr:rowOff>
    </xdr:to>
    <xdr:sp macro="" textlink="">
      <xdr:nvSpPr>
        <xdr:cNvPr id="21" name="Signo má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178800" y="8843434"/>
          <a:ext cx="433917" cy="494242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137583</xdr:colOff>
      <xdr:row>55</xdr:row>
      <xdr:rowOff>105834</xdr:rowOff>
    </xdr:from>
    <xdr:to>
      <xdr:col>4</xdr:col>
      <xdr:colOff>571500</xdr:colOff>
      <xdr:row>58</xdr:row>
      <xdr:rowOff>8468</xdr:rowOff>
    </xdr:to>
    <xdr:sp macro="" textlink="">
      <xdr:nvSpPr>
        <xdr:cNvPr id="22" name="Signo má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385483" y="10735734"/>
          <a:ext cx="433917" cy="493184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137583</xdr:colOff>
      <xdr:row>55</xdr:row>
      <xdr:rowOff>127000</xdr:rowOff>
    </xdr:from>
    <xdr:to>
      <xdr:col>11</xdr:col>
      <xdr:colOff>571500</xdr:colOff>
      <xdr:row>58</xdr:row>
      <xdr:rowOff>29634</xdr:rowOff>
    </xdr:to>
    <xdr:sp macro="" textlink="">
      <xdr:nvSpPr>
        <xdr:cNvPr id="23" name="Signo má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157633" y="10756900"/>
          <a:ext cx="433917" cy="493184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158750</xdr:colOff>
      <xdr:row>63</xdr:row>
      <xdr:rowOff>137583</xdr:rowOff>
    </xdr:from>
    <xdr:to>
      <xdr:col>4</xdr:col>
      <xdr:colOff>592667</xdr:colOff>
      <xdr:row>66</xdr:row>
      <xdr:rowOff>50800</xdr:rowOff>
    </xdr:to>
    <xdr:sp macro="" textlink="">
      <xdr:nvSpPr>
        <xdr:cNvPr id="24" name="Signo má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406650" y="12320058"/>
          <a:ext cx="433917" cy="494242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148167</xdr:colOff>
      <xdr:row>63</xdr:row>
      <xdr:rowOff>137584</xdr:rowOff>
    </xdr:from>
    <xdr:to>
      <xdr:col>11</xdr:col>
      <xdr:colOff>582084</xdr:colOff>
      <xdr:row>66</xdr:row>
      <xdr:rowOff>50801</xdr:rowOff>
    </xdr:to>
    <xdr:sp macro="" textlink="">
      <xdr:nvSpPr>
        <xdr:cNvPr id="25" name="Signo má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168217" y="12320059"/>
          <a:ext cx="433917" cy="494242"/>
        </a:xfrm>
        <a:prstGeom prst="mathPlus">
          <a:avLst>
            <a:gd name="adj1" fmla="val 1994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5</xdr:row>
      <xdr:rowOff>144780</xdr:rowOff>
    </xdr:from>
    <xdr:to>
      <xdr:col>4</xdr:col>
      <xdr:colOff>388620</xdr:colOff>
      <xdr:row>23</xdr:row>
      <xdr:rowOff>129540</xdr:rowOff>
    </xdr:to>
    <xdr:cxnSp macro="">
      <xdr:nvCxnSpPr>
        <xdr:cNvPr id="3" name="Conector: angula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5400000">
          <a:off x="5322570" y="2183130"/>
          <a:ext cx="3390900" cy="929640"/>
        </a:xfrm>
        <a:prstGeom prst="bentConnector3">
          <a:avLst>
            <a:gd name="adj1" fmla="val 99888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CE2705-F43A-4DC4-A824-B82465CCB3AA}" name="Tabla1" displayName="Tabla1" ref="B10:M127" totalsRowShown="0" headerRowDxfId="25" dataDxfId="24">
  <autoFilter ref="B10:M127" xr:uid="{6A85EF1F-BFB8-4AE9-AE90-A1CC5CC6F2F6}">
    <filterColumn colId="2">
      <filters>
        <filter val="Contabilidad"/>
      </filters>
    </filterColumn>
    <filterColumn colId="8">
      <filters>
        <filter val="S"/>
      </filters>
    </filterColumn>
    <filterColumn colId="9">
      <filters>
        <filter val="M"/>
      </filters>
    </filterColumn>
  </autoFilter>
  <tableColumns count="12">
    <tableColumn id="1" xr3:uid="{CAB1F1C1-3D12-48BF-9B69-8E415A4CE41F}" name="NOMBRE" dataDxfId="23"/>
    <tableColumn id="2" xr3:uid="{5DB90174-3353-458F-AA61-2855E84E02E4}" name="APELLIDO" dataDxfId="22"/>
    <tableColumn id="3" xr3:uid="{2701EF15-FDEB-4A3D-ADF4-5FF874EF2681}" name="DEPART" dataDxfId="21"/>
    <tableColumn id="4" xr3:uid="{AD2CAD03-4B23-413D-9695-85075DE265AD}" name="EMPLEO" dataDxfId="20"/>
    <tableColumn id="5" xr3:uid="{A65785DE-7769-4E3A-BB52-944534C6B767}" name="DISTRITO" dataDxfId="19"/>
    <tableColumn id="6" xr3:uid="{C9DED5E7-92FA-45A1-AD54-EE8E2A2916BC}" name="FECING" dataDxfId="18"/>
    <tableColumn id="7" xr3:uid="{FF61EFD1-8A45-4FEE-9F64-42F0DB7A035F}" name="VACACIONES"/>
    <tableColumn id="8" xr3:uid="{E3254832-3632-4783-A9B8-AB3CD478DD15}" name="FECNAC" dataDxfId="17"/>
    <tableColumn id="9" xr3:uid="{ED58E054-831F-4D74-9912-0DF3BC12468C}" name="ECIVIL" dataDxfId="16"/>
    <tableColumn id="10" xr3:uid="{BCB2B7C7-36B4-4BB7-B90D-E67D56D664BD}" name="SEXO" dataDxfId="15"/>
    <tableColumn id="11" xr3:uid="{036BDA58-184A-456C-9698-B013DDA38E02}" name="HIJOS" dataDxfId="14"/>
    <tableColumn id="12" xr3:uid="{80A2792A-EA6D-40A5-A969-D34557B7B11C}" name="SALARIO" dataCellStyle="Moned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96B1F5-9E03-45E7-9045-CF7E9198D468}" name="Tabla2" displayName="Tabla2" ref="B3:K302" totalsRowShown="0" headerRowDxfId="13" dataDxfId="12" tableBorderDxfId="11">
  <tableColumns count="10">
    <tableColumn id="1" xr3:uid="{9B0A25C4-225B-41BC-92B6-E8D4F6E245EA}" name="Apellido Paterno" dataDxfId="10"/>
    <tableColumn id="2" xr3:uid="{94B67052-FE32-4044-A913-84758C0D06D3}" name="Apellido Materno" dataDxfId="9"/>
    <tableColumn id="3" xr3:uid="{F222000D-6A24-4822-A709-76DBA4EC703F}" name="Nombre" dataDxfId="8"/>
    <tableColumn id="4" xr3:uid="{7ECB6280-CD26-414A-856E-621A65FEAFB1}" name="Distrito" dataDxfId="7"/>
    <tableColumn id="5" xr3:uid="{1AB0DCC0-C69F-4617-997A-07534EE4F09B}" name="Dirección" dataDxfId="6"/>
    <tableColumn id="6" xr3:uid="{6107BD86-8C7B-4F61-9444-C971E4A75185}" name="Nacimiento" dataDxfId="5"/>
    <tableColumn id="7" xr3:uid="{61F58B4C-549F-4E58-99BF-84EC5DD1FD9A}" name="Est_Civil" dataDxfId="4"/>
    <tableColumn id="8" xr3:uid="{E9A4EAAC-10C7-4128-9D33-CCE7EB18B988}" name="Sueldo" dataDxfId="3"/>
    <tableColumn id="9" xr3:uid="{65102124-7FD0-469A-9CBF-2AC4B5D9F366}" name="Departamento" dataDxfId="2"/>
    <tableColumn id="10" xr3:uid="{11232358-F349-4E0D-81D7-F8ABD02FA78D}" name="Categori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3041-48F2-460B-95CD-FDC76772D26F}">
  <sheetPr codeName="Hoja1"/>
  <dimension ref="A1:R68"/>
  <sheetViews>
    <sheetView showGridLines="0" zoomScale="90" zoomScaleNormal="90" workbookViewId="0">
      <pane ySplit="4" topLeftCell="A43" activePane="bottomLeft" state="frozen"/>
      <selection pane="bottomLeft" activeCell="I68" sqref="I68"/>
    </sheetView>
  </sheetViews>
  <sheetFormatPr baseColWidth="10" defaultColWidth="0" defaultRowHeight="15" customHeight="1" zeroHeight="1" x14ac:dyDescent="0.3"/>
  <cols>
    <col min="1" max="1" width="4" customWidth="1"/>
    <col min="2" max="2" width="10" customWidth="1"/>
    <col min="3" max="3" width="8.88671875" customWidth="1"/>
    <col min="4" max="4" width="10.88671875" customWidth="1"/>
    <col min="5" max="5" width="11.44140625" customWidth="1"/>
    <col min="6" max="6" width="14.6640625" customWidth="1"/>
    <col min="7" max="10" width="11.44140625" customWidth="1"/>
    <col min="11" max="11" width="14.6640625" customWidth="1"/>
    <col min="12" max="12" width="11.44140625" customWidth="1"/>
    <col min="13" max="13" width="14.6640625" customWidth="1"/>
    <col min="14" max="14" width="11.44140625" customWidth="1"/>
    <col min="15" max="15" width="14.6640625" customWidth="1"/>
    <col min="16" max="18" width="11.44140625" customWidth="1"/>
    <col min="19" max="16384" width="11.44140625" hidden="1"/>
  </cols>
  <sheetData>
    <row r="1" spans="2:15" ht="14.4" x14ac:dyDescent="0.3"/>
    <row r="2" spans="2:15" ht="17.399999999999999" x14ac:dyDescent="0.3">
      <c r="B2" s="1" t="s">
        <v>0</v>
      </c>
    </row>
    <row r="3" spans="2:15" ht="14.4" x14ac:dyDescent="0.3"/>
    <row r="4" spans="2:15" ht="14.4" x14ac:dyDescent="0.3"/>
    <row r="5" spans="2:15" ht="15.6" x14ac:dyDescent="0.3">
      <c r="B5" s="13" t="s">
        <v>1357</v>
      </c>
    </row>
    <row r="6" spans="2:15" ht="15.6" x14ac:dyDescent="0.3">
      <c r="B6" s="13" t="s">
        <v>1358</v>
      </c>
      <c r="J6" s="93" t="s">
        <v>1</v>
      </c>
      <c r="K6" s="93"/>
      <c r="L6" s="93"/>
      <c r="M6" s="93"/>
      <c r="N6" s="93"/>
      <c r="O6" s="93"/>
    </row>
    <row r="7" spans="2:15" thickBot="1" x14ac:dyDescent="0.35"/>
    <row r="8" spans="2:15" ht="15" customHeight="1" x14ac:dyDescent="0.3">
      <c r="K8" s="91" t="s">
        <v>1398</v>
      </c>
      <c r="M8" s="91" t="s">
        <v>1404</v>
      </c>
      <c r="O8" s="91" t="s">
        <v>1402</v>
      </c>
    </row>
    <row r="9" spans="2:15" ht="15" customHeight="1" thickBot="1" x14ac:dyDescent="0.35">
      <c r="K9" s="92"/>
      <c r="M9" s="92"/>
      <c r="O9" s="92"/>
    </row>
    <row r="10" spans="2:15" ht="15.75" customHeight="1" x14ac:dyDescent="0.3"/>
    <row r="11" spans="2:15" ht="14.4" x14ac:dyDescent="0.3">
      <c r="K11" s="2"/>
    </row>
    <row r="12" spans="2:15" ht="14.4" x14ac:dyDescent="0.3"/>
    <row r="13" spans="2:15" ht="14.4" x14ac:dyDescent="0.3"/>
    <row r="14" spans="2:15" ht="14.4" x14ac:dyDescent="0.3"/>
    <row r="15" spans="2:15" ht="14.4" x14ac:dyDescent="0.3"/>
    <row r="16" spans="2:15" ht="14.4" x14ac:dyDescent="0.3"/>
    <row r="17" spans="10:15" ht="15.6" x14ac:dyDescent="0.3">
      <c r="J17" s="93" t="s">
        <v>2</v>
      </c>
      <c r="K17" s="93"/>
      <c r="L17" s="93"/>
      <c r="M17" s="93"/>
      <c r="N17" s="93"/>
      <c r="O17" s="93"/>
    </row>
    <row r="18" spans="10:15" thickBot="1" x14ac:dyDescent="0.35"/>
    <row r="19" spans="10:15" ht="15" customHeight="1" x14ac:dyDescent="0.3">
      <c r="K19" s="91" t="s">
        <v>1398</v>
      </c>
      <c r="M19" s="91" t="s">
        <v>1404</v>
      </c>
      <c r="O19" s="91" t="s">
        <v>1403</v>
      </c>
    </row>
    <row r="20" spans="10:15" ht="15" customHeight="1" thickBot="1" x14ac:dyDescent="0.35">
      <c r="K20" s="92"/>
      <c r="M20" s="92"/>
      <c r="O20" s="92"/>
    </row>
    <row r="21" spans="10:15" ht="15" customHeight="1" x14ac:dyDescent="0.3"/>
    <row r="22" spans="10:15" ht="15.75" customHeight="1" x14ac:dyDescent="0.3"/>
    <row r="23" spans="10:15" ht="14.4" x14ac:dyDescent="0.3"/>
    <row r="24" spans="10:15" ht="14.4" x14ac:dyDescent="0.3"/>
    <row r="25" spans="10:15" ht="14.4" x14ac:dyDescent="0.3"/>
    <row r="26" spans="10:15" ht="14.4" x14ac:dyDescent="0.3"/>
    <row r="27" spans="10:15" ht="14.4" x14ac:dyDescent="0.3"/>
    <row r="28" spans="10:15" ht="14.4" x14ac:dyDescent="0.3"/>
    <row r="29" spans="10:15" ht="14.4" x14ac:dyDescent="0.3"/>
    <row r="30" spans="10:15" ht="14.4" x14ac:dyDescent="0.3"/>
    <row r="31" spans="10:15" ht="14.4" x14ac:dyDescent="0.3"/>
    <row r="32" spans="10:15" ht="15.6" x14ac:dyDescent="0.3">
      <c r="J32" s="93" t="s">
        <v>3</v>
      </c>
      <c r="K32" s="93"/>
      <c r="L32" s="93"/>
      <c r="M32" s="93"/>
      <c r="N32" s="93"/>
      <c r="O32" s="3"/>
    </row>
    <row r="33" spans="3:14" thickBot="1" x14ac:dyDescent="0.35"/>
    <row r="34" spans="3:14" ht="14.4" x14ac:dyDescent="0.3">
      <c r="K34" s="91" t="s">
        <v>1398</v>
      </c>
      <c r="M34" s="91" t="s">
        <v>1430</v>
      </c>
    </row>
    <row r="35" spans="3:14" ht="15" customHeight="1" thickBot="1" x14ac:dyDescent="0.35">
      <c r="K35" s="92"/>
      <c r="M35" s="92"/>
    </row>
    <row r="36" spans="3:14" ht="15" customHeight="1" x14ac:dyDescent="0.3"/>
    <row r="37" spans="3:14" ht="15.75" customHeight="1" x14ac:dyDescent="0.3"/>
    <row r="38" spans="3:14" ht="14.4" x14ac:dyDescent="0.3"/>
    <row r="39" spans="3:14" ht="14.4" x14ac:dyDescent="0.3"/>
    <row r="40" spans="3:14" ht="14.4" x14ac:dyDescent="0.3"/>
    <row r="41" spans="3:14" ht="14.4" x14ac:dyDescent="0.3"/>
    <row r="42" spans="3:14" ht="14.4" x14ac:dyDescent="0.3"/>
    <row r="43" spans="3:14" ht="15.6" x14ac:dyDescent="0.3">
      <c r="C43" s="93" t="s">
        <v>4</v>
      </c>
      <c r="D43" s="93"/>
      <c r="E43" s="93"/>
      <c r="F43" s="93"/>
      <c r="G43" s="93"/>
      <c r="J43" s="93" t="s">
        <v>5</v>
      </c>
      <c r="K43" s="93"/>
      <c r="L43" s="93"/>
      <c r="M43" s="93"/>
      <c r="N43" s="93"/>
    </row>
    <row r="44" spans="3:14" ht="14.4" x14ac:dyDescent="0.3"/>
    <row r="45" spans="3:14" ht="14.4" x14ac:dyDescent="0.3"/>
    <row r="46" spans="3:14" ht="15" customHeight="1" thickBot="1" x14ac:dyDescent="0.35"/>
    <row r="47" spans="3:14" ht="15" customHeight="1" x14ac:dyDescent="0.3">
      <c r="D47" s="91" t="s">
        <v>1404</v>
      </c>
      <c r="F47" s="91" t="s">
        <v>1399</v>
      </c>
      <c r="K47" s="91" t="s">
        <v>1398</v>
      </c>
      <c r="M47" s="91" t="s">
        <v>1399</v>
      </c>
    </row>
    <row r="48" spans="3:14" ht="15.75" customHeight="1" thickBot="1" x14ac:dyDescent="0.35">
      <c r="D48" s="92"/>
      <c r="F48" s="92"/>
      <c r="K48" s="92"/>
      <c r="M48" s="92"/>
    </row>
    <row r="49" spans="3:14" ht="14.4" x14ac:dyDescent="0.3"/>
    <row r="50" spans="3:14" ht="14.4" x14ac:dyDescent="0.3"/>
    <row r="51" spans="3:14" ht="14.4" x14ac:dyDescent="0.3"/>
    <row r="52" spans="3:14" ht="14.4" x14ac:dyDescent="0.3"/>
    <row r="53" spans="3:14" ht="15.6" x14ac:dyDescent="0.3">
      <c r="C53" s="93" t="s">
        <v>6</v>
      </c>
      <c r="D53" s="93"/>
      <c r="E53" s="93"/>
      <c r="F53" s="93"/>
      <c r="G53" s="93"/>
      <c r="J53" s="93" t="s">
        <v>7</v>
      </c>
      <c r="K53" s="93"/>
      <c r="L53" s="93"/>
      <c r="M53" s="93"/>
      <c r="N53" s="93"/>
    </row>
    <row r="54" spans="3:14" ht="14.4" x14ac:dyDescent="0.3"/>
    <row r="55" spans="3:14" ht="15" customHeight="1" x14ac:dyDescent="0.3"/>
    <row r="56" spans="3:14" ht="15" customHeight="1" thickBot="1" x14ac:dyDescent="0.35"/>
    <row r="57" spans="3:14" ht="15.75" customHeight="1" x14ac:dyDescent="0.3">
      <c r="D57" s="91" t="s">
        <v>1398</v>
      </c>
      <c r="F57" s="91" t="s">
        <v>1400</v>
      </c>
      <c r="K57" s="91" t="s">
        <v>1398</v>
      </c>
      <c r="M57" s="91" t="s">
        <v>1401</v>
      </c>
    </row>
    <row r="58" spans="3:14" thickBot="1" x14ac:dyDescent="0.35">
      <c r="D58" s="92"/>
      <c r="F58" s="92"/>
      <c r="K58" s="92"/>
      <c r="M58" s="92"/>
    </row>
    <row r="59" spans="3:14" ht="14.4" x14ac:dyDescent="0.3"/>
    <row r="60" spans="3:14" ht="14.4" x14ac:dyDescent="0.3"/>
    <row r="61" spans="3:14" ht="14.4" x14ac:dyDescent="0.3"/>
    <row r="62" spans="3:14" ht="15.6" x14ac:dyDescent="0.3">
      <c r="C62" s="93" t="s">
        <v>8</v>
      </c>
      <c r="D62" s="93"/>
      <c r="E62" s="93"/>
      <c r="F62" s="93"/>
      <c r="G62" s="93"/>
      <c r="J62" s="93" t="s">
        <v>9</v>
      </c>
      <c r="K62" s="93"/>
      <c r="L62" s="93"/>
      <c r="M62" s="93"/>
      <c r="N62" s="93"/>
    </row>
    <row r="63" spans="3:14" ht="14.4" x14ac:dyDescent="0.3"/>
    <row r="64" spans="3:14" ht="15" customHeight="1" thickBot="1" x14ac:dyDescent="0.35"/>
    <row r="65" spans="4:13" ht="15" customHeight="1" x14ac:dyDescent="0.3">
      <c r="D65" s="91" t="s">
        <v>1398</v>
      </c>
      <c r="F65" s="91" t="s">
        <v>1405</v>
      </c>
      <c r="K65" s="91" t="s">
        <v>1398</v>
      </c>
      <c r="M65" s="91" t="s">
        <v>1406</v>
      </c>
    </row>
    <row r="66" spans="4:13" ht="15.75" customHeight="1" thickBot="1" x14ac:dyDescent="0.35">
      <c r="D66" s="92"/>
      <c r="F66" s="92"/>
      <c r="K66" s="92"/>
      <c r="M66" s="92"/>
    </row>
    <row r="67" spans="4:13" ht="14.4" x14ac:dyDescent="0.3"/>
    <row r="68" spans="4:13" ht="14.4" x14ac:dyDescent="0.3"/>
  </sheetData>
  <mergeCells count="29">
    <mergeCell ref="C62:G62"/>
    <mergeCell ref="J62:N62"/>
    <mergeCell ref="D65:D66"/>
    <mergeCell ref="F65:F66"/>
    <mergeCell ref="K65:K66"/>
    <mergeCell ref="M65:M66"/>
    <mergeCell ref="J43:N43"/>
    <mergeCell ref="C53:G53"/>
    <mergeCell ref="J53:N53"/>
    <mergeCell ref="D57:D58"/>
    <mergeCell ref="F57:F58"/>
    <mergeCell ref="K57:K58"/>
    <mergeCell ref="M57:M58"/>
    <mergeCell ref="D47:D48"/>
    <mergeCell ref="F47:F48"/>
    <mergeCell ref="K47:K48"/>
    <mergeCell ref="M47:M48"/>
    <mergeCell ref="C43:G43"/>
    <mergeCell ref="J6:O6"/>
    <mergeCell ref="K8:K9"/>
    <mergeCell ref="M8:M9"/>
    <mergeCell ref="O8:O9"/>
    <mergeCell ref="J17:O17"/>
    <mergeCell ref="K19:K20"/>
    <mergeCell ref="M19:M20"/>
    <mergeCell ref="O19:O20"/>
    <mergeCell ref="J32:N32"/>
    <mergeCell ref="K34:K35"/>
    <mergeCell ref="M34:M35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trl">
                <anchor moveWithCells="1" sizeWithCells="1">
                  <from>
                    <xdr:col>6</xdr:col>
                    <xdr:colOff>251460</xdr:colOff>
                    <xdr:row>0</xdr:row>
                    <xdr:rowOff>160020</xdr:rowOff>
                  </from>
                  <to>
                    <xdr:col>7</xdr:col>
                    <xdr:colOff>441960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shift">
                <anchor moveWithCells="1" sizeWithCells="1">
                  <from>
                    <xdr:col>7</xdr:col>
                    <xdr:colOff>525780</xdr:colOff>
                    <xdr:row>0</xdr:row>
                    <xdr:rowOff>160020</xdr:rowOff>
                  </from>
                  <to>
                    <xdr:col>8</xdr:col>
                    <xdr:colOff>693420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asterisco">
                <anchor moveWithCells="1" sizeWithCells="1">
                  <from>
                    <xdr:col>9</xdr:col>
                    <xdr:colOff>22860</xdr:colOff>
                    <xdr:row>0</xdr:row>
                    <xdr:rowOff>160020</xdr:rowOff>
                  </from>
                  <to>
                    <xdr:col>9</xdr:col>
                    <xdr:colOff>563880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mas">
                <anchor moveWithCells="1" sizeWithCells="1">
                  <from>
                    <xdr:col>9</xdr:col>
                    <xdr:colOff>632460</xdr:colOff>
                    <xdr:row>0</xdr:row>
                    <xdr:rowOff>160020</xdr:rowOff>
                  </from>
                  <to>
                    <xdr:col>10</xdr:col>
                    <xdr:colOff>365760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menos">
                <anchor moveWithCells="1" sizeWithCells="1">
                  <from>
                    <xdr:col>10</xdr:col>
                    <xdr:colOff>495300</xdr:colOff>
                    <xdr:row>0</xdr:row>
                    <xdr:rowOff>160020</xdr:rowOff>
                  </from>
                  <to>
                    <xdr:col>11</xdr:col>
                    <xdr:colOff>251460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derecha">
                <anchor moveWithCells="1" sizeWithCells="1">
                  <from>
                    <xdr:col>11</xdr:col>
                    <xdr:colOff>365760</xdr:colOff>
                    <xdr:row>0</xdr:row>
                    <xdr:rowOff>160020</xdr:rowOff>
                  </from>
                  <to>
                    <xdr:col>12</xdr:col>
                    <xdr:colOff>533400</xdr:colOff>
                    <xdr:row>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abajo">
                <anchor moveWithCells="1" sizeWithCells="1">
                  <from>
                    <xdr:col>12</xdr:col>
                    <xdr:colOff>609600</xdr:colOff>
                    <xdr:row>0</xdr:row>
                    <xdr:rowOff>160020</xdr:rowOff>
                  </from>
                  <to>
                    <xdr:col>13</xdr:col>
                    <xdr:colOff>708660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espacio">
                <anchor moveWithCells="1" sizeWithCells="1">
                  <from>
                    <xdr:col>14</xdr:col>
                    <xdr:colOff>30480</xdr:colOff>
                    <xdr:row>0</xdr:row>
                    <xdr:rowOff>160020</xdr:rowOff>
                  </from>
                  <to>
                    <xdr:col>15</xdr:col>
                    <xdr:colOff>121920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 macro="[0]!avan">
                <anchor moveWithCells="1" sizeWithCells="1">
                  <from>
                    <xdr:col>15</xdr:col>
                    <xdr:colOff>228600</xdr:colOff>
                    <xdr:row>0</xdr:row>
                    <xdr:rowOff>160020</xdr:rowOff>
                  </from>
                  <to>
                    <xdr:col>16</xdr:col>
                    <xdr:colOff>327660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 macro="[0]!retro">
                <anchor moveWithCells="1" sizeWithCells="1">
                  <from>
                    <xdr:col>16</xdr:col>
                    <xdr:colOff>388620</xdr:colOff>
                    <xdr:row>0</xdr:row>
                    <xdr:rowOff>160020</xdr:rowOff>
                  </from>
                  <to>
                    <xdr:col>17</xdr:col>
                    <xdr:colOff>480060</xdr:colOff>
                    <xdr:row>2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676CB-D0FB-43A1-B0D9-73AFF73712C2}">
  <sheetPr codeName="Hoja10"/>
  <dimension ref="A1:F25"/>
  <sheetViews>
    <sheetView showGridLines="0" tabSelected="1" workbookViewId="0">
      <selection activeCell="F14" sqref="F14"/>
    </sheetView>
  </sheetViews>
  <sheetFormatPr baseColWidth="10" defaultColWidth="0" defaultRowHeight="13.2" x14ac:dyDescent="0.25"/>
  <cols>
    <col min="1" max="1" width="11.44140625" style="26" customWidth="1"/>
    <col min="2" max="2" width="49.6640625" style="26" customWidth="1"/>
    <col min="3" max="3" width="30.88671875" style="26" customWidth="1"/>
    <col min="4" max="6" width="11.44140625" style="26" customWidth="1"/>
    <col min="7" max="16384" width="11.44140625" style="26" hidden="1"/>
  </cols>
  <sheetData>
    <row r="1" spans="1:5" ht="12.75" customHeight="1" x14ac:dyDescent="0.25">
      <c r="A1" s="103"/>
      <c r="B1" s="103"/>
      <c r="C1" s="77"/>
      <c r="D1" s="77"/>
      <c r="E1" s="30" t="s">
        <v>1359</v>
      </c>
    </row>
    <row r="2" spans="1:5" ht="12.75" customHeight="1" x14ac:dyDescent="0.25">
      <c r="A2" s="103"/>
      <c r="B2" s="103"/>
      <c r="C2" s="77"/>
      <c r="D2" s="77"/>
      <c r="E2" s="31" t="s">
        <v>746</v>
      </c>
    </row>
    <row r="3" spans="1:5" ht="12.75" customHeight="1" x14ac:dyDescent="0.25">
      <c r="A3" s="103"/>
      <c r="B3" s="103"/>
      <c r="C3" s="77"/>
      <c r="D3" s="77"/>
      <c r="E3" s="31" t="s">
        <v>1360</v>
      </c>
    </row>
    <row r="4" spans="1:5" ht="12.75" customHeight="1" x14ac:dyDescent="0.25">
      <c r="A4" s="103"/>
      <c r="B4" s="103"/>
      <c r="C4" s="77"/>
      <c r="D4" s="77"/>
      <c r="E4" s="31" t="s">
        <v>1361</v>
      </c>
    </row>
    <row r="5" spans="1:5" ht="13.5" customHeight="1" thickBot="1" x14ac:dyDescent="0.3">
      <c r="A5" s="103"/>
      <c r="B5" s="103"/>
      <c r="C5" s="77"/>
      <c r="D5" s="77"/>
      <c r="E5" s="32" t="s">
        <v>1362</v>
      </c>
    </row>
    <row r="6" spans="1:5" ht="12.75" customHeight="1" x14ac:dyDescent="0.25">
      <c r="A6" s="103"/>
      <c r="B6" s="103"/>
      <c r="C6" s="77"/>
      <c r="D6" s="77"/>
    </row>
    <row r="7" spans="1:5" ht="15.75" customHeight="1" x14ac:dyDescent="0.25">
      <c r="A7" s="103"/>
      <c r="B7" s="103"/>
      <c r="C7" s="77"/>
      <c r="D7" s="77"/>
    </row>
    <row r="10" spans="1:5" ht="15.75" customHeight="1" x14ac:dyDescent="0.25">
      <c r="B10" s="33" t="s">
        <v>1363</v>
      </c>
      <c r="C10" s="33"/>
      <c r="D10" s="33"/>
      <c r="E10" s="33"/>
    </row>
    <row r="11" spans="1:5" ht="12.75" customHeight="1" x14ac:dyDescent="0.25">
      <c r="B11" s="33"/>
      <c r="C11" s="33"/>
      <c r="D11" s="33"/>
      <c r="E11" s="33"/>
    </row>
    <row r="12" spans="1:5" ht="13.8" thickBot="1" x14ac:dyDescent="0.3"/>
    <row r="13" spans="1:5" ht="15.9" customHeight="1" thickBot="1" x14ac:dyDescent="0.3">
      <c r="B13" s="34" t="s">
        <v>1364</v>
      </c>
      <c r="C13" s="90"/>
    </row>
    <row r="14" spans="1:5" ht="15.9" customHeight="1" x14ac:dyDescent="0.25">
      <c r="B14" s="34" t="s">
        <v>1365</v>
      </c>
    </row>
    <row r="15" spans="1:5" ht="15.9" customHeight="1" thickBot="1" x14ac:dyDescent="0.3"/>
    <row r="16" spans="1:5" ht="15.9" customHeight="1" x14ac:dyDescent="0.25">
      <c r="B16" s="34" t="s">
        <v>1366</v>
      </c>
      <c r="C16" s="99"/>
    </row>
    <row r="17" spans="2:3" ht="15.9" customHeight="1" thickBot="1" x14ac:dyDescent="0.3">
      <c r="B17" s="34" t="s">
        <v>1367</v>
      </c>
      <c r="C17" s="100"/>
    </row>
    <row r="18" spans="2:3" ht="15.9" customHeight="1" x14ac:dyDescent="0.25"/>
    <row r="19" spans="2:3" ht="15.9" customHeight="1" thickBot="1" x14ac:dyDescent="0.3"/>
    <row r="20" spans="2:3" ht="15.9" customHeight="1" x14ac:dyDescent="0.25">
      <c r="B20" s="34" t="s">
        <v>1368</v>
      </c>
      <c r="C20" s="101"/>
    </row>
    <row r="21" spans="2:3" ht="15.9" customHeight="1" thickBot="1" x14ac:dyDescent="0.3">
      <c r="B21" s="34" t="s">
        <v>1369</v>
      </c>
      <c r="C21" s="102"/>
    </row>
    <row r="22" spans="2:3" ht="15.9" customHeight="1" x14ac:dyDescent="0.25"/>
    <row r="23" spans="2:3" ht="15.9" customHeight="1" thickBot="1" x14ac:dyDescent="0.3"/>
    <row r="24" spans="2:3" ht="15.9" customHeight="1" thickBot="1" x14ac:dyDescent="0.3">
      <c r="B24" s="34" t="s">
        <v>1370</v>
      </c>
      <c r="C24" s="35"/>
    </row>
    <row r="25" spans="2:3" ht="15.9" customHeight="1" x14ac:dyDescent="0.25"/>
  </sheetData>
  <mergeCells count="3">
    <mergeCell ref="C16:C17"/>
    <mergeCell ref="C20:C21"/>
    <mergeCell ref="A1:B7"/>
  </mergeCells>
  <dataValidations count="4">
    <dataValidation type="list" allowBlank="1" showInputMessage="1" showErrorMessage="1" errorTitle="ERROR" error="El nombre ingresado es incorrecto. Solo podrá ingresar los nombres de la lista." promptTitle="Tener en cuenta:" prompt="Utilizar los nombres que aparecen en la lista desplegable" sqref="C24" xr:uid="{730BBC95-E1FB-430D-8795-51B96924B1F3}">
      <formula1>$E$2:$E$5</formula1>
    </dataValidation>
    <dataValidation type="list" allowBlank="1" showDropDown="1" showInputMessage="1" showErrorMessage="1" errorTitle="ERROR" error="Datos inválidos. Solo puede ingresar los valores permitidos." promptTitle="Tener en cuenta" prompt="Solo puede ingresar las opciones de:_x000a_Primero_x000a_Segundo_x000a_Tercero" sqref="C20:C21" xr:uid="{F7D396F8-B602-420E-9129-BA358896A8C4}">
      <formula1>"Primero,Segundo,Tercero"</formula1>
    </dataValidation>
    <dataValidation type="decimal" allowBlank="1" showInputMessage="1" showErrorMessage="1" errorTitle="ERROR" error="Número inválido.solo puede ingresar valores dentro del rango." promptTitle="Tener en cuenta:" prompt="Ingresar solo números entre el rango del 100 al 1999.99" sqref="C16:C17" xr:uid="{E553B5A9-B57C-4AA9-8745-26ACB9D881D8}">
      <formula1>100</formula1>
      <formula2>1999.99</formula2>
    </dataValidation>
    <dataValidation type="whole" operator="greaterThanOrEqual" allowBlank="1" showInputMessage="1" showErrorMessage="1" errorTitle="ERROR" error="Número inválido, ingresar solo números enteros positivos" promptTitle="Tener en cuenta" prompt="Solo se podrá ingresar números enteros positivos" sqref="C13" xr:uid="{476E8CBE-9E3B-4BC4-A443-505139A015ED}">
      <formula1>0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1FD1-A78E-43D2-8CD5-E1B0EC268FE9}">
  <sheetPr codeName="Hoja11"/>
  <dimension ref="A1:L53"/>
  <sheetViews>
    <sheetView showGridLines="0" workbookViewId="0">
      <selection activeCell="F14" sqref="F14"/>
    </sheetView>
  </sheetViews>
  <sheetFormatPr baseColWidth="10" defaultColWidth="11.44140625" defaultRowHeight="13.2" x14ac:dyDescent="0.25"/>
  <cols>
    <col min="1" max="1" width="11.44140625" style="26"/>
    <col min="2" max="2" width="46.33203125" style="26" customWidth="1"/>
    <col min="3" max="3" width="16.88671875" style="26" bestFit="1" customWidth="1"/>
    <col min="4" max="4" width="23.88671875" style="26" bestFit="1" customWidth="1"/>
    <col min="5" max="5" width="14.6640625" style="26" bestFit="1" customWidth="1"/>
    <col min="6" max="6" width="16.44140625" style="26" bestFit="1" customWidth="1"/>
    <col min="7" max="7" width="12.33203125" style="26" bestFit="1" customWidth="1"/>
    <col min="8" max="8" width="8.5546875" style="26" bestFit="1" customWidth="1"/>
    <col min="9" max="9" width="7.44140625" style="26" bestFit="1" customWidth="1"/>
    <col min="10" max="10" width="13.88671875" style="26" bestFit="1" customWidth="1"/>
    <col min="11" max="11" width="9.88671875" style="26" bestFit="1" customWidth="1"/>
    <col min="12" max="16384" width="11.44140625" style="26"/>
  </cols>
  <sheetData>
    <row r="1" spans="1:12" ht="12.75" customHeight="1" x14ac:dyDescent="0.25">
      <c r="A1" s="103"/>
      <c r="B1" s="103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 customHeight="1" x14ac:dyDescent="0.25">
      <c r="A2" s="103"/>
      <c r="B2" s="103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.75" customHeight="1" x14ac:dyDescent="0.25">
      <c r="A3" s="103"/>
      <c r="B3" s="103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2.75" customHeight="1" x14ac:dyDescent="0.25">
      <c r="A4" s="103"/>
      <c r="B4" s="103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 customHeight="1" x14ac:dyDescent="0.25">
      <c r="A5" s="103"/>
      <c r="B5" s="103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2.75" customHeight="1" x14ac:dyDescent="0.25">
      <c r="A6" s="103"/>
      <c r="B6" s="103"/>
      <c r="C6" s="77"/>
      <c r="D6" s="77"/>
      <c r="E6" s="77"/>
      <c r="F6" s="77"/>
      <c r="G6" s="78"/>
      <c r="H6" s="77"/>
      <c r="I6" s="77"/>
      <c r="J6" s="77"/>
      <c r="K6" s="77"/>
      <c r="L6" s="77"/>
    </row>
    <row r="7" spans="1:12" ht="14.25" customHeight="1" x14ac:dyDescent="0.25">
      <c r="A7" s="103"/>
      <c r="B7" s="103"/>
      <c r="C7" s="77"/>
      <c r="D7" s="77"/>
      <c r="E7" s="77"/>
      <c r="F7" s="77"/>
      <c r="G7" s="78"/>
      <c r="H7" s="77"/>
      <c r="I7" s="77"/>
      <c r="J7" s="77"/>
      <c r="K7" s="77"/>
      <c r="L7" s="77"/>
    </row>
    <row r="10" spans="1:12" ht="15.6" x14ac:dyDescent="0.25">
      <c r="B10" s="33" t="s">
        <v>1371</v>
      </c>
    </row>
    <row r="11" spans="1:12" ht="13.8" thickBot="1" x14ac:dyDescent="0.3"/>
    <row r="12" spans="1:12" ht="13.8" thickBot="1" x14ac:dyDescent="0.3">
      <c r="C12" s="36" t="s">
        <v>288</v>
      </c>
      <c r="D12" s="37" t="s">
        <v>289</v>
      </c>
      <c r="E12" s="37" t="s">
        <v>290</v>
      </c>
      <c r="F12" s="37" t="s">
        <v>291</v>
      </c>
      <c r="G12" s="38" t="s">
        <v>293</v>
      </c>
      <c r="H12" s="38" t="s">
        <v>294</v>
      </c>
      <c r="I12" s="37" t="s">
        <v>295</v>
      </c>
      <c r="J12" s="37" t="s">
        <v>296</v>
      </c>
      <c r="K12" s="39" t="s">
        <v>297</v>
      </c>
    </row>
    <row r="13" spans="1:12" x14ac:dyDescent="0.25">
      <c r="C13" s="40" t="s">
        <v>298</v>
      </c>
      <c r="D13" s="41" t="s">
        <v>299</v>
      </c>
      <c r="E13" s="41" t="s">
        <v>300</v>
      </c>
      <c r="F13" s="41" t="s">
        <v>35</v>
      </c>
      <c r="G13" s="42">
        <v>28016</v>
      </c>
      <c r="H13" s="42" t="s">
        <v>29</v>
      </c>
      <c r="I13" s="43">
        <v>2374</v>
      </c>
      <c r="J13" s="41" t="s">
        <v>302</v>
      </c>
      <c r="K13" s="44">
        <v>2</v>
      </c>
    </row>
    <row r="14" spans="1:12" x14ac:dyDescent="0.25">
      <c r="C14" s="45" t="s">
        <v>303</v>
      </c>
      <c r="D14" s="46" t="s">
        <v>304</v>
      </c>
      <c r="E14" s="46" t="s">
        <v>305</v>
      </c>
      <c r="F14" s="46" t="s">
        <v>35</v>
      </c>
      <c r="G14" s="47">
        <v>28099</v>
      </c>
      <c r="H14" s="47" t="s">
        <v>37</v>
      </c>
      <c r="I14" s="48">
        <v>2153</v>
      </c>
      <c r="J14" s="46">
        <v>1523</v>
      </c>
      <c r="K14" s="49">
        <v>1</v>
      </c>
    </row>
    <row r="15" spans="1:12" x14ac:dyDescent="0.25">
      <c r="C15" s="45" t="s">
        <v>307</v>
      </c>
      <c r="D15" s="46" t="s">
        <v>308</v>
      </c>
      <c r="E15" s="46" t="s">
        <v>309</v>
      </c>
      <c r="F15" s="46" t="s">
        <v>310</v>
      </c>
      <c r="G15" s="47">
        <v>28080</v>
      </c>
      <c r="H15" s="47" t="s">
        <v>37</v>
      </c>
      <c r="I15" s="48">
        <v>1800</v>
      </c>
      <c r="J15" s="46" t="s">
        <v>302</v>
      </c>
      <c r="K15" s="49">
        <v>2</v>
      </c>
    </row>
    <row r="16" spans="1:12" x14ac:dyDescent="0.25">
      <c r="C16" s="45" t="s">
        <v>312</v>
      </c>
      <c r="D16" s="46" t="s">
        <v>313</v>
      </c>
      <c r="E16" s="46" t="s">
        <v>314</v>
      </c>
      <c r="F16" s="46" t="s">
        <v>110</v>
      </c>
      <c r="G16" s="47">
        <v>28758</v>
      </c>
      <c r="H16" s="47" t="s">
        <v>37</v>
      </c>
      <c r="I16" s="48">
        <v>1958</v>
      </c>
      <c r="J16" s="46" t="s">
        <v>302</v>
      </c>
      <c r="K16" s="49">
        <v>1</v>
      </c>
    </row>
    <row r="17" spans="3:11" x14ac:dyDescent="0.25">
      <c r="C17" s="45" t="s">
        <v>316</v>
      </c>
      <c r="D17" s="46" t="s">
        <v>317</v>
      </c>
      <c r="E17" s="46" t="s">
        <v>318</v>
      </c>
      <c r="F17" s="46" t="s">
        <v>114</v>
      </c>
      <c r="G17" s="47">
        <v>27491</v>
      </c>
      <c r="H17" s="47" t="s">
        <v>29</v>
      </c>
      <c r="I17" s="48">
        <v>1977</v>
      </c>
      <c r="J17" s="46" t="s">
        <v>320</v>
      </c>
      <c r="K17" s="49">
        <v>2</v>
      </c>
    </row>
    <row r="18" spans="3:11" x14ac:dyDescent="0.25">
      <c r="C18" s="45" t="s">
        <v>321</v>
      </c>
      <c r="D18" s="46" t="s">
        <v>322</v>
      </c>
      <c r="E18" s="46" t="s">
        <v>323</v>
      </c>
      <c r="F18" s="46" t="s">
        <v>310</v>
      </c>
      <c r="G18" s="47">
        <v>28097</v>
      </c>
      <c r="H18" s="47" t="s">
        <v>73</v>
      </c>
      <c r="I18" s="48">
        <v>3354</v>
      </c>
      <c r="J18" s="46" t="s">
        <v>57</v>
      </c>
      <c r="K18" s="49">
        <v>4</v>
      </c>
    </row>
    <row r="19" spans="3:11" x14ac:dyDescent="0.25">
      <c r="C19" s="45" t="s">
        <v>325</v>
      </c>
      <c r="D19" s="46" t="s">
        <v>326</v>
      </c>
      <c r="E19" s="46" t="s">
        <v>327</v>
      </c>
      <c r="F19" s="47">
        <f ca="1">TODAY()</f>
        <v>44141</v>
      </c>
      <c r="G19" s="47">
        <v>27054</v>
      </c>
      <c r="H19" s="47" t="s">
        <v>37</v>
      </c>
      <c r="I19" s="48">
        <v>3238</v>
      </c>
      <c r="J19" s="46" t="s">
        <v>57</v>
      </c>
      <c r="K19" s="49">
        <v>3</v>
      </c>
    </row>
    <row r="20" spans="3:11" x14ac:dyDescent="0.25">
      <c r="C20" s="45" t="s">
        <v>329</v>
      </c>
      <c r="D20" s="46" t="s">
        <v>330</v>
      </c>
      <c r="E20" s="46" t="s">
        <v>305</v>
      </c>
      <c r="F20" s="46" t="s">
        <v>310</v>
      </c>
      <c r="G20" s="47">
        <v>25668</v>
      </c>
      <c r="H20" s="47" t="s">
        <v>29</v>
      </c>
      <c r="I20" s="48">
        <v>2260</v>
      </c>
      <c r="J20" s="46" t="s">
        <v>320</v>
      </c>
      <c r="K20" s="49">
        <v>3</v>
      </c>
    </row>
    <row r="21" spans="3:11" x14ac:dyDescent="0.25">
      <c r="C21" s="45" t="s">
        <v>332</v>
      </c>
      <c r="D21" s="46" t="s">
        <v>333</v>
      </c>
      <c r="E21" s="46" t="s">
        <v>334</v>
      </c>
      <c r="F21" s="46" t="s">
        <v>110</v>
      </c>
      <c r="G21" s="47">
        <v>28406</v>
      </c>
      <c r="H21" s="47" t="s">
        <v>37</v>
      </c>
      <c r="I21" s="48">
        <v>2369</v>
      </c>
      <c r="J21" s="46" t="s">
        <v>57</v>
      </c>
      <c r="K21" s="49">
        <v>4</v>
      </c>
    </row>
    <row r="22" spans="3:11" x14ac:dyDescent="0.25">
      <c r="C22" s="45" t="s">
        <v>336</v>
      </c>
      <c r="D22" s="46" t="s">
        <v>337</v>
      </c>
      <c r="E22" s="46" t="s">
        <v>338</v>
      </c>
      <c r="F22" s="46" t="s">
        <v>62</v>
      </c>
      <c r="G22" s="47">
        <v>25578</v>
      </c>
      <c r="H22" s="47" t="s">
        <v>73</v>
      </c>
      <c r="I22" s="48">
        <v>1670</v>
      </c>
      <c r="J22" s="46" t="s">
        <v>320</v>
      </c>
      <c r="K22" s="49">
        <v>3</v>
      </c>
    </row>
    <row r="23" spans="3:11" x14ac:dyDescent="0.25">
      <c r="C23" s="45" t="s">
        <v>340</v>
      </c>
      <c r="D23" s="46" t="s">
        <v>341</v>
      </c>
      <c r="E23" s="46" t="s">
        <v>342</v>
      </c>
      <c r="F23" s="46" t="s">
        <v>343</v>
      </c>
      <c r="G23" s="47">
        <v>25746</v>
      </c>
      <c r="H23" s="50" t="s">
        <v>73</v>
      </c>
      <c r="I23" s="48">
        <v>2648</v>
      </c>
      <c r="J23" s="50">
        <v>43987</v>
      </c>
      <c r="K23" s="49">
        <v>0</v>
      </c>
    </row>
    <row r="24" spans="3:11" x14ac:dyDescent="0.25">
      <c r="C24" s="51">
        <v>123</v>
      </c>
      <c r="D24" s="46" t="s">
        <v>347</v>
      </c>
      <c r="E24" s="46" t="s">
        <v>348</v>
      </c>
      <c r="F24" s="46" t="s">
        <v>35</v>
      </c>
      <c r="G24" s="47">
        <v>26289</v>
      </c>
      <c r="H24" s="47" t="s">
        <v>29</v>
      </c>
      <c r="I24" s="48">
        <v>2423</v>
      </c>
      <c r="J24" s="46" t="s">
        <v>345</v>
      </c>
      <c r="K24" s="49">
        <v>3</v>
      </c>
    </row>
    <row r="25" spans="3:11" x14ac:dyDescent="0.25">
      <c r="C25" s="45" t="s">
        <v>350</v>
      </c>
      <c r="D25" s="46" t="s">
        <v>351</v>
      </c>
      <c r="E25" s="46" t="s">
        <v>352</v>
      </c>
      <c r="F25" s="46">
        <v>2020</v>
      </c>
      <c r="G25" s="47">
        <v>28492</v>
      </c>
      <c r="H25" s="47" t="s">
        <v>37</v>
      </c>
      <c r="I25" s="48">
        <v>1776</v>
      </c>
      <c r="J25" s="46" t="s">
        <v>320</v>
      </c>
      <c r="K25" s="49">
        <v>2</v>
      </c>
    </row>
    <row r="26" spans="3:11" x14ac:dyDescent="0.25">
      <c r="C26" s="45" t="s">
        <v>354</v>
      </c>
      <c r="D26" s="46" t="s">
        <v>355</v>
      </c>
      <c r="E26" s="46" t="s">
        <v>356</v>
      </c>
      <c r="F26" s="46" t="s">
        <v>114</v>
      </c>
      <c r="G26" s="47">
        <v>27517</v>
      </c>
      <c r="H26" s="47" t="s">
        <v>37</v>
      </c>
      <c r="I26" s="48">
        <v>2263</v>
      </c>
      <c r="J26" s="46" t="s">
        <v>57</v>
      </c>
      <c r="K26" s="49">
        <v>3</v>
      </c>
    </row>
    <row r="27" spans="3:11" x14ac:dyDescent="0.25">
      <c r="C27" s="45" t="s">
        <v>358</v>
      </c>
      <c r="D27" s="46" t="s">
        <v>359</v>
      </c>
      <c r="E27" s="46" t="s">
        <v>360</v>
      </c>
      <c r="F27" s="46" t="s">
        <v>310</v>
      </c>
      <c r="G27" s="47">
        <v>26326</v>
      </c>
      <c r="H27" s="47" t="s">
        <v>37</v>
      </c>
      <c r="I27" s="48">
        <v>1897</v>
      </c>
      <c r="J27" s="46" t="s">
        <v>320</v>
      </c>
      <c r="K27" s="49">
        <v>1</v>
      </c>
    </row>
    <row r="28" spans="3:11" x14ac:dyDescent="0.25">
      <c r="C28" s="45" t="s">
        <v>362</v>
      </c>
      <c r="D28" s="46" t="s">
        <v>363</v>
      </c>
      <c r="E28" s="46" t="s">
        <v>364</v>
      </c>
      <c r="F28" s="46" t="s">
        <v>114</v>
      </c>
      <c r="G28" s="47">
        <v>27052</v>
      </c>
      <c r="H28" s="50" t="s">
        <v>49</v>
      </c>
      <c r="I28" s="48">
        <v>1217</v>
      </c>
      <c r="J28" s="46" t="s">
        <v>302</v>
      </c>
      <c r="K28" s="49">
        <v>1</v>
      </c>
    </row>
    <row r="29" spans="3:11" x14ac:dyDescent="0.25">
      <c r="C29" s="45" t="s">
        <v>366</v>
      </c>
      <c r="D29" s="47">
        <f ca="1">TODAY()</f>
        <v>44141</v>
      </c>
      <c r="E29" s="46" t="s">
        <v>368</v>
      </c>
      <c r="F29" s="46" t="s">
        <v>35</v>
      </c>
      <c r="G29" s="47">
        <v>28741</v>
      </c>
      <c r="H29" s="47" t="s">
        <v>29</v>
      </c>
      <c r="I29" s="48">
        <v>3007</v>
      </c>
      <c r="J29" s="50">
        <v>43987</v>
      </c>
      <c r="K29" s="49">
        <v>1</v>
      </c>
    </row>
    <row r="30" spans="3:11" x14ac:dyDescent="0.25">
      <c r="C30" s="45" t="s">
        <v>370</v>
      </c>
      <c r="D30" s="46" t="s">
        <v>371</v>
      </c>
      <c r="E30" s="46" t="s">
        <v>368</v>
      </c>
      <c r="F30" s="46" t="s">
        <v>310</v>
      </c>
      <c r="G30" s="47">
        <v>26411</v>
      </c>
      <c r="H30" s="47" t="s">
        <v>29</v>
      </c>
      <c r="I30" s="48">
        <v>1637</v>
      </c>
      <c r="J30" s="46" t="s">
        <v>57</v>
      </c>
      <c r="K30" s="49">
        <v>1</v>
      </c>
    </row>
    <row r="31" spans="3:11" x14ac:dyDescent="0.25">
      <c r="C31" s="45" t="s">
        <v>373</v>
      </c>
      <c r="D31" s="46" t="s">
        <v>374</v>
      </c>
      <c r="E31" s="46" t="s">
        <v>375</v>
      </c>
      <c r="F31" s="46" t="s">
        <v>376</v>
      </c>
      <c r="G31" s="47">
        <v>26577</v>
      </c>
      <c r="H31" s="47" t="s">
        <v>29</v>
      </c>
      <c r="I31" s="48">
        <v>1111</v>
      </c>
      <c r="J31" s="46" t="s">
        <v>320</v>
      </c>
      <c r="K31" s="49">
        <v>3</v>
      </c>
    </row>
    <row r="32" spans="3:11" x14ac:dyDescent="0.25">
      <c r="C32" s="45" t="s">
        <v>378</v>
      </c>
      <c r="D32" s="46" t="s">
        <v>379</v>
      </c>
      <c r="E32" s="46" t="s">
        <v>380</v>
      </c>
      <c r="F32" s="46" t="s">
        <v>310</v>
      </c>
      <c r="G32" s="47">
        <v>26711</v>
      </c>
      <c r="H32" s="47" t="s">
        <v>29</v>
      </c>
      <c r="I32" s="48">
        <v>2275</v>
      </c>
      <c r="J32" s="46" t="s">
        <v>345</v>
      </c>
      <c r="K32" s="49">
        <v>0</v>
      </c>
    </row>
    <row r="33" spans="3:11" x14ac:dyDescent="0.25">
      <c r="C33" s="45" t="s">
        <v>382</v>
      </c>
      <c r="D33" s="46" t="s">
        <v>383</v>
      </c>
      <c r="E33" s="46" t="s">
        <v>384</v>
      </c>
      <c r="F33" s="46" t="s">
        <v>353</v>
      </c>
      <c r="G33" s="47">
        <v>27602</v>
      </c>
      <c r="H33" s="47" t="s">
        <v>29</v>
      </c>
      <c r="I33" s="48">
        <v>3310</v>
      </c>
      <c r="J33" s="46" t="s">
        <v>57</v>
      </c>
      <c r="K33" s="49">
        <v>1</v>
      </c>
    </row>
    <row r="34" spans="3:11" x14ac:dyDescent="0.25">
      <c r="C34" s="52">
        <f ca="1">TODAY()</f>
        <v>44141</v>
      </c>
      <c r="D34" s="46" t="s">
        <v>386</v>
      </c>
      <c r="E34" s="46" t="s">
        <v>387</v>
      </c>
      <c r="F34" s="47">
        <f ca="1">TODAY()</f>
        <v>44141</v>
      </c>
      <c r="G34" s="47">
        <v>26488</v>
      </c>
      <c r="H34" s="50" t="s">
        <v>30</v>
      </c>
      <c r="I34" s="48">
        <v>3478</v>
      </c>
      <c r="J34" s="46" t="s">
        <v>57</v>
      </c>
      <c r="K34" s="49">
        <v>3</v>
      </c>
    </row>
    <row r="35" spans="3:11" x14ac:dyDescent="0.25">
      <c r="C35" s="45" t="s">
        <v>389</v>
      </c>
      <c r="D35" s="46">
        <v>2020</v>
      </c>
      <c r="E35" s="46" t="s">
        <v>391</v>
      </c>
      <c r="F35" s="46" t="s">
        <v>35</v>
      </c>
      <c r="G35" s="47">
        <v>26066</v>
      </c>
      <c r="H35" s="47" t="s">
        <v>29</v>
      </c>
      <c r="I35" s="48">
        <v>2576</v>
      </c>
      <c r="J35" s="46" t="s">
        <v>302</v>
      </c>
      <c r="K35" s="49">
        <v>3</v>
      </c>
    </row>
    <row r="36" spans="3:11" x14ac:dyDescent="0.25">
      <c r="C36" s="45" t="s">
        <v>393</v>
      </c>
      <c r="D36" s="46" t="s">
        <v>394</v>
      </c>
      <c r="E36" s="46" t="s">
        <v>395</v>
      </c>
      <c r="F36" s="46" t="s">
        <v>310</v>
      </c>
      <c r="G36" s="47">
        <v>26452</v>
      </c>
      <c r="H36" s="47" t="s">
        <v>37</v>
      </c>
      <c r="I36" s="48">
        <v>3263</v>
      </c>
      <c r="J36" s="46" t="s">
        <v>345</v>
      </c>
      <c r="K36" s="49">
        <v>2</v>
      </c>
    </row>
    <row r="37" spans="3:11" x14ac:dyDescent="0.25">
      <c r="C37" s="45" t="s">
        <v>397</v>
      </c>
      <c r="D37" s="46" t="s">
        <v>398</v>
      </c>
      <c r="E37" s="46" t="s">
        <v>305</v>
      </c>
      <c r="F37" s="46" t="s">
        <v>310</v>
      </c>
      <c r="G37" s="47">
        <v>27593</v>
      </c>
      <c r="H37" s="47" t="s">
        <v>37</v>
      </c>
      <c r="I37" s="48">
        <v>1025</v>
      </c>
      <c r="J37" s="46" t="s">
        <v>302</v>
      </c>
      <c r="K37" s="49">
        <v>3</v>
      </c>
    </row>
    <row r="38" spans="3:11" x14ac:dyDescent="0.25">
      <c r="C38" s="45">
        <v>20</v>
      </c>
      <c r="D38" s="46" t="s">
        <v>401</v>
      </c>
      <c r="E38" s="46" t="s">
        <v>402</v>
      </c>
      <c r="F38" s="46" t="s">
        <v>310</v>
      </c>
      <c r="G38" s="47">
        <v>28577</v>
      </c>
      <c r="H38" s="47" t="s">
        <v>37</v>
      </c>
      <c r="I38" s="48">
        <v>2320</v>
      </c>
      <c r="J38" s="46" t="s">
        <v>57</v>
      </c>
      <c r="K38" s="49">
        <v>3</v>
      </c>
    </row>
    <row r="39" spans="3:11" x14ac:dyDescent="0.25">
      <c r="C39" s="45" t="s">
        <v>404</v>
      </c>
      <c r="D39" s="46" t="s">
        <v>405</v>
      </c>
      <c r="E39" s="46" t="s">
        <v>334</v>
      </c>
      <c r="F39" s="46" t="s">
        <v>35</v>
      </c>
      <c r="G39" s="47">
        <v>28127</v>
      </c>
      <c r="H39" s="47" t="s">
        <v>29</v>
      </c>
      <c r="I39" s="48">
        <v>1417</v>
      </c>
      <c r="J39" s="46" t="s">
        <v>302</v>
      </c>
      <c r="K39" s="49">
        <v>1</v>
      </c>
    </row>
    <row r="40" spans="3:11" x14ac:dyDescent="0.25">
      <c r="C40" s="45" t="s">
        <v>407</v>
      </c>
      <c r="D40" s="46" t="s">
        <v>408</v>
      </c>
      <c r="E40" s="46" t="s">
        <v>409</v>
      </c>
      <c r="F40" s="46" t="s">
        <v>175</v>
      </c>
      <c r="G40" s="47">
        <v>27130</v>
      </c>
      <c r="H40" s="50" t="s">
        <v>49</v>
      </c>
      <c r="I40" s="48">
        <v>2748</v>
      </c>
      <c r="J40" s="46" t="s">
        <v>345</v>
      </c>
      <c r="K40" s="49">
        <v>3</v>
      </c>
    </row>
    <row r="41" spans="3:11" x14ac:dyDescent="0.25">
      <c r="C41" s="45" t="s">
        <v>411</v>
      </c>
      <c r="D41" s="46" t="s">
        <v>412</v>
      </c>
      <c r="E41" s="46" t="s">
        <v>413</v>
      </c>
      <c r="F41" s="46" t="s">
        <v>35</v>
      </c>
      <c r="G41" s="47">
        <v>28307</v>
      </c>
      <c r="H41" s="47" t="s">
        <v>29</v>
      </c>
      <c r="I41" s="48">
        <v>2515</v>
      </c>
      <c r="J41" s="46" t="s">
        <v>320</v>
      </c>
      <c r="K41" s="49">
        <v>1</v>
      </c>
    </row>
    <row r="42" spans="3:11" x14ac:dyDescent="0.25">
      <c r="C42" s="45" t="s">
        <v>415</v>
      </c>
      <c r="D42" s="46" t="s">
        <v>416</v>
      </c>
      <c r="E42" s="46" t="s">
        <v>417</v>
      </c>
      <c r="F42" s="46" t="s">
        <v>110</v>
      </c>
      <c r="G42" s="47">
        <v>25932</v>
      </c>
      <c r="H42" s="47" t="s">
        <v>29</v>
      </c>
      <c r="I42" s="48">
        <v>3258</v>
      </c>
      <c r="J42" s="46" t="s">
        <v>345</v>
      </c>
      <c r="K42" s="49">
        <v>3</v>
      </c>
    </row>
    <row r="43" spans="3:11" x14ac:dyDescent="0.25">
      <c r="C43" s="45" t="s">
        <v>419</v>
      </c>
      <c r="D43" s="47">
        <f ca="1">TODAY()</f>
        <v>44141</v>
      </c>
      <c r="E43" s="46" t="s">
        <v>421</v>
      </c>
      <c r="F43" s="46" t="s">
        <v>62</v>
      </c>
      <c r="G43" s="47">
        <v>28653</v>
      </c>
      <c r="H43" s="47" t="s">
        <v>73</v>
      </c>
      <c r="I43" s="48">
        <v>1078</v>
      </c>
      <c r="J43" s="46" t="s">
        <v>57</v>
      </c>
      <c r="K43" s="49">
        <v>2</v>
      </c>
    </row>
    <row r="44" spans="3:11" x14ac:dyDescent="0.25">
      <c r="C44" s="45" t="s">
        <v>383</v>
      </c>
      <c r="D44" s="46" t="s">
        <v>416</v>
      </c>
      <c r="E44" s="46" t="s">
        <v>423</v>
      </c>
      <c r="F44" s="46">
        <v>2020</v>
      </c>
      <c r="G44" s="47">
        <v>27519</v>
      </c>
      <c r="H44" s="47" t="s">
        <v>73</v>
      </c>
      <c r="I44" s="48">
        <v>2167</v>
      </c>
      <c r="J44" s="46" t="s">
        <v>345</v>
      </c>
      <c r="K44" s="49">
        <v>3</v>
      </c>
    </row>
    <row r="45" spans="3:11" x14ac:dyDescent="0.25">
      <c r="C45" s="52">
        <f ca="1">TODAY()</f>
        <v>44141</v>
      </c>
      <c r="D45" s="46" t="s">
        <v>425</v>
      </c>
      <c r="E45" s="46" t="s">
        <v>426</v>
      </c>
      <c r="F45" s="46" t="s">
        <v>110</v>
      </c>
      <c r="G45" s="47">
        <v>27582</v>
      </c>
      <c r="H45" s="50" t="s">
        <v>30</v>
      </c>
      <c r="I45" s="48">
        <v>2143</v>
      </c>
      <c r="J45" s="46" t="s">
        <v>320</v>
      </c>
      <c r="K45" s="49">
        <v>3</v>
      </c>
    </row>
    <row r="46" spans="3:11" x14ac:dyDescent="0.25">
      <c r="C46" s="45" t="s">
        <v>428</v>
      </c>
      <c r="D46" s="46" t="s">
        <v>429</v>
      </c>
      <c r="E46" s="46" t="s">
        <v>430</v>
      </c>
      <c r="F46" s="46" t="s">
        <v>310</v>
      </c>
      <c r="G46" s="47">
        <v>26225</v>
      </c>
      <c r="H46" s="47" t="s">
        <v>48</v>
      </c>
      <c r="I46" s="48">
        <v>2098</v>
      </c>
      <c r="J46" s="46" t="s">
        <v>320</v>
      </c>
      <c r="K46" s="49">
        <v>2</v>
      </c>
    </row>
    <row r="47" spans="3:11" x14ac:dyDescent="0.25">
      <c r="C47" s="45" t="s">
        <v>432</v>
      </c>
      <c r="D47" s="46" t="s">
        <v>433</v>
      </c>
      <c r="E47" s="46" t="s">
        <v>391</v>
      </c>
      <c r="F47" s="46" t="s">
        <v>310</v>
      </c>
      <c r="G47" s="47">
        <v>26168</v>
      </c>
      <c r="H47" s="47" t="s">
        <v>48</v>
      </c>
      <c r="I47" s="48">
        <v>3166</v>
      </c>
      <c r="J47" s="50">
        <v>43987</v>
      </c>
      <c r="K47" s="49">
        <v>1</v>
      </c>
    </row>
    <row r="48" spans="3:11" x14ac:dyDescent="0.25">
      <c r="C48" s="45" t="s">
        <v>435</v>
      </c>
      <c r="D48" s="46" t="s">
        <v>436</v>
      </c>
      <c r="E48" s="46" t="s">
        <v>437</v>
      </c>
      <c r="F48" s="46" t="s">
        <v>353</v>
      </c>
      <c r="G48" s="47">
        <v>27819</v>
      </c>
      <c r="H48" s="47" t="s">
        <v>73</v>
      </c>
      <c r="I48" s="48">
        <v>1943</v>
      </c>
      <c r="J48" s="46" t="s">
        <v>345</v>
      </c>
      <c r="K48" s="49">
        <v>3</v>
      </c>
    </row>
    <row r="49" spans="3:11" x14ac:dyDescent="0.25">
      <c r="C49" s="45" t="s">
        <v>438</v>
      </c>
      <c r="D49" s="46" t="s">
        <v>439</v>
      </c>
      <c r="E49" s="46" t="s">
        <v>334</v>
      </c>
      <c r="F49" s="46" t="s">
        <v>114</v>
      </c>
      <c r="G49" s="47">
        <v>27938</v>
      </c>
      <c r="H49" s="47" t="s">
        <v>29</v>
      </c>
      <c r="I49" s="48">
        <v>1841</v>
      </c>
      <c r="J49" s="46" t="s">
        <v>345</v>
      </c>
      <c r="K49" s="49">
        <v>1</v>
      </c>
    </row>
    <row r="50" spans="3:11" x14ac:dyDescent="0.25">
      <c r="C50" s="45" t="s">
        <v>416</v>
      </c>
      <c r="D50" s="46" t="s">
        <v>441</v>
      </c>
      <c r="E50" s="46" t="s">
        <v>442</v>
      </c>
      <c r="F50" s="46" t="s">
        <v>110</v>
      </c>
      <c r="G50" s="47">
        <v>27325</v>
      </c>
      <c r="H50" s="47" t="s">
        <v>29</v>
      </c>
      <c r="I50" s="48">
        <v>1930</v>
      </c>
      <c r="J50" s="46" t="s">
        <v>345</v>
      </c>
      <c r="K50" s="49">
        <v>3</v>
      </c>
    </row>
    <row r="51" spans="3:11" x14ac:dyDescent="0.25">
      <c r="C51" s="45" t="s">
        <v>444</v>
      </c>
      <c r="D51" s="46" t="s">
        <v>445</v>
      </c>
      <c r="E51" s="46" t="s">
        <v>446</v>
      </c>
      <c r="F51" s="46" t="s">
        <v>35</v>
      </c>
      <c r="G51" s="47">
        <v>27135</v>
      </c>
      <c r="H51" s="47" t="s">
        <v>29</v>
      </c>
      <c r="I51" s="48">
        <v>2649</v>
      </c>
      <c r="J51" s="46" t="s">
        <v>320</v>
      </c>
      <c r="K51" s="49">
        <v>2</v>
      </c>
    </row>
    <row r="52" spans="3:11" x14ac:dyDescent="0.25">
      <c r="C52" s="45" t="s">
        <v>448</v>
      </c>
      <c r="D52" s="47">
        <f ca="1">TODAY()</f>
        <v>44141</v>
      </c>
      <c r="E52" s="46" t="s">
        <v>450</v>
      </c>
      <c r="F52" s="46" t="s">
        <v>376</v>
      </c>
      <c r="G52" s="47">
        <v>28101</v>
      </c>
      <c r="H52" s="47" t="s">
        <v>73</v>
      </c>
      <c r="I52" s="48">
        <v>2293</v>
      </c>
      <c r="J52" s="46" t="s">
        <v>57</v>
      </c>
      <c r="K52" s="49">
        <v>8</v>
      </c>
    </row>
    <row r="53" spans="3:11" ht="13.8" thickBot="1" x14ac:dyDescent="0.3">
      <c r="C53" s="53" t="s">
        <v>452</v>
      </c>
      <c r="D53" s="54" t="s">
        <v>453</v>
      </c>
      <c r="E53" s="54" t="s">
        <v>454</v>
      </c>
      <c r="F53" s="54" t="s">
        <v>114</v>
      </c>
      <c r="G53" s="55">
        <v>27711</v>
      </c>
      <c r="H53" s="55" t="s">
        <v>29</v>
      </c>
      <c r="I53" s="56">
        <v>1456</v>
      </c>
      <c r="J53" s="54" t="s">
        <v>320</v>
      </c>
      <c r="K53" s="57">
        <v>3</v>
      </c>
    </row>
  </sheetData>
  <mergeCells count="1">
    <mergeCell ref="A1:B7"/>
  </mergeCells>
  <dataValidations count="6">
    <dataValidation type="custom" allowBlank="1" showInputMessage="1" showErrorMessage="1" sqref="F13:F53" xr:uid="{6982BC84-A0D6-4D51-9036-E18FC86A5D64}">
      <formula1>ISTEXT(F13:F53)</formula1>
    </dataValidation>
    <dataValidation type="date" allowBlank="1" showInputMessage="1" showErrorMessage="1" sqref="G13:G53" xr:uid="{AA9080A3-A889-4036-B8AE-7C691784D6CF}">
      <formula1>25569</formula1>
      <formula2>28125</formula2>
    </dataValidation>
    <dataValidation type="custom" allowBlank="1" showInputMessage="1" showErrorMessage="1" sqref="H13:H53" xr:uid="{B923DD34-D7D6-4C54-B00A-D608F7A89D05}">
      <formula1>OR($H13="S",$H13="C",$H13="V",$H13="D")</formula1>
    </dataValidation>
    <dataValidation type="whole" operator="greaterThanOrEqual" allowBlank="1" showInputMessage="1" showErrorMessage="1" sqref="I13:I53" xr:uid="{FBCDFC39-AD0B-402D-9258-35EFC0CDCF97}">
      <formula1>0</formula1>
    </dataValidation>
    <dataValidation type="list" allowBlank="1" showDropDown="1" showInputMessage="1" showErrorMessage="1" sqref="K13:K53" xr:uid="{A640BA52-DF7E-446E-A798-281CD22E64F6}">
      <formula1>"1,2,3"</formula1>
    </dataValidation>
    <dataValidation type="custom" allowBlank="1" showInputMessage="1" showErrorMessage="1" sqref="J13:J53" xr:uid="{B0033277-1D62-46B4-8ACB-630883410725}">
      <formula1>ISTEXT($J13)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8F5C-22F2-4325-BA87-439FACDE1A0D}">
  <sheetPr codeName="Hoja12"/>
  <dimension ref="A1:H21"/>
  <sheetViews>
    <sheetView showGridLines="0" workbookViewId="0">
      <selection activeCell="D28" sqref="D28"/>
    </sheetView>
  </sheetViews>
  <sheetFormatPr baseColWidth="10" defaultColWidth="11.44140625" defaultRowHeight="13.2" x14ac:dyDescent="0.25"/>
  <cols>
    <col min="1" max="1" width="11.44140625" style="26"/>
    <col min="2" max="2" width="36.5546875" style="26" customWidth="1"/>
    <col min="3" max="16384" width="11.44140625" style="26"/>
  </cols>
  <sheetData>
    <row r="1" spans="1:8" ht="12.75" customHeight="1" x14ac:dyDescent="0.25">
      <c r="A1" s="103"/>
      <c r="B1" s="103"/>
      <c r="C1" s="77"/>
      <c r="D1" s="77"/>
      <c r="E1" s="77"/>
      <c r="F1" s="77"/>
      <c r="G1" s="77"/>
    </row>
    <row r="2" spans="1:8" ht="12.75" customHeight="1" x14ac:dyDescent="0.25">
      <c r="A2" s="103"/>
      <c r="B2" s="103"/>
      <c r="C2" s="77"/>
      <c r="D2" s="77"/>
      <c r="E2" s="77"/>
      <c r="F2" s="77"/>
      <c r="G2" s="77"/>
    </row>
    <row r="3" spans="1:8" ht="12.75" customHeight="1" x14ac:dyDescent="0.25">
      <c r="A3" s="103"/>
      <c r="B3" s="103"/>
      <c r="C3" s="77"/>
      <c r="D3" s="77"/>
      <c r="E3" s="77"/>
      <c r="F3" s="77"/>
      <c r="G3" s="77"/>
    </row>
    <row r="4" spans="1:8" ht="12.75" customHeight="1" x14ac:dyDescent="0.25">
      <c r="A4" s="103"/>
      <c r="B4" s="103"/>
      <c r="C4" s="77"/>
      <c r="D4" s="77"/>
      <c r="E4" s="77"/>
      <c r="F4" s="77"/>
      <c r="G4" s="77"/>
    </row>
    <row r="5" spans="1:8" ht="13.5" customHeight="1" thickBot="1" x14ac:dyDescent="0.3">
      <c r="A5" s="103"/>
      <c r="B5" s="103"/>
      <c r="C5" s="77"/>
      <c r="D5" s="77"/>
      <c r="E5" s="77"/>
      <c r="F5" s="77"/>
      <c r="G5" s="77"/>
    </row>
    <row r="6" spans="1:8" ht="15.75" customHeight="1" thickBot="1" x14ac:dyDescent="0.3">
      <c r="A6" s="103"/>
      <c r="B6" s="103"/>
      <c r="C6" s="77"/>
      <c r="D6" s="77"/>
      <c r="E6" s="77"/>
      <c r="F6" s="77"/>
      <c r="G6" s="77"/>
      <c r="H6" s="58" t="s">
        <v>1372</v>
      </c>
    </row>
    <row r="7" spans="1:8" ht="13.5" customHeight="1" thickBot="1" x14ac:dyDescent="0.3">
      <c r="A7" s="103"/>
      <c r="B7" s="103"/>
      <c r="C7" s="77"/>
      <c r="D7" s="77"/>
      <c r="E7" s="77"/>
      <c r="F7" s="77"/>
      <c r="G7" s="77"/>
      <c r="H7" s="59" t="s">
        <v>1395</v>
      </c>
    </row>
    <row r="9" spans="1:8" ht="15.6" x14ac:dyDescent="0.25">
      <c r="B9" s="33" t="s">
        <v>1373</v>
      </c>
    </row>
    <row r="10" spans="1:8" ht="16.2" thickBot="1" x14ac:dyDescent="0.3">
      <c r="B10" s="33"/>
    </row>
    <row r="11" spans="1:8" ht="15.9" customHeight="1" thickBot="1" x14ac:dyDescent="0.3">
      <c r="C11" s="60" t="s">
        <v>1372</v>
      </c>
      <c r="D11" s="61" t="s">
        <v>1374</v>
      </c>
      <c r="E11" s="61" t="s">
        <v>1375</v>
      </c>
      <c r="F11" s="62" t="s">
        <v>1376</v>
      </c>
    </row>
    <row r="12" spans="1:8" ht="15.9" customHeight="1" x14ac:dyDescent="0.3">
      <c r="C12" s="40" t="s">
        <v>1377</v>
      </c>
      <c r="D12" s="41" t="s">
        <v>1378</v>
      </c>
      <c r="E12" s="63">
        <v>23</v>
      </c>
      <c r="F12" s="64">
        <v>152</v>
      </c>
    </row>
    <row r="13" spans="1:8" ht="15.9" customHeight="1" x14ac:dyDescent="0.3">
      <c r="C13" s="45" t="s">
        <v>1379</v>
      </c>
      <c r="D13" s="46" t="s">
        <v>1380</v>
      </c>
      <c r="E13" s="65">
        <v>29</v>
      </c>
      <c r="F13" s="66">
        <v>68</v>
      </c>
    </row>
    <row r="14" spans="1:8" ht="15.9" customHeight="1" x14ac:dyDescent="0.3">
      <c r="C14" s="45" t="s">
        <v>1381</v>
      </c>
      <c r="D14" s="46" t="s">
        <v>1382</v>
      </c>
      <c r="E14" s="65">
        <v>21</v>
      </c>
      <c r="F14" s="66">
        <v>143</v>
      </c>
    </row>
    <row r="15" spans="1:8" ht="15.9" customHeight="1" x14ac:dyDescent="0.3">
      <c r="C15" s="45" t="s">
        <v>1383</v>
      </c>
      <c r="D15" s="46" t="s">
        <v>1384</v>
      </c>
      <c r="E15" s="65">
        <v>7</v>
      </c>
      <c r="F15" s="66">
        <v>25</v>
      </c>
    </row>
    <row r="16" spans="1:8" ht="15.9" customHeight="1" x14ac:dyDescent="0.3">
      <c r="C16" s="45" t="s">
        <v>1385</v>
      </c>
      <c r="D16" s="46" t="s">
        <v>1386</v>
      </c>
      <c r="E16" s="65">
        <v>20</v>
      </c>
      <c r="F16" s="66">
        <v>199</v>
      </c>
    </row>
    <row r="17" spans="3:6" ht="15.9" customHeight="1" x14ac:dyDescent="0.3">
      <c r="C17" s="45" t="s">
        <v>1387</v>
      </c>
      <c r="D17" s="46" t="s">
        <v>1388</v>
      </c>
      <c r="E17" s="65">
        <v>7</v>
      </c>
      <c r="F17" s="66">
        <v>64</v>
      </c>
    </row>
    <row r="18" spans="3:6" ht="15.9" customHeight="1" x14ac:dyDescent="0.3">
      <c r="C18" s="45" t="s">
        <v>1389</v>
      </c>
      <c r="D18" s="46" t="s">
        <v>1390</v>
      </c>
      <c r="E18" s="65">
        <v>25</v>
      </c>
      <c r="F18" s="66">
        <v>196</v>
      </c>
    </row>
    <row r="19" spans="3:6" ht="15.9" customHeight="1" x14ac:dyDescent="0.3">
      <c r="C19" s="45" t="s">
        <v>1391</v>
      </c>
      <c r="D19" s="46" t="s">
        <v>1392</v>
      </c>
      <c r="E19" s="65">
        <v>29</v>
      </c>
      <c r="F19" s="66">
        <v>139</v>
      </c>
    </row>
    <row r="20" spans="3:6" ht="15.9" customHeight="1" x14ac:dyDescent="0.3">
      <c r="C20" s="45" t="s">
        <v>1393</v>
      </c>
      <c r="D20" s="46" t="s">
        <v>1394</v>
      </c>
      <c r="E20" s="65">
        <v>22</v>
      </c>
      <c r="F20" s="66">
        <v>44</v>
      </c>
    </row>
    <row r="21" spans="3:6" ht="15.9" customHeight="1" thickBot="1" x14ac:dyDescent="0.35">
      <c r="C21" s="53" t="s">
        <v>1395</v>
      </c>
      <c r="D21" s="54" t="s">
        <v>1396</v>
      </c>
      <c r="E21" s="67">
        <v>23</v>
      </c>
      <c r="F21" s="68">
        <v>101</v>
      </c>
    </row>
  </sheetData>
  <mergeCells count="1">
    <mergeCell ref="A1:B7"/>
  </mergeCells>
  <conditionalFormatting sqref="F12:F21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:F21">
    <cfRule type="expression" dxfId="0" priority="2">
      <formula>$C12=$H$7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F4224-1F7C-404C-BE69-4B1825C69602}">
  <sheetPr codeName="Hoja2"/>
  <dimension ref="A1:O127"/>
  <sheetViews>
    <sheetView showGridLines="0" workbookViewId="0">
      <selection activeCell="D132" sqref="D132"/>
    </sheetView>
  </sheetViews>
  <sheetFormatPr baseColWidth="10" defaultColWidth="0" defaultRowHeight="14.4" x14ac:dyDescent="0.3"/>
  <cols>
    <col min="1" max="1" width="13.6640625" customWidth="1"/>
    <col min="2" max="2" width="11.6640625" customWidth="1"/>
    <col min="3" max="3" width="12.109375" bestFit="1" customWidth="1"/>
    <col min="4" max="4" width="14.44140625" bestFit="1" customWidth="1"/>
    <col min="5" max="5" width="18.6640625" bestFit="1" customWidth="1"/>
    <col min="6" max="6" width="11.33203125" customWidth="1"/>
    <col min="7" max="7" width="10.6640625" bestFit="1" customWidth="1"/>
    <col min="8" max="8" width="14.88671875" customWidth="1"/>
    <col min="9" max="9" width="10.6640625" bestFit="1" customWidth="1"/>
    <col min="10" max="10" width="8.6640625" customWidth="1"/>
    <col min="11" max="11" width="8" customWidth="1"/>
    <col min="12" max="12" width="8.33203125" customWidth="1"/>
    <col min="13" max="13" width="13.44140625" bestFit="1" customWidth="1"/>
    <col min="14" max="15" width="11.44140625" customWidth="1"/>
    <col min="16" max="16384" width="11.44140625" hidden="1"/>
  </cols>
  <sheetData>
    <row r="1" spans="1:14" ht="18" x14ac:dyDescent="0.35">
      <c r="C1" s="10" t="s">
        <v>1397</v>
      </c>
    </row>
    <row r="2" spans="1:14" x14ac:dyDescent="0.3">
      <c r="B2" s="29" t="s">
        <v>1315</v>
      </c>
      <c r="C2" t="s">
        <v>1407</v>
      </c>
    </row>
    <row r="3" spans="1:14" x14ac:dyDescent="0.3">
      <c r="B3" s="29" t="s">
        <v>1316</v>
      </c>
      <c r="C3" t="s">
        <v>1408</v>
      </c>
    </row>
    <row r="5" spans="1:14" ht="21" x14ac:dyDescent="0.4">
      <c r="B5" s="11" t="s">
        <v>1314</v>
      </c>
    </row>
    <row r="6" spans="1:14" x14ac:dyDescent="0.3">
      <c r="B6" s="95" t="s">
        <v>287</v>
      </c>
      <c r="C6" s="95"/>
      <c r="D6" s="95"/>
      <c r="E6" s="95"/>
      <c r="F6" s="95"/>
      <c r="G6" s="95"/>
      <c r="H6" s="95"/>
      <c r="I6" s="95"/>
    </row>
    <row r="7" spans="1:14" ht="15.6" x14ac:dyDescent="0.3">
      <c r="B7" s="12"/>
      <c r="C7" s="12"/>
      <c r="D7" s="12"/>
      <c r="E7" s="12"/>
      <c r="F7" s="12"/>
      <c r="G7" s="12"/>
      <c r="H7" s="12"/>
      <c r="I7" s="12"/>
    </row>
    <row r="8" spans="1:14" ht="21" x14ac:dyDescent="0.4">
      <c r="A8" s="94" t="s">
        <v>10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10" spans="1:14" x14ac:dyDescent="0.3"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 t="s">
        <v>21</v>
      </c>
      <c r="M10" s="4" t="s">
        <v>22</v>
      </c>
    </row>
    <row r="11" spans="1:14" hidden="1" x14ac:dyDescent="0.3"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6">
        <v>33223</v>
      </c>
      <c r="H11" t="s">
        <v>28</v>
      </c>
      <c r="I11" s="6">
        <v>25125</v>
      </c>
      <c r="J11" s="7" t="s">
        <v>29</v>
      </c>
      <c r="K11" s="7" t="s">
        <v>30</v>
      </c>
      <c r="L11" s="7">
        <v>4</v>
      </c>
      <c r="M11" s="8">
        <v>24180</v>
      </c>
    </row>
    <row r="12" spans="1:14" hidden="1" x14ac:dyDescent="0.3">
      <c r="B12" s="5" t="s">
        <v>31</v>
      </c>
      <c r="C12" s="5" t="s">
        <v>32</v>
      </c>
      <c r="D12" s="5" t="s">
        <v>33</v>
      </c>
      <c r="E12" s="5" t="s">
        <v>34</v>
      </c>
      <c r="F12" s="5" t="s">
        <v>35</v>
      </c>
      <c r="G12" s="6">
        <v>28523</v>
      </c>
      <c r="H12" t="s">
        <v>36</v>
      </c>
      <c r="I12" s="6">
        <v>20235</v>
      </c>
      <c r="J12" s="7" t="s">
        <v>37</v>
      </c>
      <c r="K12" s="7" t="s">
        <v>30</v>
      </c>
      <c r="L12" s="7">
        <v>2</v>
      </c>
      <c r="M12" s="8">
        <v>97096</v>
      </c>
    </row>
    <row r="13" spans="1:14" hidden="1" x14ac:dyDescent="0.3">
      <c r="B13" s="5" t="s">
        <v>31</v>
      </c>
      <c r="C13" s="5" t="s">
        <v>38</v>
      </c>
      <c r="D13" s="5" t="s">
        <v>39</v>
      </c>
      <c r="E13" s="5" t="s">
        <v>40</v>
      </c>
      <c r="F13" s="5" t="s">
        <v>41</v>
      </c>
      <c r="G13" s="6">
        <v>31421</v>
      </c>
      <c r="H13" t="s">
        <v>42</v>
      </c>
      <c r="I13" s="6">
        <v>25065</v>
      </c>
      <c r="J13" s="7" t="s">
        <v>37</v>
      </c>
      <c r="K13" s="7" t="s">
        <v>30</v>
      </c>
      <c r="L13" s="7">
        <v>1</v>
      </c>
      <c r="M13" s="8">
        <v>58326</v>
      </c>
    </row>
    <row r="14" spans="1:14" hidden="1" x14ac:dyDescent="0.3">
      <c r="B14" s="5" t="s">
        <v>43</v>
      </c>
      <c r="C14" s="5" t="s">
        <v>44</v>
      </c>
      <c r="D14" s="5" t="s">
        <v>45</v>
      </c>
      <c r="E14" s="5" t="s">
        <v>46</v>
      </c>
      <c r="F14" s="5" t="s">
        <v>47</v>
      </c>
      <c r="G14" s="6">
        <v>31543</v>
      </c>
      <c r="H14" t="s">
        <v>28</v>
      </c>
      <c r="I14" s="6">
        <v>24491</v>
      </c>
      <c r="J14" s="7" t="s">
        <v>48</v>
      </c>
      <c r="K14" s="7" t="s">
        <v>49</v>
      </c>
      <c r="L14" s="7">
        <v>6</v>
      </c>
      <c r="M14" s="8">
        <v>41053</v>
      </c>
    </row>
    <row r="15" spans="1:14" hidden="1" x14ac:dyDescent="0.3">
      <c r="B15" s="5" t="s">
        <v>50</v>
      </c>
      <c r="C15" s="5" t="s">
        <v>51</v>
      </c>
      <c r="D15" s="5" t="s">
        <v>39</v>
      </c>
      <c r="E15" s="5" t="s">
        <v>52</v>
      </c>
      <c r="F15" s="5" t="s">
        <v>53</v>
      </c>
      <c r="G15" s="6">
        <v>32356</v>
      </c>
      <c r="H15" t="s">
        <v>54</v>
      </c>
      <c r="I15" s="6">
        <v>22085</v>
      </c>
      <c r="J15" s="7" t="s">
        <v>29</v>
      </c>
      <c r="K15" s="7" t="s">
        <v>49</v>
      </c>
      <c r="L15" s="7">
        <v>4</v>
      </c>
      <c r="M15" s="8">
        <v>33051</v>
      </c>
    </row>
    <row r="16" spans="1:14" hidden="1" x14ac:dyDescent="0.3">
      <c r="B16" s="5" t="s">
        <v>55</v>
      </c>
      <c r="C16" s="5" t="s">
        <v>56</v>
      </c>
      <c r="D16" s="5" t="s">
        <v>57</v>
      </c>
      <c r="E16" s="5" t="s">
        <v>52</v>
      </c>
      <c r="F16" s="5" t="s">
        <v>58</v>
      </c>
      <c r="G16" s="6">
        <v>32886</v>
      </c>
      <c r="H16" t="s">
        <v>36</v>
      </c>
      <c r="I16" s="6">
        <v>24049</v>
      </c>
      <c r="J16" s="7" t="s">
        <v>48</v>
      </c>
      <c r="K16" s="7" t="s">
        <v>30</v>
      </c>
      <c r="L16" s="7">
        <v>1</v>
      </c>
      <c r="M16" s="8">
        <v>28044</v>
      </c>
    </row>
    <row r="17" spans="2:13" hidden="1" x14ac:dyDescent="0.3">
      <c r="B17" s="5" t="s">
        <v>59</v>
      </c>
      <c r="C17" s="5" t="s">
        <v>60</v>
      </c>
      <c r="D17" s="5" t="s">
        <v>39</v>
      </c>
      <c r="E17" s="5" t="s">
        <v>61</v>
      </c>
      <c r="F17" s="5" t="s">
        <v>62</v>
      </c>
      <c r="G17" s="6">
        <v>32032</v>
      </c>
      <c r="H17" t="s">
        <v>63</v>
      </c>
      <c r="I17" s="6">
        <v>22565</v>
      </c>
      <c r="J17" s="7" t="s">
        <v>48</v>
      </c>
      <c r="K17" s="7" t="s">
        <v>49</v>
      </c>
      <c r="L17" s="7">
        <v>1</v>
      </c>
      <c r="M17" s="8">
        <v>47883</v>
      </c>
    </row>
    <row r="18" spans="2:13" hidden="1" x14ac:dyDescent="0.3">
      <c r="B18" s="5" t="s">
        <v>64</v>
      </c>
      <c r="C18" s="5" t="s">
        <v>65</v>
      </c>
      <c r="D18" s="5" t="s">
        <v>57</v>
      </c>
      <c r="E18" s="5" t="s">
        <v>66</v>
      </c>
      <c r="F18" s="5" t="s">
        <v>27</v>
      </c>
      <c r="G18" s="6">
        <v>32553</v>
      </c>
      <c r="H18" t="s">
        <v>28</v>
      </c>
      <c r="I18" s="6">
        <v>23514</v>
      </c>
      <c r="J18" s="7" t="s">
        <v>37</v>
      </c>
      <c r="K18" s="7" t="s">
        <v>49</v>
      </c>
      <c r="L18" s="7">
        <v>6</v>
      </c>
      <c r="M18" s="8">
        <v>31539</v>
      </c>
    </row>
    <row r="19" spans="2:13" hidden="1" x14ac:dyDescent="0.3">
      <c r="B19" s="5" t="s">
        <v>67</v>
      </c>
      <c r="C19" s="5" t="s">
        <v>68</v>
      </c>
      <c r="D19" s="5" t="s">
        <v>39</v>
      </c>
      <c r="E19" s="5" t="s">
        <v>69</v>
      </c>
      <c r="F19" s="5" t="s">
        <v>41</v>
      </c>
      <c r="G19" s="6">
        <v>31965</v>
      </c>
      <c r="H19" t="s">
        <v>70</v>
      </c>
      <c r="I19" s="6">
        <v>20400</v>
      </c>
      <c r="J19" s="7" t="s">
        <v>29</v>
      </c>
      <c r="K19" s="7" t="s">
        <v>49</v>
      </c>
      <c r="L19" s="7">
        <v>1</v>
      </c>
      <c r="M19" s="8">
        <v>56177</v>
      </c>
    </row>
    <row r="20" spans="2:13" hidden="1" x14ac:dyDescent="0.3">
      <c r="B20" s="5" t="s">
        <v>71</v>
      </c>
      <c r="C20" s="5" t="s">
        <v>72</v>
      </c>
      <c r="D20" s="5" t="s">
        <v>33</v>
      </c>
      <c r="E20" s="5" t="s">
        <v>26</v>
      </c>
      <c r="F20" s="5" t="s">
        <v>41</v>
      </c>
      <c r="G20" s="6">
        <v>30900</v>
      </c>
      <c r="H20" t="s">
        <v>54</v>
      </c>
      <c r="I20" s="6">
        <v>20360</v>
      </c>
      <c r="J20" s="7" t="s">
        <v>73</v>
      </c>
      <c r="K20" s="7" t="s">
        <v>30</v>
      </c>
      <c r="L20" s="7">
        <v>1</v>
      </c>
      <c r="M20" s="8">
        <v>27081</v>
      </c>
    </row>
    <row r="21" spans="2:13" hidden="1" x14ac:dyDescent="0.3">
      <c r="B21" s="5" t="s">
        <v>74</v>
      </c>
      <c r="C21" s="5" t="s">
        <v>75</v>
      </c>
      <c r="D21" s="5" t="s">
        <v>39</v>
      </c>
      <c r="E21" s="5" t="s">
        <v>76</v>
      </c>
      <c r="F21" s="5" t="s">
        <v>77</v>
      </c>
      <c r="G21" s="6">
        <v>31751</v>
      </c>
      <c r="H21" t="s">
        <v>28</v>
      </c>
      <c r="I21" s="6">
        <v>22336</v>
      </c>
      <c r="J21" s="7" t="s">
        <v>37</v>
      </c>
      <c r="K21" s="7" t="s">
        <v>49</v>
      </c>
      <c r="L21" s="7">
        <v>1</v>
      </c>
      <c r="M21" s="8">
        <v>28405</v>
      </c>
    </row>
    <row r="22" spans="2:13" hidden="1" x14ac:dyDescent="0.3">
      <c r="B22" s="5" t="s">
        <v>78</v>
      </c>
      <c r="C22" s="5" t="s">
        <v>79</v>
      </c>
      <c r="D22" s="5" t="s">
        <v>45</v>
      </c>
      <c r="E22" s="5" t="s">
        <v>80</v>
      </c>
      <c r="F22" s="5" t="s">
        <v>81</v>
      </c>
      <c r="G22" s="6">
        <v>30204</v>
      </c>
      <c r="H22" t="s">
        <v>63</v>
      </c>
      <c r="I22" s="6">
        <v>21399</v>
      </c>
      <c r="J22" s="7" t="s">
        <v>37</v>
      </c>
      <c r="K22" s="7" t="s">
        <v>30</v>
      </c>
      <c r="L22" s="7">
        <v>1</v>
      </c>
      <c r="M22" s="8">
        <v>59455</v>
      </c>
    </row>
    <row r="23" spans="2:13" x14ac:dyDescent="0.3">
      <c r="B23" s="5" t="s">
        <v>82</v>
      </c>
      <c r="C23" s="5" t="s">
        <v>83</v>
      </c>
      <c r="D23" s="5" t="s">
        <v>57</v>
      </c>
      <c r="E23" s="5" t="s">
        <v>66</v>
      </c>
      <c r="F23" s="5" t="s">
        <v>53</v>
      </c>
      <c r="G23" s="6">
        <v>32331</v>
      </c>
      <c r="H23" t="s">
        <v>70</v>
      </c>
      <c r="I23" s="6">
        <v>22067</v>
      </c>
      <c r="J23" s="7" t="s">
        <v>29</v>
      </c>
      <c r="K23" s="7" t="s">
        <v>30</v>
      </c>
      <c r="L23" s="7">
        <v>3</v>
      </c>
      <c r="M23" s="8">
        <v>35889</v>
      </c>
    </row>
    <row r="24" spans="2:13" hidden="1" x14ac:dyDescent="0.3">
      <c r="B24" s="5" t="s">
        <v>84</v>
      </c>
      <c r="C24" s="5" t="s">
        <v>85</v>
      </c>
      <c r="D24" s="5" t="s">
        <v>39</v>
      </c>
      <c r="E24" s="5" t="s">
        <v>86</v>
      </c>
      <c r="F24" s="5" t="s">
        <v>62</v>
      </c>
      <c r="G24" s="6">
        <v>30892</v>
      </c>
      <c r="H24" t="s">
        <v>70</v>
      </c>
      <c r="I24" s="6">
        <v>20276</v>
      </c>
      <c r="J24" s="7" t="s">
        <v>73</v>
      </c>
      <c r="K24" s="7" t="s">
        <v>30</v>
      </c>
      <c r="L24" s="7">
        <v>0</v>
      </c>
      <c r="M24" s="8">
        <v>79280</v>
      </c>
    </row>
    <row r="25" spans="2:13" hidden="1" x14ac:dyDescent="0.3">
      <c r="B25" s="5" t="s">
        <v>87</v>
      </c>
      <c r="C25" s="5" t="s">
        <v>88</v>
      </c>
      <c r="D25" s="5" t="s">
        <v>39</v>
      </c>
      <c r="E25" s="5" t="s">
        <v>89</v>
      </c>
      <c r="F25" s="5" t="s">
        <v>47</v>
      </c>
      <c r="G25" s="6">
        <v>29066</v>
      </c>
      <c r="H25" t="s">
        <v>70</v>
      </c>
      <c r="I25" s="6">
        <v>14862</v>
      </c>
      <c r="J25" s="7" t="s">
        <v>48</v>
      </c>
      <c r="K25" s="7" t="s">
        <v>30</v>
      </c>
      <c r="L25" s="7">
        <v>0</v>
      </c>
      <c r="M25" s="8">
        <v>105753</v>
      </c>
    </row>
    <row r="26" spans="2:13" hidden="1" x14ac:dyDescent="0.3">
      <c r="B26" s="5" t="s">
        <v>90</v>
      </c>
      <c r="C26" s="5" t="s">
        <v>91</v>
      </c>
      <c r="D26" s="5" t="s">
        <v>39</v>
      </c>
      <c r="E26" s="5" t="s">
        <v>92</v>
      </c>
      <c r="F26" s="5" t="s">
        <v>77</v>
      </c>
      <c r="G26" s="6">
        <v>30939</v>
      </c>
      <c r="H26" t="s">
        <v>63</v>
      </c>
      <c r="I26" s="6">
        <v>19961</v>
      </c>
      <c r="J26" s="7" t="s">
        <v>29</v>
      </c>
      <c r="K26" s="7" t="s">
        <v>30</v>
      </c>
      <c r="L26" s="7">
        <v>2</v>
      </c>
      <c r="M26" s="8">
        <v>40897</v>
      </c>
    </row>
    <row r="27" spans="2:13" hidden="1" x14ac:dyDescent="0.3">
      <c r="B27" s="5" t="s">
        <v>93</v>
      </c>
      <c r="C27" s="5" t="s">
        <v>94</v>
      </c>
      <c r="D27" s="5" t="s">
        <v>25</v>
      </c>
      <c r="E27" s="5" t="s">
        <v>26</v>
      </c>
      <c r="F27" s="5" t="s">
        <v>95</v>
      </c>
      <c r="G27" s="6">
        <v>31042</v>
      </c>
      <c r="H27" t="s">
        <v>28</v>
      </c>
      <c r="I27" s="6">
        <v>20559</v>
      </c>
      <c r="J27" s="7" t="s">
        <v>29</v>
      </c>
      <c r="K27" s="7" t="s">
        <v>30</v>
      </c>
      <c r="L27" s="7">
        <v>2</v>
      </c>
      <c r="M27" s="8">
        <v>35786</v>
      </c>
    </row>
    <row r="28" spans="2:13" hidden="1" x14ac:dyDescent="0.3">
      <c r="B28" s="5" t="s">
        <v>96</v>
      </c>
      <c r="C28" s="5" t="s">
        <v>97</v>
      </c>
      <c r="D28" s="5" t="s">
        <v>33</v>
      </c>
      <c r="E28" s="5" t="s">
        <v>98</v>
      </c>
      <c r="F28" s="5" t="s">
        <v>99</v>
      </c>
      <c r="G28" s="6">
        <v>29871</v>
      </c>
      <c r="H28" t="s">
        <v>100</v>
      </c>
      <c r="I28" s="6">
        <v>18685</v>
      </c>
      <c r="J28" s="7" t="s">
        <v>48</v>
      </c>
      <c r="K28" s="7" t="s">
        <v>49</v>
      </c>
      <c r="L28" s="7">
        <v>5</v>
      </c>
      <c r="M28" s="8">
        <v>62981</v>
      </c>
    </row>
    <row r="29" spans="2:13" hidden="1" x14ac:dyDescent="0.3">
      <c r="B29" s="5" t="s">
        <v>101</v>
      </c>
      <c r="C29" s="5" t="s">
        <v>102</v>
      </c>
      <c r="D29" s="5" t="s">
        <v>39</v>
      </c>
      <c r="E29" s="5" t="s">
        <v>86</v>
      </c>
      <c r="F29" s="5" t="s">
        <v>62</v>
      </c>
      <c r="G29" s="6">
        <v>29276</v>
      </c>
      <c r="H29" t="s">
        <v>103</v>
      </c>
      <c r="I29" s="6">
        <v>21790</v>
      </c>
      <c r="J29" s="7" t="s">
        <v>37</v>
      </c>
      <c r="K29" s="7" t="s">
        <v>49</v>
      </c>
      <c r="L29" s="7">
        <v>1</v>
      </c>
      <c r="M29" s="8">
        <v>70935</v>
      </c>
    </row>
    <row r="30" spans="2:13" hidden="1" x14ac:dyDescent="0.3">
      <c r="B30" s="5" t="s">
        <v>104</v>
      </c>
      <c r="C30" s="5" t="s">
        <v>105</v>
      </c>
      <c r="D30" s="5" t="s">
        <v>25</v>
      </c>
      <c r="E30" s="5" t="s">
        <v>26</v>
      </c>
      <c r="F30" s="5" t="s">
        <v>106</v>
      </c>
      <c r="G30" s="6">
        <v>33551</v>
      </c>
      <c r="H30" t="s">
        <v>107</v>
      </c>
      <c r="I30" s="6">
        <v>26444</v>
      </c>
      <c r="J30" s="7" t="s">
        <v>73</v>
      </c>
      <c r="K30" s="7" t="s">
        <v>49</v>
      </c>
      <c r="L30" s="7">
        <v>2</v>
      </c>
      <c r="M30" s="8">
        <v>23212</v>
      </c>
    </row>
    <row r="31" spans="2:13" hidden="1" x14ac:dyDescent="0.3">
      <c r="B31" s="5" t="s">
        <v>108</v>
      </c>
      <c r="C31" s="5" t="s">
        <v>109</v>
      </c>
      <c r="D31" s="5" t="s">
        <v>39</v>
      </c>
      <c r="E31" s="5" t="s">
        <v>61</v>
      </c>
      <c r="F31" s="5" t="s">
        <v>110</v>
      </c>
      <c r="G31" s="6">
        <v>30967</v>
      </c>
      <c r="H31" t="s">
        <v>100</v>
      </c>
      <c r="I31" s="6">
        <v>14626</v>
      </c>
      <c r="J31" s="7" t="s">
        <v>37</v>
      </c>
      <c r="K31" s="7" t="s">
        <v>49</v>
      </c>
      <c r="L31" s="7">
        <v>1</v>
      </c>
      <c r="M31" s="8">
        <v>79307</v>
      </c>
    </row>
    <row r="32" spans="2:13" hidden="1" x14ac:dyDescent="0.3">
      <c r="B32" s="5" t="s">
        <v>111</v>
      </c>
      <c r="C32" s="5" t="s">
        <v>112</v>
      </c>
      <c r="D32" s="5" t="s">
        <v>33</v>
      </c>
      <c r="E32" s="5" t="s">
        <v>113</v>
      </c>
      <c r="F32" s="5" t="s">
        <v>114</v>
      </c>
      <c r="G32" s="6">
        <v>30054</v>
      </c>
      <c r="H32" t="s">
        <v>115</v>
      </c>
      <c r="I32" s="6">
        <v>18888</v>
      </c>
      <c r="J32" s="7" t="s">
        <v>29</v>
      </c>
      <c r="K32" s="7" t="s">
        <v>30</v>
      </c>
      <c r="L32" s="7">
        <v>3</v>
      </c>
      <c r="M32" s="8">
        <v>58278</v>
      </c>
    </row>
    <row r="33" spans="2:13" hidden="1" x14ac:dyDescent="0.3">
      <c r="B33" s="5" t="s">
        <v>116</v>
      </c>
      <c r="C33" s="5" t="s">
        <v>117</v>
      </c>
      <c r="D33" s="5" t="s">
        <v>45</v>
      </c>
      <c r="E33" s="5" t="s">
        <v>92</v>
      </c>
      <c r="F33" s="5" t="s">
        <v>53</v>
      </c>
      <c r="G33" s="6">
        <v>32346</v>
      </c>
      <c r="H33" t="s">
        <v>70</v>
      </c>
      <c r="I33" s="6">
        <v>22089</v>
      </c>
      <c r="J33" s="7" t="s">
        <v>73</v>
      </c>
      <c r="K33" s="7" t="s">
        <v>49</v>
      </c>
      <c r="L33" s="7">
        <v>1</v>
      </c>
      <c r="M33" s="8">
        <v>34605</v>
      </c>
    </row>
    <row r="34" spans="2:13" hidden="1" x14ac:dyDescent="0.3">
      <c r="B34" s="5" t="s">
        <v>118</v>
      </c>
      <c r="C34" s="5" t="s">
        <v>119</v>
      </c>
      <c r="D34" s="5" t="s">
        <v>39</v>
      </c>
      <c r="E34" s="5" t="s">
        <v>76</v>
      </c>
      <c r="F34" s="5" t="s">
        <v>110</v>
      </c>
      <c r="G34" s="6">
        <v>32571</v>
      </c>
      <c r="H34" t="s">
        <v>115</v>
      </c>
      <c r="I34" s="6">
        <v>25432</v>
      </c>
      <c r="J34" s="7" t="s">
        <v>48</v>
      </c>
      <c r="K34" s="7" t="s">
        <v>30</v>
      </c>
      <c r="L34" s="7">
        <v>5</v>
      </c>
      <c r="M34" s="8">
        <v>21304</v>
      </c>
    </row>
    <row r="35" spans="2:13" hidden="1" x14ac:dyDescent="0.3">
      <c r="B35" s="5" t="s">
        <v>120</v>
      </c>
      <c r="C35" s="5" t="s">
        <v>121</v>
      </c>
      <c r="D35" s="5" t="s">
        <v>45</v>
      </c>
      <c r="E35" s="5" t="s">
        <v>52</v>
      </c>
      <c r="F35" s="5" t="s">
        <v>53</v>
      </c>
      <c r="G35" s="6">
        <v>32971</v>
      </c>
      <c r="H35" t="s">
        <v>107</v>
      </c>
      <c r="I35" s="6">
        <v>22901</v>
      </c>
      <c r="J35" s="7" t="s">
        <v>73</v>
      </c>
      <c r="K35" s="7" t="s">
        <v>30</v>
      </c>
      <c r="L35" s="7">
        <v>0</v>
      </c>
      <c r="M35" s="8">
        <v>31048</v>
      </c>
    </row>
    <row r="36" spans="2:13" hidden="1" x14ac:dyDescent="0.3">
      <c r="B36" s="5" t="s">
        <v>122</v>
      </c>
      <c r="C36" s="5" t="s">
        <v>123</v>
      </c>
      <c r="D36" s="5" t="s">
        <v>45</v>
      </c>
      <c r="E36" s="5" t="s">
        <v>80</v>
      </c>
      <c r="F36" s="5" t="s">
        <v>124</v>
      </c>
      <c r="G36" s="6">
        <v>28368</v>
      </c>
      <c r="H36" t="s">
        <v>54</v>
      </c>
      <c r="I36" s="6">
        <v>21263</v>
      </c>
      <c r="J36" s="7" t="s">
        <v>73</v>
      </c>
      <c r="K36" s="7" t="s">
        <v>30</v>
      </c>
      <c r="L36" s="7">
        <v>1</v>
      </c>
      <c r="M36" s="8">
        <v>59455</v>
      </c>
    </row>
    <row r="37" spans="2:13" hidden="1" x14ac:dyDescent="0.3">
      <c r="B37" s="5" t="s">
        <v>125</v>
      </c>
      <c r="C37" s="5" t="s">
        <v>126</v>
      </c>
      <c r="D37" s="5" t="s">
        <v>39</v>
      </c>
      <c r="E37" s="5" t="s">
        <v>69</v>
      </c>
      <c r="F37" s="5" t="s">
        <v>81</v>
      </c>
      <c r="G37" s="6">
        <v>32300</v>
      </c>
      <c r="H37" t="s">
        <v>127</v>
      </c>
      <c r="I37" s="6">
        <v>23298</v>
      </c>
      <c r="J37" s="7" t="s">
        <v>37</v>
      </c>
      <c r="K37" s="7" t="s">
        <v>30</v>
      </c>
      <c r="L37" s="7">
        <v>3</v>
      </c>
      <c r="M37" s="8">
        <v>44351</v>
      </c>
    </row>
    <row r="38" spans="2:13" hidden="1" x14ac:dyDescent="0.3">
      <c r="B38" s="5" t="s">
        <v>128</v>
      </c>
      <c r="C38" s="5" t="s">
        <v>129</v>
      </c>
      <c r="D38" s="5" t="s">
        <v>39</v>
      </c>
      <c r="E38" s="5" t="s">
        <v>69</v>
      </c>
      <c r="F38" s="5" t="s">
        <v>27</v>
      </c>
      <c r="G38" s="6">
        <v>32205</v>
      </c>
      <c r="H38" t="s">
        <v>130</v>
      </c>
      <c r="I38" s="6">
        <v>20280</v>
      </c>
      <c r="J38" s="7" t="s">
        <v>37</v>
      </c>
      <c r="K38" s="7" t="s">
        <v>30</v>
      </c>
      <c r="L38" s="7">
        <v>6</v>
      </c>
      <c r="M38" s="8">
        <v>56177</v>
      </c>
    </row>
    <row r="39" spans="2:13" hidden="1" x14ac:dyDescent="0.3">
      <c r="B39" s="5" t="s">
        <v>131</v>
      </c>
      <c r="C39" s="5" t="s">
        <v>132</v>
      </c>
      <c r="D39" s="5" t="s">
        <v>133</v>
      </c>
      <c r="E39" s="5" t="s">
        <v>134</v>
      </c>
      <c r="F39" s="5" t="s">
        <v>110</v>
      </c>
      <c r="G39" s="6">
        <v>30975</v>
      </c>
      <c r="H39" t="s">
        <v>100</v>
      </c>
      <c r="I39" s="6">
        <v>21920</v>
      </c>
      <c r="J39" s="7" t="s">
        <v>73</v>
      </c>
      <c r="K39" s="7" t="s">
        <v>30</v>
      </c>
      <c r="L39" s="7">
        <v>4</v>
      </c>
      <c r="M39" s="8">
        <v>38094</v>
      </c>
    </row>
    <row r="40" spans="2:13" hidden="1" x14ac:dyDescent="0.3">
      <c r="B40" s="5" t="s">
        <v>135</v>
      </c>
      <c r="C40" s="5" t="s">
        <v>136</v>
      </c>
      <c r="D40" s="5" t="s">
        <v>133</v>
      </c>
      <c r="E40" s="5" t="s">
        <v>134</v>
      </c>
      <c r="F40" s="5" t="s">
        <v>124</v>
      </c>
      <c r="G40" s="6">
        <v>33231</v>
      </c>
      <c r="H40" t="s">
        <v>28</v>
      </c>
      <c r="I40" s="6">
        <v>25114</v>
      </c>
      <c r="J40" s="7" t="s">
        <v>37</v>
      </c>
      <c r="K40" s="7" t="s">
        <v>49</v>
      </c>
      <c r="L40" s="7">
        <v>3</v>
      </c>
      <c r="M40" s="8">
        <v>28859</v>
      </c>
    </row>
    <row r="41" spans="2:13" hidden="1" x14ac:dyDescent="0.3">
      <c r="B41" s="5" t="s">
        <v>137</v>
      </c>
      <c r="C41" s="5" t="s">
        <v>138</v>
      </c>
      <c r="D41" s="5" t="s">
        <v>57</v>
      </c>
      <c r="E41" s="5" t="s">
        <v>66</v>
      </c>
      <c r="F41" s="5" t="s">
        <v>27</v>
      </c>
      <c r="G41" s="6">
        <v>32671</v>
      </c>
      <c r="H41" t="s">
        <v>127</v>
      </c>
      <c r="I41" s="6">
        <v>18057</v>
      </c>
      <c r="J41" s="7" t="s">
        <v>48</v>
      </c>
      <c r="K41" s="7" t="s">
        <v>49</v>
      </c>
      <c r="L41" s="7">
        <v>0</v>
      </c>
      <c r="M41" s="8">
        <v>47853</v>
      </c>
    </row>
    <row r="42" spans="2:13" hidden="1" x14ac:dyDescent="0.3">
      <c r="B42" s="5" t="s">
        <v>137</v>
      </c>
      <c r="C42" s="5" t="s">
        <v>75</v>
      </c>
      <c r="D42" s="5" t="s">
        <v>39</v>
      </c>
      <c r="E42" s="5" t="s">
        <v>92</v>
      </c>
      <c r="F42" s="5" t="s">
        <v>47</v>
      </c>
      <c r="G42" s="6">
        <v>31689</v>
      </c>
      <c r="H42" t="s">
        <v>100</v>
      </c>
      <c r="I42" s="6">
        <v>23683</v>
      </c>
      <c r="J42" s="7" t="s">
        <v>73</v>
      </c>
      <c r="K42" s="7" t="s">
        <v>49</v>
      </c>
      <c r="L42" s="7">
        <v>0</v>
      </c>
      <c r="M42" s="8">
        <v>30411</v>
      </c>
    </row>
    <row r="43" spans="2:13" hidden="1" x14ac:dyDescent="0.3">
      <c r="B43" s="5" t="s">
        <v>137</v>
      </c>
      <c r="C43" s="5" t="s">
        <v>123</v>
      </c>
      <c r="D43" s="5" t="s">
        <v>25</v>
      </c>
      <c r="E43" s="5" t="s">
        <v>26</v>
      </c>
      <c r="F43" s="5" t="s">
        <v>139</v>
      </c>
      <c r="G43" s="6">
        <v>31495</v>
      </c>
      <c r="H43" t="s">
        <v>54</v>
      </c>
      <c r="I43" s="6">
        <v>22982</v>
      </c>
      <c r="J43" s="7" t="s">
        <v>29</v>
      </c>
      <c r="K43" s="7" t="s">
        <v>49</v>
      </c>
      <c r="L43" s="7">
        <v>0</v>
      </c>
      <c r="M43" s="8">
        <v>29983</v>
      </c>
    </row>
    <row r="44" spans="2:13" hidden="1" x14ac:dyDescent="0.3">
      <c r="B44" s="5" t="s">
        <v>140</v>
      </c>
      <c r="C44" s="5" t="s">
        <v>141</v>
      </c>
      <c r="D44" s="5" t="s">
        <v>45</v>
      </c>
      <c r="E44" s="5" t="s">
        <v>46</v>
      </c>
      <c r="F44" s="5" t="s">
        <v>99</v>
      </c>
      <c r="G44" s="6">
        <v>32087</v>
      </c>
      <c r="H44" t="s">
        <v>107</v>
      </c>
      <c r="I44" s="6">
        <v>25462</v>
      </c>
      <c r="J44" s="7" t="s">
        <v>73</v>
      </c>
      <c r="K44" s="7" t="s">
        <v>30</v>
      </c>
      <c r="L44" s="7">
        <v>5</v>
      </c>
      <c r="M44" s="8">
        <v>37896</v>
      </c>
    </row>
    <row r="45" spans="2:13" hidden="1" x14ac:dyDescent="0.3">
      <c r="B45" s="5" t="s">
        <v>142</v>
      </c>
      <c r="C45" s="5" t="s">
        <v>143</v>
      </c>
      <c r="D45" s="5" t="s">
        <v>33</v>
      </c>
      <c r="E45" s="5" t="s">
        <v>98</v>
      </c>
      <c r="F45" s="5" t="s">
        <v>77</v>
      </c>
      <c r="G45" s="6">
        <v>30240</v>
      </c>
      <c r="H45" t="s">
        <v>100</v>
      </c>
      <c r="I45" s="6">
        <v>24011</v>
      </c>
      <c r="J45" s="7" t="s">
        <v>48</v>
      </c>
      <c r="K45" s="7" t="s">
        <v>49</v>
      </c>
      <c r="L45" s="7">
        <v>3</v>
      </c>
      <c r="M45" s="8">
        <v>41987</v>
      </c>
    </row>
    <row r="46" spans="2:13" hidden="1" x14ac:dyDescent="0.3">
      <c r="B46" s="5" t="s">
        <v>144</v>
      </c>
      <c r="C46" s="5" t="s">
        <v>145</v>
      </c>
      <c r="D46" s="5" t="s">
        <v>45</v>
      </c>
      <c r="E46" s="5" t="s">
        <v>46</v>
      </c>
      <c r="F46" s="5" t="s">
        <v>124</v>
      </c>
      <c r="G46" s="6">
        <v>32108</v>
      </c>
      <c r="H46" t="s">
        <v>107</v>
      </c>
      <c r="I46" s="6">
        <v>21693</v>
      </c>
      <c r="J46" s="7" t="s">
        <v>29</v>
      </c>
      <c r="K46" s="7" t="s">
        <v>30</v>
      </c>
      <c r="L46" s="7">
        <v>0</v>
      </c>
      <c r="M46" s="8">
        <v>53685</v>
      </c>
    </row>
    <row r="47" spans="2:13" hidden="1" x14ac:dyDescent="0.3">
      <c r="B47" s="5" t="s">
        <v>146</v>
      </c>
      <c r="C47" s="5" t="s">
        <v>105</v>
      </c>
      <c r="D47" s="5" t="s">
        <v>33</v>
      </c>
      <c r="E47" s="5" t="s">
        <v>113</v>
      </c>
      <c r="F47" s="5" t="s">
        <v>124</v>
      </c>
      <c r="G47" s="6">
        <v>30054</v>
      </c>
      <c r="H47" t="s">
        <v>127</v>
      </c>
      <c r="I47" s="6">
        <v>25338</v>
      </c>
      <c r="J47" s="7" t="s">
        <v>48</v>
      </c>
      <c r="K47" s="7" t="s">
        <v>49</v>
      </c>
      <c r="L47" s="7">
        <v>0</v>
      </c>
      <c r="M47" s="8">
        <v>58278</v>
      </c>
    </row>
    <row r="48" spans="2:13" x14ac:dyDescent="0.3">
      <c r="B48" s="5" t="s">
        <v>147</v>
      </c>
      <c r="C48" s="5" t="s">
        <v>148</v>
      </c>
      <c r="D48" s="5" t="s">
        <v>57</v>
      </c>
      <c r="E48" s="5" t="s">
        <v>52</v>
      </c>
      <c r="F48" s="5" t="s">
        <v>77</v>
      </c>
      <c r="G48" s="6">
        <v>33680</v>
      </c>
      <c r="H48" t="s">
        <v>36</v>
      </c>
      <c r="I48" s="6">
        <v>24490</v>
      </c>
      <c r="J48" s="7" t="s">
        <v>29</v>
      </c>
      <c r="K48" s="7" t="s">
        <v>30</v>
      </c>
      <c r="L48" s="7">
        <v>0</v>
      </c>
      <c r="M48" s="8">
        <v>29045</v>
      </c>
    </row>
    <row r="49" spans="2:13" hidden="1" x14ac:dyDescent="0.3">
      <c r="B49" s="5" t="s">
        <v>149</v>
      </c>
      <c r="C49" s="5" t="s">
        <v>32</v>
      </c>
      <c r="D49" s="5" t="s">
        <v>25</v>
      </c>
      <c r="E49" s="5" t="s">
        <v>34</v>
      </c>
      <c r="F49" s="5" t="s">
        <v>35</v>
      </c>
      <c r="G49" s="6">
        <v>28533</v>
      </c>
      <c r="H49" t="s">
        <v>130</v>
      </c>
      <c r="I49" s="6">
        <v>23147</v>
      </c>
      <c r="J49" s="7" t="s">
        <v>48</v>
      </c>
      <c r="K49" s="7" t="s">
        <v>30</v>
      </c>
      <c r="L49" s="7">
        <v>0</v>
      </c>
      <c r="M49" s="8">
        <v>79061</v>
      </c>
    </row>
    <row r="50" spans="2:13" hidden="1" x14ac:dyDescent="0.3">
      <c r="B50" s="5" t="s">
        <v>149</v>
      </c>
      <c r="C50" s="5" t="s">
        <v>150</v>
      </c>
      <c r="D50" s="5" t="s">
        <v>45</v>
      </c>
      <c r="E50" s="5" t="s">
        <v>46</v>
      </c>
      <c r="F50" s="5" t="s">
        <v>151</v>
      </c>
      <c r="G50" s="6">
        <v>32445</v>
      </c>
      <c r="H50" t="s">
        <v>100</v>
      </c>
      <c r="I50" s="6">
        <v>19334</v>
      </c>
      <c r="J50" s="7" t="s">
        <v>48</v>
      </c>
      <c r="K50" s="7" t="s">
        <v>30</v>
      </c>
      <c r="L50" s="7">
        <v>0</v>
      </c>
      <c r="M50" s="8">
        <v>64738</v>
      </c>
    </row>
    <row r="51" spans="2:13" hidden="1" x14ac:dyDescent="0.3">
      <c r="B51" s="5" t="s">
        <v>152</v>
      </c>
      <c r="C51" s="5" t="s">
        <v>153</v>
      </c>
      <c r="D51" s="5" t="s">
        <v>33</v>
      </c>
      <c r="E51" s="5" t="s">
        <v>98</v>
      </c>
      <c r="F51" s="5" t="s">
        <v>110</v>
      </c>
      <c r="G51" s="6">
        <v>31051</v>
      </c>
      <c r="H51" t="s">
        <v>107</v>
      </c>
      <c r="I51" s="6">
        <v>22991</v>
      </c>
      <c r="J51" s="7" t="s">
        <v>37</v>
      </c>
      <c r="K51" s="7" t="s">
        <v>30</v>
      </c>
      <c r="L51" s="7">
        <v>1</v>
      </c>
      <c r="M51" s="8">
        <v>46486</v>
      </c>
    </row>
    <row r="52" spans="2:13" hidden="1" x14ac:dyDescent="0.3">
      <c r="B52" s="5" t="s">
        <v>152</v>
      </c>
      <c r="C52" s="5" t="s">
        <v>154</v>
      </c>
      <c r="D52" s="5" t="s">
        <v>57</v>
      </c>
      <c r="E52" s="5" t="s">
        <v>155</v>
      </c>
      <c r="F52" s="5" t="s">
        <v>77</v>
      </c>
      <c r="G52" s="6">
        <v>33688</v>
      </c>
      <c r="H52" t="s">
        <v>103</v>
      </c>
      <c r="I52" s="6">
        <v>24134</v>
      </c>
      <c r="J52" s="7" t="s">
        <v>37</v>
      </c>
      <c r="K52" s="7" t="s">
        <v>30</v>
      </c>
      <c r="L52" s="7">
        <v>2</v>
      </c>
      <c r="M52" s="8">
        <v>27598</v>
      </c>
    </row>
    <row r="53" spans="2:13" hidden="1" x14ac:dyDescent="0.3">
      <c r="B53" s="5" t="s">
        <v>156</v>
      </c>
      <c r="C53" s="5" t="s">
        <v>157</v>
      </c>
      <c r="D53" s="5" t="s">
        <v>133</v>
      </c>
      <c r="E53" s="5" t="s">
        <v>134</v>
      </c>
      <c r="F53" s="5" t="s">
        <v>110</v>
      </c>
      <c r="G53" s="6">
        <v>32040</v>
      </c>
      <c r="H53" t="s">
        <v>63</v>
      </c>
      <c r="I53" s="6">
        <v>22554</v>
      </c>
      <c r="J53" s="7" t="s">
        <v>73</v>
      </c>
      <c r="K53" s="7" t="s">
        <v>30</v>
      </c>
      <c r="L53" s="7">
        <v>1</v>
      </c>
      <c r="M53" s="8">
        <v>36940</v>
      </c>
    </row>
    <row r="54" spans="2:13" hidden="1" x14ac:dyDescent="0.3">
      <c r="B54" s="5" t="s">
        <v>158</v>
      </c>
      <c r="C54" s="5" t="s">
        <v>159</v>
      </c>
      <c r="D54" s="5" t="s">
        <v>33</v>
      </c>
      <c r="E54" s="5" t="s">
        <v>52</v>
      </c>
      <c r="F54" s="5" t="s">
        <v>77</v>
      </c>
      <c r="G54" s="6">
        <v>33083</v>
      </c>
      <c r="H54" t="s">
        <v>70</v>
      </c>
      <c r="I54" s="6">
        <v>25698</v>
      </c>
      <c r="J54" s="7" t="s">
        <v>29</v>
      </c>
      <c r="K54" s="7" t="s">
        <v>30</v>
      </c>
      <c r="L54" s="7">
        <v>4</v>
      </c>
      <c r="M54" s="8">
        <v>28044</v>
      </c>
    </row>
    <row r="55" spans="2:13" hidden="1" x14ac:dyDescent="0.3">
      <c r="B55" s="5" t="s">
        <v>160</v>
      </c>
      <c r="C55" s="5" t="s">
        <v>161</v>
      </c>
      <c r="D55" s="5" t="s">
        <v>57</v>
      </c>
      <c r="E55" s="5" t="s">
        <v>155</v>
      </c>
      <c r="F55" s="5" t="s">
        <v>106</v>
      </c>
      <c r="G55" s="6">
        <v>31446</v>
      </c>
      <c r="H55" t="s">
        <v>42</v>
      </c>
      <c r="I55" s="6">
        <v>23702</v>
      </c>
      <c r="J55" s="7" t="s">
        <v>48</v>
      </c>
      <c r="K55" s="7" t="s">
        <v>30</v>
      </c>
      <c r="L55" s="7">
        <v>3</v>
      </c>
      <c r="M55" s="8">
        <v>27598</v>
      </c>
    </row>
    <row r="56" spans="2:13" hidden="1" x14ac:dyDescent="0.3">
      <c r="B56" s="5" t="s">
        <v>162</v>
      </c>
      <c r="C56" s="5" t="s">
        <v>163</v>
      </c>
      <c r="D56" s="5" t="s">
        <v>33</v>
      </c>
      <c r="E56" s="5" t="s">
        <v>113</v>
      </c>
      <c r="F56" s="5" t="s">
        <v>110</v>
      </c>
      <c r="G56" s="6">
        <v>32072</v>
      </c>
      <c r="H56" t="s">
        <v>100</v>
      </c>
      <c r="I56" s="6">
        <v>16533</v>
      </c>
      <c r="J56" s="7" t="s">
        <v>37</v>
      </c>
      <c r="K56" s="7" t="s">
        <v>49</v>
      </c>
      <c r="L56" s="7">
        <v>2</v>
      </c>
      <c r="M56" s="8">
        <v>66603</v>
      </c>
    </row>
    <row r="57" spans="2:13" hidden="1" x14ac:dyDescent="0.3">
      <c r="B57" s="5" t="s">
        <v>164</v>
      </c>
      <c r="C57" s="5" t="s">
        <v>75</v>
      </c>
      <c r="D57" s="5" t="s">
        <v>133</v>
      </c>
      <c r="E57" s="5" t="s">
        <v>165</v>
      </c>
      <c r="F57" s="5" t="s">
        <v>53</v>
      </c>
      <c r="G57" s="6">
        <v>33344</v>
      </c>
      <c r="H57" t="s">
        <v>63</v>
      </c>
      <c r="I57" s="6">
        <v>24693</v>
      </c>
      <c r="J57" s="7" t="s">
        <v>73</v>
      </c>
      <c r="K57" s="7" t="s">
        <v>30</v>
      </c>
      <c r="L57" s="7">
        <v>0</v>
      </c>
      <c r="M57" s="8">
        <v>25176</v>
      </c>
    </row>
    <row r="58" spans="2:13" hidden="1" x14ac:dyDescent="0.3">
      <c r="B58" s="5" t="s">
        <v>166</v>
      </c>
      <c r="C58" s="5" t="s">
        <v>167</v>
      </c>
      <c r="D58" s="5" t="s">
        <v>25</v>
      </c>
      <c r="E58" s="5" t="s">
        <v>26</v>
      </c>
      <c r="F58" s="5" t="s">
        <v>151</v>
      </c>
      <c r="G58" s="6">
        <v>33258</v>
      </c>
      <c r="H58" t="s">
        <v>63</v>
      </c>
      <c r="I58" s="6">
        <v>24487</v>
      </c>
      <c r="J58" s="7" t="s">
        <v>29</v>
      </c>
      <c r="K58" s="7" t="s">
        <v>49</v>
      </c>
      <c r="L58" s="7">
        <v>4</v>
      </c>
      <c r="M58" s="8">
        <v>25147</v>
      </c>
    </row>
    <row r="59" spans="2:13" hidden="1" x14ac:dyDescent="0.3">
      <c r="B59" s="5" t="s">
        <v>168</v>
      </c>
      <c r="C59" s="5" t="s">
        <v>169</v>
      </c>
      <c r="D59" s="5" t="s">
        <v>39</v>
      </c>
      <c r="E59" s="5" t="s">
        <v>92</v>
      </c>
      <c r="F59" s="5" t="s">
        <v>62</v>
      </c>
      <c r="G59" s="6">
        <v>33091</v>
      </c>
      <c r="H59" t="s">
        <v>54</v>
      </c>
      <c r="I59" s="6">
        <v>23872</v>
      </c>
      <c r="J59" s="7" t="s">
        <v>29</v>
      </c>
      <c r="K59" s="7" t="s">
        <v>30</v>
      </c>
      <c r="L59" s="7">
        <v>0</v>
      </c>
      <c r="M59" s="8">
        <v>29362</v>
      </c>
    </row>
    <row r="60" spans="2:13" hidden="1" x14ac:dyDescent="0.3">
      <c r="B60" s="5" t="s">
        <v>170</v>
      </c>
      <c r="C60" s="5" t="s">
        <v>148</v>
      </c>
      <c r="D60" s="5" t="s">
        <v>33</v>
      </c>
      <c r="E60" s="5" t="s">
        <v>113</v>
      </c>
      <c r="F60" s="5" t="s">
        <v>124</v>
      </c>
      <c r="G60" s="6">
        <v>29885</v>
      </c>
      <c r="H60" t="s">
        <v>36</v>
      </c>
      <c r="I60" s="6">
        <v>23404</v>
      </c>
      <c r="J60" s="7" t="s">
        <v>73</v>
      </c>
      <c r="K60" s="7" t="s">
        <v>30</v>
      </c>
      <c r="L60" s="7">
        <v>1</v>
      </c>
      <c r="M60" s="8">
        <v>33301</v>
      </c>
    </row>
    <row r="61" spans="2:13" hidden="1" x14ac:dyDescent="0.3">
      <c r="B61" s="5" t="s">
        <v>171</v>
      </c>
      <c r="C61" s="5" t="s">
        <v>172</v>
      </c>
      <c r="D61" s="5" t="s">
        <v>33</v>
      </c>
      <c r="E61" s="5" t="s">
        <v>113</v>
      </c>
      <c r="F61" s="5" t="s">
        <v>58</v>
      </c>
      <c r="G61" s="6">
        <v>29885</v>
      </c>
      <c r="H61" t="s">
        <v>100</v>
      </c>
      <c r="I61" s="6">
        <v>25447</v>
      </c>
      <c r="J61" s="7" t="s">
        <v>37</v>
      </c>
      <c r="K61" s="7" t="s">
        <v>49</v>
      </c>
      <c r="L61" s="7">
        <v>3</v>
      </c>
      <c r="M61" s="8">
        <v>33301</v>
      </c>
    </row>
    <row r="62" spans="2:13" hidden="1" x14ac:dyDescent="0.3">
      <c r="B62" s="5" t="s">
        <v>173</v>
      </c>
      <c r="C62" s="5" t="s">
        <v>174</v>
      </c>
      <c r="D62" s="5" t="s">
        <v>25</v>
      </c>
      <c r="E62" s="5" t="s">
        <v>26</v>
      </c>
      <c r="F62" s="5" t="s">
        <v>175</v>
      </c>
      <c r="G62" s="6">
        <v>29877</v>
      </c>
      <c r="H62" t="s">
        <v>100</v>
      </c>
      <c r="I62" s="6">
        <v>25458</v>
      </c>
      <c r="J62" s="7" t="s">
        <v>73</v>
      </c>
      <c r="K62" s="7" t="s">
        <v>30</v>
      </c>
      <c r="L62" s="7">
        <v>3</v>
      </c>
      <c r="M62" s="8">
        <v>23212</v>
      </c>
    </row>
    <row r="63" spans="2:13" hidden="1" x14ac:dyDescent="0.3">
      <c r="B63" s="5" t="s">
        <v>176</v>
      </c>
      <c r="C63" s="5" t="s">
        <v>177</v>
      </c>
      <c r="D63" s="5" t="s">
        <v>57</v>
      </c>
      <c r="E63" s="5" t="s">
        <v>52</v>
      </c>
      <c r="F63" s="5" t="s">
        <v>99</v>
      </c>
      <c r="G63" s="6">
        <v>31729</v>
      </c>
      <c r="H63" t="s">
        <v>107</v>
      </c>
      <c r="I63" s="6">
        <v>23823</v>
      </c>
      <c r="J63" s="7" t="s">
        <v>37</v>
      </c>
      <c r="K63" s="7" t="s">
        <v>30</v>
      </c>
      <c r="L63" s="7">
        <v>8</v>
      </c>
      <c r="M63" s="8">
        <v>28044</v>
      </c>
    </row>
    <row r="64" spans="2:13" hidden="1" x14ac:dyDescent="0.3">
      <c r="B64" s="5" t="s">
        <v>178</v>
      </c>
      <c r="C64" s="5" t="s">
        <v>179</v>
      </c>
      <c r="D64" s="5" t="s">
        <v>39</v>
      </c>
      <c r="E64" s="5" t="s">
        <v>69</v>
      </c>
      <c r="F64" s="5" t="s">
        <v>106</v>
      </c>
      <c r="G64" s="6">
        <v>33890</v>
      </c>
      <c r="H64" t="s">
        <v>100</v>
      </c>
      <c r="I64" s="6">
        <v>25761</v>
      </c>
      <c r="J64" s="7" t="s">
        <v>29</v>
      </c>
      <c r="K64" s="7" t="s">
        <v>30</v>
      </c>
      <c r="L64" s="7">
        <v>1</v>
      </c>
      <c r="M64" s="8">
        <v>34002</v>
      </c>
    </row>
    <row r="65" spans="2:13" hidden="1" x14ac:dyDescent="0.3">
      <c r="B65" s="5" t="s">
        <v>180</v>
      </c>
      <c r="C65" s="5" t="s">
        <v>181</v>
      </c>
      <c r="D65" s="5" t="s">
        <v>39</v>
      </c>
      <c r="E65" s="5" t="s">
        <v>61</v>
      </c>
      <c r="F65" s="5" t="s">
        <v>99</v>
      </c>
      <c r="G65" s="6">
        <v>31209</v>
      </c>
      <c r="H65" t="s">
        <v>127</v>
      </c>
      <c r="I65" s="6">
        <v>22954</v>
      </c>
      <c r="J65" s="7" t="s">
        <v>29</v>
      </c>
      <c r="K65" s="7" t="s">
        <v>49</v>
      </c>
      <c r="L65" s="7">
        <v>0</v>
      </c>
      <c r="M65" s="8">
        <v>46387</v>
      </c>
    </row>
    <row r="66" spans="2:13" hidden="1" x14ac:dyDescent="0.3">
      <c r="B66" s="5" t="s">
        <v>182</v>
      </c>
      <c r="C66" s="5" t="s">
        <v>154</v>
      </c>
      <c r="D66" s="5" t="s">
        <v>45</v>
      </c>
      <c r="E66" s="5" t="s">
        <v>52</v>
      </c>
      <c r="F66" s="5" t="s">
        <v>27</v>
      </c>
      <c r="G66" s="6">
        <v>32971</v>
      </c>
      <c r="H66" t="s">
        <v>107</v>
      </c>
      <c r="I66" s="6">
        <v>23393</v>
      </c>
      <c r="J66" s="7" t="s">
        <v>73</v>
      </c>
      <c r="K66" s="7" t="s">
        <v>30</v>
      </c>
      <c r="L66" s="7">
        <v>1</v>
      </c>
      <c r="M66" s="8">
        <v>31048</v>
      </c>
    </row>
    <row r="67" spans="2:13" hidden="1" x14ac:dyDescent="0.3">
      <c r="B67" s="5" t="s">
        <v>183</v>
      </c>
      <c r="C67" s="5" t="s">
        <v>184</v>
      </c>
      <c r="D67" s="5" t="s">
        <v>25</v>
      </c>
      <c r="E67" s="5" t="s">
        <v>34</v>
      </c>
      <c r="F67" s="5" t="s">
        <v>81</v>
      </c>
      <c r="G67" s="6">
        <v>29153</v>
      </c>
      <c r="H67" t="s">
        <v>100</v>
      </c>
      <c r="I67" s="6">
        <v>13751</v>
      </c>
      <c r="J67" s="7" t="s">
        <v>73</v>
      </c>
      <c r="K67" s="7" t="s">
        <v>30</v>
      </c>
      <c r="L67" s="7">
        <v>1</v>
      </c>
      <c r="M67" s="8">
        <v>116511</v>
      </c>
    </row>
    <row r="68" spans="2:13" hidden="1" x14ac:dyDescent="0.3">
      <c r="B68" s="5" t="s">
        <v>185</v>
      </c>
      <c r="C68" s="5" t="s">
        <v>186</v>
      </c>
      <c r="D68" s="5" t="s">
        <v>33</v>
      </c>
      <c r="E68" s="5" t="s">
        <v>52</v>
      </c>
      <c r="F68" s="5" t="s">
        <v>95</v>
      </c>
      <c r="G68" s="6">
        <v>33083</v>
      </c>
      <c r="H68" t="s">
        <v>70</v>
      </c>
      <c r="I68" s="6">
        <v>22411</v>
      </c>
      <c r="J68" s="7" t="s">
        <v>73</v>
      </c>
      <c r="K68" s="7" t="s">
        <v>30</v>
      </c>
      <c r="L68" s="7">
        <v>1</v>
      </c>
      <c r="M68" s="8">
        <v>28044</v>
      </c>
    </row>
    <row r="69" spans="2:13" hidden="1" x14ac:dyDescent="0.3">
      <c r="B69" s="5" t="s">
        <v>187</v>
      </c>
      <c r="C69" s="5" t="s">
        <v>188</v>
      </c>
      <c r="D69" s="5" t="s">
        <v>39</v>
      </c>
      <c r="E69" s="5" t="s">
        <v>40</v>
      </c>
      <c r="F69" s="5" t="s">
        <v>62</v>
      </c>
      <c r="G69" s="6">
        <v>31728</v>
      </c>
      <c r="H69" t="s">
        <v>107</v>
      </c>
      <c r="I69" s="6">
        <v>21267</v>
      </c>
      <c r="J69" s="7" t="s">
        <v>29</v>
      </c>
      <c r="K69" s="7" t="s">
        <v>30</v>
      </c>
      <c r="L69" s="7">
        <v>0</v>
      </c>
      <c r="M69" s="8">
        <v>53721</v>
      </c>
    </row>
    <row r="70" spans="2:13" hidden="1" x14ac:dyDescent="0.3">
      <c r="B70" s="5" t="s">
        <v>189</v>
      </c>
      <c r="C70" s="5" t="s">
        <v>190</v>
      </c>
      <c r="D70" s="5" t="s">
        <v>39</v>
      </c>
      <c r="E70" s="5" t="s">
        <v>86</v>
      </c>
      <c r="F70" s="5" t="s">
        <v>175</v>
      </c>
      <c r="G70" s="6">
        <v>31104</v>
      </c>
      <c r="H70" t="s">
        <v>127</v>
      </c>
      <c r="I70" s="6">
        <v>23199</v>
      </c>
      <c r="J70" s="7" t="s">
        <v>37</v>
      </c>
      <c r="K70" s="7" t="s">
        <v>49</v>
      </c>
      <c r="L70" s="7">
        <v>2</v>
      </c>
      <c r="M70" s="8">
        <v>62590</v>
      </c>
    </row>
    <row r="71" spans="2:13" hidden="1" x14ac:dyDescent="0.3">
      <c r="B71" s="5" t="s">
        <v>189</v>
      </c>
      <c r="C71" s="5" t="s">
        <v>191</v>
      </c>
      <c r="D71" s="5" t="s">
        <v>39</v>
      </c>
      <c r="E71" s="5" t="s">
        <v>92</v>
      </c>
      <c r="F71" s="5" t="s">
        <v>77</v>
      </c>
      <c r="G71" s="6">
        <v>29916</v>
      </c>
      <c r="H71" t="s">
        <v>107</v>
      </c>
      <c r="I71" s="6">
        <v>23996</v>
      </c>
      <c r="J71" s="7" t="s">
        <v>37</v>
      </c>
      <c r="K71" s="7" t="s">
        <v>49</v>
      </c>
      <c r="L71" s="7">
        <v>0</v>
      </c>
      <c r="M71" s="8">
        <v>29362</v>
      </c>
    </row>
    <row r="72" spans="2:13" hidden="1" x14ac:dyDescent="0.3">
      <c r="B72" s="5" t="s">
        <v>192</v>
      </c>
      <c r="C72" s="5" t="s">
        <v>193</v>
      </c>
      <c r="D72" s="5" t="s">
        <v>33</v>
      </c>
      <c r="E72" s="5" t="s">
        <v>26</v>
      </c>
      <c r="F72" s="5" t="s">
        <v>114</v>
      </c>
      <c r="G72" s="6">
        <v>31503</v>
      </c>
      <c r="H72" t="s">
        <v>100</v>
      </c>
      <c r="I72" s="6">
        <v>22971</v>
      </c>
      <c r="J72" s="7" t="s">
        <v>48</v>
      </c>
      <c r="K72" s="7" t="s">
        <v>30</v>
      </c>
      <c r="L72" s="7">
        <v>2</v>
      </c>
      <c r="M72" s="8">
        <v>29983</v>
      </c>
    </row>
    <row r="73" spans="2:13" hidden="1" x14ac:dyDescent="0.3">
      <c r="B73" s="5" t="s">
        <v>194</v>
      </c>
      <c r="C73" s="5" t="s">
        <v>195</v>
      </c>
      <c r="D73" s="5" t="s">
        <v>25</v>
      </c>
      <c r="E73" s="5" t="s">
        <v>26</v>
      </c>
      <c r="F73" s="5" t="s">
        <v>175</v>
      </c>
      <c r="G73" s="6">
        <v>31721</v>
      </c>
      <c r="H73" t="s">
        <v>107</v>
      </c>
      <c r="I73" s="6">
        <v>23834</v>
      </c>
      <c r="J73" s="7" t="s">
        <v>73</v>
      </c>
      <c r="K73" s="7" t="s">
        <v>49</v>
      </c>
      <c r="L73" s="7">
        <v>2</v>
      </c>
      <c r="M73" s="8">
        <v>27081</v>
      </c>
    </row>
    <row r="74" spans="2:13" hidden="1" x14ac:dyDescent="0.3">
      <c r="B74" s="5" t="s">
        <v>196</v>
      </c>
      <c r="C74" s="5" t="s">
        <v>197</v>
      </c>
      <c r="D74" s="5" t="s">
        <v>39</v>
      </c>
      <c r="E74" s="5" t="s">
        <v>69</v>
      </c>
      <c r="F74" s="5" t="s">
        <v>47</v>
      </c>
      <c r="G74" s="6">
        <v>33042</v>
      </c>
      <c r="H74" t="s">
        <v>127</v>
      </c>
      <c r="I74" s="6">
        <v>23203</v>
      </c>
      <c r="J74" s="7" t="s">
        <v>29</v>
      </c>
      <c r="K74" s="7" t="s">
        <v>49</v>
      </c>
      <c r="L74" s="7">
        <v>0</v>
      </c>
      <c r="M74" s="8">
        <v>44351</v>
      </c>
    </row>
    <row r="75" spans="2:13" hidden="1" x14ac:dyDescent="0.3">
      <c r="B75" s="5" t="s">
        <v>198</v>
      </c>
      <c r="C75" s="5" t="s">
        <v>199</v>
      </c>
      <c r="D75" s="5" t="s">
        <v>25</v>
      </c>
      <c r="E75" s="5" t="s">
        <v>26</v>
      </c>
      <c r="F75" s="5" t="s">
        <v>95</v>
      </c>
      <c r="G75" s="6">
        <v>31050</v>
      </c>
      <c r="H75" t="s">
        <v>54</v>
      </c>
      <c r="I75" s="6">
        <v>24200</v>
      </c>
      <c r="J75" s="7" t="s">
        <v>37</v>
      </c>
      <c r="K75" s="7" t="s">
        <v>49</v>
      </c>
      <c r="L75" s="7">
        <v>5</v>
      </c>
      <c r="M75" s="8">
        <v>26114</v>
      </c>
    </row>
    <row r="76" spans="2:13" hidden="1" x14ac:dyDescent="0.3">
      <c r="B76" s="5" t="s">
        <v>200</v>
      </c>
      <c r="C76" s="5" t="s">
        <v>201</v>
      </c>
      <c r="D76" s="5" t="s">
        <v>33</v>
      </c>
      <c r="E76" s="5" t="s">
        <v>98</v>
      </c>
      <c r="F76" s="5" t="s">
        <v>77</v>
      </c>
      <c r="G76" s="6">
        <v>31743</v>
      </c>
      <c r="H76" t="s">
        <v>107</v>
      </c>
      <c r="I76" s="6">
        <v>22347</v>
      </c>
      <c r="J76" s="7" t="s">
        <v>29</v>
      </c>
      <c r="K76" s="7" t="s">
        <v>49</v>
      </c>
      <c r="L76" s="7">
        <v>4</v>
      </c>
      <c r="M76" s="8">
        <v>47986</v>
      </c>
    </row>
    <row r="77" spans="2:13" hidden="1" x14ac:dyDescent="0.3">
      <c r="B77" s="5" t="s">
        <v>200</v>
      </c>
      <c r="C77" s="5" t="s">
        <v>202</v>
      </c>
      <c r="D77" s="5" t="s">
        <v>39</v>
      </c>
      <c r="E77" s="5" t="s">
        <v>76</v>
      </c>
      <c r="F77" s="5" t="s">
        <v>95</v>
      </c>
      <c r="G77" s="6">
        <v>30212</v>
      </c>
      <c r="H77" t="s">
        <v>63</v>
      </c>
      <c r="I77" s="6">
        <v>21388</v>
      </c>
      <c r="J77" s="7" t="s">
        <v>73</v>
      </c>
      <c r="K77" s="7" t="s">
        <v>49</v>
      </c>
      <c r="L77" s="7">
        <v>0</v>
      </c>
      <c r="M77" s="8">
        <v>31068</v>
      </c>
    </row>
    <row r="78" spans="2:13" hidden="1" x14ac:dyDescent="0.3">
      <c r="B78" s="5" t="s">
        <v>200</v>
      </c>
      <c r="C78" s="5" t="s">
        <v>203</v>
      </c>
      <c r="D78" s="5" t="s">
        <v>25</v>
      </c>
      <c r="E78" s="5" t="s">
        <v>26</v>
      </c>
      <c r="F78" s="5" t="s">
        <v>47</v>
      </c>
      <c r="G78" s="6">
        <v>29908</v>
      </c>
      <c r="H78" t="s">
        <v>107</v>
      </c>
      <c r="I78" s="6">
        <v>24007</v>
      </c>
      <c r="J78" s="7" t="s">
        <v>37</v>
      </c>
      <c r="K78" s="7" t="s">
        <v>49</v>
      </c>
      <c r="L78" s="7">
        <v>2</v>
      </c>
      <c r="M78" s="8">
        <v>27081</v>
      </c>
    </row>
    <row r="79" spans="2:13" hidden="1" x14ac:dyDescent="0.3">
      <c r="B79" s="5" t="s">
        <v>204</v>
      </c>
      <c r="C79" s="5" t="s">
        <v>205</v>
      </c>
      <c r="D79" s="5" t="s">
        <v>39</v>
      </c>
      <c r="E79" s="5" t="s">
        <v>92</v>
      </c>
      <c r="F79" s="5" t="s">
        <v>27</v>
      </c>
      <c r="G79" s="6">
        <v>32339</v>
      </c>
      <c r="H79" t="s">
        <v>70</v>
      </c>
      <c r="I79" s="6">
        <v>22056</v>
      </c>
      <c r="J79" s="7" t="s">
        <v>48</v>
      </c>
      <c r="K79" s="7" t="s">
        <v>49</v>
      </c>
      <c r="L79" s="7">
        <v>8</v>
      </c>
      <c r="M79" s="8">
        <v>34605</v>
      </c>
    </row>
    <row r="80" spans="2:13" hidden="1" x14ac:dyDescent="0.3">
      <c r="B80" s="5" t="s">
        <v>206</v>
      </c>
      <c r="C80" s="5" t="s">
        <v>207</v>
      </c>
      <c r="D80" s="5" t="s">
        <v>39</v>
      </c>
      <c r="E80" s="5" t="s">
        <v>61</v>
      </c>
      <c r="F80" s="5" t="s">
        <v>77</v>
      </c>
      <c r="G80" s="6">
        <v>31438</v>
      </c>
      <c r="H80" t="s">
        <v>36</v>
      </c>
      <c r="I80" s="6">
        <v>23713</v>
      </c>
      <c r="J80" s="7" t="s">
        <v>37</v>
      </c>
      <c r="K80" s="7" t="s">
        <v>49</v>
      </c>
      <c r="L80" s="7">
        <v>2</v>
      </c>
      <c r="M80" s="8">
        <v>43394</v>
      </c>
    </row>
    <row r="81" spans="2:13" hidden="1" x14ac:dyDescent="0.3">
      <c r="B81" s="5" t="s">
        <v>208</v>
      </c>
      <c r="C81" s="5" t="s">
        <v>209</v>
      </c>
      <c r="D81" s="5" t="s">
        <v>33</v>
      </c>
      <c r="E81" s="5" t="s">
        <v>98</v>
      </c>
      <c r="F81" s="5" t="s">
        <v>53</v>
      </c>
      <c r="G81" s="6">
        <v>31034</v>
      </c>
      <c r="H81" t="s">
        <v>28</v>
      </c>
      <c r="I81" s="6">
        <v>25129</v>
      </c>
      <c r="J81" s="7" t="s">
        <v>37</v>
      </c>
      <c r="K81" s="7" t="s">
        <v>30</v>
      </c>
      <c r="L81" s="7">
        <v>6</v>
      </c>
      <c r="M81" s="8">
        <v>37489</v>
      </c>
    </row>
    <row r="82" spans="2:13" hidden="1" x14ac:dyDescent="0.3">
      <c r="B82" s="5" t="s">
        <v>210</v>
      </c>
      <c r="C82" s="5" t="s">
        <v>172</v>
      </c>
      <c r="D82" s="5" t="s">
        <v>57</v>
      </c>
      <c r="E82" s="5" t="s">
        <v>52</v>
      </c>
      <c r="F82" s="5" t="s">
        <v>139</v>
      </c>
      <c r="G82" s="6">
        <v>33680</v>
      </c>
      <c r="H82" t="s">
        <v>36</v>
      </c>
      <c r="I82" s="6">
        <v>26135</v>
      </c>
      <c r="J82" s="7" t="s">
        <v>48</v>
      </c>
      <c r="K82" s="7" t="s">
        <v>49</v>
      </c>
      <c r="L82" s="7">
        <v>2</v>
      </c>
      <c r="M82" s="8">
        <v>29045</v>
      </c>
    </row>
    <row r="83" spans="2:13" hidden="1" x14ac:dyDescent="0.3">
      <c r="B83" s="5" t="s">
        <v>211</v>
      </c>
      <c r="C83" s="5" t="s">
        <v>186</v>
      </c>
      <c r="D83" s="5" t="s">
        <v>33</v>
      </c>
      <c r="E83" s="5" t="s">
        <v>98</v>
      </c>
      <c r="F83" s="5" t="s">
        <v>151</v>
      </c>
      <c r="G83" s="6">
        <v>28531</v>
      </c>
      <c r="H83" t="s">
        <v>127</v>
      </c>
      <c r="I83" s="6">
        <v>19866</v>
      </c>
      <c r="J83" s="7" t="s">
        <v>37</v>
      </c>
      <c r="K83" s="7" t="s">
        <v>30</v>
      </c>
      <c r="L83" s="7">
        <v>1</v>
      </c>
      <c r="M83" s="8">
        <v>58482</v>
      </c>
    </row>
    <row r="84" spans="2:13" x14ac:dyDescent="0.3">
      <c r="B84" s="5" t="s">
        <v>211</v>
      </c>
      <c r="C84" s="5" t="s">
        <v>212</v>
      </c>
      <c r="D84" s="5" t="s">
        <v>57</v>
      </c>
      <c r="E84" s="5" t="s">
        <v>155</v>
      </c>
      <c r="F84" s="5" t="s">
        <v>124</v>
      </c>
      <c r="G84" s="6">
        <v>32894</v>
      </c>
      <c r="H84" t="s">
        <v>36</v>
      </c>
      <c r="I84" s="6">
        <v>24038</v>
      </c>
      <c r="J84" s="7" t="s">
        <v>29</v>
      </c>
      <c r="K84" s="7" t="s">
        <v>30</v>
      </c>
      <c r="L84" s="7">
        <v>1</v>
      </c>
      <c r="M84" s="8">
        <v>26646</v>
      </c>
    </row>
    <row r="85" spans="2:13" hidden="1" x14ac:dyDescent="0.3">
      <c r="B85" s="5" t="s">
        <v>213</v>
      </c>
      <c r="C85" s="5" t="s">
        <v>214</v>
      </c>
      <c r="D85" s="5" t="s">
        <v>39</v>
      </c>
      <c r="E85" s="5" t="s">
        <v>69</v>
      </c>
      <c r="F85" s="5" t="s">
        <v>77</v>
      </c>
      <c r="G85" s="6">
        <v>32639</v>
      </c>
      <c r="H85" t="s">
        <v>28</v>
      </c>
      <c r="I85" s="6">
        <v>23518</v>
      </c>
      <c r="J85" s="7" t="s">
        <v>48</v>
      </c>
      <c r="K85" s="7" t="s">
        <v>49</v>
      </c>
      <c r="L85" s="7">
        <v>0</v>
      </c>
      <c r="M85" s="8">
        <v>42872</v>
      </c>
    </row>
    <row r="86" spans="2:13" hidden="1" x14ac:dyDescent="0.3">
      <c r="B86" s="5" t="s">
        <v>215</v>
      </c>
      <c r="C86" s="5" t="s">
        <v>72</v>
      </c>
      <c r="D86" s="5" t="s">
        <v>39</v>
      </c>
      <c r="E86" s="5" t="s">
        <v>40</v>
      </c>
      <c r="F86" s="5" t="s">
        <v>41</v>
      </c>
      <c r="G86" s="6">
        <v>31421</v>
      </c>
      <c r="H86" t="s">
        <v>130</v>
      </c>
      <c r="I86" s="6">
        <v>24064</v>
      </c>
      <c r="J86" s="7" t="s">
        <v>48</v>
      </c>
      <c r="K86" s="7" t="s">
        <v>30</v>
      </c>
      <c r="L86" s="7">
        <v>0</v>
      </c>
      <c r="M86" s="8">
        <v>58326</v>
      </c>
    </row>
    <row r="87" spans="2:13" hidden="1" x14ac:dyDescent="0.3">
      <c r="B87" s="5" t="s">
        <v>216</v>
      </c>
      <c r="C87" s="5" t="s">
        <v>217</v>
      </c>
      <c r="D87" s="5" t="s">
        <v>33</v>
      </c>
      <c r="E87" s="5" t="s">
        <v>113</v>
      </c>
      <c r="F87" s="5" t="s">
        <v>81</v>
      </c>
      <c r="G87" s="6">
        <v>32101</v>
      </c>
      <c r="H87" t="s">
        <v>107</v>
      </c>
      <c r="I87" s="6">
        <v>20563</v>
      </c>
      <c r="J87" s="7" t="s">
        <v>29</v>
      </c>
      <c r="K87" s="7" t="s">
        <v>30</v>
      </c>
      <c r="L87" s="7">
        <v>2</v>
      </c>
      <c r="M87" s="8">
        <v>51340</v>
      </c>
    </row>
    <row r="88" spans="2:13" hidden="1" x14ac:dyDescent="0.3">
      <c r="B88" s="5" t="s">
        <v>218</v>
      </c>
      <c r="C88" s="5" t="s">
        <v>219</v>
      </c>
      <c r="D88" s="5" t="s">
        <v>33</v>
      </c>
      <c r="E88" s="5" t="s">
        <v>52</v>
      </c>
      <c r="F88" s="5" t="s">
        <v>27</v>
      </c>
      <c r="G88" s="6">
        <v>33336</v>
      </c>
      <c r="H88" t="s">
        <v>70</v>
      </c>
      <c r="I88" s="6">
        <v>24704</v>
      </c>
      <c r="J88" s="7" t="s">
        <v>37</v>
      </c>
      <c r="K88" s="7" t="s">
        <v>49</v>
      </c>
      <c r="L88" s="7">
        <v>3</v>
      </c>
      <c r="M88" s="8">
        <v>26041</v>
      </c>
    </row>
    <row r="89" spans="2:13" hidden="1" x14ac:dyDescent="0.3">
      <c r="B89" s="5" t="s">
        <v>220</v>
      </c>
      <c r="C89" s="5" t="s">
        <v>221</v>
      </c>
      <c r="D89" s="5" t="s">
        <v>33</v>
      </c>
      <c r="E89" s="5" t="s">
        <v>52</v>
      </c>
      <c r="F89" s="5" t="s">
        <v>95</v>
      </c>
      <c r="G89" s="6">
        <v>32771</v>
      </c>
      <c r="H89" t="s">
        <v>63</v>
      </c>
      <c r="I89" s="6">
        <v>22172</v>
      </c>
      <c r="J89" s="7" t="s">
        <v>73</v>
      </c>
      <c r="K89" s="7" t="s">
        <v>49</v>
      </c>
      <c r="L89" s="7">
        <v>4</v>
      </c>
      <c r="M89" s="8">
        <v>33051</v>
      </c>
    </row>
    <row r="90" spans="2:13" hidden="1" x14ac:dyDescent="0.3">
      <c r="B90" s="5" t="s">
        <v>222</v>
      </c>
      <c r="C90" s="5" t="s">
        <v>223</v>
      </c>
      <c r="D90" s="5" t="s">
        <v>133</v>
      </c>
      <c r="E90" s="5" t="s">
        <v>134</v>
      </c>
      <c r="F90" s="5" t="s">
        <v>114</v>
      </c>
      <c r="G90" s="6">
        <v>30028</v>
      </c>
      <c r="H90" t="s">
        <v>42</v>
      </c>
      <c r="I90" s="6">
        <v>22942</v>
      </c>
      <c r="J90" s="7" t="s">
        <v>29</v>
      </c>
      <c r="K90" s="7" t="s">
        <v>49</v>
      </c>
      <c r="L90" s="7">
        <v>6</v>
      </c>
      <c r="M90" s="8">
        <v>35785</v>
      </c>
    </row>
    <row r="91" spans="2:13" hidden="1" x14ac:dyDescent="0.3">
      <c r="B91" s="5" t="s">
        <v>224</v>
      </c>
      <c r="C91" s="5" t="s">
        <v>225</v>
      </c>
      <c r="D91" s="5" t="s">
        <v>25</v>
      </c>
      <c r="E91" s="5" t="s">
        <v>34</v>
      </c>
      <c r="F91" s="5" t="s">
        <v>81</v>
      </c>
      <c r="G91" s="6">
        <v>30817</v>
      </c>
      <c r="H91" t="s">
        <v>28</v>
      </c>
      <c r="I91" s="6">
        <v>21449</v>
      </c>
      <c r="J91" s="7" t="s">
        <v>48</v>
      </c>
      <c r="K91" s="7" t="s">
        <v>49</v>
      </c>
      <c r="L91" s="7">
        <v>0</v>
      </c>
      <c r="M91" s="8">
        <v>72820</v>
      </c>
    </row>
    <row r="92" spans="2:13" hidden="1" x14ac:dyDescent="0.3">
      <c r="B92" s="5" t="s">
        <v>226</v>
      </c>
      <c r="C92" s="5" t="s">
        <v>227</v>
      </c>
      <c r="D92" s="5" t="s">
        <v>39</v>
      </c>
      <c r="E92" s="5" t="s">
        <v>69</v>
      </c>
      <c r="F92" s="5" t="s">
        <v>35</v>
      </c>
      <c r="G92" s="6">
        <v>33062</v>
      </c>
      <c r="H92" t="s">
        <v>70</v>
      </c>
      <c r="I92" s="6">
        <v>25447</v>
      </c>
      <c r="J92" s="7" t="s">
        <v>37</v>
      </c>
      <c r="K92" s="7" t="s">
        <v>30</v>
      </c>
      <c r="L92" s="7">
        <v>4</v>
      </c>
      <c r="M92" s="8">
        <v>35480</v>
      </c>
    </row>
    <row r="93" spans="2:13" hidden="1" x14ac:dyDescent="0.3">
      <c r="B93" s="5" t="s">
        <v>228</v>
      </c>
      <c r="C93" s="5" t="s">
        <v>229</v>
      </c>
      <c r="D93" s="5" t="s">
        <v>45</v>
      </c>
      <c r="E93" s="5" t="s">
        <v>52</v>
      </c>
      <c r="F93" s="5" t="s">
        <v>81</v>
      </c>
      <c r="G93" s="6">
        <v>32971</v>
      </c>
      <c r="H93" t="s">
        <v>115</v>
      </c>
      <c r="I93" s="6">
        <v>24033</v>
      </c>
      <c r="J93" s="7" t="s">
        <v>29</v>
      </c>
      <c r="K93" s="7" t="s">
        <v>49</v>
      </c>
      <c r="L93" s="7">
        <v>0</v>
      </c>
      <c r="M93" s="8">
        <v>28044</v>
      </c>
    </row>
    <row r="94" spans="2:13" hidden="1" x14ac:dyDescent="0.3">
      <c r="B94" s="5" t="s">
        <v>230</v>
      </c>
      <c r="C94" s="5" t="s">
        <v>231</v>
      </c>
      <c r="D94" s="5" t="s">
        <v>39</v>
      </c>
      <c r="E94" s="5" t="s">
        <v>40</v>
      </c>
      <c r="F94" s="5" t="s">
        <v>110</v>
      </c>
      <c r="G94" s="6">
        <v>30689</v>
      </c>
      <c r="H94" t="s">
        <v>36</v>
      </c>
      <c r="I94" s="6">
        <v>18061</v>
      </c>
      <c r="J94" s="7" t="s">
        <v>73</v>
      </c>
      <c r="K94" s="7" t="s">
        <v>30</v>
      </c>
      <c r="L94" s="7">
        <v>4</v>
      </c>
      <c r="M94" s="8">
        <v>67535</v>
      </c>
    </row>
    <row r="95" spans="2:13" hidden="1" x14ac:dyDescent="0.3">
      <c r="B95" s="5" t="s">
        <v>232</v>
      </c>
      <c r="C95" s="5" t="s">
        <v>233</v>
      </c>
      <c r="D95" s="5" t="s">
        <v>33</v>
      </c>
      <c r="E95" s="5" t="s">
        <v>98</v>
      </c>
      <c r="F95" s="5" t="s">
        <v>139</v>
      </c>
      <c r="G95" s="6">
        <v>31681</v>
      </c>
      <c r="H95" t="s">
        <v>63</v>
      </c>
      <c r="I95" s="6">
        <v>23694</v>
      </c>
      <c r="J95" s="7" t="s">
        <v>73</v>
      </c>
      <c r="K95" s="7" t="s">
        <v>49</v>
      </c>
      <c r="L95" s="7">
        <v>1</v>
      </c>
      <c r="M95" s="8">
        <v>43487</v>
      </c>
    </row>
    <row r="96" spans="2:13" hidden="1" x14ac:dyDescent="0.3">
      <c r="B96" s="5" t="s">
        <v>234</v>
      </c>
      <c r="C96" s="5" t="s">
        <v>235</v>
      </c>
      <c r="D96" s="5" t="s">
        <v>39</v>
      </c>
      <c r="E96" s="5" t="s">
        <v>26</v>
      </c>
      <c r="F96" s="5" t="s">
        <v>99</v>
      </c>
      <c r="G96" s="6">
        <v>31217</v>
      </c>
      <c r="H96" t="s">
        <v>127</v>
      </c>
      <c r="I96" s="6">
        <v>22943</v>
      </c>
      <c r="J96" s="7" t="s">
        <v>29</v>
      </c>
      <c r="K96" s="7" t="s">
        <v>49</v>
      </c>
      <c r="L96" s="7">
        <v>0</v>
      </c>
      <c r="M96" s="8">
        <v>29983</v>
      </c>
    </row>
    <row r="97" spans="2:13" hidden="1" x14ac:dyDescent="0.3">
      <c r="B97" s="5" t="s">
        <v>236</v>
      </c>
      <c r="C97" s="5" t="s">
        <v>237</v>
      </c>
      <c r="D97" s="5" t="s">
        <v>33</v>
      </c>
      <c r="E97" s="5" t="s">
        <v>113</v>
      </c>
      <c r="F97" s="5" t="s">
        <v>58</v>
      </c>
      <c r="G97" s="6">
        <v>28376</v>
      </c>
      <c r="H97" t="s">
        <v>63</v>
      </c>
      <c r="I97" s="6">
        <v>24906</v>
      </c>
      <c r="J97" s="7" t="s">
        <v>37</v>
      </c>
      <c r="K97" s="7" t="s">
        <v>30</v>
      </c>
      <c r="L97" s="7">
        <v>5</v>
      </c>
      <c r="M97" s="8">
        <v>34689</v>
      </c>
    </row>
    <row r="98" spans="2:13" hidden="1" x14ac:dyDescent="0.3">
      <c r="B98" s="5" t="s">
        <v>238</v>
      </c>
      <c r="C98" s="5" t="s">
        <v>239</v>
      </c>
      <c r="D98" s="5" t="s">
        <v>57</v>
      </c>
      <c r="E98" s="5" t="s">
        <v>66</v>
      </c>
      <c r="F98" s="5" t="s">
        <v>35</v>
      </c>
      <c r="G98" s="6">
        <v>32855</v>
      </c>
      <c r="H98" t="s">
        <v>28</v>
      </c>
      <c r="I98" s="6">
        <v>24009</v>
      </c>
      <c r="J98" s="7" t="s">
        <v>73</v>
      </c>
      <c r="K98" s="7" t="s">
        <v>30</v>
      </c>
      <c r="L98" s="7">
        <v>4</v>
      </c>
      <c r="M98" s="8">
        <v>30452</v>
      </c>
    </row>
    <row r="99" spans="2:13" hidden="1" x14ac:dyDescent="0.3">
      <c r="B99" s="5" t="s">
        <v>240</v>
      </c>
      <c r="C99" s="5" t="s">
        <v>241</v>
      </c>
      <c r="D99" s="5" t="s">
        <v>33</v>
      </c>
      <c r="E99" s="5" t="s">
        <v>242</v>
      </c>
      <c r="F99" s="5" t="s">
        <v>114</v>
      </c>
      <c r="G99" s="6">
        <v>31043</v>
      </c>
      <c r="H99" t="s">
        <v>28</v>
      </c>
      <c r="I99" s="6">
        <v>23002</v>
      </c>
      <c r="J99" s="7" t="s">
        <v>48</v>
      </c>
      <c r="K99" s="7" t="s">
        <v>30</v>
      </c>
      <c r="L99" s="7">
        <v>0</v>
      </c>
      <c r="M99" s="8">
        <v>77179</v>
      </c>
    </row>
    <row r="100" spans="2:13" hidden="1" x14ac:dyDescent="0.3">
      <c r="B100" s="5" t="s">
        <v>243</v>
      </c>
      <c r="C100" s="5" t="s">
        <v>38</v>
      </c>
      <c r="D100" s="5" t="s">
        <v>33</v>
      </c>
      <c r="E100" s="5" t="s">
        <v>26</v>
      </c>
      <c r="F100" s="5" t="s">
        <v>58</v>
      </c>
      <c r="G100" s="6">
        <v>30900</v>
      </c>
      <c r="H100" t="s">
        <v>54</v>
      </c>
      <c r="I100" s="6">
        <v>23918</v>
      </c>
      <c r="J100" s="7" t="s">
        <v>73</v>
      </c>
      <c r="K100" s="7" t="s">
        <v>30</v>
      </c>
      <c r="L100" s="7">
        <v>4</v>
      </c>
      <c r="M100" s="8">
        <v>27081</v>
      </c>
    </row>
    <row r="101" spans="2:13" hidden="1" x14ac:dyDescent="0.3">
      <c r="B101" s="5" t="s">
        <v>244</v>
      </c>
      <c r="C101" s="5" t="s">
        <v>75</v>
      </c>
      <c r="D101" s="5" t="s">
        <v>33</v>
      </c>
      <c r="E101" s="5" t="s">
        <v>242</v>
      </c>
      <c r="F101" s="5" t="s">
        <v>175</v>
      </c>
      <c r="G101" s="6">
        <v>29863</v>
      </c>
      <c r="H101" t="s">
        <v>100</v>
      </c>
      <c r="I101" s="6">
        <v>18696</v>
      </c>
      <c r="J101" s="7" t="s">
        <v>37</v>
      </c>
      <c r="K101" s="7" t="s">
        <v>30</v>
      </c>
      <c r="L101" s="7">
        <v>4</v>
      </c>
      <c r="M101" s="8">
        <v>104565</v>
      </c>
    </row>
    <row r="102" spans="2:13" hidden="1" x14ac:dyDescent="0.3">
      <c r="B102" s="5" t="s">
        <v>244</v>
      </c>
      <c r="C102" s="5" t="s">
        <v>245</v>
      </c>
      <c r="D102" s="5" t="s">
        <v>25</v>
      </c>
      <c r="E102" s="5" t="s">
        <v>34</v>
      </c>
      <c r="F102" s="5" t="s">
        <v>114</v>
      </c>
      <c r="G102" s="6">
        <v>28533</v>
      </c>
      <c r="H102" t="s">
        <v>130</v>
      </c>
      <c r="I102" s="6">
        <v>20252</v>
      </c>
      <c r="J102" s="7" t="s">
        <v>29</v>
      </c>
      <c r="K102" s="7" t="s">
        <v>30</v>
      </c>
      <c r="L102" s="7">
        <v>1</v>
      </c>
      <c r="M102" s="8">
        <v>79061</v>
      </c>
    </row>
    <row r="103" spans="2:13" hidden="1" x14ac:dyDescent="0.3">
      <c r="B103" s="5" t="s">
        <v>246</v>
      </c>
      <c r="C103" s="5" t="s">
        <v>247</v>
      </c>
      <c r="D103" s="5" t="s">
        <v>133</v>
      </c>
      <c r="E103" s="5" t="s">
        <v>165</v>
      </c>
      <c r="F103" s="5" t="s">
        <v>58</v>
      </c>
      <c r="G103" s="6">
        <v>33559</v>
      </c>
      <c r="H103" t="s">
        <v>107</v>
      </c>
      <c r="I103" s="6">
        <v>25327</v>
      </c>
      <c r="J103" s="7" t="s">
        <v>29</v>
      </c>
      <c r="K103" s="7" t="s">
        <v>30</v>
      </c>
      <c r="L103" s="7">
        <v>2</v>
      </c>
      <c r="M103" s="8">
        <v>23239</v>
      </c>
    </row>
    <row r="104" spans="2:13" hidden="1" x14ac:dyDescent="0.3">
      <c r="B104" s="5" t="s">
        <v>248</v>
      </c>
      <c r="C104" s="5" t="s">
        <v>249</v>
      </c>
      <c r="D104" s="5" t="s">
        <v>39</v>
      </c>
      <c r="E104" s="5" t="s">
        <v>61</v>
      </c>
      <c r="F104" s="5" t="s">
        <v>53</v>
      </c>
      <c r="G104" s="6">
        <v>30931</v>
      </c>
      <c r="H104" t="s">
        <v>63</v>
      </c>
      <c r="I104" s="6">
        <v>19972</v>
      </c>
      <c r="J104" s="7" t="s">
        <v>37</v>
      </c>
      <c r="K104" s="7" t="s">
        <v>30</v>
      </c>
      <c r="L104" s="7">
        <v>5</v>
      </c>
      <c r="M104" s="8">
        <v>58358</v>
      </c>
    </row>
    <row r="105" spans="2:13" hidden="1" x14ac:dyDescent="0.3">
      <c r="B105" s="5" t="s">
        <v>248</v>
      </c>
      <c r="C105" s="5" t="s">
        <v>250</v>
      </c>
      <c r="D105" s="5" t="s">
        <v>45</v>
      </c>
      <c r="E105" s="5" t="s">
        <v>52</v>
      </c>
      <c r="F105" s="5" t="s">
        <v>95</v>
      </c>
      <c r="G105" s="6">
        <v>33710</v>
      </c>
      <c r="H105" t="s">
        <v>70</v>
      </c>
      <c r="I105" s="6">
        <v>23767</v>
      </c>
      <c r="J105" s="7" t="s">
        <v>37</v>
      </c>
      <c r="K105" s="7" t="s">
        <v>30</v>
      </c>
      <c r="L105" s="7">
        <v>5</v>
      </c>
      <c r="M105" s="8">
        <v>28044</v>
      </c>
    </row>
    <row r="106" spans="2:13" hidden="1" x14ac:dyDescent="0.3">
      <c r="B106" s="5" t="s">
        <v>251</v>
      </c>
      <c r="C106" s="5" t="s">
        <v>174</v>
      </c>
      <c r="D106" s="5" t="s">
        <v>57</v>
      </c>
      <c r="E106" s="5" t="s">
        <v>66</v>
      </c>
      <c r="F106" s="5" t="s">
        <v>110</v>
      </c>
      <c r="G106" s="6">
        <v>32117</v>
      </c>
      <c r="H106" t="s">
        <v>28</v>
      </c>
      <c r="I106" s="6">
        <v>23294</v>
      </c>
      <c r="J106" s="7" t="s">
        <v>73</v>
      </c>
      <c r="K106" s="7" t="s">
        <v>49</v>
      </c>
      <c r="L106" s="7">
        <v>4</v>
      </c>
      <c r="M106" s="8">
        <v>32627</v>
      </c>
    </row>
    <row r="107" spans="2:13" hidden="1" x14ac:dyDescent="0.3">
      <c r="B107" s="5" t="s">
        <v>252</v>
      </c>
      <c r="C107" s="5" t="s">
        <v>253</v>
      </c>
      <c r="D107" s="5" t="s">
        <v>33</v>
      </c>
      <c r="E107" s="5" t="s">
        <v>26</v>
      </c>
      <c r="F107" s="5" t="s">
        <v>35</v>
      </c>
      <c r="G107" s="6">
        <v>32779</v>
      </c>
      <c r="H107" t="s">
        <v>63</v>
      </c>
      <c r="I107" s="6">
        <v>22161</v>
      </c>
      <c r="J107" s="7" t="s">
        <v>73</v>
      </c>
      <c r="K107" s="7" t="s">
        <v>49</v>
      </c>
      <c r="L107" s="7">
        <v>2</v>
      </c>
      <c r="M107" s="8">
        <v>31917</v>
      </c>
    </row>
    <row r="108" spans="2:13" hidden="1" x14ac:dyDescent="0.3">
      <c r="B108" s="5" t="s">
        <v>254</v>
      </c>
      <c r="C108" s="5" t="s">
        <v>245</v>
      </c>
      <c r="D108" s="5" t="s">
        <v>33</v>
      </c>
      <c r="E108" s="5" t="s">
        <v>34</v>
      </c>
      <c r="F108" s="5" t="s">
        <v>35</v>
      </c>
      <c r="G108" s="6">
        <v>28523</v>
      </c>
      <c r="H108" t="s">
        <v>130</v>
      </c>
      <c r="I108" s="6">
        <v>19877</v>
      </c>
      <c r="J108" s="7" t="s">
        <v>37</v>
      </c>
      <c r="K108" s="7" t="s">
        <v>30</v>
      </c>
      <c r="L108" s="7">
        <v>3</v>
      </c>
      <c r="M108" s="8">
        <v>97096</v>
      </c>
    </row>
    <row r="109" spans="2:13" hidden="1" x14ac:dyDescent="0.3">
      <c r="B109" s="5" t="s">
        <v>254</v>
      </c>
      <c r="C109" s="5" t="s">
        <v>255</v>
      </c>
      <c r="D109" s="5" t="s">
        <v>39</v>
      </c>
      <c r="E109" s="5" t="s">
        <v>40</v>
      </c>
      <c r="F109" s="5" t="s">
        <v>110</v>
      </c>
      <c r="G109" s="6">
        <v>31452</v>
      </c>
      <c r="H109" t="s">
        <v>115</v>
      </c>
      <c r="I109" s="6">
        <v>22071</v>
      </c>
      <c r="J109" s="7" t="s">
        <v>29</v>
      </c>
      <c r="K109" s="7" t="s">
        <v>49</v>
      </c>
      <c r="L109" s="7">
        <v>6</v>
      </c>
      <c r="M109" s="8">
        <v>50651</v>
      </c>
    </row>
    <row r="110" spans="2:13" hidden="1" x14ac:dyDescent="0.3">
      <c r="B110" s="5" t="s">
        <v>254</v>
      </c>
      <c r="C110" s="5" t="s">
        <v>256</v>
      </c>
      <c r="D110" s="5" t="s">
        <v>33</v>
      </c>
      <c r="E110" s="5" t="s">
        <v>113</v>
      </c>
      <c r="F110" s="5" t="s">
        <v>99</v>
      </c>
      <c r="G110" s="6">
        <v>33346</v>
      </c>
      <c r="H110" t="s">
        <v>42</v>
      </c>
      <c r="I110" s="6">
        <v>25746</v>
      </c>
      <c r="J110" s="7" t="s">
        <v>37</v>
      </c>
      <c r="K110" s="7" t="s">
        <v>49</v>
      </c>
      <c r="L110" s="7">
        <v>0</v>
      </c>
      <c r="M110" s="8">
        <v>31914</v>
      </c>
    </row>
    <row r="111" spans="2:13" hidden="1" x14ac:dyDescent="0.3">
      <c r="B111" s="5" t="s">
        <v>257</v>
      </c>
      <c r="C111" s="5" t="s">
        <v>258</v>
      </c>
      <c r="D111" s="5" t="s">
        <v>45</v>
      </c>
      <c r="E111" s="5" t="s">
        <v>80</v>
      </c>
      <c r="F111" s="5" t="s">
        <v>124</v>
      </c>
      <c r="G111" s="6">
        <v>30378</v>
      </c>
      <c r="H111" t="s">
        <v>42</v>
      </c>
      <c r="I111" s="6">
        <v>21689</v>
      </c>
      <c r="J111" s="7" t="s">
        <v>37</v>
      </c>
      <c r="K111" s="7" t="s">
        <v>49</v>
      </c>
      <c r="L111" s="7">
        <v>3</v>
      </c>
      <c r="M111" s="8">
        <v>57756</v>
      </c>
    </row>
    <row r="112" spans="2:13" hidden="1" x14ac:dyDescent="0.3">
      <c r="B112" s="5" t="s">
        <v>259</v>
      </c>
      <c r="C112" s="5" t="s">
        <v>260</v>
      </c>
      <c r="D112" s="5" t="s">
        <v>39</v>
      </c>
      <c r="E112" s="5" t="s">
        <v>76</v>
      </c>
      <c r="F112" s="5" t="s">
        <v>62</v>
      </c>
      <c r="G112" s="6">
        <v>32863</v>
      </c>
      <c r="H112" t="s">
        <v>28</v>
      </c>
      <c r="I112" s="6">
        <v>23998</v>
      </c>
      <c r="J112" s="7" t="s">
        <v>48</v>
      </c>
      <c r="K112" s="7" t="s">
        <v>49</v>
      </c>
      <c r="L112" s="7">
        <v>0</v>
      </c>
      <c r="M112" s="8">
        <v>24854</v>
      </c>
    </row>
    <row r="113" spans="2:13" hidden="1" x14ac:dyDescent="0.3">
      <c r="B113" s="5" t="s">
        <v>261</v>
      </c>
      <c r="C113" s="5" t="s">
        <v>262</v>
      </c>
      <c r="D113" s="5" t="s">
        <v>33</v>
      </c>
      <c r="E113" s="5" t="s">
        <v>98</v>
      </c>
      <c r="F113" s="5" t="s">
        <v>27</v>
      </c>
      <c r="G113" s="6">
        <v>33094</v>
      </c>
      <c r="H113" t="s">
        <v>54</v>
      </c>
      <c r="I113" s="6">
        <v>22074</v>
      </c>
      <c r="J113" s="7" t="s">
        <v>73</v>
      </c>
      <c r="K113" s="7" t="s">
        <v>49</v>
      </c>
      <c r="L113" s="7">
        <v>5</v>
      </c>
      <c r="M113" s="8">
        <v>49485</v>
      </c>
    </row>
    <row r="114" spans="2:13" hidden="1" x14ac:dyDescent="0.3">
      <c r="B114" s="5" t="s">
        <v>263</v>
      </c>
      <c r="C114" s="5" t="s">
        <v>264</v>
      </c>
      <c r="D114" s="5" t="s">
        <v>39</v>
      </c>
      <c r="E114" s="5" t="s">
        <v>26</v>
      </c>
      <c r="F114" s="5" t="s">
        <v>95</v>
      </c>
      <c r="G114" s="6">
        <v>32979</v>
      </c>
      <c r="H114" t="s">
        <v>42</v>
      </c>
      <c r="I114" s="6">
        <v>22890</v>
      </c>
      <c r="J114" s="7" t="s">
        <v>29</v>
      </c>
      <c r="K114" s="7" t="s">
        <v>49</v>
      </c>
      <c r="L114" s="7">
        <v>1</v>
      </c>
      <c r="M114" s="8">
        <v>29983</v>
      </c>
    </row>
    <row r="115" spans="2:13" hidden="1" x14ac:dyDescent="0.3">
      <c r="B115" s="5" t="s">
        <v>265</v>
      </c>
      <c r="C115" s="5" t="s">
        <v>266</v>
      </c>
      <c r="D115" s="5" t="s">
        <v>133</v>
      </c>
      <c r="E115" s="5" t="s">
        <v>165</v>
      </c>
      <c r="F115" s="5" t="s">
        <v>35</v>
      </c>
      <c r="G115" s="6">
        <v>33823</v>
      </c>
      <c r="H115" t="s">
        <v>54</v>
      </c>
      <c r="I115" s="6">
        <v>25443</v>
      </c>
      <c r="J115" s="7" t="s">
        <v>37</v>
      </c>
      <c r="K115" s="7" t="s">
        <v>49</v>
      </c>
      <c r="L115" s="7">
        <v>1</v>
      </c>
      <c r="M115" s="8">
        <v>23239</v>
      </c>
    </row>
    <row r="116" spans="2:13" hidden="1" x14ac:dyDescent="0.3">
      <c r="B116" s="5" t="s">
        <v>267</v>
      </c>
      <c r="C116" s="5" t="s">
        <v>268</v>
      </c>
      <c r="D116" s="5" t="s">
        <v>39</v>
      </c>
      <c r="E116" s="5" t="s">
        <v>89</v>
      </c>
      <c r="F116" s="5" t="s">
        <v>58</v>
      </c>
      <c r="G116" s="6">
        <v>30020</v>
      </c>
      <c r="H116" t="s">
        <v>100</v>
      </c>
      <c r="I116" s="6">
        <v>22953</v>
      </c>
      <c r="J116" s="7" t="s">
        <v>29</v>
      </c>
      <c r="K116" s="7" t="s">
        <v>49</v>
      </c>
      <c r="L116" s="7">
        <v>5</v>
      </c>
      <c r="M116" s="8">
        <v>61856</v>
      </c>
    </row>
    <row r="117" spans="2:13" hidden="1" x14ac:dyDescent="0.3">
      <c r="B117" s="5" t="s">
        <v>269</v>
      </c>
      <c r="C117" s="5" t="s">
        <v>159</v>
      </c>
      <c r="D117" s="5" t="s">
        <v>33</v>
      </c>
      <c r="E117" s="5" t="s">
        <v>98</v>
      </c>
      <c r="F117" s="5" t="s">
        <v>151</v>
      </c>
      <c r="G117" s="6">
        <v>28531</v>
      </c>
      <c r="H117" t="s">
        <v>103</v>
      </c>
      <c r="I117" s="6">
        <v>23883</v>
      </c>
      <c r="J117" s="7" t="s">
        <v>37</v>
      </c>
      <c r="K117" s="7" t="s">
        <v>30</v>
      </c>
      <c r="L117" s="7">
        <v>2</v>
      </c>
      <c r="M117" s="8">
        <v>58482</v>
      </c>
    </row>
    <row r="118" spans="2:13" hidden="1" x14ac:dyDescent="0.3">
      <c r="B118" s="5" t="s">
        <v>270</v>
      </c>
      <c r="C118" s="5" t="s">
        <v>271</v>
      </c>
      <c r="D118" s="5" t="s">
        <v>39</v>
      </c>
      <c r="E118" s="5" t="s">
        <v>40</v>
      </c>
      <c r="F118" s="5" t="s">
        <v>77</v>
      </c>
      <c r="G118" s="6">
        <v>31538</v>
      </c>
      <c r="H118" t="s">
        <v>28</v>
      </c>
      <c r="I118" s="6">
        <v>17751</v>
      </c>
      <c r="J118" s="7" t="s">
        <v>29</v>
      </c>
      <c r="K118" s="7" t="s">
        <v>49</v>
      </c>
      <c r="L118" s="7">
        <v>4</v>
      </c>
      <c r="M118" s="8">
        <v>69070</v>
      </c>
    </row>
    <row r="119" spans="2:13" hidden="1" x14ac:dyDescent="0.3">
      <c r="B119" s="5" t="s">
        <v>272</v>
      </c>
      <c r="C119" s="5" t="s">
        <v>273</v>
      </c>
      <c r="D119" s="5" t="s">
        <v>39</v>
      </c>
      <c r="E119" s="5" t="s">
        <v>92</v>
      </c>
      <c r="F119" s="5" t="s">
        <v>35</v>
      </c>
      <c r="G119" s="6">
        <v>32979</v>
      </c>
      <c r="H119" t="s">
        <v>130</v>
      </c>
      <c r="I119" s="6">
        <v>24022</v>
      </c>
      <c r="J119" s="7" t="s">
        <v>73</v>
      </c>
      <c r="K119" s="7" t="s">
        <v>30</v>
      </c>
      <c r="L119" s="7">
        <v>0</v>
      </c>
      <c r="M119" s="8">
        <v>29362</v>
      </c>
    </row>
    <row r="120" spans="2:13" hidden="1" x14ac:dyDescent="0.3">
      <c r="B120" s="5" t="s">
        <v>274</v>
      </c>
      <c r="C120" s="5" t="s">
        <v>275</v>
      </c>
      <c r="D120" s="5" t="s">
        <v>25</v>
      </c>
      <c r="E120" s="5" t="s">
        <v>26</v>
      </c>
      <c r="F120" s="5" t="s">
        <v>58</v>
      </c>
      <c r="G120" s="6">
        <v>30386</v>
      </c>
      <c r="H120" t="s">
        <v>115</v>
      </c>
      <c r="I120" s="6">
        <v>21678</v>
      </c>
      <c r="J120" s="7" t="s">
        <v>37</v>
      </c>
      <c r="K120" s="7" t="s">
        <v>49</v>
      </c>
      <c r="L120" s="7">
        <v>3</v>
      </c>
      <c r="M120" s="8">
        <v>32884</v>
      </c>
    </row>
    <row r="121" spans="2:13" hidden="1" x14ac:dyDescent="0.3">
      <c r="B121" s="5" t="s">
        <v>276</v>
      </c>
      <c r="C121" s="5" t="s">
        <v>277</v>
      </c>
      <c r="D121" s="5" t="s">
        <v>33</v>
      </c>
      <c r="E121" s="5" t="s">
        <v>26</v>
      </c>
      <c r="F121" s="5" t="s">
        <v>62</v>
      </c>
      <c r="G121" s="6">
        <v>32125</v>
      </c>
      <c r="H121" t="s">
        <v>28</v>
      </c>
      <c r="I121" s="6">
        <v>23283</v>
      </c>
      <c r="J121" s="7" t="s">
        <v>29</v>
      </c>
      <c r="K121" s="7" t="s">
        <v>30</v>
      </c>
      <c r="L121" s="7">
        <v>3</v>
      </c>
      <c r="M121" s="8">
        <v>29015</v>
      </c>
    </row>
    <row r="122" spans="2:13" hidden="1" x14ac:dyDescent="0.3">
      <c r="B122" s="5" t="s">
        <v>278</v>
      </c>
      <c r="C122" s="5" t="s">
        <v>279</v>
      </c>
      <c r="D122" s="5" t="s">
        <v>57</v>
      </c>
      <c r="E122" s="5" t="s">
        <v>155</v>
      </c>
      <c r="F122" s="5" t="s">
        <v>175</v>
      </c>
      <c r="G122" s="6">
        <v>31112</v>
      </c>
      <c r="H122" t="s">
        <v>63</v>
      </c>
      <c r="I122" s="6">
        <v>23188</v>
      </c>
      <c r="J122" s="7" t="s">
        <v>37</v>
      </c>
      <c r="K122" s="7" t="s">
        <v>30</v>
      </c>
      <c r="L122" s="7">
        <v>0</v>
      </c>
      <c r="M122" s="8">
        <v>28550</v>
      </c>
    </row>
    <row r="123" spans="2:13" hidden="1" x14ac:dyDescent="0.3">
      <c r="B123" s="5" t="s">
        <v>278</v>
      </c>
      <c r="C123" s="5" t="s">
        <v>121</v>
      </c>
      <c r="D123" s="5" t="s">
        <v>57</v>
      </c>
      <c r="E123" s="5" t="s">
        <v>155</v>
      </c>
      <c r="F123" s="5" t="s">
        <v>151</v>
      </c>
      <c r="G123" s="6">
        <v>33688</v>
      </c>
      <c r="H123" t="s">
        <v>103</v>
      </c>
      <c r="I123" s="6">
        <v>24053</v>
      </c>
      <c r="J123" s="7" t="s">
        <v>73</v>
      </c>
      <c r="K123" s="7" t="s">
        <v>30</v>
      </c>
      <c r="L123" s="7">
        <v>0</v>
      </c>
      <c r="M123" s="8">
        <v>27598</v>
      </c>
    </row>
    <row r="124" spans="2:13" hidden="1" x14ac:dyDescent="0.3">
      <c r="B124" s="5" t="s">
        <v>280</v>
      </c>
      <c r="C124" s="5" t="s">
        <v>281</v>
      </c>
      <c r="D124" s="5" t="s">
        <v>39</v>
      </c>
      <c r="E124" s="5" t="s">
        <v>26</v>
      </c>
      <c r="F124" s="5" t="s">
        <v>151</v>
      </c>
      <c r="G124" s="6">
        <v>31805</v>
      </c>
      <c r="H124" t="s">
        <v>115</v>
      </c>
      <c r="I124" s="6">
        <v>24476</v>
      </c>
      <c r="J124" s="7" t="s">
        <v>73</v>
      </c>
      <c r="K124" s="7" t="s">
        <v>30</v>
      </c>
      <c r="L124" s="7">
        <v>1</v>
      </c>
      <c r="M124" s="8">
        <v>25147</v>
      </c>
    </row>
    <row r="125" spans="2:13" hidden="1" x14ac:dyDescent="0.3">
      <c r="B125" s="5" t="s">
        <v>282</v>
      </c>
      <c r="C125" s="5" t="s">
        <v>283</v>
      </c>
      <c r="D125" s="5" t="s">
        <v>39</v>
      </c>
      <c r="E125" s="5" t="s">
        <v>52</v>
      </c>
      <c r="F125" s="5" t="s">
        <v>175</v>
      </c>
      <c r="G125" s="6">
        <v>33338</v>
      </c>
      <c r="H125" t="s">
        <v>103</v>
      </c>
      <c r="I125" s="6">
        <v>25757</v>
      </c>
      <c r="J125" s="7" t="s">
        <v>37</v>
      </c>
      <c r="K125" s="7" t="s">
        <v>30</v>
      </c>
      <c r="L125" s="7">
        <v>3</v>
      </c>
      <c r="M125" s="8">
        <v>23036</v>
      </c>
    </row>
    <row r="126" spans="2:13" hidden="1" x14ac:dyDescent="0.3">
      <c r="B126" s="5" t="s">
        <v>284</v>
      </c>
      <c r="C126" s="5" t="s">
        <v>285</v>
      </c>
      <c r="D126" s="5" t="s">
        <v>39</v>
      </c>
      <c r="E126" s="5" t="s">
        <v>92</v>
      </c>
      <c r="F126" s="5" t="s">
        <v>139</v>
      </c>
      <c r="G126" s="6">
        <v>32561</v>
      </c>
      <c r="H126" t="s">
        <v>115</v>
      </c>
      <c r="I126" s="6">
        <v>23503</v>
      </c>
      <c r="J126" s="7" t="s">
        <v>73</v>
      </c>
      <c r="K126" s="7" t="s">
        <v>49</v>
      </c>
      <c r="L126" s="7">
        <v>0</v>
      </c>
      <c r="M126" s="8">
        <v>30411</v>
      </c>
    </row>
    <row r="127" spans="2:13" hidden="1" x14ac:dyDescent="0.3">
      <c r="B127" s="5" t="s">
        <v>286</v>
      </c>
      <c r="C127" s="5" t="s">
        <v>195</v>
      </c>
      <c r="D127" s="5" t="s">
        <v>57</v>
      </c>
      <c r="E127" s="5" t="s">
        <v>66</v>
      </c>
      <c r="F127" s="5" t="s">
        <v>53</v>
      </c>
      <c r="G127" s="6">
        <v>32679</v>
      </c>
      <c r="H127" t="s">
        <v>127</v>
      </c>
      <c r="I127" s="6">
        <v>25351</v>
      </c>
      <c r="J127" s="7" t="s">
        <v>37</v>
      </c>
      <c r="K127" s="7" t="s">
        <v>49</v>
      </c>
      <c r="L127" s="7">
        <v>0</v>
      </c>
      <c r="M127" s="8">
        <v>26101</v>
      </c>
    </row>
  </sheetData>
  <mergeCells count="2">
    <mergeCell ref="A8:N8"/>
    <mergeCell ref="B6:I6"/>
  </mergeCells>
  <conditionalFormatting sqref="M11:M17">
    <cfRule type="expression" dxfId="26" priority="1">
      <formula>IF(SUM($L$11:$L$17)&gt;10,Amarillo,Verde)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E5EC-59E5-4D2A-A9C0-56870F5CB313}">
  <sheetPr codeName="Hoja3"/>
  <dimension ref="A1:X303"/>
  <sheetViews>
    <sheetView showGridLines="0" topLeftCell="B1" zoomScale="80" zoomScaleNormal="80" workbookViewId="0">
      <selection activeCell="M8" sqref="M8"/>
    </sheetView>
  </sheetViews>
  <sheetFormatPr baseColWidth="10" defaultRowHeight="14.4" zeroHeight="1" x14ac:dyDescent="0.3"/>
  <cols>
    <col min="2" max="2" width="22.33203125" bestFit="1" customWidth="1"/>
    <col min="3" max="3" width="22.88671875" bestFit="1" customWidth="1"/>
    <col min="4" max="4" width="20.44140625" bestFit="1" customWidth="1"/>
    <col min="5" max="5" width="16.6640625" bestFit="1" customWidth="1"/>
    <col min="6" max="6" width="29.44140625" bestFit="1" customWidth="1"/>
    <col min="7" max="7" width="13.88671875" customWidth="1"/>
    <col min="8" max="8" width="11.6640625" customWidth="1"/>
    <col min="9" max="9" width="9.88671875" customWidth="1"/>
    <col min="10" max="10" width="16.77734375" customWidth="1"/>
    <col min="11" max="11" width="12.5546875" customWidth="1"/>
  </cols>
  <sheetData>
    <row r="1" spans="1:24" ht="25.8" x14ac:dyDescent="0.5">
      <c r="A1" s="96" t="s">
        <v>1311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69" t="s">
        <v>1312</v>
      </c>
      <c r="N1" s="69"/>
      <c r="O1" s="69"/>
      <c r="P1" s="69"/>
      <c r="Q1" s="76"/>
      <c r="R1" s="76"/>
      <c r="S1" s="76"/>
      <c r="T1" s="76"/>
      <c r="U1" s="76"/>
      <c r="V1" s="76"/>
      <c r="W1" s="76"/>
      <c r="X1" s="76"/>
    </row>
    <row r="2" spans="1:24" x14ac:dyDescent="0.3"/>
    <row r="3" spans="1:24" ht="15.6" x14ac:dyDescent="0.3">
      <c r="B3" s="79" t="s">
        <v>288</v>
      </c>
      <c r="C3" s="79" t="s">
        <v>289</v>
      </c>
      <c r="D3" s="79" t="s">
        <v>290</v>
      </c>
      <c r="E3" s="79" t="s">
        <v>291</v>
      </c>
      <c r="F3" s="79" t="s">
        <v>292</v>
      </c>
      <c r="G3" s="80" t="s">
        <v>293</v>
      </c>
      <c r="H3" s="80" t="s">
        <v>294</v>
      </c>
      <c r="I3" s="79" t="s">
        <v>295</v>
      </c>
      <c r="J3" s="79" t="s">
        <v>296</v>
      </c>
      <c r="K3" s="79" t="s">
        <v>297</v>
      </c>
      <c r="M3" s="97" t="s">
        <v>1313</v>
      </c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4" x14ac:dyDescent="0.3">
      <c r="B4" s="70" t="s">
        <v>298</v>
      </c>
      <c r="C4" s="70" t="s">
        <v>299</v>
      </c>
      <c r="D4" s="70" t="s">
        <v>300</v>
      </c>
      <c r="E4" s="70" t="s">
        <v>35</v>
      </c>
      <c r="F4" s="70" t="s">
        <v>301</v>
      </c>
      <c r="G4" s="71">
        <v>28016</v>
      </c>
      <c r="H4" s="71" t="s">
        <v>29</v>
      </c>
      <c r="I4" s="72">
        <v>2374</v>
      </c>
      <c r="J4" s="70" t="s">
        <v>302</v>
      </c>
      <c r="K4" s="70">
        <v>2</v>
      </c>
    </row>
    <row r="5" spans="1:24" x14ac:dyDescent="0.3">
      <c r="B5" s="73" t="s">
        <v>303</v>
      </c>
      <c r="C5" s="73" t="s">
        <v>304</v>
      </c>
      <c r="D5" s="73" t="s">
        <v>305</v>
      </c>
      <c r="E5" s="73" t="s">
        <v>35</v>
      </c>
      <c r="F5" s="73" t="s">
        <v>306</v>
      </c>
      <c r="G5" s="74">
        <v>28099</v>
      </c>
      <c r="H5" s="74" t="s">
        <v>37</v>
      </c>
      <c r="I5" s="75">
        <v>2153</v>
      </c>
      <c r="J5" s="73" t="s">
        <v>57</v>
      </c>
      <c r="K5" s="73">
        <v>1</v>
      </c>
      <c r="M5" s="81" t="s">
        <v>288</v>
      </c>
      <c r="N5" s="82" t="s">
        <v>289</v>
      </c>
      <c r="O5" s="82" t="s">
        <v>290</v>
      </c>
      <c r="P5" s="82" t="s">
        <v>291</v>
      </c>
      <c r="Q5" s="82" t="s">
        <v>292</v>
      </c>
      <c r="R5" s="83" t="s">
        <v>293</v>
      </c>
      <c r="S5" s="83" t="s">
        <v>294</v>
      </c>
      <c r="T5" s="82" t="s">
        <v>295</v>
      </c>
      <c r="U5" s="82" t="s">
        <v>296</v>
      </c>
      <c r="V5" s="84" t="s">
        <v>297</v>
      </c>
    </row>
    <row r="6" spans="1:24" x14ac:dyDescent="0.3">
      <c r="B6" s="70" t="s">
        <v>307</v>
      </c>
      <c r="C6" s="70" t="s">
        <v>308</v>
      </c>
      <c r="D6" s="70" t="s">
        <v>309</v>
      </c>
      <c r="E6" s="70" t="s">
        <v>310</v>
      </c>
      <c r="F6" s="70" t="s">
        <v>311</v>
      </c>
      <c r="G6" s="71">
        <v>28080</v>
      </c>
      <c r="H6" s="71" t="s">
        <v>37</v>
      </c>
      <c r="I6" s="72">
        <v>1800</v>
      </c>
      <c r="J6" s="70" t="s">
        <v>302</v>
      </c>
      <c r="K6" s="70">
        <v>2</v>
      </c>
      <c r="P6" t="s">
        <v>35</v>
      </c>
      <c r="S6" t="s">
        <v>37</v>
      </c>
    </row>
    <row r="7" spans="1:24" x14ac:dyDescent="0.3">
      <c r="B7" s="73" t="s">
        <v>312</v>
      </c>
      <c r="C7" s="73" t="s">
        <v>313</v>
      </c>
      <c r="D7" s="73" t="s">
        <v>314</v>
      </c>
      <c r="E7" s="73" t="s">
        <v>110</v>
      </c>
      <c r="F7" s="73" t="s">
        <v>315</v>
      </c>
      <c r="G7" s="74">
        <v>28758</v>
      </c>
      <c r="H7" s="74" t="s">
        <v>37</v>
      </c>
      <c r="I7" s="75">
        <v>1958</v>
      </c>
      <c r="J7" s="73" t="s">
        <v>302</v>
      </c>
      <c r="K7" s="73">
        <v>1</v>
      </c>
    </row>
    <row r="8" spans="1:24" x14ac:dyDescent="0.3">
      <c r="B8" s="70" t="s">
        <v>316</v>
      </c>
      <c r="C8" s="70" t="s">
        <v>317</v>
      </c>
      <c r="D8" s="70" t="s">
        <v>318</v>
      </c>
      <c r="E8" s="70" t="s">
        <v>114</v>
      </c>
      <c r="F8" s="70" t="s">
        <v>319</v>
      </c>
      <c r="G8" s="71">
        <v>27491</v>
      </c>
      <c r="H8" s="71" t="s">
        <v>29</v>
      </c>
      <c r="I8" s="72">
        <v>1977</v>
      </c>
      <c r="J8" s="70" t="s">
        <v>320</v>
      </c>
      <c r="K8" s="70">
        <v>2</v>
      </c>
    </row>
    <row r="9" spans="1:24" x14ac:dyDescent="0.3">
      <c r="B9" s="73" t="s">
        <v>321</v>
      </c>
      <c r="C9" s="73" t="s">
        <v>322</v>
      </c>
      <c r="D9" s="73" t="s">
        <v>323</v>
      </c>
      <c r="E9" s="73" t="s">
        <v>310</v>
      </c>
      <c r="F9" s="73" t="s">
        <v>324</v>
      </c>
      <c r="G9" s="74">
        <v>28097</v>
      </c>
      <c r="H9" s="74" t="s">
        <v>73</v>
      </c>
      <c r="I9" s="75">
        <v>3354</v>
      </c>
      <c r="J9" s="73" t="s">
        <v>57</v>
      </c>
      <c r="K9" s="73">
        <v>2</v>
      </c>
    </row>
    <row r="10" spans="1:24" x14ac:dyDescent="0.3">
      <c r="B10" s="70" t="s">
        <v>325</v>
      </c>
      <c r="C10" s="70" t="s">
        <v>326</v>
      </c>
      <c r="D10" s="70" t="s">
        <v>327</v>
      </c>
      <c r="E10" s="70" t="s">
        <v>310</v>
      </c>
      <c r="F10" s="70" t="s">
        <v>328</v>
      </c>
      <c r="G10" s="71">
        <v>27054</v>
      </c>
      <c r="H10" s="71" t="s">
        <v>37</v>
      </c>
      <c r="I10" s="72">
        <v>3238</v>
      </c>
      <c r="J10" s="70" t="s">
        <v>57</v>
      </c>
      <c r="K10" s="70">
        <v>3</v>
      </c>
    </row>
    <row r="11" spans="1:24" x14ac:dyDescent="0.3">
      <c r="B11" s="73" t="s">
        <v>329</v>
      </c>
      <c r="C11" s="73" t="s">
        <v>330</v>
      </c>
      <c r="D11" s="73" t="s">
        <v>305</v>
      </c>
      <c r="E11" s="73" t="s">
        <v>310</v>
      </c>
      <c r="F11" s="73" t="s">
        <v>331</v>
      </c>
      <c r="G11" s="74">
        <v>25668</v>
      </c>
      <c r="H11" s="74" t="s">
        <v>29</v>
      </c>
      <c r="I11" s="75">
        <v>2260</v>
      </c>
      <c r="J11" s="73" t="s">
        <v>320</v>
      </c>
      <c r="K11" s="73">
        <v>3</v>
      </c>
      <c r="M11" s="79" t="s">
        <v>288</v>
      </c>
      <c r="N11" s="79" t="s">
        <v>289</v>
      </c>
      <c r="O11" s="79" t="s">
        <v>290</v>
      </c>
      <c r="P11" s="79" t="s">
        <v>291</v>
      </c>
      <c r="Q11" s="79" t="s">
        <v>292</v>
      </c>
      <c r="R11" s="80" t="s">
        <v>293</v>
      </c>
      <c r="S11" s="80" t="s">
        <v>294</v>
      </c>
      <c r="T11" s="79" t="s">
        <v>295</v>
      </c>
      <c r="U11" s="79" t="s">
        <v>296</v>
      </c>
      <c r="V11" s="79" t="s">
        <v>297</v>
      </c>
    </row>
    <row r="12" spans="1:24" x14ac:dyDescent="0.3">
      <c r="B12" s="70" t="s">
        <v>332</v>
      </c>
      <c r="C12" s="70" t="s">
        <v>333</v>
      </c>
      <c r="D12" s="70" t="s">
        <v>334</v>
      </c>
      <c r="E12" s="70" t="s">
        <v>110</v>
      </c>
      <c r="F12" s="70" t="s">
        <v>335</v>
      </c>
      <c r="G12" s="71">
        <v>28406</v>
      </c>
      <c r="H12" s="71" t="s">
        <v>37</v>
      </c>
      <c r="I12" s="72">
        <v>2369</v>
      </c>
      <c r="J12" s="70" t="s">
        <v>57</v>
      </c>
      <c r="K12" s="70">
        <v>3</v>
      </c>
      <c r="M12" s="73" t="s">
        <v>303</v>
      </c>
      <c r="N12" s="73" t="s">
        <v>304</v>
      </c>
      <c r="O12" s="73" t="s">
        <v>305</v>
      </c>
      <c r="P12" s="73" t="s">
        <v>35</v>
      </c>
      <c r="Q12" s="73" t="s">
        <v>306</v>
      </c>
      <c r="R12" s="74">
        <v>28099</v>
      </c>
      <c r="S12" s="74" t="s">
        <v>37</v>
      </c>
      <c r="T12" s="75">
        <v>2153</v>
      </c>
      <c r="U12" s="73" t="s">
        <v>57</v>
      </c>
      <c r="V12" s="73">
        <v>1</v>
      </c>
    </row>
    <row r="13" spans="1:24" x14ac:dyDescent="0.3">
      <c r="B13" s="73" t="s">
        <v>336</v>
      </c>
      <c r="C13" s="73" t="s">
        <v>337</v>
      </c>
      <c r="D13" s="73" t="s">
        <v>338</v>
      </c>
      <c r="E13" s="73" t="s">
        <v>62</v>
      </c>
      <c r="F13" s="73" t="s">
        <v>339</v>
      </c>
      <c r="G13" s="74">
        <v>25578</v>
      </c>
      <c r="H13" s="74" t="s">
        <v>73</v>
      </c>
      <c r="I13" s="75">
        <v>1670</v>
      </c>
      <c r="J13" s="73" t="s">
        <v>320</v>
      </c>
      <c r="K13" s="73">
        <v>3</v>
      </c>
      <c r="M13" s="70" t="s">
        <v>481</v>
      </c>
      <c r="N13" s="70" t="s">
        <v>482</v>
      </c>
      <c r="O13" s="70" t="s">
        <v>483</v>
      </c>
      <c r="P13" s="70" t="s">
        <v>35</v>
      </c>
      <c r="Q13" s="70" t="s">
        <v>484</v>
      </c>
      <c r="R13" s="71">
        <v>25989</v>
      </c>
      <c r="S13" s="71" t="s">
        <v>37</v>
      </c>
      <c r="T13" s="72">
        <v>1031</v>
      </c>
      <c r="U13" s="70" t="s">
        <v>302</v>
      </c>
      <c r="V13" s="70">
        <v>1</v>
      </c>
    </row>
    <row r="14" spans="1:24" x14ac:dyDescent="0.3">
      <c r="B14" s="70" t="s">
        <v>340</v>
      </c>
      <c r="C14" s="70" t="s">
        <v>341</v>
      </c>
      <c r="D14" s="70" t="s">
        <v>342</v>
      </c>
      <c r="E14" s="70" t="s">
        <v>343</v>
      </c>
      <c r="F14" s="70" t="s">
        <v>344</v>
      </c>
      <c r="G14" s="71">
        <v>25746</v>
      </c>
      <c r="H14" s="71" t="s">
        <v>48</v>
      </c>
      <c r="I14" s="72">
        <v>2648</v>
      </c>
      <c r="J14" s="70" t="s">
        <v>345</v>
      </c>
      <c r="K14" s="70">
        <v>2</v>
      </c>
      <c r="M14" s="70" t="s">
        <v>495</v>
      </c>
      <c r="N14" s="70" t="s">
        <v>496</v>
      </c>
      <c r="O14" s="70" t="s">
        <v>497</v>
      </c>
      <c r="P14" s="70" t="s">
        <v>35</v>
      </c>
      <c r="Q14" s="70" t="s">
        <v>498</v>
      </c>
      <c r="R14" s="71">
        <v>26113</v>
      </c>
      <c r="S14" s="71" t="s">
        <v>37</v>
      </c>
      <c r="T14" s="72">
        <v>2230</v>
      </c>
      <c r="U14" s="70" t="s">
        <v>320</v>
      </c>
      <c r="V14" s="70">
        <v>3</v>
      </c>
    </row>
    <row r="15" spans="1:24" x14ac:dyDescent="0.3">
      <c r="B15" s="73" t="s">
        <v>346</v>
      </c>
      <c r="C15" s="73" t="s">
        <v>347</v>
      </c>
      <c r="D15" s="73" t="s">
        <v>348</v>
      </c>
      <c r="E15" s="73" t="s">
        <v>35</v>
      </c>
      <c r="F15" s="73" t="s">
        <v>349</v>
      </c>
      <c r="G15" s="74">
        <v>26289</v>
      </c>
      <c r="H15" s="74" t="s">
        <v>29</v>
      </c>
      <c r="I15" s="75">
        <v>2423</v>
      </c>
      <c r="J15" s="73" t="s">
        <v>345</v>
      </c>
      <c r="K15" s="73">
        <v>3</v>
      </c>
      <c r="M15" s="73" t="s">
        <v>564</v>
      </c>
      <c r="N15" s="73" t="s">
        <v>565</v>
      </c>
      <c r="O15" s="73" t="s">
        <v>566</v>
      </c>
      <c r="P15" s="73" t="s">
        <v>35</v>
      </c>
      <c r="Q15" s="73" t="s">
        <v>567</v>
      </c>
      <c r="R15" s="74">
        <v>28755</v>
      </c>
      <c r="S15" s="74" t="s">
        <v>37</v>
      </c>
      <c r="T15" s="75">
        <v>1368</v>
      </c>
      <c r="U15" s="73" t="s">
        <v>302</v>
      </c>
      <c r="V15" s="73">
        <v>1</v>
      </c>
    </row>
    <row r="16" spans="1:24" x14ac:dyDescent="0.3">
      <c r="B16" s="70" t="s">
        <v>350</v>
      </c>
      <c r="C16" s="70" t="s">
        <v>351</v>
      </c>
      <c r="D16" s="70" t="s">
        <v>352</v>
      </c>
      <c r="E16" s="70" t="s">
        <v>353</v>
      </c>
      <c r="F16" s="70" t="s">
        <v>349</v>
      </c>
      <c r="G16" s="71">
        <v>28492</v>
      </c>
      <c r="H16" s="71" t="s">
        <v>37</v>
      </c>
      <c r="I16" s="72">
        <v>1776</v>
      </c>
      <c r="J16" s="70" t="s">
        <v>320</v>
      </c>
      <c r="K16" s="70">
        <v>2</v>
      </c>
      <c r="M16" s="70" t="s">
        <v>626</v>
      </c>
      <c r="N16" s="70" t="s">
        <v>627</v>
      </c>
      <c r="O16" s="70" t="s">
        <v>487</v>
      </c>
      <c r="P16" s="70" t="s">
        <v>35</v>
      </c>
      <c r="Q16" s="70" t="s">
        <v>628</v>
      </c>
      <c r="R16" s="71">
        <v>28467</v>
      </c>
      <c r="S16" s="71" t="s">
        <v>37</v>
      </c>
      <c r="T16" s="72">
        <v>2926</v>
      </c>
      <c r="U16" s="70" t="s">
        <v>302</v>
      </c>
      <c r="V16" s="70">
        <v>2</v>
      </c>
    </row>
    <row r="17" spans="2:22" x14ac:dyDescent="0.3">
      <c r="B17" s="73" t="s">
        <v>354</v>
      </c>
      <c r="C17" s="73" t="s">
        <v>355</v>
      </c>
      <c r="D17" s="73" t="s">
        <v>356</v>
      </c>
      <c r="E17" s="73" t="s">
        <v>114</v>
      </c>
      <c r="F17" s="73" t="s">
        <v>357</v>
      </c>
      <c r="G17" s="74">
        <v>27517</v>
      </c>
      <c r="H17" s="74" t="s">
        <v>37</v>
      </c>
      <c r="I17" s="75">
        <v>2263</v>
      </c>
      <c r="J17" s="73" t="s">
        <v>57</v>
      </c>
      <c r="K17" s="73">
        <v>3</v>
      </c>
      <c r="M17" s="73" t="s">
        <v>637</v>
      </c>
      <c r="N17" s="73" t="s">
        <v>638</v>
      </c>
      <c r="O17" s="73" t="s">
        <v>639</v>
      </c>
      <c r="P17" s="73" t="s">
        <v>35</v>
      </c>
      <c r="Q17" s="73" t="s">
        <v>640</v>
      </c>
      <c r="R17" s="74">
        <v>28342</v>
      </c>
      <c r="S17" s="74" t="s">
        <v>37</v>
      </c>
      <c r="T17" s="75">
        <v>3015</v>
      </c>
      <c r="U17" s="73" t="s">
        <v>345</v>
      </c>
      <c r="V17" s="73">
        <v>3</v>
      </c>
    </row>
    <row r="18" spans="2:22" x14ac:dyDescent="0.3">
      <c r="B18" s="70" t="s">
        <v>358</v>
      </c>
      <c r="C18" s="70" t="s">
        <v>359</v>
      </c>
      <c r="D18" s="70" t="s">
        <v>360</v>
      </c>
      <c r="E18" s="70" t="s">
        <v>310</v>
      </c>
      <c r="F18" s="70" t="s">
        <v>361</v>
      </c>
      <c r="G18" s="71">
        <v>26326</v>
      </c>
      <c r="H18" s="71" t="s">
        <v>37</v>
      </c>
      <c r="I18" s="72">
        <v>1897</v>
      </c>
      <c r="J18" s="70" t="s">
        <v>320</v>
      </c>
      <c r="K18" s="70">
        <v>1</v>
      </c>
      <c r="M18" s="73" t="s">
        <v>584</v>
      </c>
      <c r="N18" s="73" t="s">
        <v>650</v>
      </c>
      <c r="O18" s="73" t="s">
        <v>651</v>
      </c>
      <c r="P18" s="73" t="s">
        <v>35</v>
      </c>
      <c r="Q18" s="73" t="s">
        <v>652</v>
      </c>
      <c r="R18" s="74">
        <v>26833</v>
      </c>
      <c r="S18" s="74" t="s">
        <v>37</v>
      </c>
      <c r="T18" s="75">
        <v>1113</v>
      </c>
      <c r="U18" s="73" t="s">
        <v>320</v>
      </c>
      <c r="V18" s="73">
        <v>2</v>
      </c>
    </row>
    <row r="19" spans="2:22" x14ac:dyDescent="0.3">
      <c r="B19" s="73" t="s">
        <v>362</v>
      </c>
      <c r="C19" s="73" t="s">
        <v>363</v>
      </c>
      <c r="D19" s="73" t="s">
        <v>364</v>
      </c>
      <c r="E19" s="73" t="s">
        <v>114</v>
      </c>
      <c r="F19" s="73" t="s">
        <v>365</v>
      </c>
      <c r="G19" s="74">
        <v>27052</v>
      </c>
      <c r="H19" s="74" t="s">
        <v>37</v>
      </c>
      <c r="I19" s="75">
        <v>1217</v>
      </c>
      <c r="J19" s="73" t="s">
        <v>302</v>
      </c>
      <c r="K19" s="73">
        <v>1</v>
      </c>
      <c r="M19" s="73" t="s">
        <v>667</v>
      </c>
      <c r="N19" s="73" t="s">
        <v>668</v>
      </c>
      <c r="O19" s="73" t="s">
        <v>669</v>
      </c>
      <c r="P19" s="73" t="s">
        <v>35</v>
      </c>
      <c r="Q19" s="73" t="s">
        <v>670</v>
      </c>
      <c r="R19" s="74">
        <v>25875</v>
      </c>
      <c r="S19" s="74" t="s">
        <v>37</v>
      </c>
      <c r="T19" s="75">
        <v>2651</v>
      </c>
      <c r="U19" s="73" t="s">
        <v>345</v>
      </c>
      <c r="V19" s="73">
        <v>1</v>
      </c>
    </row>
    <row r="20" spans="2:22" x14ac:dyDescent="0.3">
      <c r="B20" s="70" t="s">
        <v>366</v>
      </c>
      <c r="C20" s="70" t="s">
        <v>367</v>
      </c>
      <c r="D20" s="70" t="s">
        <v>368</v>
      </c>
      <c r="E20" s="70" t="s">
        <v>35</v>
      </c>
      <c r="F20" s="70" t="s">
        <v>369</v>
      </c>
      <c r="G20" s="71">
        <v>28741</v>
      </c>
      <c r="H20" s="71" t="s">
        <v>29</v>
      </c>
      <c r="I20" s="72">
        <v>3007</v>
      </c>
      <c r="J20" s="70" t="s">
        <v>302</v>
      </c>
      <c r="K20" s="70">
        <v>1</v>
      </c>
      <c r="M20" s="70" t="s">
        <v>671</v>
      </c>
      <c r="N20" s="70" t="s">
        <v>672</v>
      </c>
      <c r="O20" s="70" t="s">
        <v>673</v>
      </c>
      <c r="P20" s="70" t="s">
        <v>35</v>
      </c>
      <c r="Q20" s="70" t="s">
        <v>674</v>
      </c>
      <c r="R20" s="71">
        <v>27810</v>
      </c>
      <c r="S20" s="71" t="s">
        <v>37</v>
      </c>
      <c r="T20" s="72">
        <v>3306</v>
      </c>
      <c r="U20" s="70" t="s">
        <v>57</v>
      </c>
      <c r="V20" s="70">
        <v>3</v>
      </c>
    </row>
    <row r="21" spans="2:22" x14ac:dyDescent="0.3">
      <c r="B21" s="73" t="s">
        <v>370</v>
      </c>
      <c r="C21" s="73" t="s">
        <v>371</v>
      </c>
      <c r="D21" s="73" t="s">
        <v>368</v>
      </c>
      <c r="E21" s="73" t="s">
        <v>310</v>
      </c>
      <c r="F21" s="73" t="s">
        <v>372</v>
      </c>
      <c r="G21" s="74">
        <v>26411</v>
      </c>
      <c r="H21" s="74" t="s">
        <v>29</v>
      </c>
      <c r="I21" s="75">
        <v>1637</v>
      </c>
      <c r="J21" s="73" t="s">
        <v>57</v>
      </c>
      <c r="K21" s="73">
        <v>1</v>
      </c>
      <c r="M21" s="73" t="s">
        <v>681</v>
      </c>
      <c r="N21" s="73" t="s">
        <v>641</v>
      </c>
      <c r="O21" s="73" t="s">
        <v>682</v>
      </c>
      <c r="P21" s="73" t="s">
        <v>35</v>
      </c>
      <c r="Q21" s="73" t="s">
        <v>683</v>
      </c>
      <c r="R21" s="74">
        <v>26837</v>
      </c>
      <c r="S21" s="74" t="s">
        <v>37</v>
      </c>
      <c r="T21" s="75">
        <v>2930</v>
      </c>
      <c r="U21" s="73" t="s">
        <v>345</v>
      </c>
      <c r="V21" s="73">
        <v>2</v>
      </c>
    </row>
    <row r="22" spans="2:22" x14ac:dyDescent="0.3">
      <c r="B22" s="70" t="s">
        <v>373</v>
      </c>
      <c r="C22" s="70" t="s">
        <v>374</v>
      </c>
      <c r="D22" s="70" t="s">
        <v>375</v>
      </c>
      <c r="E22" s="70" t="s">
        <v>376</v>
      </c>
      <c r="F22" s="70" t="s">
        <v>377</v>
      </c>
      <c r="G22" s="71">
        <v>26577</v>
      </c>
      <c r="H22" s="71" t="s">
        <v>29</v>
      </c>
      <c r="I22" s="72">
        <v>1111</v>
      </c>
      <c r="J22" s="70" t="s">
        <v>320</v>
      </c>
      <c r="K22" s="70">
        <v>3</v>
      </c>
      <c r="M22" s="73" t="s">
        <v>330</v>
      </c>
      <c r="N22" s="73" t="s">
        <v>703</v>
      </c>
      <c r="O22" s="73" t="s">
        <v>704</v>
      </c>
      <c r="P22" s="73" t="s">
        <v>35</v>
      </c>
      <c r="Q22" s="73" t="s">
        <v>705</v>
      </c>
      <c r="R22" s="74">
        <v>27620</v>
      </c>
      <c r="S22" s="74" t="s">
        <v>37</v>
      </c>
      <c r="T22" s="75">
        <v>3267</v>
      </c>
      <c r="U22" s="73" t="s">
        <v>345</v>
      </c>
      <c r="V22" s="73">
        <v>2</v>
      </c>
    </row>
    <row r="23" spans="2:22" x14ac:dyDescent="0.3">
      <c r="B23" s="73" t="s">
        <v>378</v>
      </c>
      <c r="C23" s="73" t="s">
        <v>379</v>
      </c>
      <c r="D23" s="73" t="s">
        <v>380</v>
      </c>
      <c r="E23" s="73" t="s">
        <v>310</v>
      </c>
      <c r="F23" s="73" t="s">
        <v>381</v>
      </c>
      <c r="G23" s="74">
        <v>26711</v>
      </c>
      <c r="H23" s="74" t="s">
        <v>29</v>
      </c>
      <c r="I23" s="75">
        <v>2275</v>
      </c>
      <c r="J23" s="73" t="s">
        <v>345</v>
      </c>
      <c r="K23" s="73">
        <v>1</v>
      </c>
      <c r="M23" s="70" t="s">
        <v>706</v>
      </c>
      <c r="N23" s="70" t="s">
        <v>707</v>
      </c>
      <c r="O23" s="70" t="s">
        <v>708</v>
      </c>
      <c r="P23" s="70" t="s">
        <v>35</v>
      </c>
      <c r="Q23" s="70" t="s">
        <v>709</v>
      </c>
      <c r="R23" s="71">
        <v>27715</v>
      </c>
      <c r="S23" s="71" t="s">
        <v>37</v>
      </c>
      <c r="T23" s="72">
        <v>2211</v>
      </c>
      <c r="U23" s="70" t="s">
        <v>57</v>
      </c>
      <c r="V23" s="70">
        <v>1</v>
      </c>
    </row>
    <row r="24" spans="2:22" x14ac:dyDescent="0.3">
      <c r="B24" s="70" t="s">
        <v>382</v>
      </c>
      <c r="C24" s="70" t="s">
        <v>383</v>
      </c>
      <c r="D24" s="70" t="s">
        <v>384</v>
      </c>
      <c r="E24" s="70" t="s">
        <v>353</v>
      </c>
      <c r="F24" s="70" t="s">
        <v>381</v>
      </c>
      <c r="G24" s="71">
        <v>27602</v>
      </c>
      <c r="H24" s="71" t="s">
        <v>29</v>
      </c>
      <c r="I24" s="72">
        <v>3310</v>
      </c>
      <c r="J24" s="70" t="s">
        <v>57</v>
      </c>
      <c r="K24" s="70">
        <v>1</v>
      </c>
      <c r="M24" s="73" t="s">
        <v>404</v>
      </c>
      <c r="N24" s="73" t="s">
        <v>405</v>
      </c>
      <c r="O24" s="73" t="s">
        <v>635</v>
      </c>
      <c r="P24" s="73" t="s">
        <v>35</v>
      </c>
      <c r="Q24" s="73" t="s">
        <v>710</v>
      </c>
      <c r="R24" s="74">
        <v>26257</v>
      </c>
      <c r="S24" s="74" t="s">
        <v>37</v>
      </c>
      <c r="T24" s="75">
        <v>1655</v>
      </c>
      <c r="U24" s="73" t="s">
        <v>345</v>
      </c>
      <c r="V24" s="73">
        <v>1</v>
      </c>
    </row>
    <row r="25" spans="2:22" x14ac:dyDescent="0.3">
      <c r="B25" s="73" t="s">
        <v>385</v>
      </c>
      <c r="C25" s="73" t="s">
        <v>386</v>
      </c>
      <c r="D25" s="73" t="s">
        <v>387</v>
      </c>
      <c r="E25" s="73" t="s">
        <v>310</v>
      </c>
      <c r="F25" s="73" t="s">
        <v>388</v>
      </c>
      <c r="G25" s="74">
        <v>26488</v>
      </c>
      <c r="H25" s="74" t="s">
        <v>29</v>
      </c>
      <c r="I25" s="75">
        <v>3478</v>
      </c>
      <c r="J25" s="73" t="s">
        <v>57</v>
      </c>
      <c r="K25" s="73">
        <v>3</v>
      </c>
      <c r="M25" s="70" t="s">
        <v>711</v>
      </c>
      <c r="N25" s="70" t="s">
        <v>712</v>
      </c>
      <c r="O25" s="70" t="s">
        <v>713</v>
      </c>
      <c r="P25" s="70" t="s">
        <v>35</v>
      </c>
      <c r="Q25" s="70" t="s">
        <v>714</v>
      </c>
      <c r="R25" s="71">
        <v>27882</v>
      </c>
      <c r="S25" s="71" t="s">
        <v>37</v>
      </c>
      <c r="T25" s="72">
        <v>3094</v>
      </c>
      <c r="U25" s="70" t="s">
        <v>345</v>
      </c>
      <c r="V25" s="70">
        <v>3</v>
      </c>
    </row>
    <row r="26" spans="2:22" x14ac:dyDescent="0.3">
      <c r="B26" s="70" t="s">
        <v>389</v>
      </c>
      <c r="C26" s="70" t="s">
        <v>390</v>
      </c>
      <c r="D26" s="70" t="s">
        <v>391</v>
      </c>
      <c r="E26" s="70" t="s">
        <v>35</v>
      </c>
      <c r="F26" s="70" t="s">
        <v>392</v>
      </c>
      <c r="G26" s="71">
        <v>26066</v>
      </c>
      <c r="H26" s="71" t="s">
        <v>29</v>
      </c>
      <c r="I26" s="72">
        <v>2576</v>
      </c>
      <c r="J26" s="70" t="s">
        <v>302</v>
      </c>
      <c r="K26" s="70">
        <v>3</v>
      </c>
      <c r="M26" s="70" t="s">
        <v>733</v>
      </c>
      <c r="N26" s="70" t="s">
        <v>734</v>
      </c>
      <c r="O26" s="70" t="s">
        <v>735</v>
      </c>
      <c r="P26" s="70" t="s">
        <v>35</v>
      </c>
      <c r="Q26" s="70" t="s">
        <v>736</v>
      </c>
      <c r="R26" s="71">
        <v>27394</v>
      </c>
      <c r="S26" s="71" t="s">
        <v>37</v>
      </c>
      <c r="T26" s="72">
        <v>1110</v>
      </c>
      <c r="U26" s="70" t="s">
        <v>320</v>
      </c>
      <c r="V26" s="70">
        <v>2</v>
      </c>
    </row>
    <row r="27" spans="2:22" x14ac:dyDescent="0.3">
      <c r="B27" s="73" t="s">
        <v>393</v>
      </c>
      <c r="C27" s="73" t="s">
        <v>394</v>
      </c>
      <c r="D27" s="73" t="s">
        <v>395</v>
      </c>
      <c r="E27" s="73" t="s">
        <v>310</v>
      </c>
      <c r="F27" s="73" t="s">
        <v>396</v>
      </c>
      <c r="G27" s="74">
        <v>26452</v>
      </c>
      <c r="H27" s="74" t="s">
        <v>37</v>
      </c>
      <c r="I27" s="75">
        <v>3263</v>
      </c>
      <c r="J27" s="73" t="s">
        <v>345</v>
      </c>
      <c r="K27" s="73">
        <v>2</v>
      </c>
      <c r="M27" s="70" t="s">
        <v>416</v>
      </c>
      <c r="N27" s="70" t="s">
        <v>763</v>
      </c>
      <c r="O27" s="70" t="s">
        <v>764</v>
      </c>
      <c r="P27" s="70" t="s">
        <v>35</v>
      </c>
      <c r="Q27" s="70" t="s">
        <v>765</v>
      </c>
      <c r="R27" s="71">
        <v>27315</v>
      </c>
      <c r="S27" s="71" t="s">
        <v>37</v>
      </c>
      <c r="T27" s="72">
        <v>2151</v>
      </c>
      <c r="U27" s="70" t="s">
        <v>345</v>
      </c>
      <c r="V27" s="70">
        <v>1</v>
      </c>
    </row>
    <row r="28" spans="2:22" x14ac:dyDescent="0.3">
      <c r="B28" s="70" t="s">
        <v>397</v>
      </c>
      <c r="C28" s="70" t="s">
        <v>398</v>
      </c>
      <c r="D28" s="70" t="s">
        <v>305</v>
      </c>
      <c r="E28" s="70" t="s">
        <v>310</v>
      </c>
      <c r="F28" s="70" t="s">
        <v>399</v>
      </c>
      <c r="G28" s="71">
        <v>27593</v>
      </c>
      <c r="H28" s="71" t="s">
        <v>73</v>
      </c>
      <c r="I28" s="72">
        <v>1025</v>
      </c>
      <c r="J28" s="70" t="s">
        <v>302</v>
      </c>
      <c r="K28" s="70">
        <v>3</v>
      </c>
      <c r="M28" s="73" t="s">
        <v>772</v>
      </c>
      <c r="N28" s="73" t="s">
        <v>689</v>
      </c>
      <c r="O28" s="73" t="s">
        <v>773</v>
      </c>
      <c r="P28" s="73" t="s">
        <v>35</v>
      </c>
      <c r="Q28" s="73" t="s">
        <v>774</v>
      </c>
      <c r="R28" s="74">
        <v>27094</v>
      </c>
      <c r="S28" s="74" t="s">
        <v>37</v>
      </c>
      <c r="T28" s="75">
        <v>3082</v>
      </c>
      <c r="U28" s="73" t="s">
        <v>345</v>
      </c>
      <c r="V28" s="73">
        <v>3</v>
      </c>
    </row>
    <row r="29" spans="2:22" x14ac:dyDescent="0.3">
      <c r="B29" s="73" t="s">
        <v>400</v>
      </c>
      <c r="C29" s="73" t="s">
        <v>401</v>
      </c>
      <c r="D29" s="73" t="s">
        <v>402</v>
      </c>
      <c r="E29" s="73" t="s">
        <v>310</v>
      </c>
      <c r="F29" s="73" t="s">
        <v>403</v>
      </c>
      <c r="G29" s="74">
        <v>28577</v>
      </c>
      <c r="H29" s="74" t="s">
        <v>37</v>
      </c>
      <c r="I29" s="75">
        <v>2320</v>
      </c>
      <c r="J29" s="73" t="s">
        <v>57</v>
      </c>
      <c r="K29" s="73">
        <v>3</v>
      </c>
      <c r="M29" s="73" t="s">
        <v>930</v>
      </c>
      <c r="N29" s="73" t="s">
        <v>931</v>
      </c>
      <c r="O29" s="73" t="s">
        <v>932</v>
      </c>
      <c r="P29" s="73" t="s">
        <v>35</v>
      </c>
      <c r="Q29" s="73" t="s">
        <v>933</v>
      </c>
      <c r="R29" s="74">
        <v>27334</v>
      </c>
      <c r="S29" s="74" t="s">
        <v>37</v>
      </c>
      <c r="T29" s="75">
        <v>3223</v>
      </c>
      <c r="U29" s="73" t="s">
        <v>57</v>
      </c>
      <c r="V29" s="73">
        <v>2</v>
      </c>
    </row>
    <row r="30" spans="2:22" x14ac:dyDescent="0.3">
      <c r="B30" s="70" t="s">
        <v>404</v>
      </c>
      <c r="C30" s="70" t="s">
        <v>405</v>
      </c>
      <c r="D30" s="70" t="s">
        <v>334</v>
      </c>
      <c r="E30" s="70" t="s">
        <v>35</v>
      </c>
      <c r="F30" s="70" t="s">
        <v>406</v>
      </c>
      <c r="G30" s="71">
        <v>28127</v>
      </c>
      <c r="H30" s="71" t="s">
        <v>29</v>
      </c>
      <c r="I30" s="72">
        <v>1417</v>
      </c>
      <c r="J30" s="70" t="s">
        <v>302</v>
      </c>
      <c r="K30" s="70">
        <v>1</v>
      </c>
      <c r="M30" s="70" t="s">
        <v>1017</v>
      </c>
      <c r="N30" s="70" t="s">
        <v>1018</v>
      </c>
      <c r="O30" s="70" t="s">
        <v>1019</v>
      </c>
      <c r="P30" s="70" t="s">
        <v>35</v>
      </c>
      <c r="Q30" s="70" t="s">
        <v>1020</v>
      </c>
      <c r="R30" s="71">
        <v>26987</v>
      </c>
      <c r="S30" s="71" t="s">
        <v>37</v>
      </c>
      <c r="T30" s="72">
        <v>1141</v>
      </c>
      <c r="U30" s="70" t="s">
        <v>320</v>
      </c>
      <c r="V30" s="70">
        <v>2</v>
      </c>
    </row>
    <row r="31" spans="2:22" x14ac:dyDescent="0.3">
      <c r="B31" s="73" t="s">
        <v>407</v>
      </c>
      <c r="C31" s="73" t="s">
        <v>408</v>
      </c>
      <c r="D31" s="73" t="s">
        <v>409</v>
      </c>
      <c r="E31" s="73" t="s">
        <v>175</v>
      </c>
      <c r="F31" s="73" t="s">
        <v>410</v>
      </c>
      <c r="G31" s="74">
        <v>27130</v>
      </c>
      <c r="H31" s="74" t="s">
        <v>37</v>
      </c>
      <c r="I31" s="75">
        <v>2748</v>
      </c>
      <c r="J31" s="73" t="s">
        <v>345</v>
      </c>
      <c r="K31" s="73">
        <v>3</v>
      </c>
      <c r="M31" s="73" t="s">
        <v>1021</v>
      </c>
      <c r="N31" s="73" t="s">
        <v>1022</v>
      </c>
      <c r="O31" s="73" t="s">
        <v>1023</v>
      </c>
      <c r="P31" s="73" t="s">
        <v>35</v>
      </c>
      <c r="Q31" s="73" t="s">
        <v>1020</v>
      </c>
      <c r="R31" s="74">
        <v>27766</v>
      </c>
      <c r="S31" s="74" t="s">
        <v>37</v>
      </c>
      <c r="T31" s="75">
        <v>2101</v>
      </c>
      <c r="U31" s="73" t="s">
        <v>302</v>
      </c>
      <c r="V31" s="73">
        <v>1</v>
      </c>
    </row>
    <row r="32" spans="2:22" x14ac:dyDescent="0.3">
      <c r="B32" s="70" t="s">
        <v>411</v>
      </c>
      <c r="C32" s="70" t="s">
        <v>412</v>
      </c>
      <c r="D32" s="70" t="s">
        <v>413</v>
      </c>
      <c r="E32" s="70" t="s">
        <v>35</v>
      </c>
      <c r="F32" s="70" t="s">
        <v>414</v>
      </c>
      <c r="G32" s="71">
        <v>28307</v>
      </c>
      <c r="H32" s="71" t="s">
        <v>29</v>
      </c>
      <c r="I32" s="72">
        <v>2515</v>
      </c>
      <c r="J32" s="70" t="s">
        <v>320</v>
      </c>
      <c r="K32" s="70">
        <v>1</v>
      </c>
      <c r="M32" s="73" t="s">
        <v>1039</v>
      </c>
      <c r="N32" s="73" t="s">
        <v>1040</v>
      </c>
      <c r="O32" s="73" t="s">
        <v>1041</v>
      </c>
      <c r="P32" s="73" t="s">
        <v>35</v>
      </c>
      <c r="Q32" s="73" t="s">
        <v>1042</v>
      </c>
      <c r="R32" s="74">
        <v>28547</v>
      </c>
      <c r="S32" s="74" t="s">
        <v>37</v>
      </c>
      <c r="T32" s="75">
        <v>1327</v>
      </c>
      <c r="U32" s="73" t="s">
        <v>345</v>
      </c>
      <c r="V32" s="73">
        <v>1</v>
      </c>
    </row>
    <row r="33" spans="2:22" x14ac:dyDescent="0.3">
      <c r="B33" s="73" t="s">
        <v>415</v>
      </c>
      <c r="C33" s="73" t="s">
        <v>416</v>
      </c>
      <c r="D33" s="73" t="s">
        <v>417</v>
      </c>
      <c r="E33" s="73" t="s">
        <v>110</v>
      </c>
      <c r="F33" s="73" t="s">
        <v>418</v>
      </c>
      <c r="G33" s="74">
        <v>25932</v>
      </c>
      <c r="H33" s="74" t="s">
        <v>29</v>
      </c>
      <c r="I33" s="75">
        <v>3258</v>
      </c>
      <c r="J33" s="73" t="s">
        <v>345</v>
      </c>
      <c r="K33" s="73">
        <v>3</v>
      </c>
      <c r="M33" s="70" t="s">
        <v>1301</v>
      </c>
      <c r="N33" s="70" t="s">
        <v>1302</v>
      </c>
      <c r="O33" s="70" t="s">
        <v>1303</v>
      </c>
      <c r="P33" s="70" t="s">
        <v>35</v>
      </c>
      <c r="Q33" s="70" t="s">
        <v>1304</v>
      </c>
      <c r="R33" s="71">
        <v>26447</v>
      </c>
      <c r="S33" s="71" t="s">
        <v>37</v>
      </c>
      <c r="T33" s="72">
        <v>3324</v>
      </c>
      <c r="U33" s="70" t="s">
        <v>345</v>
      </c>
      <c r="V33" s="70">
        <v>2</v>
      </c>
    </row>
    <row r="34" spans="2:22" x14ac:dyDescent="0.3">
      <c r="B34" s="70" t="s">
        <v>419</v>
      </c>
      <c r="C34" s="70" t="s">
        <v>420</v>
      </c>
      <c r="D34" s="70" t="s">
        <v>421</v>
      </c>
      <c r="E34" s="70" t="s">
        <v>62</v>
      </c>
      <c r="F34" s="70" t="s">
        <v>422</v>
      </c>
      <c r="G34" s="71">
        <v>28653</v>
      </c>
      <c r="H34" s="71" t="s">
        <v>73</v>
      </c>
      <c r="I34" s="72">
        <v>1078</v>
      </c>
      <c r="J34" s="70" t="s">
        <v>57</v>
      </c>
      <c r="K34" s="70">
        <v>2</v>
      </c>
    </row>
    <row r="35" spans="2:22" x14ac:dyDescent="0.3">
      <c r="B35" s="73" t="s">
        <v>383</v>
      </c>
      <c r="C35" s="73" t="s">
        <v>416</v>
      </c>
      <c r="D35" s="73" t="s">
        <v>423</v>
      </c>
      <c r="E35" s="73" t="s">
        <v>62</v>
      </c>
      <c r="F35" s="73" t="s">
        <v>422</v>
      </c>
      <c r="G35" s="74">
        <v>27519</v>
      </c>
      <c r="H35" s="74" t="s">
        <v>73</v>
      </c>
      <c r="I35" s="75">
        <v>2167</v>
      </c>
      <c r="J35" s="73" t="s">
        <v>345</v>
      </c>
      <c r="K35" s="73">
        <v>3</v>
      </c>
    </row>
    <row r="36" spans="2:22" x14ac:dyDescent="0.3">
      <c r="B36" s="70" t="s">
        <v>424</v>
      </c>
      <c r="C36" s="70" t="s">
        <v>425</v>
      </c>
      <c r="D36" s="70" t="s">
        <v>426</v>
      </c>
      <c r="E36" s="70" t="s">
        <v>110</v>
      </c>
      <c r="F36" s="70" t="s">
        <v>427</v>
      </c>
      <c r="G36" s="71">
        <v>27582</v>
      </c>
      <c r="H36" s="71" t="s">
        <v>29</v>
      </c>
      <c r="I36" s="72">
        <v>2143</v>
      </c>
      <c r="J36" s="70" t="s">
        <v>320</v>
      </c>
      <c r="K36" s="70">
        <v>3</v>
      </c>
    </row>
    <row r="37" spans="2:22" x14ac:dyDescent="0.3">
      <c r="B37" s="73" t="s">
        <v>428</v>
      </c>
      <c r="C37" s="73" t="s">
        <v>429</v>
      </c>
      <c r="D37" s="73" t="s">
        <v>430</v>
      </c>
      <c r="E37" s="73" t="s">
        <v>310</v>
      </c>
      <c r="F37" s="73" t="s">
        <v>431</v>
      </c>
      <c r="G37" s="74">
        <v>26225</v>
      </c>
      <c r="H37" s="74" t="s">
        <v>48</v>
      </c>
      <c r="I37" s="75">
        <v>2098</v>
      </c>
      <c r="J37" s="73" t="s">
        <v>320</v>
      </c>
      <c r="K37" s="73">
        <v>2</v>
      </c>
    </row>
    <row r="38" spans="2:22" x14ac:dyDescent="0.3">
      <c r="B38" s="70" t="s">
        <v>432</v>
      </c>
      <c r="C38" s="70" t="s">
        <v>433</v>
      </c>
      <c r="D38" s="70" t="s">
        <v>391</v>
      </c>
      <c r="E38" s="70" t="s">
        <v>310</v>
      </c>
      <c r="F38" s="70" t="s">
        <v>434</v>
      </c>
      <c r="G38" s="71">
        <v>26168</v>
      </c>
      <c r="H38" s="71" t="s">
        <v>48</v>
      </c>
      <c r="I38" s="72">
        <v>3166</v>
      </c>
      <c r="J38" s="70" t="s">
        <v>302</v>
      </c>
      <c r="K38" s="70">
        <v>1</v>
      </c>
    </row>
    <row r="39" spans="2:22" x14ac:dyDescent="0.3">
      <c r="B39" s="73" t="s">
        <v>435</v>
      </c>
      <c r="C39" s="73" t="s">
        <v>436</v>
      </c>
      <c r="D39" s="73" t="s">
        <v>437</v>
      </c>
      <c r="E39" s="73" t="s">
        <v>353</v>
      </c>
      <c r="F39" s="73" t="s">
        <v>434</v>
      </c>
      <c r="G39" s="74">
        <v>27819</v>
      </c>
      <c r="H39" s="74" t="s">
        <v>73</v>
      </c>
      <c r="I39" s="75">
        <v>1943</v>
      </c>
      <c r="J39" s="73" t="s">
        <v>345</v>
      </c>
      <c r="K39" s="73">
        <v>3</v>
      </c>
    </row>
    <row r="40" spans="2:22" x14ac:dyDescent="0.3">
      <c r="B40" s="70" t="s">
        <v>438</v>
      </c>
      <c r="C40" s="70" t="s">
        <v>439</v>
      </c>
      <c r="D40" s="70" t="s">
        <v>334</v>
      </c>
      <c r="E40" s="70" t="s">
        <v>114</v>
      </c>
      <c r="F40" s="70" t="s">
        <v>440</v>
      </c>
      <c r="G40" s="71">
        <v>27938</v>
      </c>
      <c r="H40" s="71" t="s">
        <v>29</v>
      </c>
      <c r="I40" s="72">
        <v>1841</v>
      </c>
      <c r="J40" s="70" t="s">
        <v>345</v>
      </c>
      <c r="K40" s="70">
        <v>1</v>
      </c>
    </row>
    <row r="41" spans="2:22" x14ac:dyDescent="0.3">
      <c r="B41" s="73" t="s">
        <v>416</v>
      </c>
      <c r="C41" s="73" t="s">
        <v>441</v>
      </c>
      <c r="D41" s="73" t="s">
        <v>442</v>
      </c>
      <c r="E41" s="73" t="s">
        <v>110</v>
      </c>
      <c r="F41" s="73" t="s">
        <v>443</v>
      </c>
      <c r="G41" s="74">
        <v>27325</v>
      </c>
      <c r="H41" s="74" t="s">
        <v>29</v>
      </c>
      <c r="I41" s="75">
        <v>1930</v>
      </c>
      <c r="J41" s="73" t="s">
        <v>345</v>
      </c>
      <c r="K41" s="73">
        <v>3</v>
      </c>
    </row>
    <row r="42" spans="2:22" x14ac:dyDescent="0.3">
      <c r="B42" s="70" t="s">
        <v>444</v>
      </c>
      <c r="C42" s="70" t="s">
        <v>445</v>
      </c>
      <c r="D42" s="70" t="s">
        <v>446</v>
      </c>
      <c r="E42" s="70" t="s">
        <v>35</v>
      </c>
      <c r="F42" s="70" t="s">
        <v>447</v>
      </c>
      <c r="G42" s="71">
        <v>27135</v>
      </c>
      <c r="H42" s="71" t="s">
        <v>29</v>
      </c>
      <c r="I42" s="72">
        <v>2649</v>
      </c>
      <c r="J42" s="70" t="s">
        <v>320</v>
      </c>
      <c r="K42" s="70">
        <v>2</v>
      </c>
    </row>
    <row r="43" spans="2:22" x14ac:dyDescent="0.3">
      <c r="B43" s="73" t="s">
        <v>448</v>
      </c>
      <c r="C43" s="73" t="s">
        <v>449</v>
      </c>
      <c r="D43" s="73" t="s">
        <v>450</v>
      </c>
      <c r="E43" s="73" t="s">
        <v>376</v>
      </c>
      <c r="F43" s="73" t="s">
        <v>451</v>
      </c>
      <c r="G43" s="74">
        <v>28101</v>
      </c>
      <c r="H43" s="74" t="s">
        <v>73</v>
      </c>
      <c r="I43" s="75">
        <v>2293</v>
      </c>
      <c r="J43" s="73" t="s">
        <v>57</v>
      </c>
      <c r="K43" s="73">
        <v>1</v>
      </c>
    </row>
    <row r="44" spans="2:22" x14ac:dyDescent="0.3">
      <c r="B44" s="70" t="s">
        <v>452</v>
      </c>
      <c r="C44" s="70" t="s">
        <v>453</v>
      </c>
      <c r="D44" s="70" t="s">
        <v>454</v>
      </c>
      <c r="E44" s="70" t="s">
        <v>114</v>
      </c>
      <c r="F44" s="70" t="s">
        <v>455</v>
      </c>
      <c r="G44" s="71">
        <v>27711</v>
      </c>
      <c r="H44" s="71" t="s">
        <v>29</v>
      </c>
      <c r="I44" s="72">
        <v>1456</v>
      </c>
      <c r="J44" s="70" t="s">
        <v>320</v>
      </c>
      <c r="K44" s="70">
        <v>3</v>
      </c>
    </row>
    <row r="45" spans="2:22" x14ac:dyDescent="0.3">
      <c r="B45" s="73" t="s">
        <v>456</v>
      </c>
      <c r="C45" s="73" t="s">
        <v>457</v>
      </c>
      <c r="D45" s="73" t="s">
        <v>327</v>
      </c>
      <c r="E45" s="73" t="s">
        <v>310</v>
      </c>
      <c r="F45" s="73" t="s">
        <v>458</v>
      </c>
      <c r="G45" s="74">
        <v>26641</v>
      </c>
      <c r="H45" s="74" t="s">
        <v>29</v>
      </c>
      <c r="I45" s="75">
        <v>2322</v>
      </c>
      <c r="J45" s="73" t="s">
        <v>345</v>
      </c>
      <c r="K45" s="73">
        <v>2</v>
      </c>
    </row>
    <row r="46" spans="2:22" x14ac:dyDescent="0.3">
      <c r="B46" s="70" t="s">
        <v>459</v>
      </c>
      <c r="C46" s="70" t="s">
        <v>460</v>
      </c>
      <c r="D46" s="70" t="s">
        <v>461</v>
      </c>
      <c r="E46" s="70" t="s">
        <v>114</v>
      </c>
      <c r="F46" s="70" t="s">
        <v>462</v>
      </c>
      <c r="G46" s="71">
        <v>26688</v>
      </c>
      <c r="H46" s="71" t="s">
        <v>29</v>
      </c>
      <c r="I46" s="72">
        <v>2648</v>
      </c>
      <c r="J46" s="70" t="s">
        <v>320</v>
      </c>
      <c r="K46" s="70">
        <v>3</v>
      </c>
    </row>
    <row r="47" spans="2:22" x14ac:dyDescent="0.3">
      <c r="B47" s="73" t="s">
        <v>463</v>
      </c>
      <c r="C47" s="73" t="s">
        <v>354</v>
      </c>
      <c r="D47" s="73" t="s">
        <v>464</v>
      </c>
      <c r="E47" s="73" t="s">
        <v>310</v>
      </c>
      <c r="F47" s="73" t="s">
        <v>465</v>
      </c>
      <c r="G47" s="74">
        <v>25670</v>
      </c>
      <c r="H47" s="74" t="s">
        <v>37</v>
      </c>
      <c r="I47" s="75">
        <v>2217</v>
      </c>
      <c r="J47" s="73" t="s">
        <v>57</v>
      </c>
      <c r="K47" s="73">
        <v>3</v>
      </c>
    </row>
    <row r="48" spans="2:22" x14ac:dyDescent="0.3">
      <c r="B48" s="70" t="s">
        <v>466</v>
      </c>
      <c r="C48" s="70" t="s">
        <v>467</v>
      </c>
      <c r="D48" s="70" t="s">
        <v>468</v>
      </c>
      <c r="E48" s="70" t="s">
        <v>310</v>
      </c>
      <c r="F48" s="70" t="s">
        <v>469</v>
      </c>
      <c r="G48" s="71">
        <v>27052</v>
      </c>
      <c r="H48" s="71" t="s">
        <v>37</v>
      </c>
      <c r="I48" s="72">
        <v>3077</v>
      </c>
      <c r="J48" s="70" t="s">
        <v>320</v>
      </c>
      <c r="K48" s="70">
        <v>1</v>
      </c>
    </row>
    <row r="49" spans="2:11" x14ac:dyDescent="0.3">
      <c r="B49" s="73" t="s">
        <v>470</v>
      </c>
      <c r="C49" s="73" t="s">
        <v>471</v>
      </c>
      <c r="D49" s="73" t="s">
        <v>472</v>
      </c>
      <c r="E49" s="73" t="s">
        <v>53</v>
      </c>
      <c r="F49" s="73" t="s">
        <v>473</v>
      </c>
      <c r="G49" s="74">
        <v>27832</v>
      </c>
      <c r="H49" s="74" t="s">
        <v>37</v>
      </c>
      <c r="I49" s="75">
        <v>3161</v>
      </c>
      <c r="J49" s="73" t="s">
        <v>320</v>
      </c>
      <c r="K49" s="73">
        <v>3</v>
      </c>
    </row>
    <row r="50" spans="2:11" x14ac:dyDescent="0.3">
      <c r="B50" s="70" t="s">
        <v>474</v>
      </c>
      <c r="C50" s="70" t="s">
        <v>475</v>
      </c>
      <c r="D50" s="70" t="s">
        <v>476</v>
      </c>
      <c r="E50" s="70" t="s">
        <v>310</v>
      </c>
      <c r="F50" s="70" t="s">
        <v>477</v>
      </c>
      <c r="G50" s="71">
        <v>27139</v>
      </c>
      <c r="H50" s="71" t="s">
        <v>29</v>
      </c>
      <c r="I50" s="72">
        <v>2905</v>
      </c>
      <c r="J50" s="70" t="s">
        <v>320</v>
      </c>
      <c r="K50" s="70">
        <v>3</v>
      </c>
    </row>
    <row r="51" spans="2:11" x14ac:dyDescent="0.3">
      <c r="B51" s="73" t="s">
        <v>478</v>
      </c>
      <c r="C51" s="73" t="s">
        <v>479</v>
      </c>
      <c r="D51" s="73" t="s">
        <v>480</v>
      </c>
      <c r="E51" s="73" t="s">
        <v>310</v>
      </c>
      <c r="F51" s="73" t="s">
        <v>477</v>
      </c>
      <c r="G51" s="74">
        <v>25890</v>
      </c>
      <c r="H51" s="74" t="s">
        <v>29</v>
      </c>
      <c r="I51" s="75">
        <v>1171</v>
      </c>
      <c r="J51" s="73" t="s">
        <v>57</v>
      </c>
      <c r="K51" s="73">
        <v>1</v>
      </c>
    </row>
    <row r="52" spans="2:11" x14ac:dyDescent="0.3">
      <c r="B52" s="70" t="s">
        <v>481</v>
      </c>
      <c r="C52" s="70" t="s">
        <v>482</v>
      </c>
      <c r="D52" s="70" t="s">
        <v>483</v>
      </c>
      <c r="E52" s="70" t="s">
        <v>35</v>
      </c>
      <c r="F52" s="70" t="s">
        <v>484</v>
      </c>
      <c r="G52" s="71">
        <v>25989</v>
      </c>
      <c r="H52" s="71" t="s">
        <v>37</v>
      </c>
      <c r="I52" s="72">
        <v>1031</v>
      </c>
      <c r="J52" s="70" t="s">
        <v>302</v>
      </c>
      <c r="K52" s="70">
        <v>1</v>
      </c>
    </row>
    <row r="53" spans="2:11" x14ac:dyDescent="0.3">
      <c r="B53" s="73" t="s">
        <v>485</v>
      </c>
      <c r="C53" s="73" t="s">
        <v>486</v>
      </c>
      <c r="D53" s="73" t="s">
        <v>487</v>
      </c>
      <c r="E53" s="73" t="s">
        <v>310</v>
      </c>
      <c r="F53" s="73" t="s">
        <v>488</v>
      </c>
      <c r="G53" s="74">
        <v>28104</v>
      </c>
      <c r="H53" s="74" t="s">
        <v>29</v>
      </c>
      <c r="I53" s="75">
        <v>2363</v>
      </c>
      <c r="J53" s="73" t="s">
        <v>320</v>
      </c>
      <c r="K53" s="73">
        <v>2</v>
      </c>
    </row>
    <row r="54" spans="2:11" x14ac:dyDescent="0.3">
      <c r="B54" s="70" t="s">
        <v>489</v>
      </c>
      <c r="C54" s="70" t="s">
        <v>308</v>
      </c>
      <c r="D54" s="70" t="s">
        <v>309</v>
      </c>
      <c r="E54" s="70" t="s">
        <v>114</v>
      </c>
      <c r="F54" s="70" t="s">
        <v>490</v>
      </c>
      <c r="G54" s="71">
        <v>27176</v>
      </c>
      <c r="H54" s="71" t="s">
        <v>29</v>
      </c>
      <c r="I54" s="72">
        <v>2915</v>
      </c>
      <c r="J54" s="70" t="s">
        <v>57</v>
      </c>
      <c r="K54" s="70">
        <v>1</v>
      </c>
    </row>
    <row r="55" spans="2:11" x14ac:dyDescent="0.3">
      <c r="B55" s="73" t="s">
        <v>491</v>
      </c>
      <c r="C55" s="73" t="s">
        <v>492</v>
      </c>
      <c r="D55" s="73" t="s">
        <v>493</v>
      </c>
      <c r="E55" s="73" t="s">
        <v>310</v>
      </c>
      <c r="F55" s="73" t="s">
        <v>494</v>
      </c>
      <c r="G55" s="74">
        <v>28024</v>
      </c>
      <c r="H55" s="74" t="s">
        <v>29</v>
      </c>
      <c r="I55" s="75">
        <v>2739</v>
      </c>
      <c r="J55" s="73" t="s">
        <v>345</v>
      </c>
      <c r="K55" s="73">
        <v>3</v>
      </c>
    </row>
    <row r="56" spans="2:11" x14ac:dyDescent="0.3">
      <c r="B56" s="70" t="s">
        <v>495</v>
      </c>
      <c r="C56" s="70" t="s">
        <v>496</v>
      </c>
      <c r="D56" s="70" t="s">
        <v>497</v>
      </c>
      <c r="E56" s="70" t="s">
        <v>35</v>
      </c>
      <c r="F56" s="70" t="s">
        <v>498</v>
      </c>
      <c r="G56" s="71">
        <v>26113</v>
      </c>
      <c r="H56" s="71" t="s">
        <v>37</v>
      </c>
      <c r="I56" s="72">
        <v>2230</v>
      </c>
      <c r="J56" s="70" t="s">
        <v>320</v>
      </c>
      <c r="K56" s="70">
        <v>3</v>
      </c>
    </row>
    <row r="57" spans="2:11" x14ac:dyDescent="0.3">
      <c r="B57" s="73" t="s">
        <v>499</v>
      </c>
      <c r="C57" s="73" t="s">
        <v>500</v>
      </c>
      <c r="D57" s="73" t="s">
        <v>501</v>
      </c>
      <c r="E57" s="73" t="s">
        <v>35</v>
      </c>
      <c r="F57" s="73" t="s">
        <v>502</v>
      </c>
      <c r="G57" s="74">
        <v>26504</v>
      </c>
      <c r="H57" s="74" t="s">
        <v>73</v>
      </c>
      <c r="I57" s="75">
        <v>3092</v>
      </c>
      <c r="J57" s="73" t="s">
        <v>302</v>
      </c>
      <c r="K57" s="73">
        <v>2</v>
      </c>
    </row>
    <row r="58" spans="2:11" x14ac:dyDescent="0.3">
      <c r="B58" s="70" t="s">
        <v>503</v>
      </c>
      <c r="C58" s="70" t="s">
        <v>504</v>
      </c>
      <c r="D58" s="70" t="s">
        <v>505</v>
      </c>
      <c r="E58" s="70" t="s">
        <v>310</v>
      </c>
      <c r="F58" s="70" t="s">
        <v>506</v>
      </c>
      <c r="G58" s="71">
        <v>26635</v>
      </c>
      <c r="H58" s="71" t="s">
        <v>29</v>
      </c>
      <c r="I58" s="72">
        <v>2172</v>
      </c>
      <c r="J58" s="70" t="s">
        <v>302</v>
      </c>
      <c r="K58" s="70">
        <v>1</v>
      </c>
    </row>
    <row r="59" spans="2:11" x14ac:dyDescent="0.3">
      <c r="B59" s="73" t="s">
        <v>507</v>
      </c>
      <c r="C59" s="73" t="s">
        <v>508</v>
      </c>
      <c r="D59" s="73" t="s">
        <v>28</v>
      </c>
      <c r="E59" s="73" t="s">
        <v>62</v>
      </c>
      <c r="F59" s="73" t="s">
        <v>509</v>
      </c>
      <c r="G59" s="74">
        <v>26562</v>
      </c>
      <c r="H59" s="74" t="s">
        <v>29</v>
      </c>
      <c r="I59" s="75">
        <v>3327</v>
      </c>
      <c r="J59" s="73" t="s">
        <v>302</v>
      </c>
      <c r="K59" s="73">
        <v>2</v>
      </c>
    </row>
    <row r="60" spans="2:11" x14ac:dyDescent="0.3">
      <c r="B60" s="70" t="s">
        <v>510</v>
      </c>
      <c r="C60" s="70" t="s">
        <v>511</v>
      </c>
      <c r="D60" s="70" t="s">
        <v>512</v>
      </c>
      <c r="E60" s="70" t="s">
        <v>513</v>
      </c>
      <c r="F60" s="70" t="s">
        <v>514</v>
      </c>
      <c r="G60" s="71">
        <v>26413</v>
      </c>
      <c r="H60" s="71" t="s">
        <v>73</v>
      </c>
      <c r="I60" s="72">
        <v>2366</v>
      </c>
      <c r="J60" s="70" t="s">
        <v>57</v>
      </c>
      <c r="K60" s="70">
        <v>3</v>
      </c>
    </row>
    <row r="61" spans="2:11" x14ac:dyDescent="0.3">
      <c r="B61" s="73" t="s">
        <v>370</v>
      </c>
      <c r="C61" s="73" t="s">
        <v>515</v>
      </c>
      <c r="D61" s="73" t="s">
        <v>368</v>
      </c>
      <c r="E61" s="73" t="s">
        <v>35</v>
      </c>
      <c r="F61" s="73" t="s">
        <v>516</v>
      </c>
      <c r="G61" s="74">
        <v>28601</v>
      </c>
      <c r="H61" s="74" t="s">
        <v>29</v>
      </c>
      <c r="I61" s="75">
        <v>3242</v>
      </c>
      <c r="J61" s="73" t="s">
        <v>302</v>
      </c>
      <c r="K61" s="73">
        <v>1</v>
      </c>
    </row>
    <row r="62" spans="2:11" x14ac:dyDescent="0.3">
      <c r="B62" s="70" t="s">
        <v>358</v>
      </c>
      <c r="C62" s="70" t="s">
        <v>517</v>
      </c>
      <c r="D62" s="70" t="s">
        <v>360</v>
      </c>
      <c r="E62" s="70" t="s">
        <v>376</v>
      </c>
      <c r="F62" s="70" t="s">
        <v>518</v>
      </c>
      <c r="G62" s="71">
        <v>27790</v>
      </c>
      <c r="H62" s="71" t="s">
        <v>37</v>
      </c>
      <c r="I62" s="72">
        <v>3004</v>
      </c>
      <c r="J62" s="70" t="s">
        <v>345</v>
      </c>
      <c r="K62" s="70">
        <v>2</v>
      </c>
    </row>
    <row r="63" spans="2:11" x14ac:dyDescent="0.3">
      <c r="B63" s="73" t="s">
        <v>519</v>
      </c>
      <c r="C63" s="73" t="s">
        <v>520</v>
      </c>
      <c r="D63" s="73" t="s">
        <v>521</v>
      </c>
      <c r="E63" s="73" t="s">
        <v>310</v>
      </c>
      <c r="F63" s="73" t="s">
        <v>522</v>
      </c>
      <c r="G63" s="74">
        <v>28811</v>
      </c>
      <c r="H63" s="74" t="s">
        <v>73</v>
      </c>
      <c r="I63" s="75">
        <v>1811</v>
      </c>
      <c r="J63" s="73" t="s">
        <v>57</v>
      </c>
      <c r="K63" s="73">
        <v>1</v>
      </c>
    </row>
    <row r="64" spans="2:11" x14ac:dyDescent="0.3">
      <c r="B64" s="70" t="s">
        <v>523</v>
      </c>
      <c r="C64" s="70" t="s">
        <v>524</v>
      </c>
      <c r="D64" s="70" t="s">
        <v>525</v>
      </c>
      <c r="E64" s="70" t="s">
        <v>343</v>
      </c>
      <c r="F64" s="70" t="s">
        <v>526</v>
      </c>
      <c r="G64" s="71">
        <v>28590</v>
      </c>
      <c r="H64" s="71" t="s">
        <v>37</v>
      </c>
      <c r="I64" s="72">
        <v>2097</v>
      </c>
      <c r="J64" s="70" t="s">
        <v>320</v>
      </c>
      <c r="K64" s="70">
        <v>2</v>
      </c>
    </row>
    <row r="65" spans="2:11" x14ac:dyDescent="0.3">
      <c r="B65" s="73" t="s">
        <v>527</v>
      </c>
      <c r="C65" s="73" t="s">
        <v>528</v>
      </c>
      <c r="D65" s="73" t="s">
        <v>529</v>
      </c>
      <c r="E65" s="73" t="s">
        <v>310</v>
      </c>
      <c r="F65" s="73" t="s">
        <v>530</v>
      </c>
      <c r="G65" s="74">
        <v>26682</v>
      </c>
      <c r="H65" s="74" t="s">
        <v>29</v>
      </c>
      <c r="I65" s="75">
        <v>3059</v>
      </c>
      <c r="J65" s="73" t="s">
        <v>345</v>
      </c>
      <c r="K65" s="73">
        <v>3</v>
      </c>
    </row>
    <row r="66" spans="2:11" x14ac:dyDescent="0.3">
      <c r="B66" s="70" t="s">
        <v>531</v>
      </c>
      <c r="C66" s="70" t="s">
        <v>532</v>
      </c>
      <c r="D66" s="70" t="s">
        <v>533</v>
      </c>
      <c r="E66" s="70" t="s">
        <v>310</v>
      </c>
      <c r="F66" s="70" t="s">
        <v>534</v>
      </c>
      <c r="G66" s="71">
        <v>26619</v>
      </c>
      <c r="H66" s="71" t="s">
        <v>48</v>
      </c>
      <c r="I66" s="72">
        <v>1435</v>
      </c>
      <c r="J66" s="70" t="s">
        <v>302</v>
      </c>
      <c r="K66" s="70">
        <v>3</v>
      </c>
    </row>
    <row r="67" spans="2:11" x14ac:dyDescent="0.3">
      <c r="B67" s="73" t="s">
        <v>535</v>
      </c>
      <c r="C67" s="73" t="s">
        <v>536</v>
      </c>
      <c r="D67" s="73" t="s">
        <v>537</v>
      </c>
      <c r="E67" s="73" t="s">
        <v>35</v>
      </c>
      <c r="F67" s="73" t="s">
        <v>538</v>
      </c>
      <c r="G67" s="74">
        <v>28798</v>
      </c>
      <c r="H67" s="74" t="s">
        <v>73</v>
      </c>
      <c r="I67" s="75">
        <v>3325</v>
      </c>
      <c r="J67" s="73" t="s">
        <v>302</v>
      </c>
      <c r="K67" s="73">
        <v>1</v>
      </c>
    </row>
    <row r="68" spans="2:11" x14ac:dyDescent="0.3">
      <c r="B68" s="70" t="s">
        <v>539</v>
      </c>
      <c r="C68" s="70" t="s">
        <v>540</v>
      </c>
      <c r="D68" s="70" t="s">
        <v>541</v>
      </c>
      <c r="E68" s="70" t="s">
        <v>310</v>
      </c>
      <c r="F68" s="70" t="s">
        <v>542</v>
      </c>
      <c r="G68" s="71">
        <v>28612</v>
      </c>
      <c r="H68" s="71" t="s">
        <v>29</v>
      </c>
      <c r="I68" s="72">
        <v>3044</v>
      </c>
      <c r="J68" s="70" t="s">
        <v>302</v>
      </c>
      <c r="K68" s="70">
        <v>2</v>
      </c>
    </row>
    <row r="69" spans="2:11" x14ac:dyDescent="0.3">
      <c r="B69" s="73" t="s">
        <v>543</v>
      </c>
      <c r="C69" s="73" t="s">
        <v>544</v>
      </c>
      <c r="D69" s="73" t="s">
        <v>545</v>
      </c>
      <c r="E69" s="73" t="s">
        <v>310</v>
      </c>
      <c r="F69" s="73" t="s">
        <v>546</v>
      </c>
      <c r="G69" s="74">
        <v>27522</v>
      </c>
      <c r="H69" s="74" t="s">
        <v>48</v>
      </c>
      <c r="I69" s="75">
        <v>2175</v>
      </c>
      <c r="J69" s="73" t="s">
        <v>345</v>
      </c>
      <c r="K69" s="73">
        <v>2</v>
      </c>
    </row>
    <row r="70" spans="2:11" x14ac:dyDescent="0.3">
      <c r="B70" s="70" t="s">
        <v>547</v>
      </c>
      <c r="C70" s="70" t="s">
        <v>358</v>
      </c>
      <c r="D70" s="70" t="s">
        <v>548</v>
      </c>
      <c r="E70" s="70" t="s">
        <v>310</v>
      </c>
      <c r="F70" s="70" t="s">
        <v>549</v>
      </c>
      <c r="G70" s="71">
        <v>27042</v>
      </c>
      <c r="H70" s="71" t="s">
        <v>37</v>
      </c>
      <c r="I70" s="72">
        <v>2452</v>
      </c>
      <c r="J70" s="70" t="s">
        <v>320</v>
      </c>
      <c r="K70" s="70">
        <v>1</v>
      </c>
    </row>
    <row r="71" spans="2:11" x14ac:dyDescent="0.3">
      <c r="B71" s="73" t="s">
        <v>550</v>
      </c>
      <c r="C71" s="73" t="s">
        <v>551</v>
      </c>
      <c r="D71" s="73" t="s">
        <v>552</v>
      </c>
      <c r="E71" s="73" t="s">
        <v>310</v>
      </c>
      <c r="F71" s="73" t="s">
        <v>553</v>
      </c>
      <c r="G71" s="74">
        <v>25751</v>
      </c>
      <c r="H71" s="74" t="s">
        <v>29</v>
      </c>
      <c r="I71" s="75">
        <v>2767</v>
      </c>
      <c r="J71" s="73" t="s">
        <v>320</v>
      </c>
      <c r="K71" s="73">
        <v>1</v>
      </c>
    </row>
    <row r="72" spans="2:11" x14ac:dyDescent="0.3">
      <c r="B72" s="70" t="s">
        <v>554</v>
      </c>
      <c r="C72" s="70" t="s">
        <v>555</v>
      </c>
      <c r="D72" s="70" t="s">
        <v>556</v>
      </c>
      <c r="E72" s="70" t="s">
        <v>35</v>
      </c>
      <c r="F72" s="70" t="s">
        <v>557</v>
      </c>
      <c r="G72" s="71">
        <v>28255</v>
      </c>
      <c r="H72" s="71" t="s">
        <v>48</v>
      </c>
      <c r="I72" s="72">
        <v>1927</v>
      </c>
      <c r="J72" s="70" t="s">
        <v>320</v>
      </c>
      <c r="K72" s="70">
        <v>3</v>
      </c>
    </row>
    <row r="73" spans="2:11" x14ac:dyDescent="0.3">
      <c r="B73" s="73" t="s">
        <v>558</v>
      </c>
      <c r="C73" s="73" t="s">
        <v>559</v>
      </c>
      <c r="D73" s="73" t="s">
        <v>560</v>
      </c>
      <c r="E73" s="73" t="s">
        <v>110</v>
      </c>
      <c r="F73" s="73" t="s">
        <v>561</v>
      </c>
      <c r="G73" s="74">
        <v>27644</v>
      </c>
      <c r="H73" s="74" t="s">
        <v>73</v>
      </c>
      <c r="I73" s="75">
        <v>2627</v>
      </c>
      <c r="J73" s="73" t="s">
        <v>57</v>
      </c>
      <c r="K73" s="73">
        <v>1</v>
      </c>
    </row>
    <row r="74" spans="2:11" x14ac:dyDescent="0.3">
      <c r="B74" s="70" t="s">
        <v>562</v>
      </c>
      <c r="C74" s="70" t="s">
        <v>425</v>
      </c>
      <c r="D74" s="70" t="s">
        <v>426</v>
      </c>
      <c r="E74" s="70" t="s">
        <v>310</v>
      </c>
      <c r="F74" s="70" t="s">
        <v>563</v>
      </c>
      <c r="G74" s="71">
        <v>28575</v>
      </c>
      <c r="H74" s="71" t="s">
        <v>37</v>
      </c>
      <c r="I74" s="72">
        <v>1305</v>
      </c>
      <c r="J74" s="70" t="s">
        <v>320</v>
      </c>
      <c r="K74" s="70">
        <v>2</v>
      </c>
    </row>
    <row r="75" spans="2:11" x14ac:dyDescent="0.3">
      <c r="B75" s="73" t="s">
        <v>564</v>
      </c>
      <c r="C75" s="73" t="s">
        <v>565</v>
      </c>
      <c r="D75" s="73" t="s">
        <v>566</v>
      </c>
      <c r="E75" s="73" t="s">
        <v>35</v>
      </c>
      <c r="F75" s="73" t="s">
        <v>567</v>
      </c>
      <c r="G75" s="74">
        <v>28755</v>
      </c>
      <c r="H75" s="74" t="s">
        <v>37</v>
      </c>
      <c r="I75" s="75">
        <v>1368</v>
      </c>
      <c r="J75" s="73" t="s">
        <v>302</v>
      </c>
      <c r="K75" s="73">
        <v>1</v>
      </c>
    </row>
    <row r="76" spans="2:11" x14ac:dyDescent="0.3">
      <c r="B76" s="70" t="s">
        <v>568</v>
      </c>
      <c r="C76" s="70" t="s">
        <v>569</v>
      </c>
      <c r="D76" s="70" t="s">
        <v>570</v>
      </c>
      <c r="E76" s="70" t="s">
        <v>353</v>
      </c>
      <c r="F76" s="70" t="s">
        <v>571</v>
      </c>
      <c r="G76" s="71">
        <v>27121</v>
      </c>
      <c r="H76" s="71" t="s">
        <v>37</v>
      </c>
      <c r="I76" s="72">
        <v>1054</v>
      </c>
      <c r="J76" s="70" t="s">
        <v>57</v>
      </c>
      <c r="K76" s="70">
        <v>2</v>
      </c>
    </row>
    <row r="77" spans="2:11" x14ac:dyDescent="0.3">
      <c r="B77" s="73" t="s">
        <v>572</v>
      </c>
      <c r="C77" s="73" t="s">
        <v>573</v>
      </c>
      <c r="D77" s="73" t="s">
        <v>505</v>
      </c>
      <c r="E77" s="73" t="s">
        <v>62</v>
      </c>
      <c r="F77" s="73" t="s">
        <v>574</v>
      </c>
      <c r="G77" s="74">
        <v>28602</v>
      </c>
      <c r="H77" s="74" t="s">
        <v>29</v>
      </c>
      <c r="I77" s="75">
        <v>1879</v>
      </c>
      <c r="J77" s="73" t="s">
        <v>345</v>
      </c>
      <c r="K77" s="73">
        <v>1</v>
      </c>
    </row>
    <row r="78" spans="2:11" x14ac:dyDescent="0.3">
      <c r="B78" s="70" t="s">
        <v>575</v>
      </c>
      <c r="C78" s="70" t="s">
        <v>576</v>
      </c>
      <c r="D78" s="70" t="s">
        <v>577</v>
      </c>
      <c r="E78" s="70" t="s">
        <v>310</v>
      </c>
      <c r="F78" s="70" t="s">
        <v>578</v>
      </c>
      <c r="G78" s="71">
        <v>25919</v>
      </c>
      <c r="H78" s="71" t="s">
        <v>37</v>
      </c>
      <c r="I78" s="72">
        <v>1503</v>
      </c>
      <c r="J78" s="70" t="s">
        <v>302</v>
      </c>
      <c r="K78" s="70">
        <v>2</v>
      </c>
    </row>
    <row r="79" spans="2:11" x14ac:dyDescent="0.3">
      <c r="B79" s="73" t="s">
        <v>579</v>
      </c>
      <c r="C79" s="73" t="s">
        <v>580</v>
      </c>
      <c r="D79" s="73" t="s">
        <v>581</v>
      </c>
      <c r="E79" s="73" t="s">
        <v>53</v>
      </c>
      <c r="F79" s="73" t="s">
        <v>582</v>
      </c>
      <c r="G79" s="74">
        <v>25700</v>
      </c>
      <c r="H79" s="74" t="s">
        <v>29</v>
      </c>
      <c r="I79" s="75">
        <v>2947</v>
      </c>
      <c r="J79" s="73" t="s">
        <v>302</v>
      </c>
      <c r="K79" s="73">
        <v>1</v>
      </c>
    </row>
    <row r="80" spans="2:11" x14ac:dyDescent="0.3">
      <c r="B80" s="70" t="s">
        <v>583</v>
      </c>
      <c r="C80" s="70" t="s">
        <v>584</v>
      </c>
      <c r="D80" s="70" t="s">
        <v>585</v>
      </c>
      <c r="E80" s="70" t="s">
        <v>343</v>
      </c>
      <c r="F80" s="70" t="s">
        <v>586</v>
      </c>
      <c r="G80" s="71">
        <v>26123</v>
      </c>
      <c r="H80" s="71" t="s">
        <v>37</v>
      </c>
      <c r="I80" s="72">
        <v>1229</v>
      </c>
      <c r="J80" s="70" t="s">
        <v>57</v>
      </c>
      <c r="K80" s="70">
        <v>3</v>
      </c>
    </row>
    <row r="81" spans="2:11" x14ac:dyDescent="0.3">
      <c r="B81" s="73" t="s">
        <v>587</v>
      </c>
      <c r="C81" s="73" t="s">
        <v>588</v>
      </c>
      <c r="D81" s="73" t="s">
        <v>589</v>
      </c>
      <c r="E81" s="73" t="s">
        <v>110</v>
      </c>
      <c r="F81" s="73" t="s">
        <v>590</v>
      </c>
      <c r="G81" s="74">
        <v>28282</v>
      </c>
      <c r="H81" s="74" t="s">
        <v>29</v>
      </c>
      <c r="I81" s="75">
        <v>1127</v>
      </c>
      <c r="J81" s="73" t="s">
        <v>320</v>
      </c>
      <c r="K81" s="73">
        <v>2</v>
      </c>
    </row>
    <row r="82" spans="2:11" x14ac:dyDescent="0.3">
      <c r="B82" s="70" t="s">
        <v>444</v>
      </c>
      <c r="C82" s="70" t="s">
        <v>591</v>
      </c>
      <c r="D82" s="70" t="s">
        <v>592</v>
      </c>
      <c r="E82" s="70" t="s">
        <v>110</v>
      </c>
      <c r="F82" s="70" t="s">
        <v>593</v>
      </c>
      <c r="G82" s="71">
        <v>28261</v>
      </c>
      <c r="H82" s="71" t="s">
        <v>29</v>
      </c>
      <c r="I82" s="72">
        <v>1804</v>
      </c>
      <c r="J82" s="70" t="s">
        <v>57</v>
      </c>
      <c r="K82" s="70">
        <v>2</v>
      </c>
    </row>
    <row r="83" spans="2:11" x14ac:dyDescent="0.3">
      <c r="B83" s="73" t="s">
        <v>594</v>
      </c>
      <c r="C83" s="73" t="s">
        <v>595</v>
      </c>
      <c r="D83" s="73" t="s">
        <v>596</v>
      </c>
      <c r="E83" s="73" t="s">
        <v>110</v>
      </c>
      <c r="F83" s="73" t="s">
        <v>597</v>
      </c>
      <c r="G83" s="74">
        <v>26164</v>
      </c>
      <c r="H83" s="74" t="s">
        <v>48</v>
      </c>
      <c r="I83" s="75">
        <v>2921</v>
      </c>
      <c r="J83" s="73" t="s">
        <v>57</v>
      </c>
      <c r="K83" s="73">
        <v>2</v>
      </c>
    </row>
    <row r="84" spans="2:11" x14ac:dyDescent="0.3">
      <c r="B84" s="70" t="s">
        <v>598</v>
      </c>
      <c r="C84" s="70" t="s">
        <v>599</v>
      </c>
      <c r="D84" s="70" t="s">
        <v>600</v>
      </c>
      <c r="E84" s="70" t="s">
        <v>110</v>
      </c>
      <c r="F84" s="70" t="s">
        <v>601</v>
      </c>
      <c r="G84" s="71">
        <v>26569</v>
      </c>
      <c r="H84" s="71" t="s">
        <v>29</v>
      </c>
      <c r="I84" s="72">
        <v>3235</v>
      </c>
      <c r="J84" s="70" t="s">
        <v>302</v>
      </c>
      <c r="K84" s="70">
        <v>3</v>
      </c>
    </row>
    <row r="85" spans="2:11" x14ac:dyDescent="0.3">
      <c r="B85" s="73" t="s">
        <v>602</v>
      </c>
      <c r="C85" s="73" t="s">
        <v>603</v>
      </c>
      <c r="D85" s="73" t="s">
        <v>604</v>
      </c>
      <c r="E85" s="73" t="s">
        <v>110</v>
      </c>
      <c r="F85" s="73" t="s">
        <v>605</v>
      </c>
      <c r="G85" s="74">
        <v>26330</v>
      </c>
      <c r="H85" s="74" t="s">
        <v>37</v>
      </c>
      <c r="I85" s="75">
        <v>1399</v>
      </c>
      <c r="J85" s="73" t="s">
        <v>320</v>
      </c>
      <c r="K85" s="73">
        <v>2</v>
      </c>
    </row>
    <row r="86" spans="2:11" x14ac:dyDescent="0.3">
      <c r="B86" s="70" t="s">
        <v>606</v>
      </c>
      <c r="C86" s="70" t="s">
        <v>607</v>
      </c>
      <c r="D86" s="70" t="s">
        <v>608</v>
      </c>
      <c r="E86" s="70" t="s">
        <v>110</v>
      </c>
      <c r="F86" s="70" t="s">
        <v>609</v>
      </c>
      <c r="G86" s="71">
        <v>27124</v>
      </c>
      <c r="H86" s="71" t="s">
        <v>29</v>
      </c>
      <c r="I86" s="72">
        <v>2327</v>
      </c>
      <c r="J86" s="70" t="s">
        <v>57</v>
      </c>
      <c r="K86" s="70">
        <v>2</v>
      </c>
    </row>
    <row r="87" spans="2:11" x14ac:dyDescent="0.3">
      <c r="B87" s="73" t="s">
        <v>568</v>
      </c>
      <c r="C87" s="73" t="s">
        <v>610</v>
      </c>
      <c r="D87" s="73" t="s">
        <v>611</v>
      </c>
      <c r="E87" s="73" t="s">
        <v>110</v>
      </c>
      <c r="F87" s="73" t="s">
        <v>612</v>
      </c>
      <c r="G87" s="74">
        <v>25583</v>
      </c>
      <c r="H87" s="74" t="s">
        <v>29</v>
      </c>
      <c r="I87" s="75">
        <v>2642</v>
      </c>
      <c r="J87" s="73" t="s">
        <v>345</v>
      </c>
      <c r="K87" s="73">
        <v>3</v>
      </c>
    </row>
    <row r="88" spans="2:11" x14ac:dyDescent="0.3">
      <c r="B88" s="70" t="s">
        <v>543</v>
      </c>
      <c r="C88" s="70" t="s">
        <v>598</v>
      </c>
      <c r="D88" s="70" t="s">
        <v>613</v>
      </c>
      <c r="E88" s="70" t="s">
        <v>62</v>
      </c>
      <c r="F88" s="70" t="s">
        <v>614</v>
      </c>
      <c r="G88" s="71">
        <v>27794</v>
      </c>
      <c r="H88" s="71" t="s">
        <v>37</v>
      </c>
      <c r="I88" s="72">
        <v>1455</v>
      </c>
      <c r="J88" s="70" t="s">
        <v>302</v>
      </c>
      <c r="K88" s="70">
        <v>2</v>
      </c>
    </row>
    <row r="89" spans="2:11" x14ac:dyDescent="0.3">
      <c r="B89" s="73" t="s">
        <v>615</v>
      </c>
      <c r="C89" s="73" t="s">
        <v>371</v>
      </c>
      <c r="D89" s="73" t="s">
        <v>616</v>
      </c>
      <c r="E89" s="73" t="s">
        <v>35</v>
      </c>
      <c r="F89" s="73" t="s">
        <v>617</v>
      </c>
      <c r="G89" s="74">
        <v>27134</v>
      </c>
      <c r="H89" s="74" t="s">
        <v>29</v>
      </c>
      <c r="I89" s="75">
        <v>1597</v>
      </c>
      <c r="J89" s="73" t="s">
        <v>345</v>
      </c>
      <c r="K89" s="73">
        <v>2</v>
      </c>
    </row>
    <row r="90" spans="2:11" x14ac:dyDescent="0.3">
      <c r="B90" s="70" t="s">
        <v>618</v>
      </c>
      <c r="C90" s="70" t="s">
        <v>619</v>
      </c>
      <c r="D90" s="70" t="s">
        <v>620</v>
      </c>
      <c r="E90" s="70" t="s">
        <v>35</v>
      </c>
      <c r="F90" s="70" t="s">
        <v>621</v>
      </c>
      <c r="G90" s="71">
        <v>28076</v>
      </c>
      <c r="H90" s="71" t="s">
        <v>29</v>
      </c>
      <c r="I90" s="72">
        <v>3219</v>
      </c>
      <c r="J90" s="70" t="s">
        <v>345</v>
      </c>
      <c r="K90" s="70">
        <v>3</v>
      </c>
    </row>
    <row r="91" spans="2:11" x14ac:dyDescent="0.3">
      <c r="B91" s="73" t="s">
        <v>622</v>
      </c>
      <c r="C91" s="73" t="s">
        <v>623</v>
      </c>
      <c r="D91" s="73" t="s">
        <v>624</v>
      </c>
      <c r="E91" s="73" t="s">
        <v>513</v>
      </c>
      <c r="F91" s="73" t="s">
        <v>625</v>
      </c>
      <c r="G91" s="74">
        <v>26746</v>
      </c>
      <c r="H91" s="74" t="s">
        <v>37</v>
      </c>
      <c r="I91" s="75">
        <v>2166</v>
      </c>
      <c r="J91" s="73" t="s">
        <v>345</v>
      </c>
      <c r="K91" s="73">
        <v>3</v>
      </c>
    </row>
    <row r="92" spans="2:11" x14ac:dyDescent="0.3">
      <c r="B92" s="70" t="s">
        <v>626</v>
      </c>
      <c r="C92" s="70" t="s">
        <v>627</v>
      </c>
      <c r="D92" s="70" t="s">
        <v>487</v>
      </c>
      <c r="E92" s="70" t="s">
        <v>35</v>
      </c>
      <c r="F92" s="70" t="s">
        <v>628</v>
      </c>
      <c r="G92" s="71">
        <v>28467</v>
      </c>
      <c r="H92" s="71" t="s">
        <v>37</v>
      </c>
      <c r="I92" s="72">
        <v>2926</v>
      </c>
      <c r="J92" s="70" t="s">
        <v>302</v>
      </c>
      <c r="K92" s="70">
        <v>2</v>
      </c>
    </row>
    <row r="93" spans="2:11" x14ac:dyDescent="0.3">
      <c r="B93" s="73" t="s">
        <v>629</v>
      </c>
      <c r="C93" s="73" t="s">
        <v>630</v>
      </c>
      <c r="D93" s="73" t="s">
        <v>631</v>
      </c>
      <c r="E93" s="73" t="s">
        <v>35</v>
      </c>
      <c r="F93" s="73" t="s">
        <v>632</v>
      </c>
      <c r="G93" s="74">
        <v>27586</v>
      </c>
      <c r="H93" s="74" t="s">
        <v>29</v>
      </c>
      <c r="I93" s="75">
        <v>2617</v>
      </c>
      <c r="J93" s="73" t="s">
        <v>57</v>
      </c>
      <c r="K93" s="73">
        <v>1</v>
      </c>
    </row>
    <row r="94" spans="2:11" x14ac:dyDescent="0.3">
      <c r="B94" s="70" t="s">
        <v>633</v>
      </c>
      <c r="C94" s="70" t="s">
        <v>634</v>
      </c>
      <c r="D94" s="70" t="s">
        <v>635</v>
      </c>
      <c r="E94" s="70" t="s">
        <v>35</v>
      </c>
      <c r="F94" s="70" t="s">
        <v>636</v>
      </c>
      <c r="G94" s="71">
        <v>28587</v>
      </c>
      <c r="H94" s="71" t="s">
        <v>73</v>
      </c>
      <c r="I94" s="72">
        <v>2935</v>
      </c>
      <c r="J94" s="70" t="s">
        <v>345</v>
      </c>
      <c r="K94" s="70">
        <v>2</v>
      </c>
    </row>
    <row r="95" spans="2:11" x14ac:dyDescent="0.3">
      <c r="B95" s="73" t="s">
        <v>637</v>
      </c>
      <c r="C95" s="73" t="s">
        <v>638</v>
      </c>
      <c r="D95" s="73" t="s">
        <v>639</v>
      </c>
      <c r="E95" s="73" t="s">
        <v>35</v>
      </c>
      <c r="F95" s="73" t="s">
        <v>640</v>
      </c>
      <c r="G95" s="74">
        <v>28342</v>
      </c>
      <c r="H95" s="74" t="s">
        <v>37</v>
      </c>
      <c r="I95" s="75">
        <v>3015</v>
      </c>
      <c r="J95" s="73" t="s">
        <v>345</v>
      </c>
      <c r="K95" s="73">
        <v>3</v>
      </c>
    </row>
    <row r="96" spans="2:11" x14ac:dyDescent="0.3">
      <c r="B96" s="70" t="s">
        <v>444</v>
      </c>
      <c r="C96" s="70" t="s">
        <v>641</v>
      </c>
      <c r="D96" s="70" t="s">
        <v>642</v>
      </c>
      <c r="E96" s="70" t="s">
        <v>35</v>
      </c>
      <c r="F96" s="70" t="s">
        <v>643</v>
      </c>
      <c r="G96" s="71">
        <v>25844</v>
      </c>
      <c r="H96" s="71" t="s">
        <v>73</v>
      </c>
      <c r="I96" s="72">
        <v>3491</v>
      </c>
      <c r="J96" s="70" t="s">
        <v>57</v>
      </c>
      <c r="K96" s="70">
        <v>3</v>
      </c>
    </row>
    <row r="97" spans="2:11" x14ac:dyDescent="0.3">
      <c r="B97" s="73" t="s">
        <v>543</v>
      </c>
      <c r="C97" s="73" t="s">
        <v>644</v>
      </c>
      <c r="D97" s="73" t="s">
        <v>645</v>
      </c>
      <c r="E97" s="73" t="s">
        <v>106</v>
      </c>
      <c r="F97" s="73" t="s">
        <v>646</v>
      </c>
      <c r="G97" s="74">
        <v>25722</v>
      </c>
      <c r="H97" s="74" t="s">
        <v>73</v>
      </c>
      <c r="I97" s="75">
        <v>1289</v>
      </c>
      <c r="J97" s="73" t="s">
        <v>57</v>
      </c>
      <c r="K97" s="73">
        <v>2</v>
      </c>
    </row>
    <row r="98" spans="2:11" x14ac:dyDescent="0.3">
      <c r="B98" s="70" t="s">
        <v>647</v>
      </c>
      <c r="C98" s="70" t="s">
        <v>648</v>
      </c>
      <c r="D98" s="70" t="s">
        <v>147</v>
      </c>
      <c r="E98" s="70" t="s">
        <v>62</v>
      </c>
      <c r="F98" s="70" t="s">
        <v>649</v>
      </c>
      <c r="G98" s="71">
        <v>27654</v>
      </c>
      <c r="H98" s="71" t="s">
        <v>29</v>
      </c>
      <c r="I98" s="72">
        <v>1716</v>
      </c>
      <c r="J98" s="70" t="s">
        <v>320</v>
      </c>
      <c r="K98" s="70">
        <v>2</v>
      </c>
    </row>
    <row r="99" spans="2:11" x14ac:dyDescent="0.3">
      <c r="B99" s="73" t="s">
        <v>584</v>
      </c>
      <c r="C99" s="73" t="s">
        <v>650</v>
      </c>
      <c r="D99" s="73" t="s">
        <v>651</v>
      </c>
      <c r="E99" s="73" t="s">
        <v>35</v>
      </c>
      <c r="F99" s="73" t="s">
        <v>652</v>
      </c>
      <c r="G99" s="74">
        <v>26833</v>
      </c>
      <c r="H99" s="74" t="s">
        <v>37</v>
      </c>
      <c r="I99" s="75">
        <v>1113</v>
      </c>
      <c r="J99" s="73" t="s">
        <v>320</v>
      </c>
      <c r="K99" s="73">
        <v>2</v>
      </c>
    </row>
    <row r="100" spans="2:11" x14ac:dyDescent="0.3">
      <c r="B100" s="70" t="s">
        <v>519</v>
      </c>
      <c r="C100" s="70" t="s">
        <v>648</v>
      </c>
      <c r="D100" s="70" t="s">
        <v>653</v>
      </c>
      <c r="E100" s="70" t="s">
        <v>62</v>
      </c>
      <c r="F100" s="70" t="s">
        <v>654</v>
      </c>
      <c r="G100" s="71">
        <v>27781</v>
      </c>
      <c r="H100" s="71" t="s">
        <v>29</v>
      </c>
      <c r="I100" s="72">
        <v>1649</v>
      </c>
      <c r="J100" s="70" t="s">
        <v>57</v>
      </c>
      <c r="K100" s="70">
        <v>2</v>
      </c>
    </row>
    <row r="101" spans="2:11" x14ac:dyDescent="0.3">
      <c r="B101" s="73" t="s">
        <v>598</v>
      </c>
      <c r="C101" s="73" t="s">
        <v>599</v>
      </c>
      <c r="D101" s="73" t="s">
        <v>655</v>
      </c>
      <c r="E101" s="73" t="s">
        <v>62</v>
      </c>
      <c r="F101" s="73" t="s">
        <v>656</v>
      </c>
      <c r="G101" s="74">
        <v>27804</v>
      </c>
      <c r="H101" s="74" t="s">
        <v>29</v>
      </c>
      <c r="I101" s="75">
        <v>2848</v>
      </c>
      <c r="J101" s="73" t="s">
        <v>57</v>
      </c>
      <c r="K101" s="73">
        <v>1</v>
      </c>
    </row>
    <row r="102" spans="2:11" x14ac:dyDescent="0.3">
      <c r="B102" s="70" t="s">
        <v>657</v>
      </c>
      <c r="C102" s="70" t="s">
        <v>658</v>
      </c>
      <c r="D102" s="70" t="s">
        <v>659</v>
      </c>
      <c r="E102" s="70" t="s">
        <v>62</v>
      </c>
      <c r="F102" s="70" t="s">
        <v>660</v>
      </c>
      <c r="G102" s="71">
        <v>27032</v>
      </c>
      <c r="H102" s="71" t="s">
        <v>48</v>
      </c>
      <c r="I102" s="72">
        <v>1711</v>
      </c>
      <c r="J102" s="70" t="s">
        <v>302</v>
      </c>
      <c r="K102" s="70">
        <v>1</v>
      </c>
    </row>
    <row r="103" spans="2:11" x14ac:dyDescent="0.3">
      <c r="B103" s="73" t="s">
        <v>661</v>
      </c>
      <c r="C103" s="73" t="s">
        <v>662</v>
      </c>
      <c r="D103" s="73" t="s">
        <v>663</v>
      </c>
      <c r="E103" s="73" t="s">
        <v>310</v>
      </c>
      <c r="F103" s="73" t="s">
        <v>664</v>
      </c>
      <c r="G103" s="74">
        <v>26430</v>
      </c>
      <c r="H103" s="74" t="s">
        <v>29</v>
      </c>
      <c r="I103" s="75">
        <v>2382</v>
      </c>
      <c r="J103" s="73" t="s">
        <v>320</v>
      </c>
      <c r="K103" s="73">
        <v>2</v>
      </c>
    </row>
    <row r="104" spans="2:11" x14ac:dyDescent="0.3">
      <c r="B104" s="70" t="s">
        <v>665</v>
      </c>
      <c r="C104" s="70" t="s">
        <v>666</v>
      </c>
      <c r="D104" s="70" t="s">
        <v>230</v>
      </c>
      <c r="E104" s="70" t="s">
        <v>310</v>
      </c>
      <c r="F104" s="70" t="s">
        <v>664</v>
      </c>
      <c r="G104" s="71">
        <v>26874</v>
      </c>
      <c r="H104" s="71" t="s">
        <v>48</v>
      </c>
      <c r="I104" s="72">
        <v>2761</v>
      </c>
      <c r="J104" s="70" t="s">
        <v>320</v>
      </c>
      <c r="K104" s="70">
        <v>2</v>
      </c>
    </row>
    <row r="105" spans="2:11" x14ac:dyDescent="0.3">
      <c r="B105" s="73" t="s">
        <v>667</v>
      </c>
      <c r="C105" s="73" t="s">
        <v>668</v>
      </c>
      <c r="D105" s="73" t="s">
        <v>669</v>
      </c>
      <c r="E105" s="73" t="s">
        <v>35</v>
      </c>
      <c r="F105" s="73" t="s">
        <v>670</v>
      </c>
      <c r="G105" s="74">
        <v>25875</v>
      </c>
      <c r="H105" s="74" t="s">
        <v>37</v>
      </c>
      <c r="I105" s="75">
        <v>2651</v>
      </c>
      <c r="J105" s="73" t="s">
        <v>345</v>
      </c>
      <c r="K105" s="73">
        <v>1</v>
      </c>
    </row>
    <row r="106" spans="2:11" x14ac:dyDescent="0.3">
      <c r="B106" s="70" t="s">
        <v>671</v>
      </c>
      <c r="C106" s="70" t="s">
        <v>672</v>
      </c>
      <c r="D106" s="70" t="s">
        <v>673</v>
      </c>
      <c r="E106" s="70" t="s">
        <v>35</v>
      </c>
      <c r="F106" s="70" t="s">
        <v>674</v>
      </c>
      <c r="G106" s="71">
        <v>27810</v>
      </c>
      <c r="H106" s="71" t="s">
        <v>37</v>
      </c>
      <c r="I106" s="72">
        <v>3306</v>
      </c>
      <c r="J106" s="70" t="s">
        <v>57</v>
      </c>
      <c r="K106" s="70">
        <v>3</v>
      </c>
    </row>
    <row r="107" spans="2:11" x14ac:dyDescent="0.3">
      <c r="B107" s="73" t="s">
        <v>675</v>
      </c>
      <c r="C107" s="73" t="s">
        <v>432</v>
      </c>
      <c r="D107" s="73" t="s">
        <v>676</v>
      </c>
      <c r="E107" s="73" t="s">
        <v>35</v>
      </c>
      <c r="F107" s="73" t="s">
        <v>677</v>
      </c>
      <c r="G107" s="74">
        <v>27012</v>
      </c>
      <c r="H107" s="74" t="s">
        <v>29</v>
      </c>
      <c r="I107" s="75">
        <v>2409</v>
      </c>
      <c r="J107" s="73" t="s">
        <v>320</v>
      </c>
      <c r="K107" s="73">
        <v>2</v>
      </c>
    </row>
    <row r="108" spans="2:11" x14ac:dyDescent="0.3">
      <c r="B108" s="70" t="s">
        <v>637</v>
      </c>
      <c r="C108" s="70" t="s">
        <v>678</v>
      </c>
      <c r="D108" s="70" t="s">
        <v>679</v>
      </c>
      <c r="E108" s="70" t="s">
        <v>35</v>
      </c>
      <c r="F108" s="70" t="s">
        <v>680</v>
      </c>
      <c r="G108" s="71">
        <v>28683</v>
      </c>
      <c r="H108" s="71" t="s">
        <v>48</v>
      </c>
      <c r="I108" s="72">
        <v>2600</v>
      </c>
      <c r="J108" s="70" t="s">
        <v>320</v>
      </c>
      <c r="K108" s="70">
        <v>3</v>
      </c>
    </row>
    <row r="109" spans="2:11" x14ac:dyDescent="0.3">
      <c r="B109" s="73" t="s">
        <v>681</v>
      </c>
      <c r="C109" s="73" t="s">
        <v>641</v>
      </c>
      <c r="D109" s="73" t="s">
        <v>682</v>
      </c>
      <c r="E109" s="73" t="s">
        <v>35</v>
      </c>
      <c r="F109" s="73" t="s">
        <v>683</v>
      </c>
      <c r="G109" s="74">
        <v>26837</v>
      </c>
      <c r="H109" s="74" t="s">
        <v>37</v>
      </c>
      <c r="I109" s="75">
        <v>2930</v>
      </c>
      <c r="J109" s="73" t="s">
        <v>345</v>
      </c>
      <c r="K109" s="73">
        <v>2</v>
      </c>
    </row>
    <row r="110" spans="2:11" x14ac:dyDescent="0.3">
      <c r="B110" s="70" t="s">
        <v>684</v>
      </c>
      <c r="C110" s="70" t="s">
        <v>685</v>
      </c>
      <c r="D110" s="70" t="s">
        <v>686</v>
      </c>
      <c r="E110" s="70" t="s">
        <v>353</v>
      </c>
      <c r="F110" s="70" t="s">
        <v>687</v>
      </c>
      <c r="G110" s="71">
        <v>25687</v>
      </c>
      <c r="H110" s="71" t="s">
        <v>37</v>
      </c>
      <c r="I110" s="72">
        <v>1864</v>
      </c>
      <c r="J110" s="70" t="s">
        <v>57</v>
      </c>
      <c r="K110" s="70">
        <v>2</v>
      </c>
    </row>
    <row r="111" spans="2:11" x14ac:dyDescent="0.3">
      <c r="B111" s="73" t="s">
        <v>688</v>
      </c>
      <c r="C111" s="73" t="s">
        <v>689</v>
      </c>
      <c r="D111" s="73" t="s">
        <v>690</v>
      </c>
      <c r="E111" s="73" t="s">
        <v>62</v>
      </c>
      <c r="F111" s="73" t="s">
        <v>691</v>
      </c>
      <c r="G111" s="74">
        <v>26107</v>
      </c>
      <c r="H111" s="74" t="s">
        <v>29</v>
      </c>
      <c r="I111" s="75">
        <v>1795</v>
      </c>
      <c r="J111" s="73" t="s">
        <v>320</v>
      </c>
      <c r="K111" s="73">
        <v>2</v>
      </c>
    </row>
    <row r="112" spans="2:11" x14ac:dyDescent="0.3">
      <c r="B112" s="70" t="s">
        <v>692</v>
      </c>
      <c r="C112" s="70" t="s">
        <v>693</v>
      </c>
      <c r="D112" s="70" t="s">
        <v>694</v>
      </c>
      <c r="E112" s="70" t="s">
        <v>62</v>
      </c>
      <c r="F112" s="70" t="s">
        <v>695</v>
      </c>
      <c r="G112" s="71">
        <v>26411</v>
      </c>
      <c r="H112" s="71" t="s">
        <v>73</v>
      </c>
      <c r="I112" s="72">
        <v>1679</v>
      </c>
      <c r="J112" s="70" t="s">
        <v>57</v>
      </c>
      <c r="K112" s="70">
        <v>1</v>
      </c>
    </row>
    <row r="113" spans="2:11" x14ac:dyDescent="0.3">
      <c r="B113" s="73" t="s">
        <v>696</v>
      </c>
      <c r="C113" s="73" t="s">
        <v>576</v>
      </c>
      <c r="D113" s="73" t="s">
        <v>697</v>
      </c>
      <c r="E113" s="73" t="s">
        <v>62</v>
      </c>
      <c r="F113" s="73" t="s">
        <v>698</v>
      </c>
      <c r="G113" s="74">
        <v>28836</v>
      </c>
      <c r="H113" s="74" t="s">
        <v>29</v>
      </c>
      <c r="I113" s="75">
        <v>1958</v>
      </c>
      <c r="J113" s="73" t="s">
        <v>345</v>
      </c>
      <c r="K113" s="73">
        <v>1</v>
      </c>
    </row>
    <row r="114" spans="2:11" x14ac:dyDescent="0.3">
      <c r="B114" s="70" t="s">
        <v>699</v>
      </c>
      <c r="C114" s="70" t="s">
        <v>700</v>
      </c>
      <c r="D114" s="70" t="s">
        <v>701</v>
      </c>
      <c r="E114" s="70" t="s">
        <v>114</v>
      </c>
      <c r="F114" s="70" t="s">
        <v>702</v>
      </c>
      <c r="G114" s="71">
        <v>26111</v>
      </c>
      <c r="H114" s="71" t="s">
        <v>73</v>
      </c>
      <c r="I114" s="72">
        <v>1813</v>
      </c>
      <c r="J114" s="70" t="s">
        <v>302</v>
      </c>
      <c r="K114" s="70">
        <v>3</v>
      </c>
    </row>
    <row r="115" spans="2:11" x14ac:dyDescent="0.3">
      <c r="B115" s="73" t="s">
        <v>330</v>
      </c>
      <c r="C115" s="73" t="s">
        <v>703</v>
      </c>
      <c r="D115" s="73" t="s">
        <v>704</v>
      </c>
      <c r="E115" s="73" t="s">
        <v>35</v>
      </c>
      <c r="F115" s="73" t="s">
        <v>705</v>
      </c>
      <c r="G115" s="74">
        <v>27620</v>
      </c>
      <c r="H115" s="74" t="s">
        <v>37</v>
      </c>
      <c r="I115" s="75">
        <v>3267</v>
      </c>
      <c r="J115" s="73" t="s">
        <v>345</v>
      </c>
      <c r="K115" s="73">
        <v>2</v>
      </c>
    </row>
    <row r="116" spans="2:11" x14ac:dyDescent="0.3">
      <c r="B116" s="70" t="s">
        <v>706</v>
      </c>
      <c r="C116" s="70" t="s">
        <v>707</v>
      </c>
      <c r="D116" s="70" t="s">
        <v>708</v>
      </c>
      <c r="E116" s="70" t="s">
        <v>35</v>
      </c>
      <c r="F116" s="70" t="s">
        <v>709</v>
      </c>
      <c r="G116" s="71">
        <v>27715</v>
      </c>
      <c r="H116" s="71" t="s">
        <v>37</v>
      </c>
      <c r="I116" s="72">
        <v>2211</v>
      </c>
      <c r="J116" s="70" t="s">
        <v>57</v>
      </c>
      <c r="K116" s="70">
        <v>1</v>
      </c>
    </row>
    <row r="117" spans="2:11" x14ac:dyDescent="0.3">
      <c r="B117" s="73" t="s">
        <v>404</v>
      </c>
      <c r="C117" s="73" t="s">
        <v>405</v>
      </c>
      <c r="D117" s="73" t="s">
        <v>635</v>
      </c>
      <c r="E117" s="73" t="s">
        <v>35</v>
      </c>
      <c r="F117" s="73" t="s">
        <v>710</v>
      </c>
      <c r="G117" s="74">
        <v>26257</v>
      </c>
      <c r="H117" s="74" t="s">
        <v>37</v>
      </c>
      <c r="I117" s="75">
        <v>1655</v>
      </c>
      <c r="J117" s="73" t="s">
        <v>345</v>
      </c>
      <c r="K117" s="73">
        <v>1</v>
      </c>
    </row>
    <row r="118" spans="2:11" x14ac:dyDescent="0.3">
      <c r="B118" s="70" t="s">
        <v>711</v>
      </c>
      <c r="C118" s="70" t="s">
        <v>712</v>
      </c>
      <c r="D118" s="70" t="s">
        <v>713</v>
      </c>
      <c r="E118" s="70" t="s">
        <v>35</v>
      </c>
      <c r="F118" s="70" t="s">
        <v>714</v>
      </c>
      <c r="G118" s="71">
        <v>27882</v>
      </c>
      <c r="H118" s="71" t="s">
        <v>37</v>
      </c>
      <c r="I118" s="72">
        <v>3094</v>
      </c>
      <c r="J118" s="70" t="s">
        <v>345</v>
      </c>
      <c r="K118" s="70">
        <v>3</v>
      </c>
    </row>
    <row r="119" spans="2:11" x14ac:dyDescent="0.3">
      <c r="B119" s="73" t="s">
        <v>715</v>
      </c>
      <c r="C119" s="73" t="s">
        <v>716</v>
      </c>
      <c r="D119" s="73" t="s">
        <v>717</v>
      </c>
      <c r="E119" s="73" t="s">
        <v>718</v>
      </c>
      <c r="F119" s="73" t="s">
        <v>719</v>
      </c>
      <c r="G119" s="74">
        <v>26119</v>
      </c>
      <c r="H119" s="74" t="s">
        <v>37</v>
      </c>
      <c r="I119" s="75">
        <v>3157</v>
      </c>
      <c r="J119" s="73" t="s">
        <v>57</v>
      </c>
      <c r="K119" s="73">
        <v>3</v>
      </c>
    </row>
    <row r="120" spans="2:11" x14ac:dyDescent="0.3">
      <c r="B120" s="70" t="s">
        <v>720</v>
      </c>
      <c r="C120" s="70" t="s">
        <v>721</v>
      </c>
      <c r="D120" s="70" t="s">
        <v>722</v>
      </c>
      <c r="E120" s="70" t="s">
        <v>110</v>
      </c>
      <c r="F120" s="70" t="s">
        <v>723</v>
      </c>
      <c r="G120" s="71">
        <v>26731</v>
      </c>
      <c r="H120" s="71" t="s">
        <v>37</v>
      </c>
      <c r="I120" s="72">
        <v>2765</v>
      </c>
      <c r="J120" s="70" t="s">
        <v>345</v>
      </c>
      <c r="K120" s="70">
        <v>2</v>
      </c>
    </row>
    <row r="121" spans="2:11" x14ac:dyDescent="0.3">
      <c r="B121" s="73" t="s">
        <v>495</v>
      </c>
      <c r="C121" s="73" t="s">
        <v>724</v>
      </c>
      <c r="D121" s="73" t="s">
        <v>725</v>
      </c>
      <c r="E121" s="73" t="s">
        <v>726</v>
      </c>
      <c r="F121" s="73" t="s">
        <v>727</v>
      </c>
      <c r="G121" s="74">
        <v>27136</v>
      </c>
      <c r="H121" s="74" t="s">
        <v>37</v>
      </c>
      <c r="I121" s="75">
        <v>2765</v>
      </c>
      <c r="J121" s="73" t="s">
        <v>345</v>
      </c>
      <c r="K121" s="73">
        <v>1</v>
      </c>
    </row>
    <row r="122" spans="2:11" x14ac:dyDescent="0.3">
      <c r="B122" s="70" t="s">
        <v>728</v>
      </c>
      <c r="C122" s="70" t="s">
        <v>729</v>
      </c>
      <c r="D122" s="70" t="s">
        <v>730</v>
      </c>
      <c r="E122" s="70" t="s">
        <v>95</v>
      </c>
      <c r="F122" s="70" t="s">
        <v>731</v>
      </c>
      <c r="G122" s="71">
        <v>28539</v>
      </c>
      <c r="H122" s="71" t="s">
        <v>37</v>
      </c>
      <c r="I122" s="72">
        <v>3220</v>
      </c>
      <c r="J122" s="70" t="s">
        <v>302</v>
      </c>
      <c r="K122" s="70">
        <v>1</v>
      </c>
    </row>
    <row r="123" spans="2:11" x14ac:dyDescent="0.3">
      <c r="B123" s="73" t="s">
        <v>400</v>
      </c>
      <c r="C123" s="73" t="s">
        <v>354</v>
      </c>
      <c r="D123" s="73" t="s">
        <v>464</v>
      </c>
      <c r="E123" s="73" t="s">
        <v>35</v>
      </c>
      <c r="F123" s="73" t="s">
        <v>732</v>
      </c>
      <c r="G123" s="74">
        <v>28191</v>
      </c>
      <c r="H123" s="74" t="s">
        <v>48</v>
      </c>
      <c r="I123" s="75">
        <v>2841</v>
      </c>
      <c r="J123" s="73" t="s">
        <v>345</v>
      </c>
      <c r="K123" s="73">
        <v>3</v>
      </c>
    </row>
    <row r="124" spans="2:11" x14ac:dyDescent="0.3">
      <c r="B124" s="70" t="s">
        <v>733</v>
      </c>
      <c r="C124" s="70" t="s">
        <v>734</v>
      </c>
      <c r="D124" s="70" t="s">
        <v>735</v>
      </c>
      <c r="E124" s="70" t="s">
        <v>35</v>
      </c>
      <c r="F124" s="70" t="s">
        <v>736</v>
      </c>
      <c r="G124" s="71">
        <v>27394</v>
      </c>
      <c r="H124" s="71" t="s">
        <v>37</v>
      </c>
      <c r="I124" s="72">
        <v>1110</v>
      </c>
      <c r="J124" s="70" t="s">
        <v>320</v>
      </c>
      <c r="K124" s="70">
        <v>2</v>
      </c>
    </row>
    <row r="125" spans="2:11" x14ac:dyDescent="0.3">
      <c r="B125" s="73" t="s">
        <v>435</v>
      </c>
      <c r="C125" s="73" t="s">
        <v>737</v>
      </c>
      <c r="D125" s="73" t="s">
        <v>738</v>
      </c>
      <c r="E125" s="73" t="s">
        <v>35</v>
      </c>
      <c r="F125" s="73" t="s">
        <v>739</v>
      </c>
      <c r="G125" s="74">
        <v>26829</v>
      </c>
      <c r="H125" s="74" t="s">
        <v>29</v>
      </c>
      <c r="I125" s="75">
        <v>2155</v>
      </c>
      <c r="J125" s="73" t="s">
        <v>320</v>
      </c>
      <c r="K125" s="73">
        <v>2</v>
      </c>
    </row>
    <row r="126" spans="2:11" x14ac:dyDescent="0.3">
      <c r="B126" s="70" t="s">
        <v>740</v>
      </c>
      <c r="C126" s="70" t="s">
        <v>741</v>
      </c>
      <c r="D126" s="70" t="s">
        <v>742</v>
      </c>
      <c r="E126" s="70" t="s">
        <v>114</v>
      </c>
      <c r="F126" s="70" t="s">
        <v>743</v>
      </c>
      <c r="G126" s="71">
        <v>27971</v>
      </c>
      <c r="H126" s="71" t="s">
        <v>29</v>
      </c>
      <c r="I126" s="72">
        <v>3243</v>
      </c>
      <c r="J126" s="70" t="s">
        <v>345</v>
      </c>
      <c r="K126" s="70">
        <v>1</v>
      </c>
    </row>
    <row r="127" spans="2:11" x14ac:dyDescent="0.3">
      <c r="B127" s="73" t="s">
        <v>744</v>
      </c>
      <c r="C127" s="73" t="s">
        <v>745</v>
      </c>
      <c r="D127" s="73" t="s">
        <v>746</v>
      </c>
      <c r="E127" s="73" t="s">
        <v>110</v>
      </c>
      <c r="F127" s="73" t="s">
        <v>747</v>
      </c>
      <c r="G127" s="74">
        <v>28251</v>
      </c>
      <c r="H127" s="74" t="s">
        <v>37</v>
      </c>
      <c r="I127" s="75">
        <v>3333</v>
      </c>
      <c r="J127" s="73" t="s">
        <v>320</v>
      </c>
      <c r="K127" s="73">
        <v>1</v>
      </c>
    </row>
    <row r="128" spans="2:11" x14ac:dyDescent="0.3">
      <c r="B128" s="70" t="s">
        <v>748</v>
      </c>
      <c r="C128" s="70" t="s">
        <v>749</v>
      </c>
      <c r="D128" s="70" t="s">
        <v>750</v>
      </c>
      <c r="E128" s="70" t="s">
        <v>35</v>
      </c>
      <c r="F128" s="70" t="s">
        <v>751</v>
      </c>
      <c r="G128" s="71">
        <v>28814</v>
      </c>
      <c r="H128" s="71" t="s">
        <v>29</v>
      </c>
      <c r="I128" s="72">
        <v>1509</v>
      </c>
      <c r="J128" s="70" t="s">
        <v>57</v>
      </c>
      <c r="K128" s="70">
        <v>2</v>
      </c>
    </row>
    <row r="129" spans="2:11" x14ac:dyDescent="0.3">
      <c r="B129" s="73" t="s">
        <v>452</v>
      </c>
      <c r="C129" s="73" t="s">
        <v>752</v>
      </c>
      <c r="D129" s="73" t="s">
        <v>753</v>
      </c>
      <c r="E129" s="73" t="s">
        <v>35</v>
      </c>
      <c r="F129" s="73" t="s">
        <v>754</v>
      </c>
      <c r="G129" s="74">
        <v>25974</v>
      </c>
      <c r="H129" s="74" t="s">
        <v>29</v>
      </c>
      <c r="I129" s="75">
        <v>3467</v>
      </c>
      <c r="J129" s="73" t="s">
        <v>320</v>
      </c>
      <c r="K129" s="73">
        <v>1</v>
      </c>
    </row>
    <row r="130" spans="2:11" x14ac:dyDescent="0.3">
      <c r="B130" s="70" t="s">
        <v>755</v>
      </c>
      <c r="C130" s="70" t="s">
        <v>756</v>
      </c>
      <c r="D130" s="70" t="s">
        <v>757</v>
      </c>
      <c r="E130" s="70" t="s">
        <v>35</v>
      </c>
      <c r="F130" s="70" t="s">
        <v>758</v>
      </c>
      <c r="G130" s="71">
        <v>27609</v>
      </c>
      <c r="H130" s="71" t="s">
        <v>29</v>
      </c>
      <c r="I130" s="72">
        <v>1567</v>
      </c>
      <c r="J130" s="70" t="s">
        <v>320</v>
      </c>
      <c r="K130" s="70">
        <v>3</v>
      </c>
    </row>
    <row r="131" spans="2:11" x14ac:dyDescent="0.3">
      <c r="B131" s="73" t="s">
        <v>759</v>
      </c>
      <c r="C131" s="73" t="s">
        <v>760</v>
      </c>
      <c r="D131" s="73" t="s">
        <v>761</v>
      </c>
      <c r="E131" s="73" t="s">
        <v>35</v>
      </c>
      <c r="F131" s="73" t="s">
        <v>762</v>
      </c>
      <c r="G131" s="74">
        <v>26684</v>
      </c>
      <c r="H131" s="74" t="s">
        <v>73</v>
      </c>
      <c r="I131" s="75">
        <v>1832</v>
      </c>
      <c r="J131" s="73" t="s">
        <v>320</v>
      </c>
      <c r="K131" s="73">
        <v>3</v>
      </c>
    </row>
    <row r="132" spans="2:11" x14ac:dyDescent="0.3">
      <c r="B132" s="70" t="s">
        <v>416</v>
      </c>
      <c r="C132" s="70" t="s">
        <v>763</v>
      </c>
      <c r="D132" s="70" t="s">
        <v>764</v>
      </c>
      <c r="E132" s="70" t="s">
        <v>35</v>
      </c>
      <c r="F132" s="70" t="s">
        <v>765</v>
      </c>
      <c r="G132" s="71">
        <v>27315</v>
      </c>
      <c r="H132" s="71" t="s">
        <v>37</v>
      </c>
      <c r="I132" s="72">
        <v>2151</v>
      </c>
      <c r="J132" s="70" t="s">
        <v>345</v>
      </c>
      <c r="K132" s="70">
        <v>1</v>
      </c>
    </row>
    <row r="133" spans="2:11" x14ac:dyDescent="0.3">
      <c r="B133" s="73" t="s">
        <v>766</v>
      </c>
      <c r="C133" s="73" t="s">
        <v>767</v>
      </c>
      <c r="D133" s="73" t="s">
        <v>768</v>
      </c>
      <c r="E133" s="73" t="s">
        <v>310</v>
      </c>
      <c r="F133" s="73" t="s">
        <v>769</v>
      </c>
      <c r="G133" s="74">
        <v>28024</v>
      </c>
      <c r="H133" s="74" t="s">
        <v>73</v>
      </c>
      <c r="I133" s="75">
        <v>2715</v>
      </c>
      <c r="J133" s="73" t="s">
        <v>57</v>
      </c>
      <c r="K133" s="73">
        <v>2</v>
      </c>
    </row>
    <row r="134" spans="2:11" x14ac:dyDescent="0.3">
      <c r="B134" s="70" t="s">
        <v>693</v>
      </c>
      <c r="C134" s="70" t="s">
        <v>770</v>
      </c>
      <c r="D134" s="70" t="s">
        <v>334</v>
      </c>
      <c r="E134" s="70" t="s">
        <v>310</v>
      </c>
      <c r="F134" s="70" t="s">
        <v>771</v>
      </c>
      <c r="G134" s="71">
        <v>27414</v>
      </c>
      <c r="H134" s="71" t="s">
        <v>29</v>
      </c>
      <c r="I134" s="72">
        <v>2910</v>
      </c>
      <c r="J134" s="70" t="s">
        <v>345</v>
      </c>
      <c r="K134" s="70">
        <v>3</v>
      </c>
    </row>
    <row r="135" spans="2:11" x14ac:dyDescent="0.3">
      <c r="B135" s="73" t="s">
        <v>772</v>
      </c>
      <c r="C135" s="73" t="s">
        <v>689</v>
      </c>
      <c r="D135" s="73" t="s">
        <v>773</v>
      </c>
      <c r="E135" s="73" t="s">
        <v>35</v>
      </c>
      <c r="F135" s="73" t="s">
        <v>774</v>
      </c>
      <c r="G135" s="74">
        <v>27094</v>
      </c>
      <c r="H135" s="74" t="s">
        <v>37</v>
      </c>
      <c r="I135" s="75">
        <v>3082</v>
      </c>
      <c r="J135" s="73" t="s">
        <v>345</v>
      </c>
      <c r="K135" s="73">
        <v>3</v>
      </c>
    </row>
    <row r="136" spans="2:11" x14ac:dyDescent="0.3">
      <c r="B136" s="70" t="s">
        <v>775</v>
      </c>
      <c r="C136" s="70" t="s">
        <v>776</v>
      </c>
      <c r="D136" s="70" t="s">
        <v>613</v>
      </c>
      <c r="E136" s="70" t="s">
        <v>35</v>
      </c>
      <c r="F136" s="70" t="s">
        <v>777</v>
      </c>
      <c r="G136" s="71">
        <v>25635</v>
      </c>
      <c r="H136" s="71" t="s">
        <v>29</v>
      </c>
      <c r="I136" s="72">
        <v>2639</v>
      </c>
      <c r="J136" s="70" t="s">
        <v>302</v>
      </c>
      <c r="K136" s="70">
        <v>3</v>
      </c>
    </row>
    <row r="137" spans="2:11" x14ac:dyDescent="0.3">
      <c r="B137" s="73" t="s">
        <v>778</v>
      </c>
      <c r="C137" s="73" t="s">
        <v>779</v>
      </c>
      <c r="D137" s="73" t="s">
        <v>780</v>
      </c>
      <c r="E137" s="73" t="s">
        <v>310</v>
      </c>
      <c r="F137" s="73" t="s">
        <v>781</v>
      </c>
      <c r="G137" s="74">
        <v>25681</v>
      </c>
      <c r="H137" s="74" t="s">
        <v>29</v>
      </c>
      <c r="I137" s="75">
        <v>1554</v>
      </c>
      <c r="J137" s="73" t="s">
        <v>345</v>
      </c>
      <c r="K137" s="73">
        <v>2</v>
      </c>
    </row>
    <row r="138" spans="2:11" x14ac:dyDescent="0.3">
      <c r="B138" s="70" t="s">
        <v>782</v>
      </c>
      <c r="C138" s="70" t="s">
        <v>783</v>
      </c>
      <c r="D138" s="70" t="s">
        <v>784</v>
      </c>
      <c r="E138" s="70" t="s">
        <v>785</v>
      </c>
      <c r="F138" s="70" t="s">
        <v>786</v>
      </c>
      <c r="G138" s="71">
        <v>26212</v>
      </c>
      <c r="H138" s="71" t="s">
        <v>37</v>
      </c>
      <c r="I138" s="72">
        <v>3383</v>
      </c>
      <c r="J138" s="70" t="s">
        <v>302</v>
      </c>
      <c r="K138" s="70">
        <v>1</v>
      </c>
    </row>
    <row r="139" spans="2:11" x14ac:dyDescent="0.3">
      <c r="B139" s="73" t="s">
        <v>787</v>
      </c>
      <c r="C139" s="73" t="s">
        <v>788</v>
      </c>
      <c r="D139" s="73" t="s">
        <v>789</v>
      </c>
      <c r="E139" s="73" t="s">
        <v>175</v>
      </c>
      <c r="F139" s="73" t="s">
        <v>790</v>
      </c>
      <c r="G139" s="74">
        <v>26161</v>
      </c>
      <c r="H139" s="74" t="s">
        <v>29</v>
      </c>
      <c r="I139" s="75">
        <v>2802</v>
      </c>
      <c r="J139" s="73" t="s">
        <v>302</v>
      </c>
      <c r="K139" s="73">
        <v>1</v>
      </c>
    </row>
    <row r="140" spans="2:11" x14ac:dyDescent="0.3">
      <c r="B140" s="70" t="s">
        <v>791</v>
      </c>
      <c r="C140" s="70" t="s">
        <v>792</v>
      </c>
      <c r="D140" s="70" t="s">
        <v>793</v>
      </c>
      <c r="E140" s="70" t="s">
        <v>95</v>
      </c>
      <c r="F140" s="70" t="s">
        <v>794</v>
      </c>
      <c r="G140" s="71">
        <v>27388</v>
      </c>
      <c r="H140" s="71" t="s">
        <v>48</v>
      </c>
      <c r="I140" s="72">
        <v>3039</v>
      </c>
      <c r="J140" s="70" t="s">
        <v>320</v>
      </c>
      <c r="K140" s="70">
        <v>2</v>
      </c>
    </row>
    <row r="141" spans="2:11" x14ac:dyDescent="0.3">
      <c r="B141" s="73" t="s">
        <v>795</v>
      </c>
      <c r="C141" s="73" t="s">
        <v>466</v>
      </c>
      <c r="D141" s="73" t="s">
        <v>796</v>
      </c>
      <c r="E141" s="73" t="s">
        <v>110</v>
      </c>
      <c r="F141" s="73" t="s">
        <v>797</v>
      </c>
      <c r="G141" s="74">
        <v>27920</v>
      </c>
      <c r="H141" s="74" t="s">
        <v>29</v>
      </c>
      <c r="I141" s="75">
        <v>1762</v>
      </c>
      <c r="J141" s="73" t="s">
        <v>302</v>
      </c>
      <c r="K141" s="73">
        <v>1</v>
      </c>
    </row>
    <row r="142" spans="2:11" x14ac:dyDescent="0.3">
      <c r="B142" s="70" t="s">
        <v>798</v>
      </c>
      <c r="C142" s="70" t="s">
        <v>799</v>
      </c>
      <c r="D142" s="70" t="s">
        <v>800</v>
      </c>
      <c r="E142" s="70" t="s">
        <v>175</v>
      </c>
      <c r="F142" s="70" t="s">
        <v>801</v>
      </c>
      <c r="G142" s="71">
        <v>27648</v>
      </c>
      <c r="H142" s="71" t="s">
        <v>73</v>
      </c>
      <c r="I142" s="72">
        <v>2338</v>
      </c>
      <c r="J142" s="70" t="s">
        <v>345</v>
      </c>
      <c r="K142" s="70">
        <v>2</v>
      </c>
    </row>
    <row r="143" spans="2:11" x14ac:dyDescent="0.3">
      <c r="B143" s="73" t="s">
        <v>802</v>
      </c>
      <c r="C143" s="73" t="s">
        <v>588</v>
      </c>
      <c r="D143" s="73" t="s">
        <v>803</v>
      </c>
      <c r="E143" s="73" t="s">
        <v>110</v>
      </c>
      <c r="F143" s="73" t="s">
        <v>804</v>
      </c>
      <c r="G143" s="74">
        <v>26121</v>
      </c>
      <c r="H143" s="74" t="s">
        <v>29</v>
      </c>
      <c r="I143" s="75">
        <v>1581</v>
      </c>
      <c r="J143" s="73" t="s">
        <v>345</v>
      </c>
      <c r="K143" s="73">
        <v>1</v>
      </c>
    </row>
    <row r="144" spans="2:11" x14ac:dyDescent="0.3">
      <c r="B144" s="70" t="s">
        <v>805</v>
      </c>
      <c r="C144" s="70" t="s">
        <v>408</v>
      </c>
      <c r="D144" s="70" t="s">
        <v>409</v>
      </c>
      <c r="E144" s="70" t="s">
        <v>110</v>
      </c>
      <c r="F144" s="70" t="s">
        <v>806</v>
      </c>
      <c r="G144" s="71">
        <v>25806</v>
      </c>
      <c r="H144" s="71" t="s">
        <v>29</v>
      </c>
      <c r="I144" s="72">
        <v>3242</v>
      </c>
      <c r="J144" s="70" t="s">
        <v>320</v>
      </c>
      <c r="K144" s="70">
        <v>2</v>
      </c>
    </row>
    <row r="145" spans="2:11" x14ac:dyDescent="0.3">
      <c r="B145" s="73" t="s">
        <v>807</v>
      </c>
      <c r="C145" s="73" t="s">
        <v>808</v>
      </c>
      <c r="D145" s="73" t="s">
        <v>793</v>
      </c>
      <c r="E145" s="73" t="s">
        <v>110</v>
      </c>
      <c r="F145" s="73" t="s">
        <v>809</v>
      </c>
      <c r="G145" s="74">
        <v>27466</v>
      </c>
      <c r="H145" s="74" t="s">
        <v>29</v>
      </c>
      <c r="I145" s="75">
        <v>2001</v>
      </c>
      <c r="J145" s="73" t="s">
        <v>302</v>
      </c>
      <c r="K145" s="73">
        <v>3</v>
      </c>
    </row>
    <row r="146" spans="2:11" x14ac:dyDescent="0.3">
      <c r="B146" s="70" t="s">
        <v>810</v>
      </c>
      <c r="C146" s="70" t="s">
        <v>811</v>
      </c>
      <c r="D146" s="70" t="s">
        <v>170</v>
      </c>
      <c r="E146" s="70" t="s">
        <v>110</v>
      </c>
      <c r="F146" s="70" t="s">
        <v>812</v>
      </c>
      <c r="G146" s="71">
        <v>28107</v>
      </c>
      <c r="H146" s="71" t="s">
        <v>37</v>
      </c>
      <c r="I146" s="72">
        <v>1727</v>
      </c>
      <c r="J146" s="70" t="s">
        <v>320</v>
      </c>
      <c r="K146" s="70">
        <v>3</v>
      </c>
    </row>
    <row r="147" spans="2:11" x14ac:dyDescent="0.3">
      <c r="B147" s="73" t="s">
        <v>813</v>
      </c>
      <c r="C147" s="73" t="s">
        <v>814</v>
      </c>
      <c r="D147" s="73" t="s">
        <v>815</v>
      </c>
      <c r="E147" s="73" t="s">
        <v>513</v>
      </c>
      <c r="F147" s="73" t="s">
        <v>816</v>
      </c>
      <c r="G147" s="74">
        <v>28091</v>
      </c>
      <c r="H147" s="74" t="s">
        <v>29</v>
      </c>
      <c r="I147" s="75">
        <v>2123</v>
      </c>
      <c r="J147" s="73" t="s">
        <v>320</v>
      </c>
      <c r="K147" s="73">
        <v>2</v>
      </c>
    </row>
    <row r="148" spans="2:11" x14ac:dyDescent="0.3">
      <c r="B148" s="70" t="s">
        <v>438</v>
      </c>
      <c r="C148" s="70" t="s">
        <v>817</v>
      </c>
      <c r="D148" s="70" t="s">
        <v>334</v>
      </c>
      <c r="E148" s="70" t="s">
        <v>310</v>
      </c>
      <c r="F148" s="70" t="s">
        <v>818</v>
      </c>
      <c r="G148" s="71">
        <v>28027</v>
      </c>
      <c r="H148" s="71" t="s">
        <v>29</v>
      </c>
      <c r="I148" s="72">
        <v>2657</v>
      </c>
      <c r="J148" s="70" t="s">
        <v>57</v>
      </c>
      <c r="K148" s="70">
        <v>2</v>
      </c>
    </row>
    <row r="149" spans="2:11" x14ac:dyDescent="0.3">
      <c r="B149" s="73" t="s">
        <v>308</v>
      </c>
      <c r="C149" s="73" t="s">
        <v>819</v>
      </c>
      <c r="D149" s="73" t="s">
        <v>820</v>
      </c>
      <c r="E149" s="73" t="s">
        <v>310</v>
      </c>
      <c r="F149" s="73" t="s">
        <v>821</v>
      </c>
      <c r="G149" s="74">
        <v>28529</v>
      </c>
      <c r="H149" s="74" t="s">
        <v>37</v>
      </c>
      <c r="I149" s="75">
        <v>2111</v>
      </c>
      <c r="J149" s="73" t="s">
        <v>320</v>
      </c>
      <c r="K149" s="73">
        <v>2</v>
      </c>
    </row>
    <row r="150" spans="2:11" x14ac:dyDescent="0.3">
      <c r="B150" s="70" t="s">
        <v>822</v>
      </c>
      <c r="C150" s="70" t="s">
        <v>823</v>
      </c>
      <c r="D150" s="70" t="s">
        <v>824</v>
      </c>
      <c r="E150" s="70" t="s">
        <v>175</v>
      </c>
      <c r="F150" s="70" t="s">
        <v>825</v>
      </c>
      <c r="G150" s="71">
        <v>28520</v>
      </c>
      <c r="H150" s="71" t="s">
        <v>48</v>
      </c>
      <c r="I150" s="72">
        <v>3421</v>
      </c>
      <c r="J150" s="70" t="s">
        <v>320</v>
      </c>
      <c r="K150" s="70">
        <v>2</v>
      </c>
    </row>
    <row r="151" spans="2:11" x14ac:dyDescent="0.3">
      <c r="B151" s="73" t="s">
        <v>826</v>
      </c>
      <c r="C151" s="73" t="s">
        <v>827</v>
      </c>
      <c r="D151" s="73" t="s">
        <v>828</v>
      </c>
      <c r="E151" s="73" t="s">
        <v>310</v>
      </c>
      <c r="F151" s="73" t="s">
        <v>829</v>
      </c>
      <c r="G151" s="74">
        <v>28045</v>
      </c>
      <c r="H151" s="74" t="s">
        <v>37</v>
      </c>
      <c r="I151" s="75">
        <v>2063</v>
      </c>
      <c r="J151" s="73" t="s">
        <v>345</v>
      </c>
      <c r="K151" s="73">
        <v>3</v>
      </c>
    </row>
    <row r="152" spans="2:11" x14ac:dyDescent="0.3">
      <c r="B152" s="70" t="s">
        <v>830</v>
      </c>
      <c r="C152" s="70" t="s">
        <v>831</v>
      </c>
      <c r="D152" s="70" t="s">
        <v>832</v>
      </c>
      <c r="E152" s="70" t="s">
        <v>353</v>
      </c>
      <c r="F152" s="70" t="s">
        <v>833</v>
      </c>
      <c r="G152" s="71">
        <v>28075</v>
      </c>
      <c r="H152" s="71" t="s">
        <v>29</v>
      </c>
      <c r="I152" s="72">
        <v>1062</v>
      </c>
      <c r="J152" s="70" t="s">
        <v>320</v>
      </c>
      <c r="K152" s="70">
        <v>2</v>
      </c>
    </row>
    <row r="153" spans="2:11" x14ac:dyDescent="0.3">
      <c r="B153" s="73" t="s">
        <v>759</v>
      </c>
      <c r="C153" s="73" t="s">
        <v>834</v>
      </c>
      <c r="D153" s="73" t="s">
        <v>835</v>
      </c>
      <c r="E153" s="73" t="s">
        <v>99</v>
      </c>
      <c r="F153" s="73" t="s">
        <v>836</v>
      </c>
      <c r="G153" s="74">
        <v>28660</v>
      </c>
      <c r="H153" s="74" t="s">
        <v>73</v>
      </c>
      <c r="I153" s="75">
        <v>3451</v>
      </c>
      <c r="J153" s="73" t="s">
        <v>57</v>
      </c>
      <c r="K153" s="73">
        <v>1</v>
      </c>
    </row>
    <row r="154" spans="2:11" x14ac:dyDescent="0.3">
      <c r="B154" s="70" t="s">
        <v>837</v>
      </c>
      <c r="C154" s="70" t="s">
        <v>838</v>
      </c>
      <c r="D154" s="70" t="s">
        <v>839</v>
      </c>
      <c r="E154" s="70" t="s">
        <v>114</v>
      </c>
      <c r="F154" s="70" t="s">
        <v>840</v>
      </c>
      <c r="G154" s="71">
        <v>28689</v>
      </c>
      <c r="H154" s="71" t="s">
        <v>73</v>
      </c>
      <c r="I154" s="72">
        <v>2224</v>
      </c>
      <c r="J154" s="70" t="s">
        <v>320</v>
      </c>
      <c r="K154" s="70">
        <v>3</v>
      </c>
    </row>
    <row r="155" spans="2:11" x14ac:dyDescent="0.3">
      <c r="B155" s="73" t="s">
        <v>841</v>
      </c>
      <c r="C155" s="73" t="s">
        <v>842</v>
      </c>
      <c r="D155" s="73" t="s">
        <v>843</v>
      </c>
      <c r="E155" s="73" t="s">
        <v>110</v>
      </c>
      <c r="F155" s="73" t="s">
        <v>844</v>
      </c>
      <c r="G155" s="74">
        <v>27147</v>
      </c>
      <c r="H155" s="74" t="s">
        <v>37</v>
      </c>
      <c r="I155" s="75">
        <v>1671</v>
      </c>
      <c r="J155" s="73" t="s">
        <v>57</v>
      </c>
      <c r="K155" s="73">
        <v>3</v>
      </c>
    </row>
    <row r="156" spans="2:11" x14ac:dyDescent="0.3">
      <c r="B156" s="70" t="s">
        <v>845</v>
      </c>
      <c r="C156" s="70" t="s">
        <v>846</v>
      </c>
      <c r="D156" s="70" t="s">
        <v>847</v>
      </c>
      <c r="E156" s="70" t="s">
        <v>110</v>
      </c>
      <c r="F156" s="70" t="s">
        <v>848</v>
      </c>
      <c r="G156" s="71">
        <v>27167</v>
      </c>
      <c r="H156" s="71" t="s">
        <v>73</v>
      </c>
      <c r="I156" s="72">
        <v>2584</v>
      </c>
      <c r="J156" s="70" t="s">
        <v>345</v>
      </c>
      <c r="K156" s="70">
        <v>1</v>
      </c>
    </row>
    <row r="157" spans="2:11" x14ac:dyDescent="0.3">
      <c r="B157" s="73" t="s">
        <v>519</v>
      </c>
      <c r="C157" s="73" t="s">
        <v>520</v>
      </c>
      <c r="D157" s="73" t="s">
        <v>537</v>
      </c>
      <c r="E157" s="73" t="s">
        <v>513</v>
      </c>
      <c r="F157" s="73" t="s">
        <v>849</v>
      </c>
      <c r="G157" s="74">
        <v>28351</v>
      </c>
      <c r="H157" s="74" t="s">
        <v>37</v>
      </c>
      <c r="I157" s="75">
        <v>2909</v>
      </c>
      <c r="J157" s="73" t="s">
        <v>345</v>
      </c>
      <c r="K157" s="73">
        <v>3</v>
      </c>
    </row>
    <row r="158" spans="2:11" x14ac:dyDescent="0.3">
      <c r="B158" s="70" t="s">
        <v>733</v>
      </c>
      <c r="C158" s="70" t="s">
        <v>850</v>
      </c>
      <c r="D158" s="70" t="s">
        <v>851</v>
      </c>
      <c r="E158" s="70" t="s">
        <v>99</v>
      </c>
      <c r="F158" s="70" t="s">
        <v>852</v>
      </c>
      <c r="G158" s="71">
        <v>26089</v>
      </c>
      <c r="H158" s="71" t="s">
        <v>48</v>
      </c>
      <c r="I158" s="72">
        <v>2042</v>
      </c>
      <c r="J158" s="70" t="s">
        <v>57</v>
      </c>
      <c r="K158" s="70">
        <v>1</v>
      </c>
    </row>
    <row r="159" spans="2:11" x14ac:dyDescent="0.3">
      <c r="B159" s="73" t="s">
        <v>853</v>
      </c>
      <c r="C159" s="73" t="s">
        <v>854</v>
      </c>
      <c r="D159" s="73" t="s">
        <v>855</v>
      </c>
      <c r="E159" s="73" t="s">
        <v>376</v>
      </c>
      <c r="F159" s="73" t="s">
        <v>856</v>
      </c>
      <c r="G159" s="74">
        <v>28483</v>
      </c>
      <c r="H159" s="74" t="s">
        <v>29</v>
      </c>
      <c r="I159" s="75">
        <v>1374</v>
      </c>
      <c r="J159" s="73" t="s">
        <v>302</v>
      </c>
      <c r="K159" s="73">
        <v>1</v>
      </c>
    </row>
    <row r="160" spans="2:11" x14ac:dyDescent="0.3">
      <c r="B160" s="70" t="s">
        <v>857</v>
      </c>
      <c r="C160" s="70" t="s">
        <v>858</v>
      </c>
      <c r="D160" s="70" t="s">
        <v>859</v>
      </c>
      <c r="E160" s="70" t="s">
        <v>110</v>
      </c>
      <c r="F160" s="70" t="s">
        <v>860</v>
      </c>
      <c r="G160" s="71">
        <v>28551</v>
      </c>
      <c r="H160" s="71" t="s">
        <v>29</v>
      </c>
      <c r="I160" s="72">
        <v>2557</v>
      </c>
      <c r="J160" s="70" t="s">
        <v>302</v>
      </c>
      <c r="K160" s="70">
        <v>3</v>
      </c>
    </row>
    <row r="161" spans="2:11" x14ac:dyDescent="0.3">
      <c r="B161" s="73" t="s">
        <v>861</v>
      </c>
      <c r="C161" s="73" t="s">
        <v>657</v>
      </c>
      <c r="D161" s="73" t="s">
        <v>862</v>
      </c>
      <c r="E161" s="73" t="s">
        <v>310</v>
      </c>
      <c r="F161" s="73" t="s">
        <v>863</v>
      </c>
      <c r="G161" s="74">
        <v>27513</v>
      </c>
      <c r="H161" s="74" t="s">
        <v>37</v>
      </c>
      <c r="I161" s="75">
        <v>1731</v>
      </c>
      <c r="J161" s="73" t="s">
        <v>57</v>
      </c>
      <c r="K161" s="73">
        <v>2</v>
      </c>
    </row>
    <row r="162" spans="2:11" x14ac:dyDescent="0.3">
      <c r="B162" s="70" t="s">
        <v>864</v>
      </c>
      <c r="C162" s="70" t="s">
        <v>865</v>
      </c>
      <c r="D162" s="70" t="s">
        <v>866</v>
      </c>
      <c r="E162" s="70" t="s">
        <v>62</v>
      </c>
      <c r="F162" s="70" t="s">
        <v>867</v>
      </c>
      <c r="G162" s="71">
        <v>28778</v>
      </c>
      <c r="H162" s="71" t="s">
        <v>73</v>
      </c>
      <c r="I162" s="72">
        <v>1151</v>
      </c>
      <c r="J162" s="70" t="s">
        <v>345</v>
      </c>
      <c r="K162" s="70">
        <v>1</v>
      </c>
    </row>
    <row r="163" spans="2:11" x14ac:dyDescent="0.3">
      <c r="B163" s="73" t="s">
        <v>868</v>
      </c>
      <c r="C163" s="73" t="s">
        <v>869</v>
      </c>
      <c r="D163" s="73" t="s">
        <v>870</v>
      </c>
      <c r="E163" s="73" t="s">
        <v>110</v>
      </c>
      <c r="F163" s="73" t="s">
        <v>871</v>
      </c>
      <c r="G163" s="74">
        <v>27269</v>
      </c>
      <c r="H163" s="74" t="s">
        <v>29</v>
      </c>
      <c r="I163" s="75">
        <v>2576</v>
      </c>
      <c r="J163" s="73" t="s">
        <v>345</v>
      </c>
      <c r="K163" s="73">
        <v>2</v>
      </c>
    </row>
    <row r="164" spans="2:11" x14ac:dyDescent="0.3">
      <c r="B164" s="70" t="s">
        <v>872</v>
      </c>
      <c r="C164" s="70" t="s">
        <v>873</v>
      </c>
      <c r="D164" s="70" t="s">
        <v>874</v>
      </c>
      <c r="E164" s="70" t="s">
        <v>353</v>
      </c>
      <c r="F164" s="70" t="s">
        <v>875</v>
      </c>
      <c r="G164" s="71">
        <v>25704</v>
      </c>
      <c r="H164" s="71" t="s">
        <v>29</v>
      </c>
      <c r="I164" s="72">
        <v>1052</v>
      </c>
      <c r="J164" s="70" t="s">
        <v>345</v>
      </c>
      <c r="K164" s="70">
        <v>2</v>
      </c>
    </row>
    <row r="165" spans="2:11" x14ac:dyDescent="0.3">
      <c r="B165" s="73" t="s">
        <v>876</v>
      </c>
      <c r="C165" s="73" t="s">
        <v>877</v>
      </c>
      <c r="D165" s="73" t="s">
        <v>537</v>
      </c>
      <c r="E165" s="73" t="s">
        <v>106</v>
      </c>
      <c r="F165" s="73" t="s">
        <v>878</v>
      </c>
      <c r="G165" s="74">
        <v>26295</v>
      </c>
      <c r="H165" s="74" t="s">
        <v>37</v>
      </c>
      <c r="I165" s="75">
        <v>3402</v>
      </c>
      <c r="J165" s="73" t="s">
        <v>302</v>
      </c>
      <c r="K165" s="73">
        <v>1</v>
      </c>
    </row>
    <row r="166" spans="2:11" x14ac:dyDescent="0.3">
      <c r="B166" s="70" t="s">
        <v>879</v>
      </c>
      <c r="C166" s="70" t="s">
        <v>880</v>
      </c>
      <c r="D166" s="70" t="s">
        <v>881</v>
      </c>
      <c r="E166" s="70" t="s">
        <v>110</v>
      </c>
      <c r="F166" s="70" t="s">
        <v>882</v>
      </c>
      <c r="G166" s="71">
        <v>25978</v>
      </c>
      <c r="H166" s="71" t="s">
        <v>29</v>
      </c>
      <c r="I166" s="72">
        <v>1779</v>
      </c>
      <c r="J166" s="70" t="s">
        <v>345</v>
      </c>
      <c r="K166" s="70">
        <v>3</v>
      </c>
    </row>
    <row r="167" spans="2:11" x14ac:dyDescent="0.3">
      <c r="B167" s="73" t="s">
        <v>883</v>
      </c>
      <c r="C167" s="73" t="s">
        <v>416</v>
      </c>
      <c r="D167" s="73" t="s">
        <v>884</v>
      </c>
      <c r="E167" s="73" t="s">
        <v>310</v>
      </c>
      <c r="F167" s="73" t="s">
        <v>885</v>
      </c>
      <c r="G167" s="74">
        <v>27309</v>
      </c>
      <c r="H167" s="74" t="s">
        <v>73</v>
      </c>
      <c r="I167" s="75">
        <v>2467</v>
      </c>
      <c r="J167" s="73" t="s">
        <v>345</v>
      </c>
      <c r="K167" s="73">
        <v>1</v>
      </c>
    </row>
    <row r="168" spans="2:11" x14ac:dyDescent="0.3">
      <c r="B168" s="70" t="s">
        <v>886</v>
      </c>
      <c r="C168" s="70" t="s">
        <v>887</v>
      </c>
      <c r="D168" s="70" t="s">
        <v>888</v>
      </c>
      <c r="E168" s="70" t="s">
        <v>310</v>
      </c>
      <c r="F168" s="70" t="s">
        <v>889</v>
      </c>
      <c r="G168" s="71">
        <v>26340</v>
      </c>
      <c r="H168" s="71" t="s">
        <v>37</v>
      </c>
      <c r="I168" s="72">
        <v>1923</v>
      </c>
      <c r="J168" s="70" t="s">
        <v>320</v>
      </c>
      <c r="K168" s="70">
        <v>3</v>
      </c>
    </row>
    <row r="169" spans="2:11" x14ac:dyDescent="0.3">
      <c r="B169" s="73" t="s">
        <v>890</v>
      </c>
      <c r="C169" s="73" t="s">
        <v>891</v>
      </c>
      <c r="D169" s="73" t="s">
        <v>525</v>
      </c>
      <c r="E169" s="73" t="s">
        <v>62</v>
      </c>
      <c r="F169" s="73" t="s">
        <v>892</v>
      </c>
      <c r="G169" s="74">
        <v>28747</v>
      </c>
      <c r="H169" s="74" t="s">
        <v>48</v>
      </c>
      <c r="I169" s="75">
        <v>1133</v>
      </c>
      <c r="J169" s="73" t="s">
        <v>57</v>
      </c>
      <c r="K169" s="73">
        <v>1</v>
      </c>
    </row>
    <row r="170" spans="2:11" x14ac:dyDescent="0.3">
      <c r="B170" s="70" t="s">
        <v>893</v>
      </c>
      <c r="C170" s="70" t="s">
        <v>894</v>
      </c>
      <c r="D170" s="70" t="s">
        <v>895</v>
      </c>
      <c r="E170" s="70" t="s">
        <v>62</v>
      </c>
      <c r="F170" s="70" t="s">
        <v>892</v>
      </c>
      <c r="G170" s="71">
        <v>26955</v>
      </c>
      <c r="H170" s="71" t="s">
        <v>37</v>
      </c>
      <c r="I170" s="72">
        <v>2207</v>
      </c>
      <c r="J170" s="70" t="s">
        <v>57</v>
      </c>
      <c r="K170" s="70">
        <v>2</v>
      </c>
    </row>
    <row r="171" spans="2:11" x14ac:dyDescent="0.3">
      <c r="B171" s="73" t="s">
        <v>896</v>
      </c>
      <c r="C171" s="73" t="s">
        <v>897</v>
      </c>
      <c r="D171" s="73" t="s">
        <v>820</v>
      </c>
      <c r="E171" s="73" t="s">
        <v>175</v>
      </c>
      <c r="F171" s="73" t="s">
        <v>898</v>
      </c>
      <c r="G171" s="74">
        <v>27333</v>
      </c>
      <c r="H171" s="74" t="s">
        <v>29</v>
      </c>
      <c r="I171" s="75">
        <v>3402</v>
      </c>
      <c r="J171" s="73" t="s">
        <v>302</v>
      </c>
      <c r="K171" s="73">
        <v>2</v>
      </c>
    </row>
    <row r="172" spans="2:11" x14ac:dyDescent="0.3">
      <c r="B172" s="70" t="s">
        <v>899</v>
      </c>
      <c r="C172" s="70" t="s">
        <v>425</v>
      </c>
      <c r="D172" s="70" t="s">
        <v>900</v>
      </c>
      <c r="E172" s="70" t="s">
        <v>343</v>
      </c>
      <c r="F172" s="70" t="s">
        <v>901</v>
      </c>
      <c r="G172" s="71">
        <v>27025</v>
      </c>
      <c r="H172" s="71" t="s">
        <v>48</v>
      </c>
      <c r="I172" s="72">
        <v>2119</v>
      </c>
      <c r="J172" s="70" t="s">
        <v>302</v>
      </c>
      <c r="K172" s="70">
        <v>1</v>
      </c>
    </row>
    <row r="173" spans="2:11" x14ac:dyDescent="0.3">
      <c r="B173" s="73" t="s">
        <v>902</v>
      </c>
      <c r="C173" s="73" t="s">
        <v>903</v>
      </c>
      <c r="D173" s="73" t="s">
        <v>904</v>
      </c>
      <c r="E173" s="73" t="s">
        <v>35</v>
      </c>
      <c r="F173" s="73" t="s">
        <v>905</v>
      </c>
      <c r="G173" s="74">
        <v>27251</v>
      </c>
      <c r="H173" s="74" t="s">
        <v>48</v>
      </c>
      <c r="I173" s="75">
        <v>1826</v>
      </c>
      <c r="J173" s="73" t="s">
        <v>302</v>
      </c>
      <c r="K173" s="73">
        <v>3</v>
      </c>
    </row>
    <row r="174" spans="2:11" x14ac:dyDescent="0.3">
      <c r="B174" s="70" t="s">
        <v>906</v>
      </c>
      <c r="C174" s="70" t="s">
        <v>907</v>
      </c>
      <c r="D174" s="70" t="s">
        <v>525</v>
      </c>
      <c r="E174" s="70" t="s">
        <v>513</v>
      </c>
      <c r="F174" s="70" t="s">
        <v>908</v>
      </c>
      <c r="G174" s="71">
        <v>26419</v>
      </c>
      <c r="H174" s="71" t="s">
        <v>37</v>
      </c>
      <c r="I174" s="72">
        <v>2680</v>
      </c>
      <c r="J174" s="70" t="s">
        <v>320</v>
      </c>
      <c r="K174" s="70">
        <v>3</v>
      </c>
    </row>
    <row r="175" spans="2:11" x14ac:dyDescent="0.3">
      <c r="B175" s="73" t="s">
        <v>909</v>
      </c>
      <c r="C175" s="73" t="s">
        <v>910</v>
      </c>
      <c r="D175" s="73" t="s">
        <v>663</v>
      </c>
      <c r="E175" s="73" t="s">
        <v>35</v>
      </c>
      <c r="F175" s="73" t="s">
        <v>911</v>
      </c>
      <c r="G175" s="74">
        <v>28400</v>
      </c>
      <c r="H175" s="74" t="s">
        <v>29</v>
      </c>
      <c r="I175" s="75">
        <v>1444</v>
      </c>
      <c r="J175" s="73" t="s">
        <v>302</v>
      </c>
      <c r="K175" s="73">
        <v>3</v>
      </c>
    </row>
    <row r="176" spans="2:11" x14ac:dyDescent="0.3">
      <c r="B176" s="70" t="s">
        <v>317</v>
      </c>
      <c r="C176" s="70" t="s">
        <v>912</v>
      </c>
      <c r="D176" s="70" t="s">
        <v>913</v>
      </c>
      <c r="E176" s="70" t="s">
        <v>110</v>
      </c>
      <c r="F176" s="70" t="s">
        <v>914</v>
      </c>
      <c r="G176" s="71">
        <v>26708</v>
      </c>
      <c r="H176" s="71" t="s">
        <v>37</v>
      </c>
      <c r="I176" s="72">
        <v>3337</v>
      </c>
      <c r="J176" s="70" t="s">
        <v>57</v>
      </c>
      <c r="K176" s="70">
        <v>3</v>
      </c>
    </row>
    <row r="177" spans="2:11" x14ac:dyDescent="0.3">
      <c r="B177" s="73" t="s">
        <v>915</v>
      </c>
      <c r="C177" s="73" t="s">
        <v>916</v>
      </c>
      <c r="D177" s="73" t="s">
        <v>917</v>
      </c>
      <c r="E177" s="73" t="s">
        <v>918</v>
      </c>
      <c r="F177" s="73" t="s">
        <v>919</v>
      </c>
      <c r="G177" s="74">
        <v>27171</v>
      </c>
      <c r="H177" s="74" t="s">
        <v>37</v>
      </c>
      <c r="I177" s="75">
        <v>2527</v>
      </c>
      <c r="J177" s="73" t="s">
        <v>57</v>
      </c>
      <c r="K177" s="73">
        <v>2</v>
      </c>
    </row>
    <row r="178" spans="2:11" x14ac:dyDescent="0.3">
      <c r="B178" s="70" t="s">
        <v>920</v>
      </c>
      <c r="C178" s="70" t="s">
        <v>921</v>
      </c>
      <c r="D178" s="70" t="s">
        <v>922</v>
      </c>
      <c r="E178" s="70" t="s">
        <v>35</v>
      </c>
      <c r="F178" s="70" t="s">
        <v>923</v>
      </c>
      <c r="G178" s="71">
        <v>27898</v>
      </c>
      <c r="H178" s="71" t="s">
        <v>29</v>
      </c>
      <c r="I178" s="72">
        <v>3107</v>
      </c>
      <c r="J178" s="70" t="s">
        <v>345</v>
      </c>
      <c r="K178" s="70">
        <v>1</v>
      </c>
    </row>
    <row r="179" spans="2:11" x14ac:dyDescent="0.3">
      <c r="B179" s="73" t="s">
        <v>924</v>
      </c>
      <c r="C179" s="73" t="s">
        <v>925</v>
      </c>
      <c r="D179" s="73" t="s">
        <v>926</v>
      </c>
      <c r="E179" s="73" t="s">
        <v>114</v>
      </c>
      <c r="F179" s="73" t="s">
        <v>927</v>
      </c>
      <c r="G179" s="74">
        <v>25909</v>
      </c>
      <c r="H179" s="74" t="s">
        <v>37</v>
      </c>
      <c r="I179" s="75">
        <v>2168</v>
      </c>
      <c r="J179" s="73" t="s">
        <v>345</v>
      </c>
      <c r="K179" s="73">
        <v>2</v>
      </c>
    </row>
    <row r="180" spans="2:11" x14ac:dyDescent="0.3">
      <c r="B180" s="70" t="s">
        <v>393</v>
      </c>
      <c r="C180" s="70" t="s">
        <v>928</v>
      </c>
      <c r="D180" s="70" t="s">
        <v>395</v>
      </c>
      <c r="E180" s="70" t="s">
        <v>310</v>
      </c>
      <c r="F180" s="70" t="s">
        <v>929</v>
      </c>
      <c r="G180" s="71">
        <v>26168</v>
      </c>
      <c r="H180" s="71" t="s">
        <v>37</v>
      </c>
      <c r="I180" s="72">
        <v>1246</v>
      </c>
      <c r="J180" s="70" t="s">
        <v>320</v>
      </c>
      <c r="K180" s="70">
        <v>1</v>
      </c>
    </row>
    <row r="181" spans="2:11" x14ac:dyDescent="0.3">
      <c r="B181" s="73" t="s">
        <v>930</v>
      </c>
      <c r="C181" s="73" t="s">
        <v>931</v>
      </c>
      <c r="D181" s="73" t="s">
        <v>932</v>
      </c>
      <c r="E181" s="73" t="s">
        <v>35</v>
      </c>
      <c r="F181" s="73" t="s">
        <v>933</v>
      </c>
      <c r="G181" s="74">
        <v>27334</v>
      </c>
      <c r="H181" s="74" t="s">
        <v>37</v>
      </c>
      <c r="I181" s="75">
        <v>3223</v>
      </c>
      <c r="J181" s="73" t="s">
        <v>57</v>
      </c>
      <c r="K181" s="73">
        <v>2</v>
      </c>
    </row>
    <row r="182" spans="2:11" x14ac:dyDescent="0.3">
      <c r="B182" s="70" t="s">
        <v>934</v>
      </c>
      <c r="C182" s="70" t="s">
        <v>935</v>
      </c>
      <c r="D182" s="70" t="s">
        <v>936</v>
      </c>
      <c r="E182" s="70" t="s">
        <v>35</v>
      </c>
      <c r="F182" s="70" t="s">
        <v>937</v>
      </c>
      <c r="G182" s="71">
        <v>28099</v>
      </c>
      <c r="H182" s="71" t="s">
        <v>29</v>
      </c>
      <c r="I182" s="72">
        <v>2327</v>
      </c>
      <c r="J182" s="70" t="s">
        <v>320</v>
      </c>
      <c r="K182" s="70">
        <v>3</v>
      </c>
    </row>
    <row r="183" spans="2:11" x14ac:dyDescent="0.3">
      <c r="B183" s="73" t="s">
        <v>938</v>
      </c>
      <c r="C183" s="73" t="s">
        <v>939</v>
      </c>
      <c r="D183" s="73" t="s">
        <v>940</v>
      </c>
      <c r="E183" s="73" t="s">
        <v>310</v>
      </c>
      <c r="F183" s="73" t="s">
        <v>941</v>
      </c>
      <c r="G183" s="74">
        <v>27357</v>
      </c>
      <c r="H183" s="74" t="s">
        <v>37</v>
      </c>
      <c r="I183" s="75">
        <v>3407</v>
      </c>
      <c r="J183" s="73" t="s">
        <v>57</v>
      </c>
      <c r="K183" s="73">
        <v>2</v>
      </c>
    </row>
    <row r="184" spans="2:11" x14ac:dyDescent="0.3">
      <c r="B184" s="70" t="s">
        <v>902</v>
      </c>
      <c r="C184" s="70" t="s">
        <v>942</v>
      </c>
      <c r="D184" s="70" t="s">
        <v>904</v>
      </c>
      <c r="E184" s="70" t="s">
        <v>310</v>
      </c>
      <c r="F184" s="70" t="s">
        <v>943</v>
      </c>
      <c r="G184" s="71">
        <v>26076</v>
      </c>
      <c r="H184" s="71" t="s">
        <v>29</v>
      </c>
      <c r="I184" s="72">
        <v>1537</v>
      </c>
      <c r="J184" s="70" t="s">
        <v>345</v>
      </c>
      <c r="K184" s="70">
        <v>1</v>
      </c>
    </row>
    <row r="185" spans="2:11" x14ac:dyDescent="0.3">
      <c r="B185" s="73" t="s">
        <v>944</v>
      </c>
      <c r="C185" s="73" t="s">
        <v>945</v>
      </c>
      <c r="D185" s="73" t="s">
        <v>338</v>
      </c>
      <c r="E185" s="73" t="s">
        <v>62</v>
      </c>
      <c r="F185" s="73" t="s">
        <v>946</v>
      </c>
      <c r="G185" s="74">
        <v>26062</v>
      </c>
      <c r="H185" s="74" t="s">
        <v>37</v>
      </c>
      <c r="I185" s="75">
        <v>2757</v>
      </c>
      <c r="J185" s="73" t="s">
        <v>345</v>
      </c>
      <c r="K185" s="73">
        <v>1</v>
      </c>
    </row>
    <row r="186" spans="2:11" x14ac:dyDescent="0.3">
      <c r="B186" s="70" t="s">
        <v>947</v>
      </c>
      <c r="C186" s="70" t="s">
        <v>948</v>
      </c>
      <c r="D186" s="70" t="s">
        <v>537</v>
      </c>
      <c r="E186" s="70" t="s">
        <v>114</v>
      </c>
      <c r="F186" s="70" t="s">
        <v>949</v>
      </c>
      <c r="G186" s="71">
        <v>28130</v>
      </c>
      <c r="H186" s="71" t="s">
        <v>29</v>
      </c>
      <c r="I186" s="72">
        <v>3377</v>
      </c>
      <c r="J186" s="70" t="s">
        <v>57</v>
      </c>
      <c r="K186" s="70">
        <v>2</v>
      </c>
    </row>
    <row r="187" spans="2:11" x14ac:dyDescent="0.3">
      <c r="B187" s="73" t="s">
        <v>950</v>
      </c>
      <c r="C187" s="73" t="s">
        <v>618</v>
      </c>
      <c r="D187" s="73" t="s">
        <v>556</v>
      </c>
      <c r="E187" s="73" t="s">
        <v>114</v>
      </c>
      <c r="F187" s="73" t="s">
        <v>951</v>
      </c>
      <c r="G187" s="74">
        <v>25682</v>
      </c>
      <c r="H187" s="74" t="s">
        <v>37</v>
      </c>
      <c r="I187" s="75">
        <v>1379</v>
      </c>
      <c r="J187" s="73" t="s">
        <v>345</v>
      </c>
      <c r="K187" s="73">
        <v>2</v>
      </c>
    </row>
    <row r="188" spans="2:11" x14ac:dyDescent="0.3">
      <c r="B188" s="70" t="s">
        <v>952</v>
      </c>
      <c r="C188" s="70" t="s">
        <v>953</v>
      </c>
      <c r="D188" s="70" t="s">
        <v>954</v>
      </c>
      <c r="E188" s="70" t="s">
        <v>62</v>
      </c>
      <c r="F188" s="70" t="s">
        <v>955</v>
      </c>
      <c r="G188" s="71">
        <v>28717</v>
      </c>
      <c r="H188" s="71" t="s">
        <v>37</v>
      </c>
      <c r="I188" s="72">
        <v>2001</v>
      </c>
      <c r="J188" s="70" t="s">
        <v>302</v>
      </c>
      <c r="K188" s="70">
        <v>3</v>
      </c>
    </row>
    <row r="189" spans="2:11" x14ac:dyDescent="0.3">
      <c r="B189" s="73" t="s">
        <v>956</v>
      </c>
      <c r="C189" s="73" t="s">
        <v>957</v>
      </c>
      <c r="D189" s="73" t="s">
        <v>958</v>
      </c>
      <c r="E189" s="73" t="s">
        <v>62</v>
      </c>
      <c r="F189" s="73" t="s">
        <v>955</v>
      </c>
      <c r="G189" s="74">
        <v>26860</v>
      </c>
      <c r="H189" s="74" t="s">
        <v>29</v>
      </c>
      <c r="I189" s="75">
        <v>1170</v>
      </c>
      <c r="J189" s="73" t="s">
        <v>57</v>
      </c>
      <c r="K189" s="73">
        <v>1</v>
      </c>
    </row>
    <row r="190" spans="2:11" x14ac:dyDescent="0.3">
      <c r="B190" s="70" t="s">
        <v>959</v>
      </c>
      <c r="C190" s="70" t="s">
        <v>960</v>
      </c>
      <c r="D190" s="70" t="s">
        <v>570</v>
      </c>
      <c r="E190" s="70" t="s">
        <v>175</v>
      </c>
      <c r="F190" s="70" t="s">
        <v>961</v>
      </c>
      <c r="G190" s="71">
        <v>28552</v>
      </c>
      <c r="H190" s="71" t="s">
        <v>29</v>
      </c>
      <c r="I190" s="72">
        <v>3206</v>
      </c>
      <c r="J190" s="70" t="s">
        <v>302</v>
      </c>
      <c r="K190" s="70">
        <v>1</v>
      </c>
    </row>
    <row r="191" spans="2:11" x14ac:dyDescent="0.3">
      <c r="B191" s="73" t="s">
        <v>962</v>
      </c>
      <c r="C191" s="73" t="s">
        <v>963</v>
      </c>
      <c r="D191" s="73" t="s">
        <v>926</v>
      </c>
      <c r="E191" s="73" t="s">
        <v>62</v>
      </c>
      <c r="F191" s="73" t="s">
        <v>964</v>
      </c>
      <c r="G191" s="74">
        <v>26865</v>
      </c>
      <c r="H191" s="74" t="s">
        <v>37</v>
      </c>
      <c r="I191" s="75">
        <v>1386</v>
      </c>
      <c r="J191" s="73" t="s">
        <v>57</v>
      </c>
      <c r="K191" s="73">
        <v>2</v>
      </c>
    </row>
    <row r="192" spans="2:11" x14ac:dyDescent="0.3">
      <c r="B192" s="70" t="s">
        <v>965</v>
      </c>
      <c r="C192" s="70" t="s">
        <v>966</v>
      </c>
      <c r="D192" s="70" t="s">
        <v>967</v>
      </c>
      <c r="E192" s="70" t="s">
        <v>310</v>
      </c>
      <c r="F192" s="70" t="s">
        <v>968</v>
      </c>
      <c r="G192" s="71">
        <v>26712</v>
      </c>
      <c r="H192" s="71" t="s">
        <v>48</v>
      </c>
      <c r="I192" s="72">
        <v>1374</v>
      </c>
      <c r="J192" s="70" t="s">
        <v>57</v>
      </c>
      <c r="K192" s="70">
        <v>2</v>
      </c>
    </row>
    <row r="193" spans="2:11" x14ac:dyDescent="0.3">
      <c r="B193" s="73" t="s">
        <v>969</v>
      </c>
      <c r="C193" s="73" t="s">
        <v>970</v>
      </c>
      <c r="D193" s="73" t="s">
        <v>971</v>
      </c>
      <c r="E193" s="73" t="s">
        <v>310</v>
      </c>
      <c r="F193" s="73" t="s">
        <v>972</v>
      </c>
      <c r="G193" s="74">
        <v>27960</v>
      </c>
      <c r="H193" s="74" t="s">
        <v>29</v>
      </c>
      <c r="I193" s="75">
        <v>2536</v>
      </c>
      <c r="J193" s="73" t="s">
        <v>345</v>
      </c>
      <c r="K193" s="73">
        <v>2</v>
      </c>
    </row>
    <row r="194" spans="2:11" x14ac:dyDescent="0.3">
      <c r="B194" s="70" t="s">
        <v>973</v>
      </c>
      <c r="C194" s="70" t="s">
        <v>974</v>
      </c>
      <c r="D194" s="70" t="s">
        <v>975</v>
      </c>
      <c r="E194" s="70" t="s">
        <v>310</v>
      </c>
      <c r="F194" s="70" t="s">
        <v>976</v>
      </c>
      <c r="G194" s="71">
        <v>28702</v>
      </c>
      <c r="H194" s="71" t="s">
        <v>29</v>
      </c>
      <c r="I194" s="72">
        <v>1251</v>
      </c>
      <c r="J194" s="70" t="s">
        <v>320</v>
      </c>
      <c r="K194" s="70">
        <v>2</v>
      </c>
    </row>
    <row r="195" spans="2:11" x14ac:dyDescent="0.3">
      <c r="B195" s="73" t="s">
        <v>883</v>
      </c>
      <c r="C195" s="73" t="s">
        <v>977</v>
      </c>
      <c r="D195" s="73" t="s">
        <v>608</v>
      </c>
      <c r="E195" s="73" t="s">
        <v>310</v>
      </c>
      <c r="F195" s="73" t="s">
        <v>978</v>
      </c>
      <c r="G195" s="74">
        <v>27672</v>
      </c>
      <c r="H195" s="74" t="s">
        <v>37</v>
      </c>
      <c r="I195" s="75">
        <v>2841</v>
      </c>
      <c r="J195" s="73" t="s">
        <v>302</v>
      </c>
      <c r="K195" s="73">
        <v>2</v>
      </c>
    </row>
    <row r="196" spans="2:11" x14ac:dyDescent="0.3">
      <c r="B196" s="70" t="s">
        <v>979</v>
      </c>
      <c r="C196" s="70" t="s">
        <v>980</v>
      </c>
      <c r="D196" s="70" t="s">
        <v>981</v>
      </c>
      <c r="E196" s="70" t="s">
        <v>310</v>
      </c>
      <c r="F196" s="70" t="s">
        <v>982</v>
      </c>
      <c r="G196" s="71">
        <v>28021</v>
      </c>
      <c r="H196" s="71" t="s">
        <v>37</v>
      </c>
      <c r="I196" s="72">
        <v>1565</v>
      </c>
      <c r="J196" s="70" t="s">
        <v>302</v>
      </c>
      <c r="K196" s="70">
        <v>2</v>
      </c>
    </row>
    <row r="197" spans="2:11" x14ac:dyDescent="0.3">
      <c r="B197" s="73" t="s">
        <v>842</v>
      </c>
      <c r="C197" s="73" t="s">
        <v>983</v>
      </c>
      <c r="D197" s="73" t="s">
        <v>984</v>
      </c>
      <c r="E197" s="73" t="s">
        <v>310</v>
      </c>
      <c r="F197" s="73" t="s">
        <v>985</v>
      </c>
      <c r="G197" s="74">
        <v>28035</v>
      </c>
      <c r="H197" s="74" t="s">
        <v>29</v>
      </c>
      <c r="I197" s="75">
        <v>1602</v>
      </c>
      <c r="J197" s="73" t="s">
        <v>345</v>
      </c>
      <c r="K197" s="73">
        <v>3</v>
      </c>
    </row>
    <row r="198" spans="2:11" x14ac:dyDescent="0.3">
      <c r="B198" s="70" t="s">
        <v>986</v>
      </c>
      <c r="C198" s="70" t="s">
        <v>987</v>
      </c>
      <c r="D198" s="70" t="s">
        <v>895</v>
      </c>
      <c r="E198" s="70" t="s">
        <v>310</v>
      </c>
      <c r="F198" s="70" t="s">
        <v>988</v>
      </c>
      <c r="G198" s="71">
        <v>26512</v>
      </c>
      <c r="H198" s="71" t="s">
        <v>73</v>
      </c>
      <c r="I198" s="72">
        <v>1608</v>
      </c>
      <c r="J198" s="70" t="s">
        <v>57</v>
      </c>
      <c r="K198" s="70">
        <v>3</v>
      </c>
    </row>
    <row r="199" spans="2:11" x14ac:dyDescent="0.3">
      <c r="B199" s="73" t="s">
        <v>989</v>
      </c>
      <c r="C199" s="73" t="s">
        <v>416</v>
      </c>
      <c r="D199" s="73" t="s">
        <v>990</v>
      </c>
      <c r="E199" s="73" t="s">
        <v>310</v>
      </c>
      <c r="F199" s="73" t="s">
        <v>991</v>
      </c>
      <c r="G199" s="74">
        <v>27442</v>
      </c>
      <c r="H199" s="74" t="s">
        <v>37</v>
      </c>
      <c r="I199" s="75">
        <v>1928</v>
      </c>
      <c r="J199" s="73" t="s">
        <v>302</v>
      </c>
      <c r="K199" s="73">
        <v>3</v>
      </c>
    </row>
    <row r="200" spans="2:11" x14ac:dyDescent="0.3">
      <c r="B200" s="70" t="s">
        <v>303</v>
      </c>
      <c r="C200" s="70" t="s">
        <v>992</v>
      </c>
      <c r="D200" s="70" t="s">
        <v>305</v>
      </c>
      <c r="E200" s="70" t="s">
        <v>110</v>
      </c>
      <c r="F200" s="70" t="s">
        <v>993</v>
      </c>
      <c r="G200" s="71">
        <v>25656</v>
      </c>
      <c r="H200" s="71" t="s">
        <v>29</v>
      </c>
      <c r="I200" s="72">
        <v>3142</v>
      </c>
      <c r="J200" s="70" t="s">
        <v>345</v>
      </c>
      <c r="K200" s="70">
        <v>1</v>
      </c>
    </row>
    <row r="201" spans="2:11" x14ac:dyDescent="0.3">
      <c r="B201" s="73" t="s">
        <v>994</v>
      </c>
      <c r="C201" s="73" t="s">
        <v>995</v>
      </c>
      <c r="D201" s="73" t="s">
        <v>996</v>
      </c>
      <c r="E201" s="73" t="s">
        <v>114</v>
      </c>
      <c r="F201" s="73" t="s">
        <v>997</v>
      </c>
      <c r="G201" s="74">
        <v>28127</v>
      </c>
      <c r="H201" s="74" t="s">
        <v>37</v>
      </c>
      <c r="I201" s="75">
        <v>3117</v>
      </c>
      <c r="J201" s="73" t="s">
        <v>320</v>
      </c>
      <c r="K201" s="73">
        <v>3</v>
      </c>
    </row>
    <row r="202" spans="2:11" x14ac:dyDescent="0.3">
      <c r="B202" s="70" t="s">
        <v>998</v>
      </c>
      <c r="C202" s="70" t="s">
        <v>999</v>
      </c>
      <c r="D202" s="70" t="s">
        <v>1000</v>
      </c>
      <c r="E202" s="70" t="s">
        <v>35</v>
      </c>
      <c r="F202" s="70" t="s">
        <v>1001</v>
      </c>
      <c r="G202" s="71">
        <v>25957</v>
      </c>
      <c r="H202" s="71" t="s">
        <v>73</v>
      </c>
      <c r="I202" s="72">
        <v>2556</v>
      </c>
      <c r="J202" s="70" t="s">
        <v>57</v>
      </c>
      <c r="K202" s="70">
        <v>1</v>
      </c>
    </row>
    <row r="203" spans="2:11" x14ac:dyDescent="0.3">
      <c r="B203" s="73" t="s">
        <v>1002</v>
      </c>
      <c r="C203" s="73" t="s">
        <v>1003</v>
      </c>
      <c r="D203" s="73" t="s">
        <v>1004</v>
      </c>
      <c r="E203" s="73" t="s">
        <v>310</v>
      </c>
      <c r="F203" s="73" t="s">
        <v>1005</v>
      </c>
      <c r="G203" s="74">
        <v>27424</v>
      </c>
      <c r="H203" s="74" t="s">
        <v>29</v>
      </c>
      <c r="I203" s="75">
        <v>2676</v>
      </c>
      <c r="J203" s="73" t="s">
        <v>57</v>
      </c>
      <c r="K203" s="73">
        <v>2</v>
      </c>
    </row>
    <row r="204" spans="2:11" x14ac:dyDescent="0.3">
      <c r="B204" s="70" t="s">
        <v>934</v>
      </c>
      <c r="C204" s="70" t="s">
        <v>715</v>
      </c>
      <c r="D204" s="70" t="s">
        <v>1006</v>
      </c>
      <c r="E204" s="70" t="s">
        <v>114</v>
      </c>
      <c r="F204" s="70" t="s">
        <v>1007</v>
      </c>
      <c r="G204" s="71">
        <v>27824</v>
      </c>
      <c r="H204" s="71" t="s">
        <v>37</v>
      </c>
      <c r="I204" s="72">
        <v>2130</v>
      </c>
      <c r="J204" s="70" t="s">
        <v>57</v>
      </c>
      <c r="K204" s="70">
        <v>1</v>
      </c>
    </row>
    <row r="205" spans="2:11" x14ac:dyDescent="0.3">
      <c r="B205" s="73" t="s">
        <v>1008</v>
      </c>
      <c r="C205" s="73" t="s">
        <v>1009</v>
      </c>
      <c r="D205" s="73" t="s">
        <v>746</v>
      </c>
      <c r="E205" s="73" t="s">
        <v>310</v>
      </c>
      <c r="F205" s="73" t="s">
        <v>1010</v>
      </c>
      <c r="G205" s="74">
        <v>28322</v>
      </c>
      <c r="H205" s="74" t="s">
        <v>29</v>
      </c>
      <c r="I205" s="75">
        <v>1884</v>
      </c>
      <c r="J205" s="73" t="s">
        <v>302</v>
      </c>
      <c r="K205" s="73">
        <v>2</v>
      </c>
    </row>
    <row r="206" spans="2:11" x14ac:dyDescent="0.3">
      <c r="B206" s="70" t="s">
        <v>1011</v>
      </c>
      <c r="C206" s="70" t="s">
        <v>1012</v>
      </c>
      <c r="D206" s="70" t="s">
        <v>334</v>
      </c>
      <c r="E206" s="70" t="s">
        <v>310</v>
      </c>
      <c r="F206" s="70" t="s">
        <v>1010</v>
      </c>
      <c r="G206" s="71">
        <v>27451</v>
      </c>
      <c r="H206" s="71" t="s">
        <v>37</v>
      </c>
      <c r="I206" s="72">
        <v>3132</v>
      </c>
      <c r="J206" s="70" t="s">
        <v>345</v>
      </c>
      <c r="K206" s="70">
        <v>1</v>
      </c>
    </row>
    <row r="207" spans="2:11" x14ac:dyDescent="0.3">
      <c r="B207" s="73" t="s">
        <v>1013</v>
      </c>
      <c r="C207" s="73" t="s">
        <v>1014</v>
      </c>
      <c r="D207" s="73" t="s">
        <v>1015</v>
      </c>
      <c r="E207" s="73" t="s">
        <v>62</v>
      </c>
      <c r="F207" s="73" t="s">
        <v>1016</v>
      </c>
      <c r="G207" s="74">
        <v>26536</v>
      </c>
      <c r="H207" s="74" t="s">
        <v>73</v>
      </c>
      <c r="I207" s="75">
        <v>1605</v>
      </c>
      <c r="J207" s="73" t="s">
        <v>345</v>
      </c>
      <c r="K207" s="73">
        <v>3</v>
      </c>
    </row>
    <row r="208" spans="2:11" x14ac:dyDescent="0.3">
      <c r="B208" s="70" t="s">
        <v>1017</v>
      </c>
      <c r="C208" s="70" t="s">
        <v>1018</v>
      </c>
      <c r="D208" s="70" t="s">
        <v>1019</v>
      </c>
      <c r="E208" s="70" t="s">
        <v>35</v>
      </c>
      <c r="F208" s="70" t="s">
        <v>1020</v>
      </c>
      <c r="G208" s="71">
        <v>26987</v>
      </c>
      <c r="H208" s="71" t="s">
        <v>37</v>
      </c>
      <c r="I208" s="72">
        <v>1141</v>
      </c>
      <c r="J208" s="70" t="s">
        <v>320</v>
      </c>
      <c r="K208" s="70">
        <v>2</v>
      </c>
    </row>
    <row r="209" spans="2:11" x14ac:dyDescent="0.3">
      <c r="B209" s="73" t="s">
        <v>1021</v>
      </c>
      <c r="C209" s="73" t="s">
        <v>1022</v>
      </c>
      <c r="D209" s="73" t="s">
        <v>1023</v>
      </c>
      <c r="E209" s="73" t="s">
        <v>35</v>
      </c>
      <c r="F209" s="73" t="s">
        <v>1020</v>
      </c>
      <c r="G209" s="74">
        <v>27766</v>
      </c>
      <c r="H209" s="74" t="s">
        <v>37</v>
      </c>
      <c r="I209" s="75">
        <v>2101</v>
      </c>
      <c r="J209" s="73" t="s">
        <v>302</v>
      </c>
      <c r="K209" s="73">
        <v>1</v>
      </c>
    </row>
    <row r="210" spans="2:11" x14ac:dyDescent="0.3">
      <c r="B210" s="70" t="s">
        <v>1024</v>
      </c>
      <c r="C210" s="70" t="s">
        <v>1025</v>
      </c>
      <c r="D210" s="70" t="s">
        <v>1026</v>
      </c>
      <c r="E210" s="70" t="s">
        <v>310</v>
      </c>
      <c r="F210" s="70" t="s">
        <v>1027</v>
      </c>
      <c r="G210" s="71">
        <v>28305</v>
      </c>
      <c r="H210" s="71" t="s">
        <v>37</v>
      </c>
      <c r="I210" s="72">
        <v>2581</v>
      </c>
      <c r="J210" s="70" t="s">
        <v>57</v>
      </c>
      <c r="K210" s="70">
        <v>2</v>
      </c>
    </row>
    <row r="211" spans="2:11" x14ac:dyDescent="0.3">
      <c r="B211" s="73" t="s">
        <v>633</v>
      </c>
      <c r="C211" s="73" t="s">
        <v>584</v>
      </c>
      <c r="D211" s="73" t="s">
        <v>635</v>
      </c>
      <c r="E211" s="73" t="s">
        <v>110</v>
      </c>
      <c r="F211" s="73" t="s">
        <v>1028</v>
      </c>
      <c r="G211" s="74">
        <v>27176</v>
      </c>
      <c r="H211" s="74" t="s">
        <v>29</v>
      </c>
      <c r="I211" s="75">
        <v>1008</v>
      </c>
      <c r="J211" s="73" t="s">
        <v>57</v>
      </c>
      <c r="K211" s="73">
        <v>2</v>
      </c>
    </row>
    <row r="212" spans="2:11" x14ac:dyDescent="0.3">
      <c r="B212" s="70" t="s">
        <v>1029</v>
      </c>
      <c r="C212" s="70" t="s">
        <v>1030</v>
      </c>
      <c r="D212" s="70" t="s">
        <v>548</v>
      </c>
      <c r="E212" s="70" t="s">
        <v>310</v>
      </c>
      <c r="F212" s="70" t="s">
        <v>1031</v>
      </c>
      <c r="G212" s="71">
        <v>27409</v>
      </c>
      <c r="H212" s="71" t="s">
        <v>29</v>
      </c>
      <c r="I212" s="72">
        <v>3137</v>
      </c>
      <c r="J212" s="70" t="s">
        <v>320</v>
      </c>
      <c r="K212" s="70">
        <v>3</v>
      </c>
    </row>
    <row r="213" spans="2:11" x14ac:dyDescent="0.3">
      <c r="B213" s="73" t="s">
        <v>1032</v>
      </c>
      <c r="C213" s="73" t="s">
        <v>1033</v>
      </c>
      <c r="D213" s="73" t="s">
        <v>505</v>
      </c>
      <c r="E213" s="73" t="s">
        <v>35</v>
      </c>
      <c r="F213" s="73" t="s">
        <v>1034</v>
      </c>
      <c r="G213" s="74">
        <v>27129</v>
      </c>
      <c r="H213" s="74" t="s">
        <v>29</v>
      </c>
      <c r="I213" s="75">
        <v>3276</v>
      </c>
      <c r="J213" s="73" t="s">
        <v>302</v>
      </c>
      <c r="K213" s="73">
        <v>3</v>
      </c>
    </row>
    <row r="214" spans="2:11" x14ac:dyDescent="0.3">
      <c r="B214" s="70" t="s">
        <v>1035</v>
      </c>
      <c r="C214" s="70" t="s">
        <v>1036</v>
      </c>
      <c r="D214" s="70" t="s">
        <v>1037</v>
      </c>
      <c r="E214" s="70" t="s">
        <v>310</v>
      </c>
      <c r="F214" s="70" t="s">
        <v>1038</v>
      </c>
      <c r="G214" s="71">
        <v>27335</v>
      </c>
      <c r="H214" s="71" t="s">
        <v>37</v>
      </c>
      <c r="I214" s="72">
        <v>1407</v>
      </c>
      <c r="J214" s="70" t="s">
        <v>302</v>
      </c>
      <c r="K214" s="70">
        <v>3</v>
      </c>
    </row>
    <row r="215" spans="2:11" x14ac:dyDescent="0.3">
      <c r="B215" s="73" t="s">
        <v>1039</v>
      </c>
      <c r="C215" s="73" t="s">
        <v>1040</v>
      </c>
      <c r="D215" s="73" t="s">
        <v>1041</v>
      </c>
      <c r="E215" s="73" t="s">
        <v>35</v>
      </c>
      <c r="F215" s="73" t="s">
        <v>1042</v>
      </c>
      <c r="G215" s="74">
        <v>28547</v>
      </c>
      <c r="H215" s="74" t="s">
        <v>37</v>
      </c>
      <c r="I215" s="75">
        <v>1327</v>
      </c>
      <c r="J215" s="73" t="s">
        <v>345</v>
      </c>
      <c r="K215" s="73">
        <v>1</v>
      </c>
    </row>
    <row r="216" spans="2:11" x14ac:dyDescent="0.3">
      <c r="B216" s="70" t="s">
        <v>425</v>
      </c>
      <c r="C216" s="70" t="s">
        <v>1043</v>
      </c>
      <c r="D216" s="70" t="s">
        <v>1044</v>
      </c>
      <c r="E216" s="70" t="s">
        <v>114</v>
      </c>
      <c r="F216" s="70" t="s">
        <v>1045</v>
      </c>
      <c r="G216" s="71">
        <v>28573</v>
      </c>
      <c r="H216" s="71" t="s">
        <v>48</v>
      </c>
      <c r="I216" s="72">
        <v>1066</v>
      </c>
      <c r="J216" s="70" t="s">
        <v>302</v>
      </c>
      <c r="K216" s="70">
        <v>2</v>
      </c>
    </row>
    <row r="217" spans="2:11" x14ac:dyDescent="0.3">
      <c r="B217" s="73" t="s">
        <v>313</v>
      </c>
      <c r="C217" s="73" t="s">
        <v>1046</v>
      </c>
      <c r="D217" s="73" t="s">
        <v>746</v>
      </c>
      <c r="E217" s="73" t="s">
        <v>114</v>
      </c>
      <c r="F217" s="73" t="s">
        <v>1047</v>
      </c>
      <c r="G217" s="74">
        <v>27662</v>
      </c>
      <c r="H217" s="74" t="s">
        <v>37</v>
      </c>
      <c r="I217" s="75">
        <v>3271</v>
      </c>
      <c r="J217" s="73" t="s">
        <v>345</v>
      </c>
      <c r="K217" s="73">
        <v>2</v>
      </c>
    </row>
    <row r="218" spans="2:11" x14ac:dyDescent="0.3">
      <c r="B218" s="70" t="s">
        <v>1048</v>
      </c>
      <c r="C218" s="70" t="s">
        <v>1049</v>
      </c>
      <c r="D218" s="70" t="s">
        <v>1050</v>
      </c>
      <c r="E218" s="70" t="s">
        <v>310</v>
      </c>
      <c r="F218" s="70" t="s">
        <v>1051</v>
      </c>
      <c r="G218" s="71">
        <v>28072</v>
      </c>
      <c r="H218" s="71" t="s">
        <v>29</v>
      </c>
      <c r="I218" s="72">
        <v>1095</v>
      </c>
      <c r="J218" s="70" t="s">
        <v>345</v>
      </c>
      <c r="K218" s="70">
        <v>3</v>
      </c>
    </row>
    <row r="219" spans="2:11" x14ac:dyDescent="0.3">
      <c r="B219" s="73" t="s">
        <v>1052</v>
      </c>
      <c r="C219" s="73" t="s">
        <v>1053</v>
      </c>
      <c r="D219" s="73" t="s">
        <v>1054</v>
      </c>
      <c r="E219" s="73" t="s">
        <v>175</v>
      </c>
      <c r="F219" s="73" t="s">
        <v>1055</v>
      </c>
      <c r="G219" s="74">
        <v>25967</v>
      </c>
      <c r="H219" s="74" t="s">
        <v>29</v>
      </c>
      <c r="I219" s="75">
        <v>1053</v>
      </c>
      <c r="J219" s="73" t="s">
        <v>320</v>
      </c>
      <c r="K219" s="73">
        <v>2</v>
      </c>
    </row>
    <row r="220" spans="2:11" x14ac:dyDescent="0.3">
      <c r="B220" s="70" t="s">
        <v>354</v>
      </c>
      <c r="C220" s="70" t="s">
        <v>1056</v>
      </c>
      <c r="D220" s="70" t="s">
        <v>1057</v>
      </c>
      <c r="E220" s="70" t="s">
        <v>310</v>
      </c>
      <c r="F220" s="70" t="s">
        <v>1058</v>
      </c>
      <c r="G220" s="71">
        <v>26796</v>
      </c>
      <c r="H220" s="71" t="s">
        <v>37</v>
      </c>
      <c r="I220" s="72">
        <v>1786</v>
      </c>
      <c r="J220" s="70" t="s">
        <v>302</v>
      </c>
      <c r="K220" s="70">
        <v>1</v>
      </c>
    </row>
    <row r="221" spans="2:11" x14ac:dyDescent="0.3">
      <c r="B221" s="73" t="s">
        <v>1059</v>
      </c>
      <c r="C221" s="73" t="s">
        <v>960</v>
      </c>
      <c r="D221" s="73" t="s">
        <v>570</v>
      </c>
      <c r="E221" s="73" t="s">
        <v>35</v>
      </c>
      <c r="F221" s="73" t="s">
        <v>1060</v>
      </c>
      <c r="G221" s="74">
        <v>27437</v>
      </c>
      <c r="H221" s="74" t="s">
        <v>73</v>
      </c>
      <c r="I221" s="75">
        <v>1618</v>
      </c>
      <c r="J221" s="73" t="s">
        <v>302</v>
      </c>
      <c r="K221" s="73">
        <v>2</v>
      </c>
    </row>
    <row r="222" spans="2:11" x14ac:dyDescent="0.3">
      <c r="B222" s="70" t="s">
        <v>408</v>
      </c>
      <c r="C222" s="70" t="s">
        <v>1061</v>
      </c>
      <c r="D222" s="70" t="s">
        <v>1062</v>
      </c>
      <c r="E222" s="70" t="s">
        <v>310</v>
      </c>
      <c r="F222" s="70" t="s">
        <v>1063</v>
      </c>
      <c r="G222" s="71">
        <v>28708</v>
      </c>
      <c r="H222" s="71" t="s">
        <v>29</v>
      </c>
      <c r="I222" s="72">
        <v>2583</v>
      </c>
      <c r="J222" s="70" t="s">
        <v>302</v>
      </c>
      <c r="K222" s="70">
        <v>2</v>
      </c>
    </row>
    <row r="223" spans="2:11" x14ac:dyDescent="0.3">
      <c r="B223" s="73" t="s">
        <v>1064</v>
      </c>
      <c r="C223" s="73" t="s">
        <v>1065</v>
      </c>
      <c r="D223" s="73" t="s">
        <v>1066</v>
      </c>
      <c r="E223" s="73" t="s">
        <v>310</v>
      </c>
      <c r="F223" s="73" t="s">
        <v>1067</v>
      </c>
      <c r="G223" s="74">
        <v>28561</v>
      </c>
      <c r="H223" s="74" t="s">
        <v>37</v>
      </c>
      <c r="I223" s="75">
        <v>1656</v>
      </c>
      <c r="J223" s="73" t="s">
        <v>320</v>
      </c>
      <c r="K223" s="73">
        <v>3</v>
      </c>
    </row>
    <row r="224" spans="2:11" x14ac:dyDescent="0.3">
      <c r="B224" s="70" t="s">
        <v>411</v>
      </c>
      <c r="C224" s="70" t="s">
        <v>1068</v>
      </c>
      <c r="D224" s="70" t="s">
        <v>413</v>
      </c>
      <c r="E224" s="70" t="s">
        <v>310</v>
      </c>
      <c r="F224" s="70" t="s">
        <v>1069</v>
      </c>
      <c r="G224" s="71">
        <v>25734</v>
      </c>
      <c r="H224" s="71" t="s">
        <v>29</v>
      </c>
      <c r="I224" s="72">
        <v>1965</v>
      </c>
      <c r="J224" s="70" t="s">
        <v>320</v>
      </c>
      <c r="K224" s="70">
        <v>3</v>
      </c>
    </row>
    <row r="225" spans="2:11" x14ac:dyDescent="0.3">
      <c r="B225" s="73" t="s">
        <v>1070</v>
      </c>
      <c r="C225" s="73" t="s">
        <v>1071</v>
      </c>
      <c r="D225" s="73" t="s">
        <v>1072</v>
      </c>
      <c r="E225" s="73" t="s">
        <v>114</v>
      </c>
      <c r="F225" s="73" t="s">
        <v>1073</v>
      </c>
      <c r="G225" s="74">
        <v>27142</v>
      </c>
      <c r="H225" s="74" t="s">
        <v>48</v>
      </c>
      <c r="I225" s="75">
        <v>1643</v>
      </c>
      <c r="J225" s="73" t="s">
        <v>57</v>
      </c>
      <c r="K225" s="73">
        <v>1</v>
      </c>
    </row>
    <row r="226" spans="2:11" x14ac:dyDescent="0.3">
      <c r="B226" s="70" t="s">
        <v>491</v>
      </c>
      <c r="C226" s="70" t="s">
        <v>1074</v>
      </c>
      <c r="D226" s="70" t="s">
        <v>1075</v>
      </c>
      <c r="E226" s="70" t="s">
        <v>62</v>
      </c>
      <c r="F226" s="70" t="s">
        <v>1076</v>
      </c>
      <c r="G226" s="71">
        <v>28126</v>
      </c>
      <c r="H226" s="71" t="s">
        <v>37</v>
      </c>
      <c r="I226" s="72">
        <v>2967</v>
      </c>
      <c r="J226" s="70" t="s">
        <v>57</v>
      </c>
      <c r="K226" s="70">
        <v>2</v>
      </c>
    </row>
    <row r="227" spans="2:11" x14ac:dyDescent="0.3">
      <c r="B227" s="73" t="s">
        <v>1077</v>
      </c>
      <c r="C227" s="73" t="s">
        <v>1078</v>
      </c>
      <c r="D227" s="73" t="s">
        <v>1079</v>
      </c>
      <c r="E227" s="73" t="s">
        <v>310</v>
      </c>
      <c r="F227" s="73" t="s">
        <v>1080</v>
      </c>
      <c r="G227" s="74">
        <v>25799</v>
      </c>
      <c r="H227" s="74" t="s">
        <v>73</v>
      </c>
      <c r="I227" s="75">
        <v>2315</v>
      </c>
      <c r="J227" s="73" t="s">
        <v>320</v>
      </c>
      <c r="K227" s="73">
        <v>1</v>
      </c>
    </row>
    <row r="228" spans="2:11" x14ac:dyDescent="0.3">
      <c r="B228" s="70" t="s">
        <v>1081</v>
      </c>
      <c r="C228" s="70" t="s">
        <v>1082</v>
      </c>
      <c r="D228" s="70" t="s">
        <v>413</v>
      </c>
      <c r="E228" s="70" t="s">
        <v>62</v>
      </c>
      <c r="F228" s="70" t="s">
        <v>1083</v>
      </c>
      <c r="G228" s="71">
        <v>25588</v>
      </c>
      <c r="H228" s="71" t="s">
        <v>29</v>
      </c>
      <c r="I228" s="72">
        <v>1826</v>
      </c>
      <c r="J228" s="70" t="s">
        <v>302</v>
      </c>
      <c r="K228" s="70">
        <v>3</v>
      </c>
    </row>
    <row r="229" spans="2:11" x14ac:dyDescent="0.3">
      <c r="B229" s="73" t="s">
        <v>1084</v>
      </c>
      <c r="C229" s="73" t="s">
        <v>1085</v>
      </c>
      <c r="D229" s="73" t="s">
        <v>1086</v>
      </c>
      <c r="E229" s="73" t="s">
        <v>376</v>
      </c>
      <c r="F229" s="73" t="s">
        <v>1087</v>
      </c>
      <c r="G229" s="74">
        <v>28678</v>
      </c>
      <c r="H229" s="74" t="s">
        <v>73</v>
      </c>
      <c r="I229" s="75">
        <v>1409</v>
      </c>
      <c r="J229" s="73" t="s">
        <v>345</v>
      </c>
      <c r="K229" s="73">
        <v>3</v>
      </c>
    </row>
    <row r="230" spans="2:11" x14ac:dyDescent="0.3">
      <c r="B230" s="70" t="s">
        <v>1088</v>
      </c>
      <c r="C230" s="70" t="s">
        <v>1089</v>
      </c>
      <c r="D230" s="70" t="s">
        <v>1090</v>
      </c>
      <c r="E230" s="70" t="s">
        <v>353</v>
      </c>
      <c r="F230" s="70" t="s">
        <v>1087</v>
      </c>
      <c r="G230" s="71">
        <v>28254</v>
      </c>
      <c r="H230" s="71" t="s">
        <v>73</v>
      </c>
      <c r="I230" s="72">
        <v>2207</v>
      </c>
      <c r="J230" s="70" t="s">
        <v>345</v>
      </c>
      <c r="K230" s="70">
        <v>1</v>
      </c>
    </row>
    <row r="231" spans="2:11" x14ac:dyDescent="0.3">
      <c r="B231" s="73" t="s">
        <v>598</v>
      </c>
      <c r="C231" s="73" t="s">
        <v>1091</v>
      </c>
      <c r="D231" s="73" t="s">
        <v>1092</v>
      </c>
      <c r="E231" s="73" t="s">
        <v>62</v>
      </c>
      <c r="F231" s="73" t="s">
        <v>1093</v>
      </c>
      <c r="G231" s="74">
        <v>25656</v>
      </c>
      <c r="H231" s="74" t="s">
        <v>29</v>
      </c>
      <c r="I231" s="75">
        <v>1956</v>
      </c>
      <c r="J231" s="73" t="s">
        <v>57</v>
      </c>
      <c r="K231" s="73">
        <v>1</v>
      </c>
    </row>
    <row r="232" spans="2:11" x14ac:dyDescent="0.3">
      <c r="B232" s="70" t="s">
        <v>1094</v>
      </c>
      <c r="C232" s="70" t="s">
        <v>1095</v>
      </c>
      <c r="D232" s="70" t="s">
        <v>1096</v>
      </c>
      <c r="E232" s="70" t="s">
        <v>343</v>
      </c>
      <c r="F232" s="70" t="s">
        <v>1097</v>
      </c>
      <c r="G232" s="71">
        <v>27156</v>
      </c>
      <c r="H232" s="71" t="s">
        <v>37</v>
      </c>
      <c r="I232" s="72">
        <v>1675</v>
      </c>
      <c r="J232" s="70" t="s">
        <v>345</v>
      </c>
      <c r="K232" s="70">
        <v>2</v>
      </c>
    </row>
    <row r="233" spans="2:11" x14ac:dyDescent="0.3">
      <c r="B233" s="73" t="s">
        <v>873</v>
      </c>
      <c r="C233" s="73" t="s">
        <v>1098</v>
      </c>
      <c r="D233" s="73" t="s">
        <v>1099</v>
      </c>
      <c r="E233" s="73" t="s">
        <v>343</v>
      </c>
      <c r="F233" s="73" t="s">
        <v>1100</v>
      </c>
      <c r="G233" s="74">
        <v>26267</v>
      </c>
      <c r="H233" s="74" t="s">
        <v>73</v>
      </c>
      <c r="I233" s="75">
        <v>1160</v>
      </c>
      <c r="J233" s="73" t="s">
        <v>57</v>
      </c>
      <c r="K233" s="73">
        <v>3</v>
      </c>
    </row>
    <row r="234" spans="2:11" x14ac:dyDescent="0.3">
      <c r="B234" s="70" t="s">
        <v>831</v>
      </c>
      <c r="C234" s="70" t="s">
        <v>688</v>
      </c>
      <c r="D234" s="70" t="s">
        <v>1101</v>
      </c>
      <c r="E234" s="70" t="s">
        <v>343</v>
      </c>
      <c r="F234" s="70" t="s">
        <v>1102</v>
      </c>
      <c r="G234" s="71">
        <v>25681</v>
      </c>
      <c r="H234" s="71" t="s">
        <v>29</v>
      </c>
      <c r="I234" s="72">
        <v>3476</v>
      </c>
      <c r="J234" s="70" t="s">
        <v>320</v>
      </c>
      <c r="K234" s="70">
        <v>3</v>
      </c>
    </row>
    <row r="235" spans="2:11" x14ac:dyDescent="0.3">
      <c r="B235" s="73" t="s">
        <v>1103</v>
      </c>
      <c r="C235" s="73" t="s">
        <v>850</v>
      </c>
      <c r="D235" s="73" t="s">
        <v>1104</v>
      </c>
      <c r="E235" s="73" t="s">
        <v>62</v>
      </c>
      <c r="F235" s="73" t="s">
        <v>1105</v>
      </c>
      <c r="G235" s="74">
        <v>28632</v>
      </c>
      <c r="H235" s="74" t="s">
        <v>73</v>
      </c>
      <c r="I235" s="75">
        <v>2775</v>
      </c>
      <c r="J235" s="73" t="s">
        <v>345</v>
      </c>
      <c r="K235" s="73">
        <v>1</v>
      </c>
    </row>
    <row r="236" spans="2:11" x14ac:dyDescent="0.3">
      <c r="B236" s="70" t="s">
        <v>1106</v>
      </c>
      <c r="C236" s="70" t="s">
        <v>1107</v>
      </c>
      <c r="D236" s="70" t="s">
        <v>305</v>
      </c>
      <c r="E236" s="70" t="s">
        <v>353</v>
      </c>
      <c r="F236" s="70" t="s">
        <v>1108</v>
      </c>
      <c r="G236" s="71">
        <v>27407</v>
      </c>
      <c r="H236" s="71" t="s">
        <v>37</v>
      </c>
      <c r="I236" s="72">
        <v>2890</v>
      </c>
      <c r="J236" s="70" t="s">
        <v>57</v>
      </c>
      <c r="K236" s="70">
        <v>3</v>
      </c>
    </row>
    <row r="237" spans="2:11" x14ac:dyDescent="0.3">
      <c r="B237" s="73" t="s">
        <v>1021</v>
      </c>
      <c r="C237" s="73" t="s">
        <v>359</v>
      </c>
      <c r="D237" s="73" t="s">
        <v>1109</v>
      </c>
      <c r="E237" s="73" t="s">
        <v>62</v>
      </c>
      <c r="F237" s="73" t="s">
        <v>1110</v>
      </c>
      <c r="G237" s="74">
        <v>26877</v>
      </c>
      <c r="H237" s="74" t="s">
        <v>48</v>
      </c>
      <c r="I237" s="75">
        <v>2938</v>
      </c>
      <c r="J237" s="73" t="s">
        <v>345</v>
      </c>
      <c r="K237" s="73">
        <v>2</v>
      </c>
    </row>
    <row r="238" spans="2:11" x14ac:dyDescent="0.3">
      <c r="B238" s="70" t="s">
        <v>1111</v>
      </c>
      <c r="C238" s="70" t="s">
        <v>842</v>
      </c>
      <c r="D238" s="70" t="s">
        <v>1112</v>
      </c>
      <c r="E238" s="70" t="s">
        <v>62</v>
      </c>
      <c r="F238" s="70" t="s">
        <v>1110</v>
      </c>
      <c r="G238" s="71">
        <v>25828</v>
      </c>
      <c r="H238" s="71" t="s">
        <v>48</v>
      </c>
      <c r="I238" s="72">
        <v>1037</v>
      </c>
      <c r="J238" s="70" t="s">
        <v>57</v>
      </c>
      <c r="K238" s="70">
        <v>1</v>
      </c>
    </row>
    <row r="239" spans="2:11" x14ac:dyDescent="0.3">
      <c r="B239" s="73" t="s">
        <v>1113</v>
      </c>
      <c r="C239" s="73" t="s">
        <v>1114</v>
      </c>
      <c r="D239" s="73" t="s">
        <v>673</v>
      </c>
      <c r="E239" s="73" t="s">
        <v>110</v>
      </c>
      <c r="F239" s="73" t="s">
        <v>1115</v>
      </c>
      <c r="G239" s="74">
        <v>26386</v>
      </c>
      <c r="H239" s="74" t="s">
        <v>73</v>
      </c>
      <c r="I239" s="75">
        <v>1162</v>
      </c>
      <c r="J239" s="73" t="s">
        <v>320</v>
      </c>
      <c r="K239" s="73">
        <v>1</v>
      </c>
    </row>
    <row r="240" spans="2:11" x14ac:dyDescent="0.3">
      <c r="B240" s="70" t="s">
        <v>1116</v>
      </c>
      <c r="C240" s="70" t="s">
        <v>1117</v>
      </c>
      <c r="D240" s="70" t="s">
        <v>529</v>
      </c>
      <c r="E240" s="70" t="s">
        <v>114</v>
      </c>
      <c r="F240" s="70" t="s">
        <v>1118</v>
      </c>
      <c r="G240" s="71">
        <v>27411</v>
      </c>
      <c r="H240" s="71" t="s">
        <v>29</v>
      </c>
      <c r="I240" s="72">
        <v>3358</v>
      </c>
      <c r="J240" s="70" t="s">
        <v>345</v>
      </c>
      <c r="K240" s="70">
        <v>3</v>
      </c>
    </row>
    <row r="241" spans="2:11" x14ac:dyDescent="0.3">
      <c r="B241" s="73" t="s">
        <v>416</v>
      </c>
      <c r="C241" s="73" t="s">
        <v>1119</v>
      </c>
      <c r="D241" s="73" t="s">
        <v>1120</v>
      </c>
      <c r="E241" s="73" t="s">
        <v>35</v>
      </c>
      <c r="F241" s="73" t="s">
        <v>1121</v>
      </c>
      <c r="G241" s="74">
        <v>27850</v>
      </c>
      <c r="H241" s="74" t="s">
        <v>48</v>
      </c>
      <c r="I241" s="75">
        <v>2736</v>
      </c>
      <c r="J241" s="73" t="s">
        <v>302</v>
      </c>
      <c r="K241" s="73">
        <v>3</v>
      </c>
    </row>
    <row r="242" spans="2:11" x14ac:dyDescent="0.3">
      <c r="B242" s="70" t="s">
        <v>792</v>
      </c>
      <c r="C242" s="70" t="s">
        <v>1081</v>
      </c>
      <c r="D242" s="70" t="s">
        <v>487</v>
      </c>
      <c r="E242" s="70" t="s">
        <v>310</v>
      </c>
      <c r="F242" s="70" t="s">
        <v>1122</v>
      </c>
      <c r="G242" s="71">
        <v>28429</v>
      </c>
      <c r="H242" s="71" t="s">
        <v>73</v>
      </c>
      <c r="I242" s="72">
        <v>3114</v>
      </c>
      <c r="J242" s="70" t="s">
        <v>320</v>
      </c>
      <c r="K242" s="70">
        <v>3</v>
      </c>
    </row>
    <row r="243" spans="2:11" x14ac:dyDescent="0.3">
      <c r="B243" s="73" t="s">
        <v>657</v>
      </c>
      <c r="C243" s="73" t="s">
        <v>1123</v>
      </c>
      <c r="D243" s="73" t="s">
        <v>1124</v>
      </c>
      <c r="E243" s="73" t="s">
        <v>62</v>
      </c>
      <c r="F243" s="73" t="s">
        <v>1125</v>
      </c>
      <c r="G243" s="74">
        <v>28105</v>
      </c>
      <c r="H243" s="74" t="s">
        <v>48</v>
      </c>
      <c r="I243" s="75">
        <v>1893</v>
      </c>
      <c r="J243" s="73" t="s">
        <v>320</v>
      </c>
      <c r="K243" s="73">
        <v>1</v>
      </c>
    </row>
    <row r="244" spans="2:11" x14ac:dyDescent="0.3">
      <c r="B244" s="70" t="s">
        <v>1126</v>
      </c>
      <c r="C244" s="70" t="s">
        <v>1127</v>
      </c>
      <c r="D244" s="70" t="s">
        <v>1128</v>
      </c>
      <c r="E244" s="70" t="s">
        <v>95</v>
      </c>
      <c r="F244" s="70" t="s">
        <v>1129</v>
      </c>
      <c r="G244" s="71">
        <v>26589</v>
      </c>
      <c r="H244" s="71" t="s">
        <v>29</v>
      </c>
      <c r="I244" s="72">
        <v>1725</v>
      </c>
      <c r="J244" s="70" t="s">
        <v>57</v>
      </c>
      <c r="K244" s="70">
        <v>2</v>
      </c>
    </row>
    <row r="245" spans="2:11" x14ac:dyDescent="0.3">
      <c r="B245" s="73" t="s">
        <v>1130</v>
      </c>
      <c r="C245" s="73" t="s">
        <v>1131</v>
      </c>
      <c r="D245" s="73" t="s">
        <v>1132</v>
      </c>
      <c r="E245" s="73" t="s">
        <v>310</v>
      </c>
      <c r="F245" s="73" t="s">
        <v>1133</v>
      </c>
      <c r="G245" s="74">
        <v>28345</v>
      </c>
      <c r="H245" s="74" t="s">
        <v>29</v>
      </c>
      <c r="I245" s="75">
        <v>1426</v>
      </c>
      <c r="J245" s="73" t="s">
        <v>320</v>
      </c>
      <c r="K245" s="73">
        <v>3</v>
      </c>
    </row>
    <row r="246" spans="2:11" x14ac:dyDescent="0.3">
      <c r="B246" s="70" t="s">
        <v>1134</v>
      </c>
      <c r="C246" s="70" t="s">
        <v>1135</v>
      </c>
      <c r="D246" s="70" t="s">
        <v>704</v>
      </c>
      <c r="E246" s="70" t="s">
        <v>310</v>
      </c>
      <c r="F246" s="70" t="s">
        <v>1136</v>
      </c>
      <c r="G246" s="71">
        <v>26923</v>
      </c>
      <c r="H246" s="71" t="s">
        <v>48</v>
      </c>
      <c r="I246" s="72">
        <v>1950</v>
      </c>
      <c r="J246" s="70" t="s">
        <v>345</v>
      </c>
      <c r="K246" s="70">
        <v>3</v>
      </c>
    </row>
    <row r="247" spans="2:11" x14ac:dyDescent="0.3">
      <c r="B247" s="73" t="s">
        <v>1137</v>
      </c>
      <c r="C247" s="73" t="s">
        <v>1138</v>
      </c>
      <c r="D247" s="73" t="s">
        <v>1139</v>
      </c>
      <c r="E247" s="73" t="s">
        <v>353</v>
      </c>
      <c r="F247" s="73" t="s">
        <v>1136</v>
      </c>
      <c r="G247" s="74">
        <v>27591</v>
      </c>
      <c r="H247" s="74" t="s">
        <v>29</v>
      </c>
      <c r="I247" s="75">
        <v>2869</v>
      </c>
      <c r="J247" s="73" t="s">
        <v>57</v>
      </c>
      <c r="K247" s="73">
        <v>3</v>
      </c>
    </row>
    <row r="248" spans="2:11" x14ac:dyDescent="0.3">
      <c r="B248" s="70" t="s">
        <v>630</v>
      </c>
      <c r="C248" s="70" t="s">
        <v>902</v>
      </c>
      <c r="D248" s="70" t="s">
        <v>1140</v>
      </c>
      <c r="E248" s="70" t="s">
        <v>175</v>
      </c>
      <c r="F248" s="70" t="s">
        <v>1141</v>
      </c>
      <c r="G248" s="71">
        <v>28696</v>
      </c>
      <c r="H248" s="71" t="s">
        <v>48</v>
      </c>
      <c r="I248" s="72">
        <v>1074</v>
      </c>
      <c r="J248" s="70" t="s">
        <v>57</v>
      </c>
      <c r="K248" s="70">
        <v>3</v>
      </c>
    </row>
    <row r="249" spans="2:11" x14ac:dyDescent="0.3">
      <c r="B249" s="73" t="s">
        <v>1142</v>
      </c>
      <c r="C249" s="73" t="s">
        <v>354</v>
      </c>
      <c r="D249" s="73" t="s">
        <v>464</v>
      </c>
      <c r="E249" s="73" t="s">
        <v>310</v>
      </c>
      <c r="F249" s="73" t="s">
        <v>1143</v>
      </c>
      <c r="G249" s="74">
        <v>27229</v>
      </c>
      <c r="H249" s="74" t="s">
        <v>37</v>
      </c>
      <c r="I249" s="75">
        <v>1628</v>
      </c>
      <c r="J249" s="73" t="s">
        <v>320</v>
      </c>
      <c r="K249" s="73">
        <v>1</v>
      </c>
    </row>
    <row r="250" spans="2:11" x14ac:dyDescent="0.3">
      <c r="B250" s="70" t="s">
        <v>1144</v>
      </c>
      <c r="C250" s="70" t="s">
        <v>912</v>
      </c>
      <c r="D250" s="70" t="s">
        <v>1145</v>
      </c>
      <c r="E250" s="70" t="s">
        <v>114</v>
      </c>
      <c r="F250" s="70" t="s">
        <v>1146</v>
      </c>
      <c r="G250" s="71">
        <v>27580</v>
      </c>
      <c r="H250" s="71" t="s">
        <v>37</v>
      </c>
      <c r="I250" s="72">
        <v>1217</v>
      </c>
      <c r="J250" s="70" t="s">
        <v>302</v>
      </c>
      <c r="K250" s="70">
        <v>3</v>
      </c>
    </row>
    <row r="251" spans="2:11" x14ac:dyDescent="0.3">
      <c r="B251" s="73" t="s">
        <v>1147</v>
      </c>
      <c r="C251" s="73" t="s">
        <v>1148</v>
      </c>
      <c r="D251" s="73" t="s">
        <v>704</v>
      </c>
      <c r="E251" s="73" t="s">
        <v>62</v>
      </c>
      <c r="F251" s="73" t="s">
        <v>1149</v>
      </c>
      <c r="G251" s="74">
        <v>28530</v>
      </c>
      <c r="H251" s="74" t="s">
        <v>37</v>
      </c>
      <c r="I251" s="75">
        <v>3315</v>
      </c>
      <c r="J251" s="73" t="s">
        <v>302</v>
      </c>
      <c r="K251" s="73">
        <v>1</v>
      </c>
    </row>
    <row r="252" spans="2:11" x14ac:dyDescent="0.3">
      <c r="B252" s="70" t="s">
        <v>1150</v>
      </c>
      <c r="C252" s="70" t="s">
        <v>1151</v>
      </c>
      <c r="D252" s="70" t="s">
        <v>1152</v>
      </c>
      <c r="E252" s="70" t="s">
        <v>310</v>
      </c>
      <c r="F252" s="70" t="s">
        <v>1153</v>
      </c>
      <c r="G252" s="71">
        <v>28123</v>
      </c>
      <c r="H252" s="71" t="s">
        <v>37</v>
      </c>
      <c r="I252" s="72">
        <v>1482</v>
      </c>
      <c r="J252" s="70" t="s">
        <v>345</v>
      </c>
      <c r="K252" s="70">
        <v>3</v>
      </c>
    </row>
    <row r="253" spans="2:11" x14ac:dyDescent="0.3">
      <c r="B253" s="73" t="s">
        <v>1154</v>
      </c>
      <c r="C253" s="73" t="s">
        <v>1155</v>
      </c>
      <c r="D253" s="73" t="s">
        <v>1156</v>
      </c>
      <c r="E253" s="73" t="s">
        <v>310</v>
      </c>
      <c r="F253" s="73" t="s">
        <v>1157</v>
      </c>
      <c r="G253" s="74">
        <v>27697</v>
      </c>
      <c r="H253" s="74" t="s">
        <v>73</v>
      </c>
      <c r="I253" s="75">
        <v>1275</v>
      </c>
      <c r="J253" s="73" t="s">
        <v>320</v>
      </c>
      <c r="K253" s="73">
        <v>3</v>
      </c>
    </row>
    <row r="254" spans="2:11" x14ac:dyDescent="0.3">
      <c r="B254" s="70" t="s">
        <v>1158</v>
      </c>
      <c r="C254" s="70" t="s">
        <v>1159</v>
      </c>
      <c r="D254" s="70" t="s">
        <v>1160</v>
      </c>
      <c r="E254" s="70" t="s">
        <v>310</v>
      </c>
      <c r="F254" s="70" t="s">
        <v>1161</v>
      </c>
      <c r="G254" s="71">
        <v>26745</v>
      </c>
      <c r="H254" s="71" t="s">
        <v>37</v>
      </c>
      <c r="I254" s="72">
        <v>1141</v>
      </c>
      <c r="J254" s="70" t="s">
        <v>57</v>
      </c>
      <c r="K254" s="70">
        <v>3</v>
      </c>
    </row>
    <row r="255" spans="2:11" x14ac:dyDescent="0.3">
      <c r="B255" s="73" t="s">
        <v>515</v>
      </c>
      <c r="C255" s="73" t="s">
        <v>662</v>
      </c>
      <c r="D255" s="73" t="s">
        <v>1162</v>
      </c>
      <c r="E255" s="73" t="s">
        <v>62</v>
      </c>
      <c r="F255" s="73" t="s">
        <v>1163</v>
      </c>
      <c r="G255" s="74">
        <v>26122</v>
      </c>
      <c r="H255" s="74" t="s">
        <v>48</v>
      </c>
      <c r="I255" s="75">
        <v>1393</v>
      </c>
      <c r="J255" s="73" t="s">
        <v>302</v>
      </c>
      <c r="K255" s="73">
        <v>2</v>
      </c>
    </row>
    <row r="256" spans="2:11" x14ac:dyDescent="0.3">
      <c r="B256" s="70" t="s">
        <v>1164</v>
      </c>
      <c r="C256" s="70" t="s">
        <v>466</v>
      </c>
      <c r="D256" s="70" t="s">
        <v>1165</v>
      </c>
      <c r="E256" s="70" t="s">
        <v>62</v>
      </c>
      <c r="F256" s="70" t="s">
        <v>1166</v>
      </c>
      <c r="G256" s="71">
        <v>28055</v>
      </c>
      <c r="H256" s="71" t="s">
        <v>37</v>
      </c>
      <c r="I256" s="72">
        <v>1133</v>
      </c>
      <c r="J256" s="70" t="s">
        <v>302</v>
      </c>
      <c r="K256" s="70">
        <v>2</v>
      </c>
    </row>
    <row r="257" spans="2:11" x14ac:dyDescent="0.3">
      <c r="B257" s="73" t="s">
        <v>959</v>
      </c>
      <c r="C257" s="73" t="s">
        <v>1167</v>
      </c>
      <c r="D257" s="73" t="s">
        <v>1168</v>
      </c>
      <c r="E257" s="73" t="s">
        <v>62</v>
      </c>
      <c r="F257" s="73" t="s">
        <v>1169</v>
      </c>
      <c r="G257" s="74">
        <v>26601</v>
      </c>
      <c r="H257" s="74" t="s">
        <v>37</v>
      </c>
      <c r="I257" s="75">
        <v>1666</v>
      </c>
      <c r="J257" s="73" t="s">
        <v>320</v>
      </c>
      <c r="K257" s="73">
        <v>3</v>
      </c>
    </row>
    <row r="258" spans="2:11" x14ac:dyDescent="0.3">
      <c r="B258" s="70" t="s">
        <v>1170</v>
      </c>
      <c r="C258" s="70" t="s">
        <v>1171</v>
      </c>
      <c r="D258" s="70" t="s">
        <v>1172</v>
      </c>
      <c r="E258" s="70" t="s">
        <v>310</v>
      </c>
      <c r="F258" s="70" t="s">
        <v>1173</v>
      </c>
      <c r="G258" s="71">
        <v>26831</v>
      </c>
      <c r="H258" s="71" t="s">
        <v>37</v>
      </c>
      <c r="I258" s="72">
        <v>2491</v>
      </c>
      <c r="J258" s="70" t="s">
        <v>345</v>
      </c>
      <c r="K258" s="70">
        <v>2</v>
      </c>
    </row>
    <row r="259" spans="2:11" x14ac:dyDescent="0.3">
      <c r="B259" s="73" t="s">
        <v>1174</v>
      </c>
      <c r="C259" s="73" t="s">
        <v>1175</v>
      </c>
      <c r="D259" s="73" t="s">
        <v>639</v>
      </c>
      <c r="E259" s="73" t="s">
        <v>35</v>
      </c>
      <c r="F259" s="73" t="s">
        <v>1176</v>
      </c>
      <c r="G259" s="74">
        <v>26427</v>
      </c>
      <c r="H259" s="74" t="s">
        <v>29</v>
      </c>
      <c r="I259" s="75">
        <v>1400</v>
      </c>
      <c r="J259" s="73" t="s">
        <v>320</v>
      </c>
      <c r="K259" s="73">
        <v>2</v>
      </c>
    </row>
    <row r="260" spans="2:11" x14ac:dyDescent="0.3">
      <c r="B260" s="70" t="s">
        <v>1017</v>
      </c>
      <c r="C260" s="70" t="s">
        <v>1177</v>
      </c>
      <c r="D260" s="70" t="s">
        <v>1178</v>
      </c>
      <c r="E260" s="70" t="s">
        <v>35</v>
      </c>
      <c r="F260" s="70" t="s">
        <v>1179</v>
      </c>
      <c r="G260" s="71">
        <v>28046</v>
      </c>
      <c r="H260" s="71" t="s">
        <v>48</v>
      </c>
      <c r="I260" s="72">
        <v>2217</v>
      </c>
      <c r="J260" s="70" t="s">
        <v>345</v>
      </c>
      <c r="K260" s="70">
        <v>2</v>
      </c>
    </row>
    <row r="261" spans="2:11" x14ac:dyDescent="0.3">
      <c r="B261" s="73" t="s">
        <v>1180</v>
      </c>
      <c r="C261" s="73" t="s">
        <v>1181</v>
      </c>
      <c r="D261" s="73" t="s">
        <v>1182</v>
      </c>
      <c r="E261" s="73" t="s">
        <v>310</v>
      </c>
      <c r="F261" s="73" t="s">
        <v>1183</v>
      </c>
      <c r="G261" s="74">
        <v>26577</v>
      </c>
      <c r="H261" s="74" t="s">
        <v>29</v>
      </c>
      <c r="I261" s="75">
        <v>2316</v>
      </c>
      <c r="J261" s="73" t="s">
        <v>320</v>
      </c>
      <c r="K261" s="73">
        <v>1</v>
      </c>
    </row>
    <row r="262" spans="2:11" x14ac:dyDescent="0.3">
      <c r="B262" s="70" t="s">
        <v>1164</v>
      </c>
      <c r="C262" s="70" t="s">
        <v>1184</v>
      </c>
      <c r="D262" s="70" t="s">
        <v>1165</v>
      </c>
      <c r="E262" s="70" t="s">
        <v>110</v>
      </c>
      <c r="F262" s="70" t="s">
        <v>1185</v>
      </c>
      <c r="G262" s="71">
        <v>26071</v>
      </c>
      <c r="H262" s="71" t="s">
        <v>37</v>
      </c>
      <c r="I262" s="72">
        <v>2139</v>
      </c>
      <c r="J262" s="70" t="s">
        <v>320</v>
      </c>
      <c r="K262" s="70">
        <v>2</v>
      </c>
    </row>
    <row r="263" spans="2:11" x14ac:dyDescent="0.3">
      <c r="B263" s="73" t="s">
        <v>1186</v>
      </c>
      <c r="C263" s="73" t="s">
        <v>1187</v>
      </c>
      <c r="D263" s="73" t="s">
        <v>1188</v>
      </c>
      <c r="E263" s="73" t="s">
        <v>310</v>
      </c>
      <c r="F263" s="73" t="s">
        <v>1189</v>
      </c>
      <c r="G263" s="74">
        <v>26148</v>
      </c>
      <c r="H263" s="74" t="s">
        <v>37</v>
      </c>
      <c r="I263" s="75">
        <v>1345</v>
      </c>
      <c r="J263" s="73" t="s">
        <v>345</v>
      </c>
      <c r="K263" s="73">
        <v>3</v>
      </c>
    </row>
    <row r="264" spans="2:11" x14ac:dyDescent="0.3">
      <c r="B264" s="70" t="s">
        <v>1190</v>
      </c>
      <c r="C264" s="70" t="s">
        <v>1191</v>
      </c>
      <c r="D264" s="70" t="s">
        <v>1192</v>
      </c>
      <c r="E264" s="70" t="s">
        <v>353</v>
      </c>
      <c r="F264" s="70" t="s">
        <v>1189</v>
      </c>
      <c r="G264" s="71">
        <v>28471</v>
      </c>
      <c r="H264" s="71" t="s">
        <v>73</v>
      </c>
      <c r="I264" s="72">
        <v>1059</v>
      </c>
      <c r="J264" s="70" t="s">
        <v>320</v>
      </c>
      <c r="K264" s="70">
        <v>3</v>
      </c>
    </row>
    <row r="265" spans="2:11" x14ac:dyDescent="0.3">
      <c r="B265" s="73" t="s">
        <v>688</v>
      </c>
      <c r="C265" s="73" t="s">
        <v>1193</v>
      </c>
      <c r="D265" s="73" t="s">
        <v>1194</v>
      </c>
      <c r="E265" s="73" t="s">
        <v>62</v>
      </c>
      <c r="F265" s="73" t="s">
        <v>1195</v>
      </c>
      <c r="G265" s="74">
        <v>25812</v>
      </c>
      <c r="H265" s="74" t="s">
        <v>37</v>
      </c>
      <c r="I265" s="75">
        <v>2469</v>
      </c>
      <c r="J265" s="73" t="s">
        <v>320</v>
      </c>
      <c r="K265" s="73">
        <v>1</v>
      </c>
    </row>
    <row r="266" spans="2:11" x14ac:dyDescent="0.3">
      <c r="B266" s="70" t="s">
        <v>1196</v>
      </c>
      <c r="C266" s="70" t="s">
        <v>1197</v>
      </c>
      <c r="D266" s="70" t="s">
        <v>1198</v>
      </c>
      <c r="E266" s="70" t="s">
        <v>62</v>
      </c>
      <c r="F266" s="70" t="s">
        <v>1199</v>
      </c>
      <c r="G266" s="71">
        <v>27875</v>
      </c>
      <c r="H266" s="71" t="s">
        <v>73</v>
      </c>
      <c r="I266" s="72">
        <v>1130</v>
      </c>
      <c r="J266" s="70" t="s">
        <v>57</v>
      </c>
      <c r="K266" s="70">
        <v>3</v>
      </c>
    </row>
    <row r="267" spans="2:11" x14ac:dyDescent="0.3">
      <c r="B267" s="73" t="s">
        <v>1200</v>
      </c>
      <c r="C267" s="73" t="s">
        <v>479</v>
      </c>
      <c r="D267" s="73" t="s">
        <v>1201</v>
      </c>
      <c r="E267" s="73" t="s">
        <v>353</v>
      </c>
      <c r="F267" s="73" t="s">
        <v>1202</v>
      </c>
      <c r="G267" s="74">
        <v>26290</v>
      </c>
      <c r="H267" s="74" t="s">
        <v>37</v>
      </c>
      <c r="I267" s="75">
        <v>2239</v>
      </c>
      <c r="J267" s="73" t="s">
        <v>302</v>
      </c>
      <c r="K267" s="73">
        <v>2</v>
      </c>
    </row>
    <row r="268" spans="2:11" x14ac:dyDescent="0.3">
      <c r="B268" s="70" t="s">
        <v>1203</v>
      </c>
      <c r="C268" s="70" t="s">
        <v>1204</v>
      </c>
      <c r="D268" s="70" t="s">
        <v>1205</v>
      </c>
      <c r="E268" s="70" t="s">
        <v>62</v>
      </c>
      <c r="F268" s="70" t="s">
        <v>1206</v>
      </c>
      <c r="G268" s="71">
        <v>27599</v>
      </c>
      <c r="H268" s="71" t="s">
        <v>37</v>
      </c>
      <c r="I268" s="72">
        <v>2724</v>
      </c>
      <c r="J268" s="70" t="s">
        <v>302</v>
      </c>
      <c r="K268" s="70">
        <v>2</v>
      </c>
    </row>
    <row r="269" spans="2:11" x14ac:dyDescent="0.3">
      <c r="B269" s="73" t="s">
        <v>868</v>
      </c>
      <c r="C269" s="73" t="s">
        <v>383</v>
      </c>
      <c r="D269" s="73" t="s">
        <v>1207</v>
      </c>
      <c r="E269" s="73" t="s">
        <v>376</v>
      </c>
      <c r="F269" s="73" t="s">
        <v>1208</v>
      </c>
      <c r="G269" s="74">
        <v>26970</v>
      </c>
      <c r="H269" s="74" t="s">
        <v>29</v>
      </c>
      <c r="I269" s="75">
        <v>2588</v>
      </c>
      <c r="J269" s="73" t="s">
        <v>320</v>
      </c>
      <c r="K269" s="73">
        <v>1</v>
      </c>
    </row>
    <row r="270" spans="2:11" x14ac:dyDescent="0.3">
      <c r="B270" s="70" t="s">
        <v>1209</v>
      </c>
      <c r="C270" s="70" t="s">
        <v>1210</v>
      </c>
      <c r="D270" s="70" t="s">
        <v>1211</v>
      </c>
      <c r="E270" s="70" t="s">
        <v>35</v>
      </c>
      <c r="F270" s="70" t="s">
        <v>1212</v>
      </c>
      <c r="G270" s="71">
        <v>28576</v>
      </c>
      <c r="H270" s="71" t="s">
        <v>73</v>
      </c>
      <c r="I270" s="72">
        <v>2096</v>
      </c>
      <c r="J270" s="70" t="s">
        <v>57</v>
      </c>
      <c r="K270" s="70">
        <v>1</v>
      </c>
    </row>
    <row r="271" spans="2:11" x14ac:dyDescent="0.3">
      <c r="B271" s="73" t="s">
        <v>1053</v>
      </c>
      <c r="C271" s="73" t="s">
        <v>1213</v>
      </c>
      <c r="D271" s="73" t="s">
        <v>1214</v>
      </c>
      <c r="E271" s="73" t="s">
        <v>62</v>
      </c>
      <c r="F271" s="73" t="s">
        <v>1215</v>
      </c>
      <c r="G271" s="74">
        <v>26857</v>
      </c>
      <c r="H271" s="74" t="s">
        <v>29</v>
      </c>
      <c r="I271" s="75">
        <v>2883</v>
      </c>
      <c r="J271" s="73" t="s">
        <v>345</v>
      </c>
      <c r="K271" s="73">
        <v>2</v>
      </c>
    </row>
    <row r="272" spans="2:11" x14ac:dyDescent="0.3">
      <c r="B272" s="70" t="s">
        <v>479</v>
      </c>
      <c r="C272" s="70" t="s">
        <v>1002</v>
      </c>
      <c r="D272" s="70" t="s">
        <v>1216</v>
      </c>
      <c r="E272" s="70" t="s">
        <v>353</v>
      </c>
      <c r="F272" s="70" t="s">
        <v>1215</v>
      </c>
      <c r="G272" s="71">
        <v>28607</v>
      </c>
      <c r="H272" s="71" t="s">
        <v>37</v>
      </c>
      <c r="I272" s="72">
        <v>2178</v>
      </c>
      <c r="J272" s="70" t="s">
        <v>57</v>
      </c>
      <c r="K272" s="70">
        <v>1</v>
      </c>
    </row>
    <row r="273" spans="2:11" x14ac:dyDescent="0.3">
      <c r="B273" s="73" t="s">
        <v>1217</v>
      </c>
      <c r="C273" s="73" t="s">
        <v>811</v>
      </c>
      <c r="D273" s="73" t="s">
        <v>170</v>
      </c>
      <c r="E273" s="73" t="s">
        <v>62</v>
      </c>
      <c r="F273" s="73" t="s">
        <v>1218</v>
      </c>
      <c r="G273" s="74">
        <v>28210</v>
      </c>
      <c r="H273" s="74" t="s">
        <v>37</v>
      </c>
      <c r="I273" s="75">
        <v>2278</v>
      </c>
      <c r="J273" s="73" t="s">
        <v>302</v>
      </c>
      <c r="K273" s="73">
        <v>2</v>
      </c>
    </row>
    <row r="274" spans="2:11" x14ac:dyDescent="0.3">
      <c r="B274" s="70" t="s">
        <v>1219</v>
      </c>
      <c r="C274" s="70" t="s">
        <v>1220</v>
      </c>
      <c r="D274" s="70" t="s">
        <v>1221</v>
      </c>
      <c r="E274" s="70" t="s">
        <v>62</v>
      </c>
      <c r="F274" s="70" t="s">
        <v>1222</v>
      </c>
      <c r="G274" s="71">
        <v>26383</v>
      </c>
      <c r="H274" s="71" t="s">
        <v>73</v>
      </c>
      <c r="I274" s="72">
        <v>3424</v>
      </c>
      <c r="J274" s="70" t="s">
        <v>320</v>
      </c>
      <c r="K274" s="70">
        <v>2</v>
      </c>
    </row>
    <row r="275" spans="2:11" x14ac:dyDescent="0.3">
      <c r="B275" s="73" t="s">
        <v>1024</v>
      </c>
      <c r="C275" s="73" t="s">
        <v>1223</v>
      </c>
      <c r="D275" s="73" t="s">
        <v>832</v>
      </c>
      <c r="E275" s="73" t="s">
        <v>310</v>
      </c>
      <c r="F275" s="73" t="s">
        <v>1224</v>
      </c>
      <c r="G275" s="74">
        <v>28802</v>
      </c>
      <c r="H275" s="74" t="s">
        <v>29</v>
      </c>
      <c r="I275" s="75">
        <v>3495</v>
      </c>
      <c r="J275" s="73" t="s">
        <v>345</v>
      </c>
      <c r="K275" s="73">
        <v>3</v>
      </c>
    </row>
    <row r="276" spans="2:11" x14ac:dyDescent="0.3">
      <c r="B276" s="70" t="s">
        <v>893</v>
      </c>
      <c r="C276" s="70" t="s">
        <v>987</v>
      </c>
      <c r="D276" s="70" t="s">
        <v>895</v>
      </c>
      <c r="E276" s="70" t="s">
        <v>35</v>
      </c>
      <c r="F276" s="70" t="s">
        <v>1225</v>
      </c>
      <c r="G276" s="71">
        <v>26394</v>
      </c>
      <c r="H276" s="71" t="s">
        <v>29</v>
      </c>
      <c r="I276" s="72">
        <v>2405</v>
      </c>
      <c r="J276" s="70" t="s">
        <v>320</v>
      </c>
      <c r="K276" s="70">
        <v>1</v>
      </c>
    </row>
    <row r="277" spans="2:11" x14ac:dyDescent="0.3">
      <c r="B277" s="73" t="s">
        <v>1226</v>
      </c>
      <c r="C277" s="73" t="s">
        <v>1227</v>
      </c>
      <c r="D277" s="73" t="s">
        <v>230</v>
      </c>
      <c r="E277" s="73" t="s">
        <v>310</v>
      </c>
      <c r="F277" s="73" t="s">
        <v>1228</v>
      </c>
      <c r="G277" s="74">
        <v>28087</v>
      </c>
      <c r="H277" s="74" t="s">
        <v>48</v>
      </c>
      <c r="I277" s="75">
        <v>2365</v>
      </c>
      <c r="J277" s="73" t="s">
        <v>345</v>
      </c>
      <c r="K277" s="73">
        <v>3</v>
      </c>
    </row>
    <row r="278" spans="2:11" x14ac:dyDescent="0.3">
      <c r="B278" s="70" t="s">
        <v>588</v>
      </c>
      <c r="C278" s="70" t="s">
        <v>1229</v>
      </c>
      <c r="D278" s="70" t="s">
        <v>1230</v>
      </c>
      <c r="E278" s="70" t="s">
        <v>114</v>
      </c>
      <c r="F278" s="70" t="s">
        <v>1231</v>
      </c>
      <c r="G278" s="71">
        <v>27990</v>
      </c>
      <c r="H278" s="71" t="s">
        <v>73</v>
      </c>
      <c r="I278" s="72">
        <v>1338</v>
      </c>
      <c r="J278" s="70" t="s">
        <v>320</v>
      </c>
      <c r="K278" s="70">
        <v>2</v>
      </c>
    </row>
    <row r="279" spans="2:11" x14ac:dyDescent="0.3">
      <c r="B279" s="73" t="s">
        <v>1021</v>
      </c>
      <c r="C279" s="73" t="s">
        <v>1232</v>
      </c>
      <c r="D279" s="73" t="s">
        <v>1233</v>
      </c>
      <c r="E279" s="73" t="s">
        <v>114</v>
      </c>
      <c r="F279" s="73" t="s">
        <v>1234</v>
      </c>
      <c r="G279" s="74">
        <v>28140</v>
      </c>
      <c r="H279" s="74" t="s">
        <v>29</v>
      </c>
      <c r="I279" s="75">
        <v>2254</v>
      </c>
      <c r="J279" s="73" t="s">
        <v>57</v>
      </c>
      <c r="K279" s="73">
        <v>2</v>
      </c>
    </row>
    <row r="280" spans="2:11" x14ac:dyDescent="0.3">
      <c r="B280" s="70" t="s">
        <v>1235</v>
      </c>
      <c r="C280" s="70" t="s">
        <v>1236</v>
      </c>
      <c r="D280" s="70" t="s">
        <v>1237</v>
      </c>
      <c r="E280" s="70" t="s">
        <v>310</v>
      </c>
      <c r="F280" s="70" t="s">
        <v>1238</v>
      </c>
      <c r="G280" s="71">
        <v>26484</v>
      </c>
      <c r="H280" s="71" t="s">
        <v>37</v>
      </c>
      <c r="I280" s="72">
        <v>2530</v>
      </c>
      <c r="J280" s="70" t="s">
        <v>302</v>
      </c>
      <c r="K280" s="70">
        <v>2</v>
      </c>
    </row>
    <row r="281" spans="2:11" x14ac:dyDescent="0.3">
      <c r="B281" s="73" t="s">
        <v>433</v>
      </c>
      <c r="C281" s="73" t="s">
        <v>559</v>
      </c>
      <c r="D281" s="73" t="s">
        <v>1239</v>
      </c>
      <c r="E281" s="73" t="s">
        <v>114</v>
      </c>
      <c r="F281" s="73" t="s">
        <v>1240</v>
      </c>
      <c r="G281" s="74">
        <v>26389</v>
      </c>
      <c r="H281" s="74" t="s">
        <v>48</v>
      </c>
      <c r="I281" s="75">
        <v>1628</v>
      </c>
      <c r="J281" s="73" t="s">
        <v>320</v>
      </c>
      <c r="K281" s="73">
        <v>2</v>
      </c>
    </row>
    <row r="282" spans="2:11" x14ac:dyDescent="0.3">
      <c r="B282" s="70" t="s">
        <v>1241</v>
      </c>
      <c r="C282" s="70" t="s">
        <v>1242</v>
      </c>
      <c r="D282" s="70" t="s">
        <v>1243</v>
      </c>
      <c r="E282" s="70" t="s">
        <v>114</v>
      </c>
      <c r="F282" s="70" t="s">
        <v>1244</v>
      </c>
      <c r="G282" s="71">
        <v>26991</v>
      </c>
      <c r="H282" s="71" t="s">
        <v>29</v>
      </c>
      <c r="I282" s="72">
        <v>2025</v>
      </c>
      <c r="J282" s="70" t="s">
        <v>320</v>
      </c>
      <c r="K282" s="70">
        <v>1</v>
      </c>
    </row>
    <row r="283" spans="2:11" x14ac:dyDescent="0.3">
      <c r="B283" s="73" t="s">
        <v>1245</v>
      </c>
      <c r="C283" s="73" t="s">
        <v>1246</v>
      </c>
      <c r="D283" s="73" t="s">
        <v>967</v>
      </c>
      <c r="E283" s="73" t="s">
        <v>353</v>
      </c>
      <c r="F283" s="73" t="s">
        <v>1247</v>
      </c>
      <c r="G283" s="74">
        <v>26649</v>
      </c>
      <c r="H283" s="74" t="s">
        <v>29</v>
      </c>
      <c r="I283" s="75">
        <v>3024</v>
      </c>
      <c r="J283" s="73" t="s">
        <v>320</v>
      </c>
      <c r="K283" s="73">
        <v>1</v>
      </c>
    </row>
    <row r="284" spans="2:11" x14ac:dyDescent="0.3">
      <c r="B284" s="70" t="s">
        <v>1248</v>
      </c>
      <c r="C284" s="70" t="s">
        <v>1249</v>
      </c>
      <c r="D284" s="70" t="s">
        <v>793</v>
      </c>
      <c r="E284" s="70" t="s">
        <v>310</v>
      </c>
      <c r="F284" s="70" t="s">
        <v>1250</v>
      </c>
      <c r="G284" s="71">
        <v>27965</v>
      </c>
      <c r="H284" s="71" t="s">
        <v>29</v>
      </c>
      <c r="I284" s="72">
        <v>1827</v>
      </c>
      <c r="J284" s="70" t="s">
        <v>57</v>
      </c>
      <c r="K284" s="70">
        <v>1</v>
      </c>
    </row>
    <row r="285" spans="2:11" x14ac:dyDescent="0.3">
      <c r="B285" s="73" t="s">
        <v>1251</v>
      </c>
      <c r="C285" s="73" t="s">
        <v>1252</v>
      </c>
      <c r="D285" s="73" t="s">
        <v>1253</v>
      </c>
      <c r="E285" s="73" t="s">
        <v>310</v>
      </c>
      <c r="F285" s="73" t="s">
        <v>1254</v>
      </c>
      <c r="G285" s="74">
        <v>26935</v>
      </c>
      <c r="H285" s="74" t="s">
        <v>29</v>
      </c>
      <c r="I285" s="75">
        <v>1871</v>
      </c>
      <c r="J285" s="73" t="s">
        <v>302</v>
      </c>
      <c r="K285" s="73">
        <v>3</v>
      </c>
    </row>
    <row r="286" spans="2:11" x14ac:dyDescent="0.3">
      <c r="B286" s="70" t="s">
        <v>1197</v>
      </c>
      <c r="C286" s="70" t="s">
        <v>1255</v>
      </c>
      <c r="D286" s="70" t="s">
        <v>1256</v>
      </c>
      <c r="E286" s="70" t="s">
        <v>310</v>
      </c>
      <c r="F286" s="70" t="s">
        <v>1257</v>
      </c>
      <c r="G286" s="71">
        <v>28419</v>
      </c>
      <c r="H286" s="71" t="s">
        <v>37</v>
      </c>
      <c r="I286" s="72">
        <v>1210</v>
      </c>
      <c r="J286" s="70" t="s">
        <v>320</v>
      </c>
      <c r="K286" s="70">
        <v>3</v>
      </c>
    </row>
    <row r="287" spans="2:11" x14ac:dyDescent="0.3">
      <c r="B287" s="73" t="s">
        <v>1258</v>
      </c>
      <c r="C287" s="73" t="s">
        <v>354</v>
      </c>
      <c r="D287" s="73" t="s">
        <v>464</v>
      </c>
      <c r="E287" s="73" t="s">
        <v>343</v>
      </c>
      <c r="F287" s="73" t="s">
        <v>1259</v>
      </c>
      <c r="G287" s="74">
        <v>27512</v>
      </c>
      <c r="H287" s="74" t="s">
        <v>29</v>
      </c>
      <c r="I287" s="75">
        <v>1933</v>
      </c>
      <c r="J287" s="73" t="s">
        <v>345</v>
      </c>
      <c r="K287" s="73">
        <v>3</v>
      </c>
    </row>
    <row r="288" spans="2:11" x14ac:dyDescent="0.3">
      <c r="B288" s="70" t="s">
        <v>1260</v>
      </c>
      <c r="C288" s="70" t="s">
        <v>1261</v>
      </c>
      <c r="D288" s="70" t="s">
        <v>1262</v>
      </c>
      <c r="E288" s="70" t="s">
        <v>62</v>
      </c>
      <c r="F288" s="70" t="s">
        <v>1263</v>
      </c>
      <c r="G288" s="71">
        <v>26715</v>
      </c>
      <c r="H288" s="71" t="s">
        <v>37</v>
      </c>
      <c r="I288" s="72">
        <v>2946</v>
      </c>
      <c r="J288" s="70" t="s">
        <v>302</v>
      </c>
      <c r="K288" s="70">
        <v>2</v>
      </c>
    </row>
    <row r="289" spans="2:11" x14ac:dyDescent="0.3">
      <c r="B289" s="73" t="s">
        <v>1264</v>
      </c>
      <c r="C289" s="73" t="s">
        <v>792</v>
      </c>
      <c r="D289" s="73" t="s">
        <v>793</v>
      </c>
      <c r="E289" s="73" t="s">
        <v>310</v>
      </c>
      <c r="F289" s="73" t="s">
        <v>1265</v>
      </c>
      <c r="G289" s="74">
        <v>27125</v>
      </c>
      <c r="H289" s="74" t="s">
        <v>37</v>
      </c>
      <c r="I289" s="75">
        <v>2924</v>
      </c>
      <c r="J289" s="73" t="s">
        <v>302</v>
      </c>
      <c r="K289" s="73">
        <v>3</v>
      </c>
    </row>
    <row r="290" spans="2:11" x14ac:dyDescent="0.3">
      <c r="B290" s="70" t="s">
        <v>1266</v>
      </c>
      <c r="C290" s="70" t="s">
        <v>610</v>
      </c>
      <c r="D290" s="70" t="s">
        <v>1267</v>
      </c>
      <c r="E290" s="70" t="s">
        <v>310</v>
      </c>
      <c r="F290" s="70" t="s">
        <v>1268</v>
      </c>
      <c r="G290" s="71">
        <v>27342</v>
      </c>
      <c r="H290" s="71" t="s">
        <v>48</v>
      </c>
      <c r="I290" s="72">
        <v>2689</v>
      </c>
      <c r="J290" s="70" t="s">
        <v>57</v>
      </c>
      <c r="K290" s="70">
        <v>3</v>
      </c>
    </row>
    <row r="291" spans="2:11" x14ac:dyDescent="0.3">
      <c r="B291" s="73" t="s">
        <v>1269</v>
      </c>
      <c r="C291" s="73" t="s">
        <v>1270</v>
      </c>
      <c r="D291" s="73" t="s">
        <v>1271</v>
      </c>
      <c r="E291" s="73" t="s">
        <v>310</v>
      </c>
      <c r="F291" s="73" t="s">
        <v>1272</v>
      </c>
      <c r="G291" s="74">
        <v>26646</v>
      </c>
      <c r="H291" s="74" t="s">
        <v>48</v>
      </c>
      <c r="I291" s="75">
        <v>2996</v>
      </c>
      <c r="J291" s="73" t="s">
        <v>57</v>
      </c>
      <c r="K291" s="73">
        <v>1</v>
      </c>
    </row>
    <row r="292" spans="2:11" x14ac:dyDescent="0.3">
      <c r="B292" s="70" t="s">
        <v>1085</v>
      </c>
      <c r="C292" s="70" t="s">
        <v>1273</v>
      </c>
      <c r="D292" s="70" t="s">
        <v>1274</v>
      </c>
      <c r="E292" s="70" t="s">
        <v>110</v>
      </c>
      <c r="F292" s="70" t="s">
        <v>1275</v>
      </c>
      <c r="G292" s="71">
        <v>26866</v>
      </c>
      <c r="H292" s="71" t="s">
        <v>37</v>
      </c>
      <c r="I292" s="72">
        <v>2678</v>
      </c>
      <c r="J292" s="70" t="s">
        <v>345</v>
      </c>
      <c r="K292" s="70">
        <v>2</v>
      </c>
    </row>
    <row r="293" spans="2:11" x14ac:dyDescent="0.3">
      <c r="B293" s="73" t="s">
        <v>1276</v>
      </c>
      <c r="C293" s="73" t="s">
        <v>1277</v>
      </c>
      <c r="D293" s="73" t="s">
        <v>1278</v>
      </c>
      <c r="E293" s="73" t="s">
        <v>110</v>
      </c>
      <c r="F293" s="73" t="s">
        <v>1279</v>
      </c>
      <c r="G293" s="74">
        <v>28417</v>
      </c>
      <c r="H293" s="74" t="s">
        <v>48</v>
      </c>
      <c r="I293" s="75">
        <v>2713</v>
      </c>
      <c r="J293" s="73" t="s">
        <v>320</v>
      </c>
      <c r="K293" s="73">
        <v>2</v>
      </c>
    </row>
    <row r="294" spans="2:11" x14ac:dyDescent="0.3">
      <c r="B294" s="70" t="s">
        <v>1280</v>
      </c>
      <c r="C294" s="70" t="s">
        <v>873</v>
      </c>
      <c r="D294" s="70" t="s">
        <v>1281</v>
      </c>
      <c r="E294" s="70" t="s">
        <v>62</v>
      </c>
      <c r="F294" s="70" t="s">
        <v>1282</v>
      </c>
      <c r="G294" s="71">
        <v>27334</v>
      </c>
      <c r="H294" s="71" t="s">
        <v>37</v>
      </c>
      <c r="I294" s="72">
        <v>3070</v>
      </c>
      <c r="J294" s="70" t="s">
        <v>57</v>
      </c>
      <c r="K294" s="70">
        <v>3</v>
      </c>
    </row>
    <row r="295" spans="2:11" x14ac:dyDescent="0.3">
      <c r="B295" s="73" t="s">
        <v>1283</v>
      </c>
      <c r="C295" s="73" t="s">
        <v>1284</v>
      </c>
      <c r="D295" s="73" t="s">
        <v>1285</v>
      </c>
      <c r="E295" s="73" t="s">
        <v>62</v>
      </c>
      <c r="F295" s="73" t="s">
        <v>1286</v>
      </c>
      <c r="G295" s="74">
        <v>25930</v>
      </c>
      <c r="H295" s="74" t="s">
        <v>29</v>
      </c>
      <c r="I295" s="75">
        <v>2413</v>
      </c>
      <c r="J295" s="73" t="s">
        <v>345</v>
      </c>
      <c r="K295" s="73">
        <v>1</v>
      </c>
    </row>
    <row r="296" spans="2:11" x14ac:dyDescent="0.3">
      <c r="B296" s="70" t="s">
        <v>1002</v>
      </c>
      <c r="C296" s="70" t="s">
        <v>1287</v>
      </c>
      <c r="D296" s="70" t="s">
        <v>1288</v>
      </c>
      <c r="E296" s="70" t="s">
        <v>376</v>
      </c>
      <c r="F296" s="70" t="s">
        <v>1289</v>
      </c>
      <c r="G296" s="71">
        <v>27985</v>
      </c>
      <c r="H296" s="71" t="s">
        <v>29</v>
      </c>
      <c r="I296" s="72">
        <v>1123</v>
      </c>
      <c r="J296" s="70" t="s">
        <v>320</v>
      </c>
      <c r="K296" s="70">
        <v>2</v>
      </c>
    </row>
    <row r="297" spans="2:11" x14ac:dyDescent="0.3">
      <c r="B297" s="73" t="s">
        <v>1290</v>
      </c>
      <c r="C297" s="73" t="s">
        <v>1177</v>
      </c>
      <c r="D297" s="73" t="s">
        <v>1291</v>
      </c>
      <c r="E297" s="73" t="s">
        <v>376</v>
      </c>
      <c r="F297" s="73" t="s">
        <v>1292</v>
      </c>
      <c r="G297" s="74">
        <v>27339</v>
      </c>
      <c r="H297" s="74" t="s">
        <v>48</v>
      </c>
      <c r="I297" s="75">
        <v>2316</v>
      </c>
      <c r="J297" s="73" t="s">
        <v>302</v>
      </c>
      <c r="K297" s="73">
        <v>1</v>
      </c>
    </row>
    <row r="298" spans="2:11" x14ac:dyDescent="0.3">
      <c r="B298" s="70" t="s">
        <v>1293</v>
      </c>
      <c r="C298" s="70" t="s">
        <v>1294</v>
      </c>
      <c r="D298" s="70" t="s">
        <v>1295</v>
      </c>
      <c r="E298" s="70" t="s">
        <v>310</v>
      </c>
      <c r="F298" s="70" t="s">
        <v>1296</v>
      </c>
      <c r="G298" s="71">
        <v>25808</v>
      </c>
      <c r="H298" s="71" t="s">
        <v>37</v>
      </c>
      <c r="I298" s="72">
        <v>3274</v>
      </c>
      <c r="J298" s="70" t="s">
        <v>345</v>
      </c>
      <c r="K298" s="70">
        <v>3</v>
      </c>
    </row>
    <row r="299" spans="2:11" x14ac:dyDescent="0.3">
      <c r="B299" s="73" t="s">
        <v>1297</v>
      </c>
      <c r="C299" s="73" t="s">
        <v>1298</v>
      </c>
      <c r="D299" s="73" t="s">
        <v>1299</v>
      </c>
      <c r="E299" s="73" t="s">
        <v>35</v>
      </c>
      <c r="F299" s="73" t="s">
        <v>1300</v>
      </c>
      <c r="G299" s="74">
        <v>27660</v>
      </c>
      <c r="H299" s="74" t="s">
        <v>29</v>
      </c>
      <c r="I299" s="75">
        <v>1645</v>
      </c>
      <c r="J299" s="73" t="s">
        <v>302</v>
      </c>
      <c r="K299" s="73">
        <v>3</v>
      </c>
    </row>
    <row r="300" spans="2:11" x14ac:dyDescent="0.3">
      <c r="B300" s="70" t="s">
        <v>1301</v>
      </c>
      <c r="C300" s="70" t="s">
        <v>1302</v>
      </c>
      <c r="D300" s="70" t="s">
        <v>1303</v>
      </c>
      <c r="E300" s="70" t="s">
        <v>35</v>
      </c>
      <c r="F300" s="70" t="s">
        <v>1304</v>
      </c>
      <c r="G300" s="71">
        <v>26447</v>
      </c>
      <c r="H300" s="71" t="s">
        <v>37</v>
      </c>
      <c r="I300" s="72">
        <v>3324</v>
      </c>
      <c r="J300" s="70" t="s">
        <v>345</v>
      </c>
      <c r="K300" s="70">
        <v>2</v>
      </c>
    </row>
    <row r="301" spans="2:11" x14ac:dyDescent="0.3">
      <c r="B301" s="73" t="s">
        <v>1305</v>
      </c>
      <c r="C301" s="73" t="s">
        <v>770</v>
      </c>
      <c r="D301" s="73" t="s">
        <v>334</v>
      </c>
      <c r="E301" s="73" t="s">
        <v>62</v>
      </c>
      <c r="F301" s="73" t="s">
        <v>1306</v>
      </c>
      <c r="G301" s="74">
        <v>26668</v>
      </c>
      <c r="H301" s="74" t="s">
        <v>29</v>
      </c>
      <c r="I301" s="75">
        <v>2856</v>
      </c>
      <c r="J301" s="73" t="s">
        <v>57</v>
      </c>
      <c r="K301" s="73">
        <v>2</v>
      </c>
    </row>
    <row r="302" spans="2:11" x14ac:dyDescent="0.3">
      <c r="B302" s="70" t="s">
        <v>1307</v>
      </c>
      <c r="C302" s="70" t="s">
        <v>1308</v>
      </c>
      <c r="D302" s="70" t="s">
        <v>1309</v>
      </c>
      <c r="E302" s="70" t="s">
        <v>62</v>
      </c>
      <c r="F302" s="70" t="s">
        <v>1310</v>
      </c>
      <c r="G302" s="71">
        <v>27118</v>
      </c>
      <c r="H302" s="71" t="s">
        <v>73</v>
      </c>
      <c r="I302" s="72">
        <v>2528</v>
      </c>
      <c r="J302" s="70" t="s">
        <v>57</v>
      </c>
      <c r="K302" s="70">
        <v>1</v>
      </c>
    </row>
    <row r="303" spans="2:11" x14ac:dyDescent="0.3"/>
  </sheetData>
  <mergeCells count="2">
    <mergeCell ref="A1:L1"/>
    <mergeCell ref="M3:W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408F-4996-4143-8D88-AC2E689731F8}">
  <sheetPr codeName="Hoja4"/>
  <dimension ref="A1:G23"/>
  <sheetViews>
    <sheetView showGridLines="0" workbookViewId="0">
      <selection activeCell="H18" sqref="H18"/>
    </sheetView>
  </sheetViews>
  <sheetFormatPr baseColWidth="10" defaultRowHeight="14.4" outlineLevelRow="2" x14ac:dyDescent="0.3"/>
  <sheetData>
    <row r="1" spans="1:7" x14ac:dyDescent="0.3">
      <c r="A1" s="18" t="s">
        <v>1333</v>
      </c>
      <c r="B1" s="18" t="s">
        <v>1317</v>
      </c>
      <c r="C1" s="18" t="s">
        <v>1334</v>
      </c>
      <c r="D1" s="18" t="s">
        <v>1335</v>
      </c>
    </row>
    <row r="2" spans="1:7" outlineLevel="2" x14ac:dyDescent="0.3">
      <c r="A2" t="s">
        <v>127</v>
      </c>
      <c r="B2" t="s">
        <v>596</v>
      </c>
      <c r="C2">
        <v>67</v>
      </c>
      <c r="D2" s="19">
        <v>85966</v>
      </c>
    </row>
    <row r="3" spans="1:7" ht="18" outlineLevel="2" x14ac:dyDescent="0.35">
      <c r="A3" t="s">
        <v>127</v>
      </c>
      <c r="B3" t="s">
        <v>1336</v>
      </c>
      <c r="C3">
        <v>53</v>
      </c>
      <c r="D3" s="19">
        <v>47047</v>
      </c>
      <c r="F3" s="10" t="s">
        <v>1345</v>
      </c>
    </row>
    <row r="4" spans="1:7" outlineLevel="2" x14ac:dyDescent="0.3">
      <c r="A4" t="s">
        <v>127</v>
      </c>
      <c r="B4" t="s">
        <v>1337</v>
      </c>
      <c r="C4">
        <v>57</v>
      </c>
      <c r="D4" s="19">
        <v>66004</v>
      </c>
    </row>
    <row r="5" spans="1:7" outlineLevel="2" x14ac:dyDescent="0.3">
      <c r="A5" t="s">
        <v>127</v>
      </c>
      <c r="B5" t="s">
        <v>1338</v>
      </c>
      <c r="C5">
        <v>72</v>
      </c>
      <c r="D5" s="19">
        <v>78120</v>
      </c>
      <c r="F5" s="21" t="s">
        <v>1346</v>
      </c>
      <c r="G5" t="s">
        <v>1431</v>
      </c>
    </row>
    <row r="6" spans="1:7" outlineLevel="2" x14ac:dyDescent="0.3">
      <c r="A6" t="s">
        <v>127</v>
      </c>
      <c r="B6" t="s">
        <v>1339</v>
      </c>
      <c r="C6">
        <v>49</v>
      </c>
      <c r="D6" s="19">
        <v>82142</v>
      </c>
    </row>
    <row r="7" spans="1:7" outlineLevel="2" x14ac:dyDescent="0.3">
      <c r="A7" t="s">
        <v>127</v>
      </c>
      <c r="B7" t="s">
        <v>122</v>
      </c>
      <c r="C7">
        <v>25</v>
      </c>
      <c r="D7" s="19">
        <v>32951</v>
      </c>
    </row>
    <row r="8" spans="1:7" outlineLevel="1" x14ac:dyDescent="0.3">
      <c r="A8" s="20" t="s">
        <v>1340</v>
      </c>
      <c r="B8">
        <f>COUNTA(B2,B3,B4,B5,B6,B7)</f>
        <v>6</v>
      </c>
      <c r="C8">
        <f>SUM(C2:C7)</f>
        <v>323</v>
      </c>
      <c r="D8" s="19">
        <f>SUM(D2:D7)</f>
        <v>392230</v>
      </c>
    </row>
    <row r="9" spans="1:7" outlineLevel="2" x14ac:dyDescent="0.3">
      <c r="A9" t="s">
        <v>70</v>
      </c>
      <c r="B9" t="s">
        <v>1341</v>
      </c>
      <c r="C9">
        <v>35</v>
      </c>
      <c r="D9" s="19">
        <v>31672</v>
      </c>
    </row>
    <row r="10" spans="1:7" outlineLevel="2" x14ac:dyDescent="0.3">
      <c r="A10" t="s">
        <v>70</v>
      </c>
      <c r="B10" t="s">
        <v>1337</v>
      </c>
      <c r="C10">
        <v>28</v>
      </c>
      <c r="D10" s="19">
        <v>26431</v>
      </c>
    </row>
    <row r="11" spans="1:7" outlineLevel="2" x14ac:dyDescent="0.3">
      <c r="A11" t="s">
        <v>70</v>
      </c>
      <c r="B11" t="s">
        <v>1339</v>
      </c>
      <c r="C11">
        <v>93</v>
      </c>
      <c r="D11" s="19">
        <v>78080</v>
      </c>
    </row>
    <row r="12" spans="1:7" outlineLevel="2" x14ac:dyDescent="0.3">
      <c r="A12" t="s">
        <v>70</v>
      </c>
      <c r="B12" t="s">
        <v>122</v>
      </c>
      <c r="C12">
        <v>81</v>
      </c>
      <c r="D12" s="19">
        <v>86281</v>
      </c>
    </row>
    <row r="13" spans="1:7" outlineLevel="2" x14ac:dyDescent="0.3">
      <c r="A13" t="s">
        <v>70</v>
      </c>
      <c r="B13" t="s">
        <v>1338</v>
      </c>
      <c r="C13">
        <v>79</v>
      </c>
      <c r="D13" s="19">
        <v>48647</v>
      </c>
    </row>
    <row r="14" spans="1:7" outlineLevel="1" x14ac:dyDescent="0.3">
      <c r="A14" s="20" t="s">
        <v>1342</v>
      </c>
      <c r="B14">
        <f>COUNTA(B9:B13)</f>
        <v>5</v>
      </c>
      <c r="C14">
        <f>SUM(C9:C13)</f>
        <v>316</v>
      </c>
      <c r="D14" s="19">
        <f>SUM(D9:D13)</f>
        <v>271111</v>
      </c>
    </row>
    <row r="15" spans="1:7" outlineLevel="2" x14ac:dyDescent="0.3">
      <c r="A15" t="s">
        <v>54</v>
      </c>
      <c r="B15" t="s">
        <v>1120</v>
      </c>
      <c r="C15">
        <v>46</v>
      </c>
      <c r="D15" s="19">
        <v>65135</v>
      </c>
    </row>
    <row r="16" spans="1:7" outlineLevel="2" x14ac:dyDescent="0.3">
      <c r="A16" t="s">
        <v>54</v>
      </c>
      <c r="B16" t="s">
        <v>1336</v>
      </c>
      <c r="C16">
        <v>83</v>
      </c>
      <c r="D16" s="19">
        <v>59289</v>
      </c>
    </row>
    <row r="17" spans="1:4" outlineLevel="2" x14ac:dyDescent="0.3">
      <c r="A17" t="s">
        <v>54</v>
      </c>
      <c r="B17" t="s">
        <v>1338</v>
      </c>
      <c r="C17">
        <v>39</v>
      </c>
      <c r="D17" s="19">
        <v>47204</v>
      </c>
    </row>
    <row r="18" spans="1:4" outlineLevel="2" x14ac:dyDescent="0.3">
      <c r="A18" t="s">
        <v>54</v>
      </c>
      <c r="B18" t="s">
        <v>1339</v>
      </c>
      <c r="C18">
        <v>32</v>
      </c>
      <c r="D18" s="19">
        <v>73844</v>
      </c>
    </row>
    <row r="19" spans="1:4" outlineLevel="2" x14ac:dyDescent="0.3">
      <c r="A19" t="s">
        <v>54</v>
      </c>
      <c r="B19" t="s">
        <v>1337</v>
      </c>
      <c r="C19">
        <v>95</v>
      </c>
      <c r="D19" s="19">
        <v>60883</v>
      </c>
    </row>
    <row r="20" spans="1:4" outlineLevel="2" x14ac:dyDescent="0.3">
      <c r="A20" t="s">
        <v>54</v>
      </c>
      <c r="B20" t="s">
        <v>596</v>
      </c>
      <c r="C20">
        <v>62</v>
      </c>
      <c r="D20" s="19">
        <v>33666</v>
      </c>
    </row>
    <row r="21" spans="1:4" outlineLevel="2" x14ac:dyDescent="0.3">
      <c r="A21" t="s">
        <v>54</v>
      </c>
      <c r="B21" t="s">
        <v>122</v>
      </c>
      <c r="C21">
        <v>41</v>
      </c>
      <c r="D21" s="19">
        <v>33679</v>
      </c>
    </row>
    <row r="22" spans="1:4" outlineLevel="1" x14ac:dyDescent="0.3">
      <c r="A22" s="20" t="s">
        <v>1343</v>
      </c>
      <c r="B22">
        <f>COUNTA(B15:B21)</f>
        <v>7</v>
      </c>
      <c r="C22">
        <f>SUM(C15:C21)</f>
        <v>398</v>
      </c>
      <c r="D22" s="19">
        <f>SUM(D15:D21)</f>
        <v>373700</v>
      </c>
    </row>
    <row r="23" spans="1:4" x14ac:dyDescent="0.3">
      <c r="A23" s="20" t="s">
        <v>1344</v>
      </c>
      <c r="B23">
        <f>SUM(B8,B14,B22)</f>
        <v>18</v>
      </c>
      <c r="C23">
        <f>SUM(C8,C14,C22)</f>
        <v>1037</v>
      </c>
      <c r="D23" s="19">
        <f>SUM(D22,D14,D8)</f>
        <v>1037041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C0E0-C3F9-4FD4-B613-E8EACAC9CE9B}">
  <sheetPr codeName="Hoja5"/>
  <dimension ref="A1:M52"/>
  <sheetViews>
    <sheetView showGridLines="0" workbookViewId="0">
      <selection activeCell="I14" sqref="I14"/>
    </sheetView>
  </sheetViews>
  <sheetFormatPr baseColWidth="10" defaultRowHeight="14.4" outlineLevelRow="4" x14ac:dyDescent="0.3"/>
  <cols>
    <col min="1" max="1" width="14.33203125" bestFit="1" customWidth="1"/>
    <col min="2" max="2" width="9.109375" bestFit="1" customWidth="1"/>
    <col min="3" max="4" width="10.88671875" bestFit="1" customWidth="1"/>
    <col min="9" max="9" width="11.6640625" bestFit="1" customWidth="1"/>
    <col min="10" max="10" width="13.21875" bestFit="1" customWidth="1"/>
  </cols>
  <sheetData>
    <row r="1" spans="1:6" ht="18" x14ac:dyDescent="0.35">
      <c r="A1" s="17" t="s">
        <v>1317</v>
      </c>
      <c r="B1" s="17" t="s">
        <v>1326</v>
      </c>
      <c r="C1" s="17" t="s">
        <v>1324</v>
      </c>
      <c r="D1" s="17" t="s">
        <v>1325</v>
      </c>
      <c r="F1" s="10" t="s">
        <v>1332</v>
      </c>
    </row>
    <row r="2" spans="1:6" ht="18" outlineLevel="4" x14ac:dyDescent="0.35">
      <c r="A2" s="14" t="s">
        <v>1318</v>
      </c>
      <c r="B2" s="14" t="s">
        <v>1327</v>
      </c>
      <c r="C2" s="15">
        <v>1289.58</v>
      </c>
      <c r="D2" s="15">
        <v>2579.16</v>
      </c>
      <c r="F2" s="9" t="s">
        <v>1329</v>
      </c>
    </row>
    <row r="3" spans="1:6" ht="18" outlineLevel="4" x14ac:dyDescent="0.35">
      <c r="A3" s="16" t="s">
        <v>1318</v>
      </c>
      <c r="B3" s="14" t="s">
        <v>1327</v>
      </c>
      <c r="C3" s="15">
        <v>4620.8</v>
      </c>
      <c r="D3" s="15">
        <v>4620.8</v>
      </c>
      <c r="F3" s="9" t="s">
        <v>1331</v>
      </c>
    </row>
    <row r="4" spans="1:6" ht="18" outlineLevel="4" x14ac:dyDescent="0.35">
      <c r="A4" s="14" t="s">
        <v>1318</v>
      </c>
      <c r="B4" s="14" t="s">
        <v>1328</v>
      </c>
      <c r="C4" s="15">
        <v>5544.96</v>
      </c>
      <c r="D4" s="15">
        <v>5544.96</v>
      </c>
      <c r="F4" s="9" t="s">
        <v>1330</v>
      </c>
    </row>
    <row r="5" spans="1:6" outlineLevel="4" x14ac:dyDescent="0.3">
      <c r="A5" s="14" t="s">
        <v>1318</v>
      </c>
      <c r="B5" s="14" t="s">
        <v>1328</v>
      </c>
      <c r="C5" s="15">
        <v>13797.63</v>
      </c>
      <c r="D5" s="15">
        <v>13797.63</v>
      </c>
      <c r="E5" s="85"/>
    </row>
    <row r="6" spans="1:6" outlineLevel="3" x14ac:dyDescent="0.3">
      <c r="A6" s="86" t="s">
        <v>1422</v>
      </c>
      <c r="B6" s="14">
        <f>SUBTOTAL(3,B2:B5)</f>
        <v>4</v>
      </c>
      <c r="C6" s="15"/>
      <c r="D6" s="15"/>
      <c r="E6" s="85"/>
    </row>
    <row r="7" spans="1:6" outlineLevel="2" x14ac:dyDescent="0.3">
      <c r="A7" s="86" t="s">
        <v>1416</v>
      </c>
      <c r="B7" s="14"/>
      <c r="C7" s="15">
        <f>SUBTOTAL(1,C2:C5)</f>
        <v>6313.2425000000003</v>
      </c>
      <c r="D7" s="15"/>
      <c r="E7" s="85"/>
    </row>
    <row r="8" spans="1:6" outlineLevel="1" x14ac:dyDescent="0.3">
      <c r="A8" s="86" t="s">
        <v>1409</v>
      </c>
      <c r="B8" s="14"/>
      <c r="C8" s="15"/>
      <c r="D8" s="15">
        <f>SUBTOTAL(9,D2:D5)</f>
        <v>26542.55</v>
      </c>
      <c r="E8" s="85"/>
    </row>
    <row r="9" spans="1:6" outlineLevel="4" x14ac:dyDescent="0.3">
      <c r="A9" s="14" t="s">
        <v>1319</v>
      </c>
      <c r="B9" s="14" t="s">
        <v>1327</v>
      </c>
      <c r="C9" s="15">
        <v>1074.6500000000001</v>
      </c>
      <c r="D9" s="15">
        <v>2149.3000000000002</v>
      </c>
    </row>
    <row r="10" spans="1:6" outlineLevel="4" x14ac:dyDescent="0.3">
      <c r="A10" s="14" t="s">
        <v>1319</v>
      </c>
      <c r="B10" s="14" t="s">
        <v>1327</v>
      </c>
      <c r="C10" s="15">
        <v>3208.89</v>
      </c>
      <c r="D10" s="15">
        <v>3208.89</v>
      </c>
    </row>
    <row r="11" spans="1:6" outlineLevel="4" x14ac:dyDescent="0.3">
      <c r="A11" s="14" t="s">
        <v>1319</v>
      </c>
      <c r="B11" s="14" t="s">
        <v>1327</v>
      </c>
      <c r="C11" s="15">
        <v>3208.89</v>
      </c>
      <c r="D11" s="15">
        <v>3208.89</v>
      </c>
    </row>
    <row r="12" spans="1:6" outlineLevel="4" x14ac:dyDescent="0.3">
      <c r="A12" s="14" t="s">
        <v>1319</v>
      </c>
      <c r="B12" s="14" t="s">
        <v>1327</v>
      </c>
      <c r="C12" s="15">
        <v>9581.69</v>
      </c>
      <c r="D12" s="15">
        <v>9581.69</v>
      </c>
    </row>
    <row r="13" spans="1:6" outlineLevel="4" x14ac:dyDescent="0.3">
      <c r="A13" s="14" t="s">
        <v>1319</v>
      </c>
      <c r="B13" s="14" t="s">
        <v>1328</v>
      </c>
      <c r="C13" s="15">
        <v>1289.58</v>
      </c>
      <c r="D13" s="15">
        <v>1289.58</v>
      </c>
    </row>
    <row r="14" spans="1:6" outlineLevel="4" x14ac:dyDescent="0.3">
      <c r="A14" s="14" t="s">
        <v>1319</v>
      </c>
      <c r="B14" s="14" t="s">
        <v>1328</v>
      </c>
      <c r="C14" s="15">
        <v>4620.8</v>
      </c>
      <c r="D14" s="15">
        <v>4620.8</v>
      </c>
      <c r="E14" s="85"/>
    </row>
    <row r="15" spans="1:6" outlineLevel="3" x14ac:dyDescent="0.3">
      <c r="A15" s="86" t="s">
        <v>1423</v>
      </c>
      <c r="B15" s="14">
        <f>SUBTOTAL(3,B9:B14)</f>
        <v>6</v>
      </c>
      <c r="C15" s="15"/>
      <c r="D15" s="15"/>
      <c r="E15" s="85"/>
    </row>
    <row r="16" spans="1:6" outlineLevel="2" x14ac:dyDescent="0.3">
      <c r="A16" s="86" t="s">
        <v>1417</v>
      </c>
      <c r="B16" s="14"/>
      <c r="C16" s="15">
        <f>SUBTOTAL(1,C9:C14)</f>
        <v>3830.7500000000005</v>
      </c>
      <c r="D16" s="15"/>
      <c r="E16" s="85"/>
    </row>
    <row r="17" spans="1:13" outlineLevel="1" x14ac:dyDescent="0.3">
      <c r="A17" s="86" t="s">
        <v>1410</v>
      </c>
      <c r="B17" s="14"/>
      <c r="C17" s="15"/>
      <c r="D17" s="15">
        <f>SUBTOTAL(9,D9:D14)</f>
        <v>24059.149999999998</v>
      </c>
      <c r="E17" s="85"/>
    </row>
    <row r="18" spans="1:13" outlineLevel="4" x14ac:dyDescent="0.3">
      <c r="A18" s="14" t="s">
        <v>1320</v>
      </c>
      <c r="B18" s="14" t="s">
        <v>1327</v>
      </c>
      <c r="C18" s="15">
        <v>1074.6500000000001</v>
      </c>
      <c r="D18" s="15">
        <v>1074.6500000000001</v>
      </c>
    </row>
    <row r="19" spans="1:13" outlineLevel="4" x14ac:dyDescent="0.3">
      <c r="A19" s="14" t="s">
        <v>1320</v>
      </c>
      <c r="B19" s="14" t="s">
        <v>1327</v>
      </c>
      <c r="C19" s="15">
        <v>5544.96</v>
      </c>
      <c r="D19" s="15">
        <v>5544.96</v>
      </c>
      <c r="H19" s="85"/>
      <c r="I19" s="85"/>
      <c r="J19" s="85"/>
      <c r="K19" s="85"/>
      <c r="L19" s="85"/>
      <c r="M19" s="85"/>
    </row>
    <row r="20" spans="1:13" outlineLevel="4" x14ac:dyDescent="0.3">
      <c r="A20" s="14" t="s">
        <v>1320</v>
      </c>
      <c r="B20" s="14" t="s">
        <v>1328</v>
      </c>
      <c r="C20" s="15">
        <v>1547.5</v>
      </c>
      <c r="D20" s="15">
        <v>4642.5</v>
      </c>
    </row>
    <row r="21" spans="1:13" outlineLevel="4" x14ac:dyDescent="0.3">
      <c r="A21" s="14" t="s">
        <v>1320</v>
      </c>
      <c r="B21" s="14" t="s">
        <v>1328</v>
      </c>
      <c r="C21" s="15">
        <v>3850.67</v>
      </c>
      <c r="D21" s="15">
        <v>3850.67</v>
      </c>
    </row>
    <row r="22" spans="1:13" outlineLevel="4" x14ac:dyDescent="0.3">
      <c r="A22" s="14" t="s">
        <v>1320</v>
      </c>
      <c r="B22" s="14" t="s">
        <v>1328</v>
      </c>
      <c r="C22" s="15">
        <v>13797.63</v>
      </c>
      <c r="D22" s="15">
        <v>13797.63</v>
      </c>
      <c r="E22" s="85"/>
    </row>
    <row r="23" spans="1:13" outlineLevel="3" x14ac:dyDescent="0.3">
      <c r="A23" s="86" t="s">
        <v>1424</v>
      </c>
      <c r="B23" s="14">
        <f>SUBTOTAL(3,B18:B22)</f>
        <v>5</v>
      </c>
      <c r="C23" s="15"/>
      <c r="D23" s="15"/>
      <c r="E23" s="85"/>
    </row>
    <row r="24" spans="1:13" outlineLevel="2" x14ac:dyDescent="0.3">
      <c r="A24" s="86" t="s">
        <v>1418</v>
      </c>
      <c r="B24" s="14"/>
      <c r="C24" s="15">
        <f>SUBTOTAL(1,C18:C22)</f>
        <v>5163.0820000000003</v>
      </c>
      <c r="D24" s="15"/>
      <c r="E24" s="85"/>
    </row>
    <row r="25" spans="1:13" outlineLevel="1" x14ac:dyDescent="0.3">
      <c r="A25" s="86" t="s">
        <v>1411</v>
      </c>
      <c r="B25" s="14"/>
      <c r="C25" s="15"/>
      <c r="D25" s="15">
        <f>SUBTOTAL(9,D18:D22)</f>
        <v>28910.41</v>
      </c>
      <c r="E25" s="85"/>
    </row>
    <row r="26" spans="1:13" outlineLevel="4" x14ac:dyDescent="0.3">
      <c r="A26" s="14" t="s">
        <v>1321</v>
      </c>
      <c r="B26" s="14" t="s">
        <v>1327</v>
      </c>
      <c r="C26" s="15">
        <v>1547.5</v>
      </c>
      <c r="D26" s="15">
        <v>4642.5</v>
      </c>
    </row>
    <row r="27" spans="1:13" outlineLevel="4" x14ac:dyDescent="0.3">
      <c r="A27" s="14" t="s">
        <v>1321</v>
      </c>
      <c r="B27" s="14" t="s">
        <v>1327</v>
      </c>
      <c r="C27" s="15">
        <v>1857</v>
      </c>
      <c r="D27" s="15">
        <v>1857</v>
      </c>
    </row>
    <row r="28" spans="1:13" outlineLevel="4" x14ac:dyDescent="0.3">
      <c r="A28" s="14" t="s">
        <v>1321</v>
      </c>
      <c r="B28" s="14" t="s">
        <v>1327</v>
      </c>
      <c r="C28" s="15">
        <v>2674.67</v>
      </c>
      <c r="D28" s="15">
        <v>2674.67</v>
      </c>
    </row>
    <row r="29" spans="1:13" outlineLevel="4" x14ac:dyDescent="0.3">
      <c r="A29" s="14" t="s">
        <v>1321</v>
      </c>
      <c r="B29" s="14" t="s">
        <v>1327</v>
      </c>
      <c r="C29" s="15">
        <v>11498.02</v>
      </c>
      <c r="D29" s="15">
        <v>22996.04</v>
      </c>
    </row>
    <row r="30" spans="1:13" outlineLevel="4" x14ac:dyDescent="0.3">
      <c r="A30" s="14" t="s">
        <v>1321</v>
      </c>
      <c r="B30" s="14" t="s">
        <v>1328</v>
      </c>
      <c r="C30" s="15">
        <v>3208.89</v>
      </c>
      <c r="D30" s="15">
        <v>3208.89</v>
      </c>
      <c r="E30" s="85"/>
    </row>
    <row r="31" spans="1:13" outlineLevel="3" x14ac:dyDescent="0.3">
      <c r="A31" s="86" t="s">
        <v>1425</v>
      </c>
      <c r="B31" s="14">
        <f>SUBTOTAL(3,B26:B30)</f>
        <v>5</v>
      </c>
      <c r="C31" s="15"/>
      <c r="D31" s="15"/>
      <c r="E31" s="85"/>
    </row>
    <row r="32" spans="1:13" outlineLevel="2" x14ac:dyDescent="0.3">
      <c r="A32" s="86" t="s">
        <v>1419</v>
      </c>
      <c r="B32" s="14"/>
      <c r="C32" s="15">
        <f>SUBTOTAL(1,C26:C30)</f>
        <v>4157.2160000000003</v>
      </c>
      <c r="D32" s="15"/>
      <c r="E32" s="85"/>
    </row>
    <row r="33" spans="1:5" outlineLevel="1" x14ac:dyDescent="0.3">
      <c r="A33" s="86" t="s">
        <v>1412</v>
      </c>
      <c r="B33" s="14"/>
      <c r="C33" s="15"/>
      <c r="D33" s="15">
        <f>SUBTOTAL(9,D26:D30)</f>
        <v>35379.1</v>
      </c>
      <c r="E33" s="85"/>
    </row>
    <row r="34" spans="1:5" outlineLevel="4" x14ac:dyDescent="0.3">
      <c r="A34" s="14" t="s">
        <v>1322</v>
      </c>
      <c r="B34" s="14" t="s">
        <v>1327</v>
      </c>
      <c r="C34" s="15">
        <v>5544.96</v>
      </c>
      <c r="D34" s="15">
        <v>11089.92</v>
      </c>
    </row>
    <row r="35" spans="1:5" outlineLevel="4" x14ac:dyDescent="0.3">
      <c r="A35" s="14" t="s">
        <v>1322</v>
      </c>
      <c r="B35" s="14" t="s">
        <v>1327</v>
      </c>
      <c r="C35" s="15">
        <v>6653.95</v>
      </c>
      <c r="D35" s="15">
        <v>6653.95</v>
      </c>
    </row>
    <row r="36" spans="1:5" outlineLevel="4" x14ac:dyDescent="0.3">
      <c r="A36" s="14" t="s">
        <v>1322</v>
      </c>
      <c r="B36" s="14" t="s">
        <v>1327</v>
      </c>
      <c r="C36" s="15">
        <v>9581.69</v>
      </c>
      <c r="D36" s="15">
        <v>9581.69</v>
      </c>
    </row>
    <row r="37" spans="1:5" outlineLevel="4" x14ac:dyDescent="0.3">
      <c r="A37" s="14" t="s">
        <v>1322</v>
      </c>
      <c r="B37" s="14" t="s">
        <v>1328</v>
      </c>
      <c r="C37" s="15">
        <v>1857</v>
      </c>
      <c r="D37" s="15">
        <v>1857</v>
      </c>
    </row>
    <row r="38" spans="1:5" outlineLevel="4" x14ac:dyDescent="0.3">
      <c r="A38" s="14" t="s">
        <v>1322</v>
      </c>
      <c r="B38" s="14" t="s">
        <v>1328</v>
      </c>
      <c r="C38" s="15">
        <v>3208.89</v>
      </c>
      <c r="D38" s="15">
        <v>3208.89</v>
      </c>
      <c r="E38" s="85"/>
    </row>
    <row r="39" spans="1:5" outlineLevel="3" x14ac:dyDescent="0.3">
      <c r="A39" s="86" t="s">
        <v>1426</v>
      </c>
      <c r="B39" s="14">
        <f>SUBTOTAL(3,B34:B38)</f>
        <v>5</v>
      </c>
      <c r="C39" s="15"/>
      <c r="D39" s="15"/>
      <c r="E39" s="85"/>
    </row>
    <row r="40" spans="1:5" outlineLevel="2" x14ac:dyDescent="0.3">
      <c r="A40" s="86" t="s">
        <v>1420</v>
      </c>
      <c r="B40" s="14"/>
      <c r="C40" s="15">
        <f>SUBTOTAL(1,C34:C38)</f>
        <v>5369.2979999999998</v>
      </c>
      <c r="D40" s="15"/>
      <c r="E40" s="85"/>
    </row>
    <row r="41" spans="1:5" outlineLevel="1" x14ac:dyDescent="0.3">
      <c r="A41" s="86" t="s">
        <v>1413</v>
      </c>
      <c r="B41" s="14"/>
      <c r="C41" s="15"/>
      <c r="D41" s="15">
        <f>SUBTOTAL(9,D34:D38)</f>
        <v>32391.449999999997</v>
      </c>
      <c r="E41" s="85"/>
    </row>
    <row r="42" spans="1:5" outlineLevel="4" x14ac:dyDescent="0.3">
      <c r="A42" s="14" t="s">
        <v>1323</v>
      </c>
      <c r="B42" s="14" t="s">
        <v>1327</v>
      </c>
      <c r="C42" s="15">
        <v>5544.96</v>
      </c>
      <c r="D42" s="15">
        <v>16634.88</v>
      </c>
    </row>
    <row r="43" spans="1:5" outlineLevel="4" x14ac:dyDescent="0.3">
      <c r="A43" s="14" t="s">
        <v>1323</v>
      </c>
      <c r="B43" s="14" t="s">
        <v>1327</v>
      </c>
      <c r="C43" s="15">
        <v>11498.02</v>
      </c>
      <c r="D43" s="15">
        <v>11498.02</v>
      </c>
    </row>
    <row r="44" spans="1:5" outlineLevel="4" x14ac:dyDescent="0.3">
      <c r="A44" s="14" t="s">
        <v>1323</v>
      </c>
      <c r="B44" s="14" t="s">
        <v>1328</v>
      </c>
      <c r="C44" s="15">
        <v>2228.39</v>
      </c>
      <c r="D44" s="15">
        <v>2228.39</v>
      </c>
    </row>
    <row r="45" spans="1:5" outlineLevel="4" x14ac:dyDescent="0.3">
      <c r="A45" s="14" t="s">
        <v>1323</v>
      </c>
      <c r="B45" s="14" t="s">
        <v>1328</v>
      </c>
      <c r="C45" s="15">
        <v>2674.07</v>
      </c>
      <c r="D45" s="15">
        <v>5348.14</v>
      </c>
    </row>
    <row r="46" spans="1:5" outlineLevel="4" x14ac:dyDescent="0.3">
      <c r="A46" s="14" t="s">
        <v>1323</v>
      </c>
      <c r="B46" s="14" t="s">
        <v>1328</v>
      </c>
      <c r="C46" s="15">
        <v>11498.02</v>
      </c>
      <c r="D46" s="15">
        <v>11498.02</v>
      </c>
      <c r="E46" s="85"/>
    </row>
    <row r="47" spans="1:5" outlineLevel="3" x14ac:dyDescent="0.3">
      <c r="A47" s="89" t="s">
        <v>1427</v>
      </c>
      <c r="B47" s="87">
        <f>SUBTOTAL(3,B42:B46)</f>
        <v>5</v>
      </c>
      <c r="C47" s="88"/>
      <c r="D47" s="88"/>
      <c r="E47" s="85"/>
    </row>
    <row r="48" spans="1:5" outlineLevel="2" x14ac:dyDescent="0.3">
      <c r="A48" s="89" t="s">
        <v>1421</v>
      </c>
      <c r="B48" s="87"/>
      <c r="C48" s="88">
        <f>SUBTOTAL(1,C42:C46)</f>
        <v>6688.692</v>
      </c>
      <c r="D48" s="88"/>
      <c r="E48" s="85"/>
    </row>
    <row r="49" spans="1:5" outlineLevel="1" x14ac:dyDescent="0.3">
      <c r="A49" s="89" t="s">
        <v>1414</v>
      </c>
      <c r="B49" s="87"/>
      <c r="C49" s="88"/>
      <c r="D49" s="88">
        <f>SUBTOTAL(9,D42:D46)</f>
        <v>47207.45</v>
      </c>
      <c r="E49" s="85"/>
    </row>
    <row r="50" spans="1:5" x14ac:dyDescent="0.3">
      <c r="A50" s="89" t="s">
        <v>1428</v>
      </c>
      <c r="B50" s="87">
        <f>SUBTOTAL(3,B2:B46)</f>
        <v>30</v>
      </c>
      <c r="C50" s="88"/>
      <c r="D50" s="88"/>
      <c r="E50" s="85"/>
    </row>
    <row r="51" spans="1:5" x14ac:dyDescent="0.3">
      <c r="A51" s="89" t="s">
        <v>1415</v>
      </c>
      <c r="B51" s="87"/>
      <c r="C51" s="88">
        <f>SUBTOTAL(1,C2:C46)</f>
        <v>5170.9636666666675</v>
      </c>
      <c r="D51" s="88"/>
      <c r="E51" s="85"/>
    </row>
    <row r="52" spans="1:5" x14ac:dyDescent="0.3">
      <c r="A52" s="89" t="s">
        <v>1344</v>
      </c>
      <c r="B52" s="87"/>
      <c r="C52" s="88"/>
      <c r="D52" s="88">
        <f>SUBTOTAL(9,D2:D46)</f>
        <v>194490.11000000004</v>
      </c>
      <c r="E52" s="8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020A-B107-4F5F-85C3-A52D489D6229}">
  <sheetPr codeName="Hoja6">
    <tabColor rgb="FF92D050"/>
  </sheetPr>
  <dimension ref="A1:H9"/>
  <sheetViews>
    <sheetView workbookViewId="0">
      <selection activeCell="B7" sqref="B7"/>
    </sheetView>
  </sheetViews>
  <sheetFormatPr baseColWidth="10" defaultRowHeight="13.2" x14ac:dyDescent="0.25"/>
  <cols>
    <col min="1" max="1" width="17.109375" style="24" bestFit="1" customWidth="1"/>
    <col min="2" max="6" width="12.33203125" style="26" bestFit="1" customWidth="1"/>
    <col min="7" max="7" width="13.88671875" style="26" bestFit="1" customWidth="1"/>
    <col min="8" max="8" width="12.33203125" style="26" bestFit="1" customWidth="1"/>
    <col min="9" max="256" width="11.44140625" style="26"/>
    <col min="257" max="257" width="17.109375" style="26" bestFit="1" customWidth="1"/>
    <col min="258" max="262" width="12.33203125" style="26" bestFit="1" customWidth="1"/>
    <col min="263" max="263" width="13.88671875" style="26" bestFit="1" customWidth="1"/>
    <col min="264" max="264" width="12.33203125" style="26" bestFit="1" customWidth="1"/>
    <col min="265" max="512" width="11.44140625" style="26"/>
    <col min="513" max="513" width="17.109375" style="26" bestFit="1" customWidth="1"/>
    <col min="514" max="518" width="12.33203125" style="26" bestFit="1" customWidth="1"/>
    <col min="519" max="519" width="13.88671875" style="26" bestFit="1" customWidth="1"/>
    <col min="520" max="520" width="12.33203125" style="26" bestFit="1" customWidth="1"/>
    <col min="521" max="768" width="11.44140625" style="26"/>
    <col min="769" max="769" width="17.109375" style="26" bestFit="1" customWidth="1"/>
    <col min="770" max="774" width="12.33203125" style="26" bestFit="1" customWidth="1"/>
    <col min="775" max="775" width="13.88671875" style="26" bestFit="1" customWidth="1"/>
    <col min="776" max="776" width="12.33203125" style="26" bestFit="1" customWidth="1"/>
    <col min="777" max="1024" width="11.44140625" style="26"/>
    <col min="1025" max="1025" width="17.109375" style="26" bestFit="1" customWidth="1"/>
    <col min="1026" max="1030" width="12.33203125" style="26" bestFit="1" customWidth="1"/>
    <col min="1031" max="1031" width="13.88671875" style="26" bestFit="1" customWidth="1"/>
    <col min="1032" max="1032" width="12.33203125" style="26" bestFit="1" customWidth="1"/>
    <col min="1033" max="1280" width="11.44140625" style="26"/>
    <col min="1281" max="1281" width="17.109375" style="26" bestFit="1" customWidth="1"/>
    <col min="1282" max="1286" width="12.33203125" style="26" bestFit="1" customWidth="1"/>
    <col min="1287" max="1287" width="13.88671875" style="26" bestFit="1" customWidth="1"/>
    <col min="1288" max="1288" width="12.33203125" style="26" bestFit="1" customWidth="1"/>
    <col min="1289" max="1536" width="11.44140625" style="26"/>
    <col min="1537" max="1537" width="17.109375" style="26" bestFit="1" customWidth="1"/>
    <col min="1538" max="1542" width="12.33203125" style="26" bestFit="1" customWidth="1"/>
    <col min="1543" max="1543" width="13.88671875" style="26" bestFit="1" customWidth="1"/>
    <col min="1544" max="1544" width="12.33203125" style="26" bestFit="1" customWidth="1"/>
    <col min="1545" max="1792" width="11.44140625" style="26"/>
    <col min="1793" max="1793" width="17.109375" style="26" bestFit="1" customWidth="1"/>
    <col min="1794" max="1798" width="12.33203125" style="26" bestFit="1" customWidth="1"/>
    <col min="1799" max="1799" width="13.88671875" style="26" bestFit="1" customWidth="1"/>
    <col min="1800" max="1800" width="12.33203125" style="26" bestFit="1" customWidth="1"/>
    <col min="1801" max="2048" width="11.44140625" style="26"/>
    <col min="2049" max="2049" width="17.109375" style="26" bestFit="1" customWidth="1"/>
    <col min="2050" max="2054" width="12.33203125" style="26" bestFit="1" customWidth="1"/>
    <col min="2055" max="2055" width="13.88671875" style="26" bestFit="1" customWidth="1"/>
    <col min="2056" max="2056" width="12.33203125" style="26" bestFit="1" customWidth="1"/>
    <col min="2057" max="2304" width="11.44140625" style="26"/>
    <col min="2305" max="2305" width="17.109375" style="26" bestFit="1" customWidth="1"/>
    <col min="2306" max="2310" width="12.33203125" style="26" bestFit="1" customWidth="1"/>
    <col min="2311" max="2311" width="13.88671875" style="26" bestFit="1" customWidth="1"/>
    <col min="2312" max="2312" width="12.33203125" style="26" bestFit="1" customWidth="1"/>
    <col min="2313" max="2560" width="11.44140625" style="26"/>
    <col min="2561" max="2561" width="17.109375" style="26" bestFit="1" customWidth="1"/>
    <col min="2562" max="2566" width="12.33203125" style="26" bestFit="1" customWidth="1"/>
    <col min="2567" max="2567" width="13.88671875" style="26" bestFit="1" customWidth="1"/>
    <col min="2568" max="2568" width="12.33203125" style="26" bestFit="1" customWidth="1"/>
    <col min="2569" max="2816" width="11.44140625" style="26"/>
    <col min="2817" max="2817" width="17.109375" style="26" bestFit="1" customWidth="1"/>
    <col min="2818" max="2822" width="12.33203125" style="26" bestFit="1" customWidth="1"/>
    <col min="2823" max="2823" width="13.88671875" style="26" bestFit="1" customWidth="1"/>
    <col min="2824" max="2824" width="12.33203125" style="26" bestFit="1" customWidth="1"/>
    <col min="2825" max="3072" width="11.44140625" style="26"/>
    <col min="3073" max="3073" width="17.109375" style="26" bestFit="1" customWidth="1"/>
    <col min="3074" max="3078" width="12.33203125" style="26" bestFit="1" customWidth="1"/>
    <col min="3079" max="3079" width="13.88671875" style="26" bestFit="1" customWidth="1"/>
    <col min="3080" max="3080" width="12.33203125" style="26" bestFit="1" customWidth="1"/>
    <col min="3081" max="3328" width="11.44140625" style="26"/>
    <col min="3329" max="3329" width="17.109375" style="26" bestFit="1" customWidth="1"/>
    <col min="3330" max="3334" width="12.33203125" style="26" bestFit="1" customWidth="1"/>
    <col min="3335" max="3335" width="13.88671875" style="26" bestFit="1" customWidth="1"/>
    <col min="3336" max="3336" width="12.33203125" style="26" bestFit="1" customWidth="1"/>
    <col min="3337" max="3584" width="11.44140625" style="26"/>
    <col min="3585" max="3585" width="17.109375" style="26" bestFit="1" customWidth="1"/>
    <col min="3586" max="3590" width="12.33203125" style="26" bestFit="1" customWidth="1"/>
    <col min="3591" max="3591" width="13.88671875" style="26" bestFit="1" customWidth="1"/>
    <col min="3592" max="3592" width="12.33203125" style="26" bestFit="1" customWidth="1"/>
    <col min="3593" max="3840" width="11.44140625" style="26"/>
    <col min="3841" max="3841" width="17.109375" style="26" bestFit="1" customWidth="1"/>
    <col min="3842" max="3846" width="12.33203125" style="26" bestFit="1" customWidth="1"/>
    <col min="3847" max="3847" width="13.88671875" style="26" bestFit="1" customWidth="1"/>
    <col min="3848" max="3848" width="12.33203125" style="26" bestFit="1" customWidth="1"/>
    <col min="3849" max="4096" width="11.44140625" style="26"/>
    <col min="4097" max="4097" width="17.109375" style="26" bestFit="1" customWidth="1"/>
    <col min="4098" max="4102" width="12.33203125" style="26" bestFit="1" customWidth="1"/>
    <col min="4103" max="4103" width="13.88671875" style="26" bestFit="1" customWidth="1"/>
    <col min="4104" max="4104" width="12.33203125" style="26" bestFit="1" customWidth="1"/>
    <col min="4105" max="4352" width="11.44140625" style="26"/>
    <col min="4353" max="4353" width="17.109375" style="26" bestFit="1" customWidth="1"/>
    <col min="4354" max="4358" width="12.33203125" style="26" bestFit="1" customWidth="1"/>
    <col min="4359" max="4359" width="13.88671875" style="26" bestFit="1" customWidth="1"/>
    <col min="4360" max="4360" width="12.33203125" style="26" bestFit="1" customWidth="1"/>
    <col min="4361" max="4608" width="11.44140625" style="26"/>
    <col min="4609" max="4609" width="17.109375" style="26" bestFit="1" customWidth="1"/>
    <col min="4610" max="4614" width="12.33203125" style="26" bestFit="1" customWidth="1"/>
    <col min="4615" max="4615" width="13.88671875" style="26" bestFit="1" customWidth="1"/>
    <col min="4616" max="4616" width="12.33203125" style="26" bestFit="1" customWidth="1"/>
    <col min="4617" max="4864" width="11.44140625" style="26"/>
    <col min="4865" max="4865" width="17.109375" style="26" bestFit="1" customWidth="1"/>
    <col min="4866" max="4870" width="12.33203125" style="26" bestFit="1" customWidth="1"/>
    <col min="4871" max="4871" width="13.88671875" style="26" bestFit="1" customWidth="1"/>
    <col min="4872" max="4872" width="12.33203125" style="26" bestFit="1" customWidth="1"/>
    <col min="4873" max="5120" width="11.44140625" style="26"/>
    <col min="5121" max="5121" width="17.109375" style="26" bestFit="1" customWidth="1"/>
    <col min="5122" max="5126" width="12.33203125" style="26" bestFit="1" customWidth="1"/>
    <col min="5127" max="5127" width="13.88671875" style="26" bestFit="1" customWidth="1"/>
    <col min="5128" max="5128" width="12.33203125" style="26" bestFit="1" customWidth="1"/>
    <col min="5129" max="5376" width="11.44140625" style="26"/>
    <col min="5377" max="5377" width="17.109375" style="26" bestFit="1" customWidth="1"/>
    <col min="5378" max="5382" width="12.33203125" style="26" bestFit="1" customWidth="1"/>
    <col min="5383" max="5383" width="13.88671875" style="26" bestFit="1" customWidth="1"/>
    <col min="5384" max="5384" width="12.33203125" style="26" bestFit="1" customWidth="1"/>
    <col min="5385" max="5632" width="11.44140625" style="26"/>
    <col min="5633" max="5633" width="17.109375" style="26" bestFit="1" customWidth="1"/>
    <col min="5634" max="5638" width="12.33203125" style="26" bestFit="1" customWidth="1"/>
    <col min="5639" max="5639" width="13.88671875" style="26" bestFit="1" customWidth="1"/>
    <col min="5640" max="5640" width="12.33203125" style="26" bestFit="1" customWidth="1"/>
    <col min="5641" max="5888" width="11.44140625" style="26"/>
    <col min="5889" max="5889" width="17.109375" style="26" bestFit="1" customWidth="1"/>
    <col min="5890" max="5894" width="12.33203125" style="26" bestFit="1" customWidth="1"/>
    <col min="5895" max="5895" width="13.88671875" style="26" bestFit="1" customWidth="1"/>
    <col min="5896" max="5896" width="12.33203125" style="26" bestFit="1" customWidth="1"/>
    <col min="5897" max="6144" width="11.44140625" style="26"/>
    <col min="6145" max="6145" width="17.109375" style="26" bestFit="1" customWidth="1"/>
    <col min="6146" max="6150" width="12.33203125" style="26" bestFit="1" customWidth="1"/>
    <col min="6151" max="6151" width="13.88671875" style="26" bestFit="1" customWidth="1"/>
    <col min="6152" max="6152" width="12.33203125" style="26" bestFit="1" customWidth="1"/>
    <col min="6153" max="6400" width="11.44140625" style="26"/>
    <col min="6401" max="6401" width="17.109375" style="26" bestFit="1" customWidth="1"/>
    <col min="6402" max="6406" width="12.33203125" style="26" bestFit="1" customWidth="1"/>
    <col min="6407" max="6407" width="13.88671875" style="26" bestFit="1" customWidth="1"/>
    <col min="6408" max="6408" width="12.33203125" style="26" bestFit="1" customWidth="1"/>
    <col min="6409" max="6656" width="11.44140625" style="26"/>
    <col min="6657" max="6657" width="17.109375" style="26" bestFit="1" customWidth="1"/>
    <col min="6658" max="6662" width="12.33203125" style="26" bestFit="1" customWidth="1"/>
    <col min="6663" max="6663" width="13.88671875" style="26" bestFit="1" customWidth="1"/>
    <col min="6664" max="6664" width="12.33203125" style="26" bestFit="1" customWidth="1"/>
    <col min="6665" max="6912" width="11.44140625" style="26"/>
    <col min="6913" max="6913" width="17.109375" style="26" bestFit="1" customWidth="1"/>
    <col min="6914" max="6918" width="12.33203125" style="26" bestFit="1" customWidth="1"/>
    <col min="6919" max="6919" width="13.88671875" style="26" bestFit="1" customWidth="1"/>
    <col min="6920" max="6920" width="12.33203125" style="26" bestFit="1" customWidth="1"/>
    <col min="6921" max="7168" width="11.44140625" style="26"/>
    <col min="7169" max="7169" width="17.109375" style="26" bestFit="1" customWidth="1"/>
    <col min="7170" max="7174" width="12.33203125" style="26" bestFit="1" customWidth="1"/>
    <col min="7175" max="7175" width="13.88671875" style="26" bestFit="1" customWidth="1"/>
    <col min="7176" max="7176" width="12.33203125" style="26" bestFit="1" customWidth="1"/>
    <col min="7177" max="7424" width="11.44140625" style="26"/>
    <col min="7425" max="7425" width="17.109375" style="26" bestFit="1" customWidth="1"/>
    <col min="7426" max="7430" width="12.33203125" style="26" bestFit="1" customWidth="1"/>
    <col min="7431" max="7431" width="13.88671875" style="26" bestFit="1" customWidth="1"/>
    <col min="7432" max="7432" width="12.33203125" style="26" bestFit="1" customWidth="1"/>
    <col min="7433" max="7680" width="11.44140625" style="26"/>
    <col min="7681" max="7681" width="17.109375" style="26" bestFit="1" customWidth="1"/>
    <col min="7682" max="7686" width="12.33203125" style="26" bestFit="1" customWidth="1"/>
    <col min="7687" max="7687" width="13.88671875" style="26" bestFit="1" customWidth="1"/>
    <col min="7688" max="7688" width="12.33203125" style="26" bestFit="1" customWidth="1"/>
    <col min="7689" max="7936" width="11.44140625" style="26"/>
    <col min="7937" max="7937" width="17.109375" style="26" bestFit="1" customWidth="1"/>
    <col min="7938" max="7942" width="12.33203125" style="26" bestFit="1" customWidth="1"/>
    <col min="7943" max="7943" width="13.88671875" style="26" bestFit="1" customWidth="1"/>
    <col min="7944" max="7944" width="12.33203125" style="26" bestFit="1" customWidth="1"/>
    <col min="7945" max="8192" width="11.44140625" style="26"/>
    <col min="8193" max="8193" width="17.109375" style="26" bestFit="1" customWidth="1"/>
    <col min="8194" max="8198" width="12.33203125" style="26" bestFit="1" customWidth="1"/>
    <col min="8199" max="8199" width="13.88671875" style="26" bestFit="1" customWidth="1"/>
    <col min="8200" max="8200" width="12.33203125" style="26" bestFit="1" customWidth="1"/>
    <col min="8201" max="8448" width="11.44140625" style="26"/>
    <col min="8449" max="8449" width="17.109375" style="26" bestFit="1" customWidth="1"/>
    <col min="8450" max="8454" width="12.33203125" style="26" bestFit="1" customWidth="1"/>
    <col min="8455" max="8455" width="13.88671875" style="26" bestFit="1" customWidth="1"/>
    <col min="8456" max="8456" width="12.33203125" style="26" bestFit="1" customWidth="1"/>
    <col min="8457" max="8704" width="11.44140625" style="26"/>
    <col min="8705" max="8705" width="17.109375" style="26" bestFit="1" customWidth="1"/>
    <col min="8706" max="8710" width="12.33203125" style="26" bestFit="1" customWidth="1"/>
    <col min="8711" max="8711" width="13.88671875" style="26" bestFit="1" customWidth="1"/>
    <col min="8712" max="8712" width="12.33203125" style="26" bestFit="1" customWidth="1"/>
    <col min="8713" max="8960" width="11.44140625" style="26"/>
    <col min="8961" max="8961" width="17.109375" style="26" bestFit="1" customWidth="1"/>
    <col min="8962" max="8966" width="12.33203125" style="26" bestFit="1" customWidth="1"/>
    <col min="8967" max="8967" width="13.88671875" style="26" bestFit="1" customWidth="1"/>
    <col min="8968" max="8968" width="12.33203125" style="26" bestFit="1" customWidth="1"/>
    <col min="8969" max="9216" width="11.44140625" style="26"/>
    <col min="9217" max="9217" width="17.109375" style="26" bestFit="1" customWidth="1"/>
    <col min="9218" max="9222" width="12.33203125" style="26" bestFit="1" customWidth="1"/>
    <col min="9223" max="9223" width="13.88671875" style="26" bestFit="1" customWidth="1"/>
    <col min="9224" max="9224" width="12.33203125" style="26" bestFit="1" customWidth="1"/>
    <col min="9225" max="9472" width="11.44140625" style="26"/>
    <col min="9473" max="9473" width="17.109375" style="26" bestFit="1" customWidth="1"/>
    <col min="9474" max="9478" width="12.33203125" style="26" bestFit="1" customWidth="1"/>
    <col min="9479" max="9479" width="13.88671875" style="26" bestFit="1" customWidth="1"/>
    <col min="9480" max="9480" width="12.33203125" style="26" bestFit="1" customWidth="1"/>
    <col min="9481" max="9728" width="11.44140625" style="26"/>
    <col min="9729" max="9729" width="17.109375" style="26" bestFit="1" customWidth="1"/>
    <col min="9730" max="9734" width="12.33203125" style="26" bestFit="1" customWidth="1"/>
    <col min="9735" max="9735" width="13.88671875" style="26" bestFit="1" customWidth="1"/>
    <col min="9736" max="9736" width="12.33203125" style="26" bestFit="1" customWidth="1"/>
    <col min="9737" max="9984" width="11.44140625" style="26"/>
    <col min="9985" max="9985" width="17.109375" style="26" bestFit="1" customWidth="1"/>
    <col min="9986" max="9990" width="12.33203125" style="26" bestFit="1" customWidth="1"/>
    <col min="9991" max="9991" width="13.88671875" style="26" bestFit="1" customWidth="1"/>
    <col min="9992" max="9992" width="12.33203125" style="26" bestFit="1" customWidth="1"/>
    <col min="9993" max="10240" width="11.44140625" style="26"/>
    <col min="10241" max="10241" width="17.109375" style="26" bestFit="1" customWidth="1"/>
    <col min="10242" max="10246" width="12.33203125" style="26" bestFit="1" customWidth="1"/>
    <col min="10247" max="10247" width="13.88671875" style="26" bestFit="1" customWidth="1"/>
    <col min="10248" max="10248" width="12.33203125" style="26" bestFit="1" customWidth="1"/>
    <col min="10249" max="10496" width="11.44140625" style="26"/>
    <col min="10497" max="10497" width="17.109375" style="26" bestFit="1" customWidth="1"/>
    <col min="10498" max="10502" width="12.33203125" style="26" bestFit="1" customWidth="1"/>
    <col min="10503" max="10503" width="13.88671875" style="26" bestFit="1" customWidth="1"/>
    <col min="10504" max="10504" width="12.33203125" style="26" bestFit="1" customWidth="1"/>
    <col min="10505" max="10752" width="11.44140625" style="26"/>
    <col min="10753" max="10753" width="17.109375" style="26" bestFit="1" customWidth="1"/>
    <col min="10754" max="10758" width="12.33203125" style="26" bestFit="1" customWidth="1"/>
    <col min="10759" max="10759" width="13.88671875" style="26" bestFit="1" customWidth="1"/>
    <col min="10760" max="10760" width="12.33203125" style="26" bestFit="1" customWidth="1"/>
    <col min="10761" max="11008" width="11.44140625" style="26"/>
    <col min="11009" max="11009" width="17.109375" style="26" bestFit="1" customWidth="1"/>
    <col min="11010" max="11014" width="12.33203125" style="26" bestFit="1" customWidth="1"/>
    <col min="11015" max="11015" width="13.88671875" style="26" bestFit="1" customWidth="1"/>
    <col min="11016" max="11016" width="12.33203125" style="26" bestFit="1" customWidth="1"/>
    <col min="11017" max="11264" width="11.44140625" style="26"/>
    <col min="11265" max="11265" width="17.109375" style="26" bestFit="1" customWidth="1"/>
    <col min="11266" max="11270" width="12.33203125" style="26" bestFit="1" customWidth="1"/>
    <col min="11271" max="11271" width="13.88671875" style="26" bestFit="1" customWidth="1"/>
    <col min="11272" max="11272" width="12.33203125" style="26" bestFit="1" customWidth="1"/>
    <col min="11273" max="11520" width="11.44140625" style="26"/>
    <col min="11521" max="11521" width="17.109375" style="26" bestFit="1" customWidth="1"/>
    <col min="11522" max="11526" width="12.33203125" style="26" bestFit="1" customWidth="1"/>
    <col min="11527" max="11527" width="13.88671875" style="26" bestFit="1" customWidth="1"/>
    <col min="11528" max="11528" width="12.33203125" style="26" bestFit="1" customWidth="1"/>
    <col min="11529" max="11776" width="11.44140625" style="26"/>
    <col min="11777" max="11777" width="17.109375" style="26" bestFit="1" customWidth="1"/>
    <col min="11778" max="11782" width="12.33203125" style="26" bestFit="1" customWidth="1"/>
    <col min="11783" max="11783" width="13.88671875" style="26" bestFit="1" customWidth="1"/>
    <col min="11784" max="11784" width="12.33203125" style="26" bestFit="1" customWidth="1"/>
    <col min="11785" max="12032" width="11.44140625" style="26"/>
    <col min="12033" max="12033" width="17.109375" style="26" bestFit="1" customWidth="1"/>
    <col min="12034" max="12038" width="12.33203125" style="26" bestFit="1" customWidth="1"/>
    <col min="12039" max="12039" width="13.88671875" style="26" bestFit="1" customWidth="1"/>
    <col min="12040" max="12040" width="12.33203125" style="26" bestFit="1" customWidth="1"/>
    <col min="12041" max="12288" width="11.44140625" style="26"/>
    <col min="12289" max="12289" width="17.109375" style="26" bestFit="1" customWidth="1"/>
    <col min="12290" max="12294" width="12.33203125" style="26" bestFit="1" customWidth="1"/>
    <col min="12295" max="12295" width="13.88671875" style="26" bestFit="1" customWidth="1"/>
    <col min="12296" max="12296" width="12.33203125" style="26" bestFit="1" customWidth="1"/>
    <col min="12297" max="12544" width="11.44140625" style="26"/>
    <col min="12545" max="12545" width="17.109375" style="26" bestFit="1" customWidth="1"/>
    <col min="12546" max="12550" width="12.33203125" style="26" bestFit="1" customWidth="1"/>
    <col min="12551" max="12551" width="13.88671875" style="26" bestFit="1" customWidth="1"/>
    <col min="12552" max="12552" width="12.33203125" style="26" bestFit="1" customWidth="1"/>
    <col min="12553" max="12800" width="11.44140625" style="26"/>
    <col min="12801" max="12801" width="17.109375" style="26" bestFit="1" customWidth="1"/>
    <col min="12802" max="12806" width="12.33203125" style="26" bestFit="1" customWidth="1"/>
    <col min="12807" max="12807" width="13.88671875" style="26" bestFit="1" customWidth="1"/>
    <col min="12808" max="12808" width="12.33203125" style="26" bestFit="1" customWidth="1"/>
    <col min="12809" max="13056" width="11.44140625" style="26"/>
    <col min="13057" max="13057" width="17.109375" style="26" bestFit="1" customWidth="1"/>
    <col min="13058" max="13062" width="12.33203125" style="26" bestFit="1" customWidth="1"/>
    <col min="13063" max="13063" width="13.88671875" style="26" bestFit="1" customWidth="1"/>
    <col min="13064" max="13064" width="12.33203125" style="26" bestFit="1" customWidth="1"/>
    <col min="13065" max="13312" width="11.44140625" style="26"/>
    <col min="13313" max="13313" width="17.109375" style="26" bestFit="1" customWidth="1"/>
    <col min="13314" max="13318" width="12.33203125" style="26" bestFit="1" customWidth="1"/>
    <col min="13319" max="13319" width="13.88671875" style="26" bestFit="1" customWidth="1"/>
    <col min="13320" max="13320" width="12.33203125" style="26" bestFit="1" customWidth="1"/>
    <col min="13321" max="13568" width="11.44140625" style="26"/>
    <col min="13569" max="13569" width="17.109375" style="26" bestFit="1" customWidth="1"/>
    <col min="13570" max="13574" width="12.33203125" style="26" bestFit="1" customWidth="1"/>
    <col min="13575" max="13575" width="13.88671875" style="26" bestFit="1" customWidth="1"/>
    <col min="13576" max="13576" width="12.33203125" style="26" bestFit="1" customWidth="1"/>
    <col min="13577" max="13824" width="11.44140625" style="26"/>
    <col min="13825" max="13825" width="17.109375" style="26" bestFit="1" customWidth="1"/>
    <col min="13826" max="13830" width="12.33203125" style="26" bestFit="1" customWidth="1"/>
    <col min="13831" max="13831" width="13.88671875" style="26" bestFit="1" customWidth="1"/>
    <col min="13832" max="13832" width="12.33203125" style="26" bestFit="1" customWidth="1"/>
    <col min="13833" max="14080" width="11.44140625" style="26"/>
    <col min="14081" max="14081" width="17.109375" style="26" bestFit="1" customWidth="1"/>
    <col min="14082" max="14086" width="12.33203125" style="26" bestFit="1" customWidth="1"/>
    <col min="14087" max="14087" width="13.88671875" style="26" bestFit="1" customWidth="1"/>
    <col min="14088" max="14088" width="12.33203125" style="26" bestFit="1" customWidth="1"/>
    <col min="14089" max="14336" width="11.44140625" style="26"/>
    <col min="14337" max="14337" width="17.109375" style="26" bestFit="1" customWidth="1"/>
    <col min="14338" max="14342" width="12.33203125" style="26" bestFit="1" customWidth="1"/>
    <col min="14343" max="14343" width="13.88671875" style="26" bestFit="1" customWidth="1"/>
    <col min="14344" max="14344" width="12.33203125" style="26" bestFit="1" customWidth="1"/>
    <col min="14345" max="14592" width="11.44140625" style="26"/>
    <col min="14593" max="14593" width="17.109375" style="26" bestFit="1" customWidth="1"/>
    <col min="14594" max="14598" width="12.33203125" style="26" bestFit="1" customWidth="1"/>
    <col min="14599" max="14599" width="13.88671875" style="26" bestFit="1" customWidth="1"/>
    <col min="14600" max="14600" width="12.33203125" style="26" bestFit="1" customWidth="1"/>
    <col min="14601" max="14848" width="11.44140625" style="26"/>
    <col min="14849" max="14849" width="17.109375" style="26" bestFit="1" customWidth="1"/>
    <col min="14850" max="14854" width="12.33203125" style="26" bestFit="1" customWidth="1"/>
    <col min="14855" max="14855" width="13.88671875" style="26" bestFit="1" customWidth="1"/>
    <col min="14856" max="14856" width="12.33203125" style="26" bestFit="1" customWidth="1"/>
    <col min="14857" max="15104" width="11.44140625" style="26"/>
    <col min="15105" max="15105" width="17.109375" style="26" bestFit="1" customWidth="1"/>
    <col min="15106" max="15110" width="12.33203125" style="26" bestFit="1" customWidth="1"/>
    <col min="15111" max="15111" width="13.88671875" style="26" bestFit="1" customWidth="1"/>
    <col min="15112" max="15112" width="12.33203125" style="26" bestFit="1" customWidth="1"/>
    <col min="15113" max="15360" width="11.44140625" style="26"/>
    <col min="15361" max="15361" width="17.109375" style="26" bestFit="1" customWidth="1"/>
    <col min="15362" max="15366" width="12.33203125" style="26" bestFit="1" customWidth="1"/>
    <col min="15367" max="15367" width="13.88671875" style="26" bestFit="1" customWidth="1"/>
    <col min="15368" max="15368" width="12.33203125" style="26" bestFit="1" customWidth="1"/>
    <col min="15369" max="15616" width="11.44140625" style="26"/>
    <col min="15617" max="15617" width="17.109375" style="26" bestFit="1" customWidth="1"/>
    <col min="15618" max="15622" width="12.33203125" style="26" bestFit="1" customWidth="1"/>
    <col min="15623" max="15623" width="13.88671875" style="26" bestFit="1" customWidth="1"/>
    <col min="15624" max="15624" width="12.33203125" style="26" bestFit="1" customWidth="1"/>
    <col min="15625" max="15872" width="11.44140625" style="26"/>
    <col min="15873" max="15873" width="17.109375" style="26" bestFit="1" customWidth="1"/>
    <col min="15874" max="15878" width="12.33203125" style="26" bestFit="1" customWidth="1"/>
    <col min="15879" max="15879" width="13.88671875" style="26" bestFit="1" customWidth="1"/>
    <col min="15880" max="15880" width="12.33203125" style="26" bestFit="1" customWidth="1"/>
    <col min="15881" max="16128" width="11.44140625" style="26"/>
    <col min="16129" max="16129" width="17.109375" style="26" bestFit="1" customWidth="1"/>
    <col min="16130" max="16134" width="12.33203125" style="26" bestFit="1" customWidth="1"/>
    <col min="16135" max="16135" width="13.88671875" style="26" bestFit="1" customWidth="1"/>
    <col min="16136" max="16136" width="12.33203125" style="26" bestFit="1" customWidth="1"/>
    <col min="16137" max="16384" width="11.44140625" style="26"/>
  </cols>
  <sheetData>
    <row r="1" spans="1:8" s="22" customFormat="1" ht="26.4" x14ac:dyDescent="0.25">
      <c r="A1" s="22" t="s">
        <v>1347</v>
      </c>
      <c r="B1" s="22" t="s">
        <v>127</v>
      </c>
      <c r="C1" s="22" t="s">
        <v>70</v>
      </c>
      <c r="D1" s="22" t="s">
        <v>54</v>
      </c>
      <c r="E1" s="22" t="s">
        <v>63</v>
      </c>
      <c r="F1" s="22" t="s">
        <v>100</v>
      </c>
      <c r="G1" s="22" t="s">
        <v>107</v>
      </c>
      <c r="H1" s="23" t="s">
        <v>1348</v>
      </c>
    </row>
    <row r="2" spans="1:8" ht="14.4" x14ac:dyDescent="0.3">
      <c r="A2" s="24" t="s">
        <v>1349</v>
      </c>
      <c r="B2" s="25">
        <v>28500000</v>
      </c>
      <c r="C2" s="25">
        <v>35625000</v>
      </c>
      <c r="D2" s="25">
        <v>44531250</v>
      </c>
      <c r="E2" s="25">
        <v>55664062.5</v>
      </c>
      <c r="F2" s="25">
        <v>69580078.125</v>
      </c>
      <c r="G2" s="25">
        <v>86975097.65625</v>
      </c>
      <c r="H2" s="25">
        <f>AVERAGE(B2:G2)</f>
        <v>53479248.046875</v>
      </c>
    </row>
    <row r="3" spans="1:8" ht="14.4" x14ac:dyDescent="0.3">
      <c r="A3" s="24" t="s">
        <v>1350</v>
      </c>
      <c r="B3" s="25">
        <v>45986000</v>
      </c>
      <c r="C3" s="25">
        <v>57482500</v>
      </c>
      <c r="D3" s="25">
        <v>402377500</v>
      </c>
      <c r="E3" s="25">
        <v>502971875</v>
      </c>
      <c r="F3" s="25">
        <v>628714843.75</v>
      </c>
      <c r="G3" s="25">
        <v>785893554.6875</v>
      </c>
      <c r="H3" s="25">
        <f t="shared" ref="H3:H8" si="0">AVERAGE(B3:G3)</f>
        <v>403904378.90625</v>
      </c>
    </row>
    <row r="4" spans="1:8" ht="14.4" x14ac:dyDescent="0.3">
      <c r="A4" s="24" t="s">
        <v>1351</v>
      </c>
      <c r="B4" s="25">
        <v>10698400</v>
      </c>
      <c r="C4" s="25">
        <v>10484432</v>
      </c>
      <c r="D4" s="25">
        <v>10274743.359999999</v>
      </c>
      <c r="E4" s="25">
        <v>10069248.492799999</v>
      </c>
      <c r="F4" s="25">
        <v>9867863.5229439996</v>
      </c>
      <c r="G4" s="25">
        <v>9670506.2524851188</v>
      </c>
      <c r="H4" s="25">
        <f t="shared" si="0"/>
        <v>10177532.271371519</v>
      </c>
    </row>
    <row r="5" spans="1:8" ht="14.4" x14ac:dyDescent="0.3">
      <c r="A5" s="24" t="s">
        <v>1352</v>
      </c>
      <c r="B5" s="25">
        <v>25825825</v>
      </c>
      <c r="C5" s="25">
        <v>32282281.25</v>
      </c>
      <c r="D5" s="25">
        <v>40352851.5625</v>
      </c>
      <c r="E5" s="25">
        <v>50441064.453125</v>
      </c>
      <c r="F5" s="25">
        <v>63051330.56640625</v>
      </c>
      <c r="G5" s="25">
        <v>78814163.208007813</v>
      </c>
      <c r="H5" s="25">
        <f t="shared" si="0"/>
        <v>48461252.673339844</v>
      </c>
    </row>
    <row r="6" spans="1:8" ht="14.4" x14ac:dyDescent="0.3">
      <c r="A6" s="24" t="s">
        <v>1353</v>
      </c>
      <c r="B6" s="25">
        <v>33333333</v>
      </c>
      <c r="C6" s="25">
        <v>41666666.25</v>
      </c>
      <c r="D6" s="25">
        <v>52083332.8125</v>
      </c>
      <c r="E6" s="25">
        <v>65104166.015625</v>
      </c>
      <c r="F6" s="25">
        <v>81380207.51953125</v>
      </c>
      <c r="G6" s="25">
        <v>101725259.39941406</v>
      </c>
      <c r="H6" s="25">
        <f t="shared" si="0"/>
        <v>62548827.499511719</v>
      </c>
    </row>
    <row r="7" spans="1:8" ht="14.4" x14ac:dyDescent="0.3">
      <c r="A7" s="24" t="s">
        <v>1354</v>
      </c>
      <c r="B7" s="25">
        <v>68740565</v>
      </c>
      <c r="C7" s="25">
        <v>56367263.299999997</v>
      </c>
      <c r="D7" s="25">
        <v>46221155.905999996</v>
      </c>
      <c r="E7" s="25">
        <v>64709618.268399991</v>
      </c>
      <c r="F7" s="25">
        <v>53061886.980087988</v>
      </c>
      <c r="G7" s="25">
        <v>43510747.323672146</v>
      </c>
      <c r="H7" s="25">
        <f t="shared" si="0"/>
        <v>55435206.129693352</v>
      </c>
    </row>
    <row r="8" spans="1:8" ht="14.4" x14ac:dyDescent="0.3">
      <c r="A8" s="24" t="s">
        <v>1355</v>
      </c>
      <c r="B8" s="25">
        <v>23759759</v>
      </c>
      <c r="C8" s="25">
        <v>29699698.75</v>
      </c>
      <c r="D8" s="25">
        <v>37124623.4375</v>
      </c>
      <c r="E8" s="25">
        <v>46405779.296875</v>
      </c>
      <c r="F8" s="25">
        <v>58007224.12109375</v>
      </c>
      <c r="G8" s="25">
        <v>72509030.151367188</v>
      </c>
      <c r="H8" s="25">
        <f t="shared" si="0"/>
        <v>44584352.459472656</v>
      </c>
    </row>
    <row r="9" spans="1:8" ht="14.4" x14ac:dyDescent="0.3">
      <c r="A9" s="24" t="s">
        <v>1356</v>
      </c>
      <c r="B9" s="25">
        <f t="shared" ref="B9:G9" si="1">SUM(B2:B8)</f>
        <v>236843882</v>
      </c>
      <c r="C9" s="25">
        <f t="shared" si="1"/>
        <v>263607841.55000001</v>
      </c>
      <c r="D9" s="25">
        <f t="shared" si="1"/>
        <v>632965457.07850003</v>
      </c>
      <c r="E9" s="25">
        <f t="shared" si="1"/>
        <v>795365814.02682495</v>
      </c>
      <c r="F9" s="25">
        <f t="shared" si="1"/>
        <v>963663434.58506322</v>
      </c>
      <c r="G9" s="25">
        <f t="shared" si="1"/>
        <v>1179098358.6786964</v>
      </c>
      <c r="H9" s="25">
        <f>AVERAGE(B9:G9)</f>
        <v>678590797.98651409</v>
      </c>
    </row>
  </sheetData>
  <pageMargins left="0.75" right="0.75" top="1" bottom="1" header="0" footer="0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E22A-F29F-4BF9-96A9-6380E7BE77D0}">
  <sheetPr codeName="Hoja8">
    <tabColor rgb="FF92D050"/>
  </sheetPr>
  <dimension ref="A1:H8"/>
  <sheetViews>
    <sheetView workbookViewId="0">
      <selection activeCell="E26" sqref="E26"/>
    </sheetView>
  </sheetViews>
  <sheetFormatPr baseColWidth="10" defaultRowHeight="13.2" x14ac:dyDescent="0.25"/>
  <cols>
    <col min="1" max="1" width="17.109375" style="24" bestFit="1" customWidth="1"/>
    <col min="2" max="6" width="12.33203125" style="26" bestFit="1" customWidth="1"/>
    <col min="7" max="7" width="13.88671875" style="26" bestFit="1" customWidth="1"/>
    <col min="8" max="8" width="12.33203125" style="26" bestFit="1" customWidth="1"/>
    <col min="9" max="256" width="11.44140625" style="26"/>
    <col min="257" max="257" width="17.109375" style="26" bestFit="1" customWidth="1"/>
    <col min="258" max="262" width="12.33203125" style="26" bestFit="1" customWidth="1"/>
    <col min="263" max="263" width="13.88671875" style="26" bestFit="1" customWidth="1"/>
    <col min="264" max="264" width="12.33203125" style="26" bestFit="1" customWidth="1"/>
    <col min="265" max="512" width="11.44140625" style="26"/>
    <col min="513" max="513" width="17.109375" style="26" bestFit="1" customWidth="1"/>
    <col min="514" max="518" width="12.33203125" style="26" bestFit="1" customWidth="1"/>
    <col min="519" max="519" width="13.88671875" style="26" bestFit="1" customWidth="1"/>
    <col min="520" max="520" width="12.33203125" style="26" bestFit="1" customWidth="1"/>
    <col min="521" max="768" width="11.44140625" style="26"/>
    <col min="769" max="769" width="17.109375" style="26" bestFit="1" customWidth="1"/>
    <col min="770" max="774" width="12.33203125" style="26" bestFit="1" customWidth="1"/>
    <col min="775" max="775" width="13.88671875" style="26" bestFit="1" customWidth="1"/>
    <col min="776" max="776" width="12.33203125" style="26" bestFit="1" customWidth="1"/>
    <col min="777" max="1024" width="11.44140625" style="26"/>
    <col min="1025" max="1025" width="17.109375" style="26" bestFit="1" customWidth="1"/>
    <col min="1026" max="1030" width="12.33203125" style="26" bestFit="1" customWidth="1"/>
    <col min="1031" max="1031" width="13.88671875" style="26" bestFit="1" customWidth="1"/>
    <col min="1032" max="1032" width="12.33203125" style="26" bestFit="1" customWidth="1"/>
    <col min="1033" max="1280" width="11.44140625" style="26"/>
    <col min="1281" max="1281" width="17.109375" style="26" bestFit="1" customWidth="1"/>
    <col min="1282" max="1286" width="12.33203125" style="26" bestFit="1" customWidth="1"/>
    <col min="1287" max="1287" width="13.88671875" style="26" bestFit="1" customWidth="1"/>
    <col min="1288" max="1288" width="12.33203125" style="26" bestFit="1" customWidth="1"/>
    <col min="1289" max="1536" width="11.44140625" style="26"/>
    <col min="1537" max="1537" width="17.109375" style="26" bestFit="1" customWidth="1"/>
    <col min="1538" max="1542" width="12.33203125" style="26" bestFit="1" customWidth="1"/>
    <col min="1543" max="1543" width="13.88671875" style="26" bestFit="1" customWidth="1"/>
    <col min="1544" max="1544" width="12.33203125" style="26" bestFit="1" customWidth="1"/>
    <col min="1545" max="1792" width="11.44140625" style="26"/>
    <col min="1793" max="1793" width="17.109375" style="26" bestFit="1" customWidth="1"/>
    <col min="1794" max="1798" width="12.33203125" style="26" bestFit="1" customWidth="1"/>
    <col min="1799" max="1799" width="13.88671875" style="26" bestFit="1" customWidth="1"/>
    <col min="1800" max="1800" width="12.33203125" style="26" bestFit="1" customWidth="1"/>
    <col min="1801" max="2048" width="11.44140625" style="26"/>
    <col min="2049" max="2049" width="17.109375" style="26" bestFit="1" customWidth="1"/>
    <col min="2050" max="2054" width="12.33203125" style="26" bestFit="1" customWidth="1"/>
    <col min="2055" max="2055" width="13.88671875" style="26" bestFit="1" customWidth="1"/>
    <col min="2056" max="2056" width="12.33203125" style="26" bestFit="1" customWidth="1"/>
    <col min="2057" max="2304" width="11.44140625" style="26"/>
    <col min="2305" max="2305" width="17.109375" style="26" bestFit="1" customWidth="1"/>
    <col min="2306" max="2310" width="12.33203125" style="26" bestFit="1" customWidth="1"/>
    <col min="2311" max="2311" width="13.88671875" style="26" bestFit="1" customWidth="1"/>
    <col min="2312" max="2312" width="12.33203125" style="26" bestFit="1" customWidth="1"/>
    <col min="2313" max="2560" width="11.44140625" style="26"/>
    <col min="2561" max="2561" width="17.109375" style="26" bestFit="1" customWidth="1"/>
    <col min="2562" max="2566" width="12.33203125" style="26" bestFit="1" customWidth="1"/>
    <col min="2567" max="2567" width="13.88671875" style="26" bestFit="1" customWidth="1"/>
    <col min="2568" max="2568" width="12.33203125" style="26" bestFit="1" customWidth="1"/>
    <col min="2569" max="2816" width="11.44140625" style="26"/>
    <col min="2817" max="2817" width="17.109375" style="26" bestFit="1" customWidth="1"/>
    <col min="2818" max="2822" width="12.33203125" style="26" bestFit="1" customWidth="1"/>
    <col min="2823" max="2823" width="13.88671875" style="26" bestFit="1" customWidth="1"/>
    <col min="2824" max="2824" width="12.33203125" style="26" bestFit="1" customWidth="1"/>
    <col min="2825" max="3072" width="11.44140625" style="26"/>
    <col min="3073" max="3073" width="17.109375" style="26" bestFit="1" customWidth="1"/>
    <col min="3074" max="3078" width="12.33203125" style="26" bestFit="1" customWidth="1"/>
    <col min="3079" max="3079" width="13.88671875" style="26" bestFit="1" customWidth="1"/>
    <col min="3080" max="3080" width="12.33203125" style="26" bestFit="1" customWidth="1"/>
    <col min="3081" max="3328" width="11.44140625" style="26"/>
    <col min="3329" max="3329" width="17.109375" style="26" bestFit="1" customWidth="1"/>
    <col min="3330" max="3334" width="12.33203125" style="26" bestFit="1" customWidth="1"/>
    <col min="3335" max="3335" width="13.88671875" style="26" bestFit="1" customWidth="1"/>
    <col min="3336" max="3336" width="12.33203125" style="26" bestFit="1" customWidth="1"/>
    <col min="3337" max="3584" width="11.44140625" style="26"/>
    <col min="3585" max="3585" width="17.109375" style="26" bestFit="1" customWidth="1"/>
    <col min="3586" max="3590" width="12.33203125" style="26" bestFit="1" customWidth="1"/>
    <col min="3591" max="3591" width="13.88671875" style="26" bestFit="1" customWidth="1"/>
    <col min="3592" max="3592" width="12.33203125" style="26" bestFit="1" customWidth="1"/>
    <col min="3593" max="3840" width="11.44140625" style="26"/>
    <col min="3841" max="3841" width="17.109375" style="26" bestFit="1" customWidth="1"/>
    <col min="3842" max="3846" width="12.33203125" style="26" bestFit="1" customWidth="1"/>
    <col min="3847" max="3847" width="13.88671875" style="26" bestFit="1" customWidth="1"/>
    <col min="3848" max="3848" width="12.33203125" style="26" bestFit="1" customWidth="1"/>
    <col min="3849" max="4096" width="11.44140625" style="26"/>
    <col min="4097" max="4097" width="17.109375" style="26" bestFit="1" customWidth="1"/>
    <col min="4098" max="4102" width="12.33203125" style="26" bestFit="1" customWidth="1"/>
    <col min="4103" max="4103" width="13.88671875" style="26" bestFit="1" customWidth="1"/>
    <col min="4104" max="4104" width="12.33203125" style="26" bestFit="1" customWidth="1"/>
    <col min="4105" max="4352" width="11.44140625" style="26"/>
    <col min="4353" max="4353" width="17.109375" style="26" bestFit="1" customWidth="1"/>
    <col min="4354" max="4358" width="12.33203125" style="26" bestFit="1" customWidth="1"/>
    <col min="4359" max="4359" width="13.88671875" style="26" bestFit="1" customWidth="1"/>
    <col min="4360" max="4360" width="12.33203125" style="26" bestFit="1" customWidth="1"/>
    <col min="4361" max="4608" width="11.44140625" style="26"/>
    <col min="4609" max="4609" width="17.109375" style="26" bestFit="1" customWidth="1"/>
    <col min="4610" max="4614" width="12.33203125" style="26" bestFit="1" customWidth="1"/>
    <col min="4615" max="4615" width="13.88671875" style="26" bestFit="1" customWidth="1"/>
    <col min="4616" max="4616" width="12.33203125" style="26" bestFit="1" customWidth="1"/>
    <col min="4617" max="4864" width="11.44140625" style="26"/>
    <col min="4865" max="4865" width="17.109375" style="26" bestFit="1" customWidth="1"/>
    <col min="4866" max="4870" width="12.33203125" style="26" bestFit="1" customWidth="1"/>
    <col min="4871" max="4871" width="13.88671875" style="26" bestFit="1" customWidth="1"/>
    <col min="4872" max="4872" width="12.33203125" style="26" bestFit="1" customWidth="1"/>
    <col min="4873" max="5120" width="11.44140625" style="26"/>
    <col min="5121" max="5121" width="17.109375" style="26" bestFit="1" customWidth="1"/>
    <col min="5122" max="5126" width="12.33203125" style="26" bestFit="1" customWidth="1"/>
    <col min="5127" max="5127" width="13.88671875" style="26" bestFit="1" customWidth="1"/>
    <col min="5128" max="5128" width="12.33203125" style="26" bestFit="1" customWidth="1"/>
    <col min="5129" max="5376" width="11.44140625" style="26"/>
    <col min="5377" max="5377" width="17.109375" style="26" bestFit="1" customWidth="1"/>
    <col min="5378" max="5382" width="12.33203125" style="26" bestFit="1" customWidth="1"/>
    <col min="5383" max="5383" width="13.88671875" style="26" bestFit="1" customWidth="1"/>
    <col min="5384" max="5384" width="12.33203125" style="26" bestFit="1" customWidth="1"/>
    <col min="5385" max="5632" width="11.44140625" style="26"/>
    <col min="5633" max="5633" width="17.109375" style="26" bestFit="1" customWidth="1"/>
    <col min="5634" max="5638" width="12.33203125" style="26" bestFit="1" customWidth="1"/>
    <col min="5639" max="5639" width="13.88671875" style="26" bestFit="1" customWidth="1"/>
    <col min="5640" max="5640" width="12.33203125" style="26" bestFit="1" customWidth="1"/>
    <col min="5641" max="5888" width="11.44140625" style="26"/>
    <col min="5889" max="5889" width="17.109375" style="26" bestFit="1" customWidth="1"/>
    <col min="5890" max="5894" width="12.33203125" style="26" bestFit="1" customWidth="1"/>
    <col min="5895" max="5895" width="13.88671875" style="26" bestFit="1" customWidth="1"/>
    <col min="5896" max="5896" width="12.33203125" style="26" bestFit="1" customWidth="1"/>
    <col min="5897" max="6144" width="11.44140625" style="26"/>
    <col min="6145" max="6145" width="17.109375" style="26" bestFit="1" customWidth="1"/>
    <col min="6146" max="6150" width="12.33203125" style="26" bestFit="1" customWidth="1"/>
    <col min="6151" max="6151" width="13.88671875" style="26" bestFit="1" customWidth="1"/>
    <col min="6152" max="6152" width="12.33203125" style="26" bestFit="1" customWidth="1"/>
    <col min="6153" max="6400" width="11.44140625" style="26"/>
    <col min="6401" max="6401" width="17.109375" style="26" bestFit="1" customWidth="1"/>
    <col min="6402" max="6406" width="12.33203125" style="26" bestFit="1" customWidth="1"/>
    <col min="6407" max="6407" width="13.88671875" style="26" bestFit="1" customWidth="1"/>
    <col min="6408" max="6408" width="12.33203125" style="26" bestFit="1" customWidth="1"/>
    <col min="6409" max="6656" width="11.44140625" style="26"/>
    <col min="6657" max="6657" width="17.109375" style="26" bestFit="1" customWidth="1"/>
    <col min="6658" max="6662" width="12.33203125" style="26" bestFit="1" customWidth="1"/>
    <col min="6663" max="6663" width="13.88671875" style="26" bestFit="1" customWidth="1"/>
    <col min="6664" max="6664" width="12.33203125" style="26" bestFit="1" customWidth="1"/>
    <col min="6665" max="6912" width="11.44140625" style="26"/>
    <col min="6913" max="6913" width="17.109375" style="26" bestFit="1" customWidth="1"/>
    <col min="6914" max="6918" width="12.33203125" style="26" bestFit="1" customWidth="1"/>
    <col min="6919" max="6919" width="13.88671875" style="26" bestFit="1" customWidth="1"/>
    <col min="6920" max="6920" width="12.33203125" style="26" bestFit="1" customWidth="1"/>
    <col min="6921" max="7168" width="11.44140625" style="26"/>
    <col min="7169" max="7169" width="17.109375" style="26" bestFit="1" customWidth="1"/>
    <col min="7170" max="7174" width="12.33203125" style="26" bestFit="1" customWidth="1"/>
    <col min="7175" max="7175" width="13.88671875" style="26" bestFit="1" customWidth="1"/>
    <col min="7176" max="7176" width="12.33203125" style="26" bestFit="1" customWidth="1"/>
    <col min="7177" max="7424" width="11.44140625" style="26"/>
    <col min="7425" max="7425" width="17.109375" style="26" bestFit="1" customWidth="1"/>
    <col min="7426" max="7430" width="12.33203125" style="26" bestFit="1" customWidth="1"/>
    <col min="7431" max="7431" width="13.88671875" style="26" bestFit="1" customWidth="1"/>
    <col min="7432" max="7432" width="12.33203125" style="26" bestFit="1" customWidth="1"/>
    <col min="7433" max="7680" width="11.44140625" style="26"/>
    <col min="7681" max="7681" width="17.109375" style="26" bestFit="1" customWidth="1"/>
    <col min="7682" max="7686" width="12.33203125" style="26" bestFit="1" customWidth="1"/>
    <col min="7687" max="7687" width="13.88671875" style="26" bestFit="1" customWidth="1"/>
    <col min="7688" max="7688" width="12.33203125" style="26" bestFit="1" customWidth="1"/>
    <col min="7689" max="7936" width="11.44140625" style="26"/>
    <col min="7937" max="7937" width="17.109375" style="26" bestFit="1" customWidth="1"/>
    <col min="7938" max="7942" width="12.33203125" style="26" bestFit="1" customWidth="1"/>
    <col min="7943" max="7943" width="13.88671875" style="26" bestFit="1" customWidth="1"/>
    <col min="7944" max="7944" width="12.33203125" style="26" bestFit="1" customWidth="1"/>
    <col min="7945" max="8192" width="11.44140625" style="26"/>
    <col min="8193" max="8193" width="17.109375" style="26" bestFit="1" customWidth="1"/>
    <col min="8194" max="8198" width="12.33203125" style="26" bestFit="1" customWidth="1"/>
    <col min="8199" max="8199" width="13.88671875" style="26" bestFit="1" customWidth="1"/>
    <col min="8200" max="8200" width="12.33203125" style="26" bestFit="1" customWidth="1"/>
    <col min="8201" max="8448" width="11.44140625" style="26"/>
    <col min="8449" max="8449" width="17.109375" style="26" bestFit="1" customWidth="1"/>
    <col min="8450" max="8454" width="12.33203125" style="26" bestFit="1" customWidth="1"/>
    <col min="8455" max="8455" width="13.88671875" style="26" bestFit="1" customWidth="1"/>
    <col min="8456" max="8456" width="12.33203125" style="26" bestFit="1" customWidth="1"/>
    <col min="8457" max="8704" width="11.44140625" style="26"/>
    <col min="8705" max="8705" width="17.109375" style="26" bestFit="1" customWidth="1"/>
    <col min="8706" max="8710" width="12.33203125" style="26" bestFit="1" customWidth="1"/>
    <col min="8711" max="8711" width="13.88671875" style="26" bestFit="1" customWidth="1"/>
    <col min="8712" max="8712" width="12.33203125" style="26" bestFit="1" customWidth="1"/>
    <col min="8713" max="8960" width="11.44140625" style="26"/>
    <col min="8961" max="8961" width="17.109375" style="26" bestFit="1" customWidth="1"/>
    <col min="8962" max="8966" width="12.33203125" style="26" bestFit="1" customWidth="1"/>
    <col min="8967" max="8967" width="13.88671875" style="26" bestFit="1" customWidth="1"/>
    <col min="8968" max="8968" width="12.33203125" style="26" bestFit="1" customWidth="1"/>
    <col min="8969" max="9216" width="11.44140625" style="26"/>
    <col min="9217" max="9217" width="17.109375" style="26" bestFit="1" customWidth="1"/>
    <col min="9218" max="9222" width="12.33203125" style="26" bestFit="1" customWidth="1"/>
    <col min="9223" max="9223" width="13.88671875" style="26" bestFit="1" customWidth="1"/>
    <col min="9224" max="9224" width="12.33203125" style="26" bestFit="1" customWidth="1"/>
    <col min="9225" max="9472" width="11.44140625" style="26"/>
    <col min="9473" max="9473" width="17.109375" style="26" bestFit="1" customWidth="1"/>
    <col min="9474" max="9478" width="12.33203125" style="26" bestFit="1" customWidth="1"/>
    <col min="9479" max="9479" width="13.88671875" style="26" bestFit="1" customWidth="1"/>
    <col min="9480" max="9480" width="12.33203125" style="26" bestFit="1" customWidth="1"/>
    <col min="9481" max="9728" width="11.44140625" style="26"/>
    <col min="9729" max="9729" width="17.109375" style="26" bestFit="1" customWidth="1"/>
    <col min="9730" max="9734" width="12.33203125" style="26" bestFit="1" customWidth="1"/>
    <col min="9735" max="9735" width="13.88671875" style="26" bestFit="1" customWidth="1"/>
    <col min="9736" max="9736" width="12.33203125" style="26" bestFit="1" customWidth="1"/>
    <col min="9737" max="9984" width="11.44140625" style="26"/>
    <col min="9985" max="9985" width="17.109375" style="26" bestFit="1" customWidth="1"/>
    <col min="9986" max="9990" width="12.33203125" style="26" bestFit="1" customWidth="1"/>
    <col min="9991" max="9991" width="13.88671875" style="26" bestFit="1" customWidth="1"/>
    <col min="9992" max="9992" width="12.33203125" style="26" bestFit="1" customWidth="1"/>
    <col min="9993" max="10240" width="11.44140625" style="26"/>
    <col min="10241" max="10241" width="17.109375" style="26" bestFit="1" customWidth="1"/>
    <col min="10242" max="10246" width="12.33203125" style="26" bestFit="1" customWidth="1"/>
    <col min="10247" max="10247" width="13.88671875" style="26" bestFit="1" customWidth="1"/>
    <col min="10248" max="10248" width="12.33203125" style="26" bestFit="1" customWidth="1"/>
    <col min="10249" max="10496" width="11.44140625" style="26"/>
    <col min="10497" max="10497" width="17.109375" style="26" bestFit="1" customWidth="1"/>
    <col min="10498" max="10502" width="12.33203125" style="26" bestFit="1" customWidth="1"/>
    <col min="10503" max="10503" width="13.88671875" style="26" bestFit="1" customWidth="1"/>
    <col min="10504" max="10504" width="12.33203125" style="26" bestFit="1" customWidth="1"/>
    <col min="10505" max="10752" width="11.44140625" style="26"/>
    <col min="10753" max="10753" width="17.109375" style="26" bestFit="1" customWidth="1"/>
    <col min="10754" max="10758" width="12.33203125" style="26" bestFit="1" customWidth="1"/>
    <col min="10759" max="10759" width="13.88671875" style="26" bestFit="1" customWidth="1"/>
    <col min="10760" max="10760" width="12.33203125" style="26" bestFit="1" customWidth="1"/>
    <col min="10761" max="11008" width="11.44140625" style="26"/>
    <col min="11009" max="11009" width="17.109375" style="26" bestFit="1" customWidth="1"/>
    <col min="11010" max="11014" width="12.33203125" style="26" bestFit="1" customWidth="1"/>
    <col min="11015" max="11015" width="13.88671875" style="26" bestFit="1" customWidth="1"/>
    <col min="11016" max="11016" width="12.33203125" style="26" bestFit="1" customWidth="1"/>
    <col min="11017" max="11264" width="11.44140625" style="26"/>
    <col min="11265" max="11265" width="17.109375" style="26" bestFit="1" customWidth="1"/>
    <col min="11266" max="11270" width="12.33203125" style="26" bestFit="1" customWidth="1"/>
    <col min="11271" max="11271" width="13.88671875" style="26" bestFit="1" customWidth="1"/>
    <col min="11272" max="11272" width="12.33203125" style="26" bestFit="1" customWidth="1"/>
    <col min="11273" max="11520" width="11.44140625" style="26"/>
    <col min="11521" max="11521" width="17.109375" style="26" bestFit="1" customWidth="1"/>
    <col min="11522" max="11526" width="12.33203125" style="26" bestFit="1" customWidth="1"/>
    <col min="11527" max="11527" width="13.88671875" style="26" bestFit="1" customWidth="1"/>
    <col min="11528" max="11528" width="12.33203125" style="26" bestFit="1" customWidth="1"/>
    <col min="11529" max="11776" width="11.44140625" style="26"/>
    <col min="11777" max="11777" width="17.109375" style="26" bestFit="1" customWidth="1"/>
    <col min="11778" max="11782" width="12.33203125" style="26" bestFit="1" customWidth="1"/>
    <col min="11783" max="11783" width="13.88671875" style="26" bestFit="1" customWidth="1"/>
    <col min="11784" max="11784" width="12.33203125" style="26" bestFit="1" customWidth="1"/>
    <col min="11785" max="12032" width="11.44140625" style="26"/>
    <col min="12033" max="12033" width="17.109375" style="26" bestFit="1" customWidth="1"/>
    <col min="12034" max="12038" width="12.33203125" style="26" bestFit="1" customWidth="1"/>
    <col min="12039" max="12039" width="13.88671875" style="26" bestFit="1" customWidth="1"/>
    <col min="12040" max="12040" width="12.33203125" style="26" bestFit="1" customWidth="1"/>
    <col min="12041" max="12288" width="11.44140625" style="26"/>
    <col min="12289" max="12289" width="17.109375" style="26" bestFit="1" customWidth="1"/>
    <col min="12290" max="12294" width="12.33203125" style="26" bestFit="1" customWidth="1"/>
    <col min="12295" max="12295" width="13.88671875" style="26" bestFit="1" customWidth="1"/>
    <col min="12296" max="12296" width="12.33203125" style="26" bestFit="1" customWidth="1"/>
    <col min="12297" max="12544" width="11.44140625" style="26"/>
    <col min="12545" max="12545" width="17.109375" style="26" bestFit="1" customWidth="1"/>
    <col min="12546" max="12550" width="12.33203125" style="26" bestFit="1" customWidth="1"/>
    <col min="12551" max="12551" width="13.88671875" style="26" bestFit="1" customWidth="1"/>
    <col min="12552" max="12552" width="12.33203125" style="26" bestFit="1" customWidth="1"/>
    <col min="12553" max="12800" width="11.44140625" style="26"/>
    <col min="12801" max="12801" width="17.109375" style="26" bestFit="1" customWidth="1"/>
    <col min="12802" max="12806" width="12.33203125" style="26" bestFit="1" customWidth="1"/>
    <col min="12807" max="12807" width="13.88671875" style="26" bestFit="1" customWidth="1"/>
    <col min="12808" max="12808" width="12.33203125" style="26" bestFit="1" customWidth="1"/>
    <col min="12809" max="13056" width="11.44140625" style="26"/>
    <col min="13057" max="13057" width="17.109375" style="26" bestFit="1" customWidth="1"/>
    <col min="13058" max="13062" width="12.33203125" style="26" bestFit="1" customWidth="1"/>
    <col min="13063" max="13063" width="13.88671875" style="26" bestFit="1" customWidth="1"/>
    <col min="13064" max="13064" width="12.33203125" style="26" bestFit="1" customWidth="1"/>
    <col min="13065" max="13312" width="11.44140625" style="26"/>
    <col min="13313" max="13313" width="17.109375" style="26" bestFit="1" customWidth="1"/>
    <col min="13314" max="13318" width="12.33203125" style="26" bestFit="1" customWidth="1"/>
    <col min="13319" max="13319" width="13.88671875" style="26" bestFit="1" customWidth="1"/>
    <col min="13320" max="13320" width="12.33203125" style="26" bestFit="1" customWidth="1"/>
    <col min="13321" max="13568" width="11.44140625" style="26"/>
    <col min="13569" max="13569" width="17.109375" style="26" bestFit="1" customWidth="1"/>
    <col min="13570" max="13574" width="12.33203125" style="26" bestFit="1" customWidth="1"/>
    <col min="13575" max="13575" width="13.88671875" style="26" bestFit="1" customWidth="1"/>
    <col min="13576" max="13576" width="12.33203125" style="26" bestFit="1" customWidth="1"/>
    <col min="13577" max="13824" width="11.44140625" style="26"/>
    <col min="13825" max="13825" width="17.109375" style="26" bestFit="1" customWidth="1"/>
    <col min="13826" max="13830" width="12.33203125" style="26" bestFit="1" customWidth="1"/>
    <col min="13831" max="13831" width="13.88671875" style="26" bestFit="1" customWidth="1"/>
    <col min="13832" max="13832" width="12.33203125" style="26" bestFit="1" customWidth="1"/>
    <col min="13833" max="14080" width="11.44140625" style="26"/>
    <col min="14081" max="14081" width="17.109375" style="26" bestFit="1" customWidth="1"/>
    <col min="14082" max="14086" width="12.33203125" style="26" bestFit="1" customWidth="1"/>
    <col min="14087" max="14087" width="13.88671875" style="26" bestFit="1" customWidth="1"/>
    <col min="14088" max="14088" width="12.33203125" style="26" bestFit="1" customWidth="1"/>
    <col min="14089" max="14336" width="11.44140625" style="26"/>
    <col min="14337" max="14337" width="17.109375" style="26" bestFit="1" customWidth="1"/>
    <col min="14338" max="14342" width="12.33203125" style="26" bestFit="1" customWidth="1"/>
    <col min="14343" max="14343" width="13.88671875" style="26" bestFit="1" customWidth="1"/>
    <col min="14344" max="14344" width="12.33203125" style="26" bestFit="1" customWidth="1"/>
    <col min="14345" max="14592" width="11.44140625" style="26"/>
    <col min="14593" max="14593" width="17.109375" style="26" bestFit="1" customWidth="1"/>
    <col min="14594" max="14598" width="12.33203125" style="26" bestFit="1" customWidth="1"/>
    <col min="14599" max="14599" width="13.88671875" style="26" bestFit="1" customWidth="1"/>
    <col min="14600" max="14600" width="12.33203125" style="26" bestFit="1" customWidth="1"/>
    <col min="14601" max="14848" width="11.44140625" style="26"/>
    <col min="14849" max="14849" width="17.109375" style="26" bestFit="1" customWidth="1"/>
    <col min="14850" max="14854" width="12.33203125" style="26" bestFit="1" customWidth="1"/>
    <col min="14855" max="14855" width="13.88671875" style="26" bestFit="1" customWidth="1"/>
    <col min="14856" max="14856" width="12.33203125" style="26" bestFit="1" customWidth="1"/>
    <col min="14857" max="15104" width="11.44140625" style="26"/>
    <col min="15105" max="15105" width="17.109375" style="26" bestFit="1" customWidth="1"/>
    <col min="15106" max="15110" width="12.33203125" style="26" bestFit="1" customWidth="1"/>
    <col min="15111" max="15111" width="13.88671875" style="26" bestFit="1" customWidth="1"/>
    <col min="15112" max="15112" width="12.33203125" style="26" bestFit="1" customWidth="1"/>
    <col min="15113" max="15360" width="11.44140625" style="26"/>
    <col min="15361" max="15361" width="17.109375" style="26" bestFit="1" customWidth="1"/>
    <col min="15362" max="15366" width="12.33203125" style="26" bestFit="1" customWidth="1"/>
    <col min="15367" max="15367" width="13.88671875" style="26" bestFit="1" customWidth="1"/>
    <col min="15368" max="15368" width="12.33203125" style="26" bestFit="1" customWidth="1"/>
    <col min="15369" max="15616" width="11.44140625" style="26"/>
    <col min="15617" max="15617" width="17.109375" style="26" bestFit="1" customWidth="1"/>
    <col min="15618" max="15622" width="12.33203125" style="26" bestFit="1" customWidth="1"/>
    <col min="15623" max="15623" width="13.88671875" style="26" bestFit="1" customWidth="1"/>
    <col min="15624" max="15624" width="12.33203125" style="26" bestFit="1" customWidth="1"/>
    <col min="15625" max="15872" width="11.44140625" style="26"/>
    <col min="15873" max="15873" width="17.109375" style="26" bestFit="1" customWidth="1"/>
    <col min="15874" max="15878" width="12.33203125" style="26" bestFit="1" customWidth="1"/>
    <col min="15879" max="15879" width="13.88671875" style="26" bestFit="1" customWidth="1"/>
    <col min="15880" max="15880" width="12.33203125" style="26" bestFit="1" customWidth="1"/>
    <col min="15881" max="16128" width="11.44140625" style="26"/>
    <col min="16129" max="16129" width="17.109375" style="26" bestFit="1" customWidth="1"/>
    <col min="16130" max="16134" width="12.33203125" style="26" bestFit="1" customWidth="1"/>
    <col min="16135" max="16135" width="13.88671875" style="26" bestFit="1" customWidth="1"/>
    <col min="16136" max="16136" width="12.33203125" style="26" bestFit="1" customWidth="1"/>
    <col min="16137" max="16384" width="11.44140625" style="26"/>
  </cols>
  <sheetData>
    <row r="1" spans="1:8" s="22" customFormat="1" ht="26.4" x14ac:dyDescent="0.25">
      <c r="A1" s="22" t="s">
        <v>1347</v>
      </c>
      <c r="B1" s="22" t="s">
        <v>127</v>
      </c>
      <c r="C1" s="22" t="s">
        <v>70</v>
      </c>
      <c r="D1" s="22" t="s">
        <v>54</v>
      </c>
      <c r="E1" s="22" t="s">
        <v>63</v>
      </c>
      <c r="F1" s="22" t="s">
        <v>100</v>
      </c>
      <c r="G1" s="22" t="s">
        <v>107</v>
      </c>
      <c r="H1" s="23" t="s">
        <v>1348</v>
      </c>
    </row>
    <row r="2" spans="1:8" x14ac:dyDescent="0.25">
      <c r="A2" s="24" t="s">
        <v>1349</v>
      </c>
      <c r="B2" s="27">
        <v>31421250</v>
      </c>
      <c r="C2" s="27">
        <v>39590775</v>
      </c>
      <c r="D2" s="27">
        <v>49884376.5</v>
      </c>
      <c r="E2" s="27">
        <v>62854314.390000001</v>
      </c>
      <c r="F2" s="27">
        <v>79196436.131400004</v>
      </c>
      <c r="G2" s="27">
        <v>55437505.291979998</v>
      </c>
      <c r="H2" s="27">
        <f t="shared" ref="H2:H8" si="0">AVERAGE(B2:G2)</f>
        <v>53064109.55223</v>
      </c>
    </row>
    <row r="3" spans="1:8" x14ac:dyDescent="0.25">
      <c r="A3" s="24" t="s">
        <v>1350</v>
      </c>
      <c r="B3" s="27">
        <v>50699565</v>
      </c>
      <c r="C3" s="27">
        <v>63881451.899999999</v>
      </c>
      <c r="D3" s="27">
        <v>80490629.393999994</v>
      </c>
      <c r="E3" s="27">
        <v>76466097.924299985</v>
      </c>
      <c r="F3" s="27">
        <v>96347283.384617984</v>
      </c>
      <c r="G3" s="27">
        <v>121397577.06461866</v>
      </c>
      <c r="H3" s="27">
        <f t="shared" si="0"/>
        <v>81547100.777922764</v>
      </c>
    </row>
    <row r="4" spans="1:8" x14ac:dyDescent="0.25">
      <c r="A4" s="24" t="s">
        <v>1351</v>
      </c>
      <c r="B4" s="27">
        <v>11794986</v>
      </c>
      <c r="C4" s="27">
        <v>14861682.359999999</v>
      </c>
      <c r="D4" s="27">
        <v>18725719.773600001</v>
      </c>
      <c r="E4" s="27">
        <v>23594406.914736003</v>
      </c>
      <c r="F4" s="27">
        <v>29728952.712567363</v>
      </c>
      <c r="G4" s="27">
        <v>37458480.417834878</v>
      </c>
      <c r="H4" s="27">
        <f t="shared" si="0"/>
        <v>22694038.029789705</v>
      </c>
    </row>
    <row r="5" spans="1:8" x14ac:dyDescent="0.25">
      <c r="A5" s="24" t="s">
        <v>1352</v>
      </c>
      <c r="B5" s="27">
        <v>28472972.0625</v>
      </c>
      <c r="C5" s="27">
        <v>35875944.798749998</v>
      </c>
      <c r="D5" s="27">
        <v>37669742.038687497</v>
      </c>
      <c r="E5" s="27">
        <v>47463874.968746245</v>
      </c>
      <c r="F5" s="27">
        <v>59804482.460620269</v>
      </c>
      <c r="G5" s="27">
        <v>75353647.900381535</v>
      </c>
      <c r="H5" s="27">
        <f t="shared" si="0"/>
        <v>47440110.704947591</v>
      </c>
    </row>
    <row r="6" spans="1:8" x14ac:dyDescent="0.25">
      <c r="A6" s="24" t="s">
        <v>1353</v>
      </c>
      <c r="B6" s="27">
        <v>36749999.6325</v>
      </c>
      <c r="C6" s="27">
        <v>46304999.53695</v>
      </c>
      <c r="D6" s="27">
        <v>58344299.416556999</v>
      </c>
      <c r="E6" s="27">
        <v>73513817.264861822</v>
      </c>
      <c r="F6" s="27">
        <v>62486744.67513255</v>
      </c>
      <c r="G6" s="27">
        <v>78733298.290667012</v>
      </c>
      <c r="H6" s="27">
        <f t="shared" si="0"/>
        <v>59355526.469444729</v>
      </c>
    </row>
    <row r="7" spans="1:8" x14ac:dyDescent="0.25">
      <c r="A7" s="24" t="s">
        <v>1354</v>
      </c>
      <c r="B7" s="27">
        <v>75786472.912500009</v>
      </c>
      <c r="C7" s="27">
        <v>95490955.869750008</v>
      </c>
      <c r="D7" s="27">
        <v>120318604.39588501</v>
      </c>
      <c r="E7" s="27">
        <v>151601441.53881511</v>
      </c>
      <c r="F7" s="27">
        <v>191017816.33890703</v>
      </c>
      <c r="G7" s="27">
        <v>240682448.58702287</v>
      </c>
      <c r="H7" s="27">
        <f t="shared" si="0"/>
        <v>145816289.94048002</v>
      </c>
    </row>
    <row r="8" spans="1:8" x14ac:dyDescent="0.25">
      <c r="A8" s="24" t="s">
        <v>1356</v>
      </c>
      <c r="B8" s="27">
        <f t="shared" ref="B8:G8" si="1">SUM(B2:B7)</f>
        <v>234925245.60750002</v>
      </c>
      <c r="C8" s="27">
        <f t="shared" si="1"/>
        <v>296005809.46544999</v>
      </c>
      <c r="D8" s="27">
        <f t="shared" si="1"/>
        <v>365433371.51872951</v>
      </c>
      <c r="E8" s="27">
        <f t="shared" si="1"/>
        <v>435493953.00145924</v>
      </c>
      <c r="F8" s="27">
        <f t="shared" si="1"/>
        <v>518581715.70324516</v>
      </c>
      <c r="G8" s="27">
        <f t="shared" si="1"/>
        <v>609062957.5525049</v>
      </c>
      <c r="H8" s="27">
        <f t="shared" si="0"/>
        <v>409917175.47481483</v>
      </c>
    </row>
  </sheetData>
  <pageMargins left="0.75" right="0.75" top="1" bottom="1" header="0" footer="0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0CCE-38C9-4E7E-A540-B47B561E2B13}">
  <sheetPr codeName="Hoja7">
    <tabColor rgb="FF92D050"/>
  </sheetPr>
  <dimension ref="A1:H8"/>
  <sheetViews>
    <sheetView workbookViewId="0">
      <selection activeCell="E14" sqref="E14"/>
    </sheetView>
  </sheetViews>
  <sheetFormatPr baseColWidth="10" defaultRowHeight="13.2" x14ac:dyDescent="0.25"/>
  <cols>
    <col min="1" max="1" width="17.109375" style="24" bestFit="1" customWidth="1"/>
    <col min="2" max="6" width="12.33203125" style="26" bestFit="1" customWidth="1"/>
    <col min="7" max="7" width="13.88671875" style="26" bestFit="1" customWidth="1"/>
    <col min="8" max="8" width="12.33203125" style="26" bestFit="1" customWidth="1"/>
    <col min="9" max="256" width="11.44140625" style="26"/>
    <col min="257" max="257" width="17.109375" style="26" bestFit="1" customWidth="1"/>
    <col min="258" max="262" width="12.33203125" style="26" bestFit="1" customWidth="1"/>
    <col min="263" max="263" width="13.88671875" style="26" bestFit="1" customWidth="1"/>
    <col min="264" max="264" width="12.33203125" style="26" bestFit="1" customWidth="1"/>
    <col min="265" max="512" width="11.44140625" style="26"/>
    <col min="513" max="513" width="17.109375" style="26" bestFit="1" customWidth="1"/>
    <col min="514" max="518" width="12.33203125" style="26" bestFit="1" customWidth="1"/>
    <col min="519" max="519" width="13.88671875" style="26" bestFit="1" customWidth="1"/>
    <col min="520" max="520" width="12.33203125" style="26" bestFit="1" customWidth="1"/>
    <col min="521" max="768" width="11.44140625" style="26"/>
    <col min="769" max="769" width="17.109375" style="26" bestFit="1" customWidth="1"/>
    <col min="770" max="774" width="12.33203125" style="26" bestFit="1" customWidth="1"/>
    <col min="775" max="775" width="13.88671875" style="26" bestFit="1" customWidth="1"/>
    <col min="776" max="776" width="12.33203125" style="26" bestFit="1" customWidth="1"/>
    <col min="777" max="1024" width="11.44140625" style="26"/>
    <col min="1025" max="1025" width="17.109375" style="26" bestFit="1" customWidth="1"/>
    <col min="1026" max="1030" width="12.33203125" style="26" bestFit="1" customWidth="1"/>
    <col min="1031" max="1031" width="13.88671875" style="26" bestFit="1" customWidth="1"/>
    <col min="1032" max="1032" width="12.33203125" style="26" bestFit="1" customWidth="1"/>
    <col min="1033" max="1280" width="11.44140625" style="26"/>
    <col min="1281" max="1281" width="17.109375" style="26" bestFit="1" customWidth="1"/>
    <col min="1282" max="1286" width="12.33203125" style="26" bestFit="1" customWidth="1"/>
    <col min="1287" max="1287" width="13.88671875" style="26" bestFit="1" customWidth="1"/>
    <col min="1288" max="1288" width="12.33203125" style="26" bestFit="1" customWidth="1"/>
    <col min="1289" max="1536" width="11.44140625" style="26"/>
    <col min="1537" max="1537" width="17.109375" style="26" bestFit="1" customWidth="1"/>
    <col min="1538" max="1542" width="12.33203125" style="26" bestFit="1" customWidth="1"/>
    <col min="1543" max="1543" width="13.88671875" style="26" bestFit="1" customWidth="1"/>
    <col min="1544" max="1544" width="12.33203125" style="26" bestFit="1" customWidth="1"/>
    <col min="1545" max="1792" width="11.44140625" style="26"/>
    <col min="1793" max="1793" width="17.109375" style="26" bestFit="1" customWidth="1"/>
    <col min="1794" max="1798" width="12.33203125" style="26" bestFit="1" customWidth="1"/>
    <col min="1799" max="1799" width="13.88671875" style="26" bestFit="1" customWidth="1"/>
    <col min="1800" max="1800" width="12.33203125" style="26" bestFit="1" customWidth="1"/>
    <col min="1801" max="2048" width="11.44140625" style="26"/>
    <col min="2049" max="2049" width="17.109375" style="26" bestFit="1" customWidth="1"/>
    <col min="2050" max="2054" width="12.33203125" style="26" bestFit="1" customWidth="1"/>
    <col min="2055" max="2055" width="13.88671875" style="26" bestFit="1" customWidth="1"/>
    <col min="2056" max="2056" width="12.33203125" style="26" bestFit="1" customWidth="1"/>
    <col min="2057" max="2304" width="11.44140625" style="26"/>
    <col min="2305" max="2305" width="17.109375" style="26" bestFit="1" customWidth="1"/>
    <col min="2306" max="2310" width="12.33203125" style="26" bestFit="1" customWidth="1"/>
    <col min="2311" max="2311" width="13.88671875" style="26" bestFit="1" customWidth="1"/>
    <col min="2312" max="2312" width="12.33203125" style="26" bestFit="1" customWidth="1"/>
    <col min="2313" max="2560" width="11.44140625" style="26"/>
    <col min="2561" max="2561" width="17.109375" style="26" bestFit="1" customWidth="1"/>
    <col min="2562" max="2566" width="12.33203125" style="26" bestFit="1" customWidth="1"/>
    <col min="2567" max="2567" width="13.88671875" style="26" bestFit="1" customWidth="1"/>
    <col min="2568" max="2568" width="12.33203125" style="26" bestFit="1" customWidth="1"/>
    <col min="2569" max="2816" width="11.44140625" style="26"/>
    <col min="2817" max="2817" width="17.109375" style="26" bestFit="1" customWidth="1"/>
    <col min="2818" max="2822" width="12.33203125" style="26" bestFit="1" customWidth="1"/>
    <col min="2823" max="2823" width="13.88671875" style="26" bestFit="1" customWidth="1"/>
    <col min="2824" max="2824" width="12.33203125" style="26" bestFit="1" customWidth="1"/>
    <col min="2825" max="3072" width="11.44140625" style="26"/>
    <col min="3073" max="3073" width="17.109375" style="26" bestFit="1" customWidth="1"/>
    <col min="3074" max="3078" width="12.33203125" style="26" bestFit="1" customWidth="1"/>
    <col min="3079" max="3079" width="13.88671875" style="26" bestFit="1" customWidth="1"/>
    <col min="3080" max="3080" width="12.33203125" style="26" bestFit="1" customWidth="1"/>
    <col min="3081" max="3328" width="11.44140625" style="26"/>
    <col min="3329" max="3329" width="17.109375" style="26" bestFit="1" customWidth="1"/>
    <col min="3330" max="3334" width="12.33203125" style="26" bestFit="1" customWidth="1"/>
    <col min="3335" max="3335" width="13.88671875" style="26" bestFit="1" customWidth="1"/>
    <col min="3336" max="3336" width="12.33203125" style="26" bestFit="1" customWidth="1"/>
    <col min="3337" max="3584" width="11.44140625" style="26"/>
    <col min="3585" max="3585" width="17.109375" style="26" bestFit="1" customWidth="1"/>
    <col min="3586" max="3590" width="12.33203125" style="26" bestFit="1" customWidth="1"/>
    <col min="3591" max="3591" width="13.88671875" style="26" bestFit="1" customWidth="1"/>
    <col min="3592" max="3592" width="12.33203125" style="26" bestFit="1" customWidth="1"/>
    <col min="3593" max="3840" width="11.44140625" style="26"/>
    <col min="3841" max="3841" width="17.109375" style="26" bestFit="1" customWidth="1"/>
    <col min="3842" max="3846" width="12.33203125" style="26" bestFit="1" customWidth="1"/>
    <col min="3847" max="3847" width="13.88671875" style="26" bestFit="1" customWidth="1"/>
    <col min="3848" max="3848" width="12.33203125" style="26" bestFit="1" customWidth="1"/>
    <col min="3849" max="4096" width="11.44140625" style="26"/>
    <col min="4097" max="4097" width="17.109375" style="26" bestFit="1" customWidth="1"/>
    <col min="4098" max="4102" width="12.33203125" style="26" bestFit="1" customWidth="1"/>
    <col min="4103" max="4103" width="13.88671875" style="26" bestFit="1" customWidth="1"/>
    <col min="4104" max="4104" width="12.33203125" style="26" bestFit="1" customWidth="1"/>
    <col min="4105" max="4352" width="11.44140625" style="26"/>
    <col min="4353" max="4353" width="17.109375" style="26" bestFit="1" customWidth="1"/>
    <col min="4354" max="4358" width="12.33203125" style="26" bestFit="1" customWidth="1"/>
    <col min="4359" max="4359" width="13.88671875" style="26" bestFit="1" customWidth="1"/>
    <col min="4360" max="4360" width="12.33203125" style="26" bestFit="1" customWidth="1"/>
    <col min="4361" max="4608" width="11.44140625" style="26"/>
    <col min="4609" max="4609" width="17.109375" style="26" bestFit="1" customWidth="1"/>
    <col min="4610" max="4614" width="12.33203125" style="26" bestFit="1" customWidth="1"/>
    <col min="4615" max="4615" width="13.88671875" style="26" bestFit="1" customWidth="1"/>
    <col min="4616" max="4616" width="12.33203125" style="26" bestFit="1" customWidth="1"/>
    <col min="4617" max="4864" width="11.44140625" style="26"/>
    <col min="4865" max="4865" width="17.109375" style="26" bestFit="1" customWidth="1"/>
    <col min="4866" max="4870" width="12.33203125" style="26" bestFit="1" customWidth="1"/>
    <col min="4871" max="4871" width="13.88671875" style="26" bestFit="1" customWidth="1"/>
    <col min="4872" max="4872" width="12.33203125" style="26" bestFit="1" customWidth="1"/>
    <col min="4873" max="5120" width="11.44140625" style="26"/>
    <col min="5121" max="5121" width="17.109375" style="26" bestFit="1" customWidth="1"/>
    <col min="5122" max="5126" width="12.33203125" style="26" bestFit="1" customWidth="1"/>
    <col min="5127" max="5127" width="13.88671875" style="26" bestFit="1" customWidth="1"/>
    <col min="5128" max="5128" width="12.33203125" style="26" bestFit="1" customWidth="1"/>
    <col min="5129" max="5376" width="11.44140625" style="26"/>
    <col min="5377" max="5377" width="17.109375" style="26" bestFit="1" customWidth="1"/>
    <col min="5378" max="5382" width="12.33203125" style="26" bestFit="1" customWidth="1"/>
    <col min="5383" max="5383" width="13.88671875" style="26" bestFit="1" customWidth="1"/>
    <col min="5384" max="5384" width="12.33203125" style="26" bestFit="1" customWidth="1"/>
    <col min="5385" max="5632" width="11.44140625" style="26"/>
    <col min="5633" max="5633" width="17.109375" style="26" bestFit="1" customWidth="1"/>
    <col min="5634" max="5638" width="12.33203125" style="26" bestFit="1" customWidth="1"/>
    <col min="5639" max="5639" width="13.88671875" style="26" bestFit="1" customWidth="1"/>
    <col min="5640" max="5640" width="12.33203125" style="26" bestFit="1" customWidth="1"/>
    <col min="5641" max="5888" width="11.44140625" style="26"/>
    <col min="5889" max="5889" width="17.109375" style="26" bestFit="1" customWidth="1"/>
    <col min="5890" max="5894" width="12.33203125" style="26" bestFit="1" customWidth="1"/>
    <col min="5895" max="5895" width="13.88671875" style="26" bestFit="1" customWidth="1"/>
    <col min="5896" max="5896" width="12.33203125" style="26" bestFit="1" customWidth="1"/>
    <col min="5897" max="6144" width="11.44140625" style="26"/>
    <col min="6145" max="6145" width="17.109375" style="26" bestFit="1" customWidth="1"/>
    <col min="6146" max="6150" width="12.33203125" style="26" bestFit="1" customWidth="1"/>
    <col min="6151" max="6151" width="13.88671875" style="26" bestFit="1" customWidth="1"/>
    <col min="6152" max="6152" width="12.33203125" style="26" bestFit="1" customWidth="1"/>
    <col min="6153" max="6400" width="11.44140625" style="26"/>
    <col min="6401" max="6401" width="17.109375" style="26" bestFit="1" customWidth="1"/>
    <col min="6402" max="6406" width="12.33203125" style="26" bestFit="1" customWidth="1"/>
    <col min="6407" max="6407" width="13.88671875" style="26" bestFit="1" customWidth="1"/>
    <col min="6408" max="6408" width="12.33203125" style="26" bestFit="1" customWidth="1"/>
    <col min="6409" max="6656" width="11.44140625" style="26"/>
    <col min="6657" max="6657" width="17.109375" style="26" bestFit="1" customWidth="1"/>
    <col min="6658" max="6662" width="12.33203125" style="26" bestFit="1" customWidth="1"/>
    <col min="6663" max="6663" width="13.88671875" style="26" bestFit="1" customWidth="1"/>
    <col min="6664" max="6664" width="12.33203125" style="26" bestFit="1" customWidth="1"/>
    <col min="6665" max="6912" width="11.44140625" style="26"/>
    <col min="6913" max="6913" width="17.109375" style="26" bestFit="1" customWidth="1"/>
    <col min="6914" max="6918" width="12.33203125" style="26" bestFit="1" customWidth="1"/>
    <col min="6919" max="6919" width="13.88671875" style="26" bestFit="1" customWidth="1"/>
    <col min="6920" max="6920" width="12.33203125" style="26" bestFit="1" customWidth="1"/>
    <col min="6921" max="7168" width="11.44140625" style="26"/>
    <col min="7169" max="7169" width="17.109375" style="26" bestFit="1" customWidth="1"/>
    <col min="7170" max="7174" width="12.33203125" style="26" bestFit="1" customWidth="1"/>
    <col min="7175" max="7175" width="13.88671875" style="26" bestFit="1" customWidth="1"/>
    <col min="7176" max="7176" width="12.33203125" style="26" bestFit="1" customWidth="1"/>
    <col min="7177" max="7424" width="11.44140625" style="26"/>
    <col min="7425" max="7425" width="17.109375" style="26" bestFit="1" customWidth="1"/>
    <col min="7426" max="7430" width="12.33203125" style="26" bestFit="1" customWidth="1"/>
    <col min="7431" max="7431" width="13.88671875" style="26" bestFit="1" customWidth="1"/>
    <col min="7432" max="7432" width="12.33203125" style="26" bestFit="1" customWidth="1"/>
    <col min="7433" max="7680" width="11.44140625" style="26"/>
    <col min="7681" max="7681" width="17.109375" style="26" bestFit="1" customWidth="1"/>
    <col min="7682" max="7686" width="12.33203125" style="26" bestFit="1" customWidth="1"/>
    <col min="7687" max="7687" width="13.88671875" style="26" bestFit="1" customWidth="1"/>
    <col min="7688" max="7688" width="12.33203125" style="26" bestFit="1" customWidth="1"/>
    <col min="7689" max="7936" width="11.44140625" style="26"/>
    <col min="7937" max="7937" width="17.109375" style="26" bestFit="1" customWidth="1"/>
    <col min="7938" max="7942" width="12.33203125" style="26" bestFit="1" customWidth="1"/>
    <col min="7943" max="7943" width="13.88671875" style="26" bestFit="1" customWidth="1"/>
    <col min="7944" max="7944" width="12.33203125" style="26" bestFit="1" customWidth="1"/>
    <col min="7945" max="8192" width="11.44140625" style="26"/>
    <col min="8193" max="8193" width="17.109375" style="26" bestFit="1" customWidth="1"/>
    <col min="8194" max="8198" width="12.33203125" style="26" bestFit="1" customWidth="1"/>
    <col min="8199" max="8199" width="13.88671875" style="26" bestFit="1" customWidth="1"/>
    <col min="8200" max="8200" width="12.33203125" style="26" bestFit="1" customWidth="1"/>
    <col min="8201" max="8448" width="11.44140625" style="26"/>
    <col min="8449" max="8449" width="17.109375" style="26" bestFit="1" customWidth="1"/>
    <col min="8450" max="8454" width="12.33203125" style="26" bestFit="1" customWidth="1"/>
    <col min="8455" max="8455" width="13.88671875" style="26" bestFit="1" customWidth="1"/>
    <col min="8456" max="8456" width="12.33203125" style="26" bestFit="1" customWidth="1"/>
    <col min="8457" max="8704" width="11.44140625" style="26"/>
    <col min="8705" max="8705" width="17.109375" style="26" bestFit="1" customWidth="1"/>
    <col min="8706" max="8710" width="12.33203125" style="26" bestFit="1" customWidth="1"/>
    <col min="8711" max="8711" width="13.88671875" style="26" bestFit="1" customWidth="1"/>
    <col min="8712" max="8712" width="12.33203125" style="26" bestFit="1" customWidth="1"/>
    <col min="8713" max="8960" width="11.44140625" style="26"/>
    <col min="8961" max="8961" width="17.109375" style="26" bestFit="1" customWidth="1"/>
    <col min="8962" max="8966" width="12.33203125" style="26" bestFit="1" customWidth="1"/>
    <col min="8967" max="8967" width="13.88671875" style="26" bestFit="1" customWidth="1"/>
    <col min="8968" max="8968" width="12.33203125" style="26" bestFit="1" customWidth="1"/>
    <col min="8969" max="9216" width="11.44140625" style="26"/>
    <col min="9217" max="9217" width="17.109375" style="26" bestFit="1" customWidth="1"/>
    <col min="9218" max="9222" width="12.33203125" style="26" bestFit="1" customWidth="1"/>
    <col min="9223" max="9223" width="13.88671875" style="26" bestFit="1" customWidth="1"/>
    <col min="9224" max="9224" width="12.33203125" style="26" bestFit="1" customWidth="1"/>
    <col min="9225" max="9472" width="11.44140625" style="26"/>
    <col min="9473" max="9473" width="17.109375" style="26" bestFit="1" customWidth="1"/>
    <col min="9474" max="9478" width="12.33203125" style="26" bestFit="1" customWidth="1"/>
    <col min="9479" max="9479" width="13.88671875" style="26" bestFit="1" customWidth="1"/>
    <col min="9480" max="9480" width="12.33203125" style="26" bestFit="1" customWidth="1"/>
    <col min="9481" max="9728" width="11.44140625" style="26"/>
    <col min="9729" max="9729" width="17.109375" style="26" bestFit="1" customWidth="1"/>
    <col min="9730" max="9734" width="12.33203125" style="26" bestFit="1" customWidth="1"/>
    <col min="9735" max="9735" width="13.88671875" style="26" bestFit="1" customWidth="1"/>
    <col min="9736" max="9736" width="12.33203125" style="26" bestFit="1" customWidth="1"/>
    <col min="9737" max="9984" width="11.44140625" style="26"/>
    <col min="9985" max="9985" width="17.109375" style="26" bestFit="1" customWidth="1"/>
    <col min="9986" max="9990" width="12.33203125" style="26" bestFit="1" customWidth="1"/>
    <col min="9991" max="9991" width="13.88671875" style="26" bestFit="1" customWidth="1"/>
    <col min="9992" max="9992" width="12.33203125" style="26" bestFit="1" customWidth="1"/>
    <col min="9993" max="10240" width="11.44140625" style="26"/>
    <col min="10241" max="10241" width="17.109375" style="26" bestFit="1" customWidth="1"/>
    <col min="10242" max="10246" width="12.33203125" style="26" bestFit="1" customWidth="1"/>
    <col min="10247" max="10247" width="13.88671875" style="26" bestFit="1" customWidth="1"/>
    <col min="10248" max="10248" width="12.33203125" style="26" bestFit="1" customWidth="1"/>
    <col min="10249" max="10496" width="11.44140625" style="26"/>
    <col min="10497" max="10497" width="17.109375" style="26" bestFit="1" customWidth="1"/>
    <col min="10498" max="10502" width="12.33203125" style="26" bestFit="1" customWidth="1"/>
    <col min="10503" max="10503" width="13.88671875" style="26" bestFit="1" customWidth="1"/>
    <col min="10504" max="10504" width="12.33203125" style="26" bestFit="1" customWidth="1"/>
    <col min="10505" max="10752" width="11.44140625" style="26"/>
    <col min="10753" max="10753" width="17.109375" style="26" bestFit="1" customWidth="1"/>
    <col min="10754" max="10758" width="12.33203125" style="26" bestFit="1" customWidth="1"/>
    <col min="10759" max="10759" width="13.88671875" style="26" bestFit="1" customWidth="1"/>
    <col min="10760" max="10760" width="12.33203125" style="26" bestFit="1" customWidth="1"/>
    <col min="10761" max="11008" width="11.44140625" style="26"/>
    <col min="11009" max="11009" width="17.109375" style="26" bestFit="1" customWidth="1"/>
    <col min="11010" max="11014" width="12.33203125" style="26" bestFit="1" customWidth="1"/>
    <col min="11015" max="11015" width="13.88671875" style="26" bestFit="1" customWidth="1"/>
    <col min="11016" max="11016" width="12.33203125" style="26" bestFit="1" customWidth="1"/>
    <col min="11017" max="11264" width="11.44140625" style="26"/>
    <col min="11265" max="11265" width="17.109375" style="26" bestFit="1" customWidth="1"/>
    <col min="11266" max="11270" width="12.33203125" style="26" bestFit="1" customWidth="1"/>
    <col min="11271" max="11271" width="13.88671875" style="26" bestFit="1" customWidth="1"/>
    <col min="11272" max="11272" width="12.33203125" style="26" bestFit="1" customWidth="1"/>
    <col min="11273" max="11520" width="11.44140625" style="26"/>
    <col min="11521" max="11521" width="17.109375" style="26" bestFit="1" customWidth="1"/>
    <col min="11522" max="11526" width="12.33203125" style="26" bestFit="1" customWidth="1"/>
    <col min="11527" max="11527" width="13.88671875" style="26" bestFit="1" customWidth="1"/>
    <col min="11528" max="11528" width="12.33203125" style="26" bestFit="1" customWidth="1"/>
    <col min="11529" max="11776" width="11.44140625" style="26"/>
    <col min="11777" max="11777" width="17.109375" style="26" bestFit="1" customWidth="1"/>
    <col min="11778" max="11782" width="12.33203125" style="26" bestFit="1" customWidth="1"/>
    <col min="11783" max="11783" width="13.88671875" style="26" bestFit="1" customWidth="1"/>
    <col min="11784" max="11784" width="12.33203125" style="26" bestFit="1" customWidth="1"/>
    <col min="11785" max="12032" width="11.44140625" style="26"/>
    <col min="12033" max="12033" width="17.109375" style="26" bestFit="1" customWidth="1"/>
    <col min="12034" max="12038" width="12.33203125" style="26" bestFit="1" customWidth="1"/>
    <col min="12039" max="12039" width="13.88671875" style="26" bestFit="1" customWidth="1"/>
    <col min="12040" max="12040" width="12.33203125" style="26" bestFit="1" customWidth="1"/>
    <col min="12041" max="12288" width="11.44140625" style="26"/>
    <col min="12289" max="12289" width="17.109375" style="26" bestFit="1" customWidth="1"/>
    <col min="12290" max="12294" width="12.33203125" style="26" bestFit="1" customWidth="1"/>
    <col min="12295" max="12295" width="13.88671875" style="26" bestFit="1" customWidth="1"/>
    <col min="12296" max="12296" width="12.33203125" style="26" bestFit="1" customWidth="1"/>
    <col min="12297" max="12544" width="11.44140625" style="26"/>
    <col min="12545" max="12545" width="17.109375" style="26" bestFit="1" customWidth="1"/>
    <col min="12546" max="12550" width="12.33203125" style="26" bestFit="1" customWidth="1"/>
    <col min="12551" max="12551" width="13.88671875" style="26" bestFit="1" customWidth="1"/>
    <col min="12552" max="12552" width="12.33203125" style="26" bestFit="1" customWidth="1"/>
    <col min="12553" max="12800" width="11.44140625" style="26"/>
    <col min="12801" max="12801" width="17.109375" style="26" bestFit="1" customWidth="1"/>
    <col min="12802" max="12806" width="12.33203125" style="26" bestFit="1" customWidth="1"/>
    <col min="12807" max="12807" width="13.88671875" style="26" bestFit="1" customWidth="1"/>
    <col min="12808" max="12808" width="12.33203125" style="26" bestFit="1" customWidth="1"/>
    <col min="12809" max="13056" width="11.44140625" style="26"/>
    <col min="13057" max="13057" width="17.109375" style="26" bestFit="1" customWidth="1"/>
    <col min="13058" max="13062" width="12.33203125" style="26" bestFit="1" customWidth="1"/>
    <col min="13063" max="13063" width="13.88671875" style="26" bestFit="1" customWidth="1"/>
    <col min="13064" max="13064" width="12.33203125" style="26" bestFit="1" customWidth="1"/>
    <col min="13065" max="13312" width="11.44140625" style="26"/>
    <col min="13313" max="13313" width="17.109375" style="26" bestFit="1" customWidth="1"/>
    <col min="13314" max="13318" width="12.33203125" style="26" bestFit="1" customWidth="1"/>
    <col min="13319" max="13319" width="13.88671875" style="26" bestFit="1" customWidth="1"/>
    <col min="13320" max="13320" width="12.33203125" style="26" bestFit="1" customWidth="1"/>
    <col min="13321" max="13568" width="11.44140625" style="26"/>
    <col min="13569" max="13569" width="17.109375" style="26" bestFit="1" customWidth="1"/>
    <col min="13570" max="13574" width="12.33203125" style="26" bestFit="1" customWidth="1"/>
    <col min="13575" max="13575" width="13.88671875" style="26" bestFit="1" customWidth="1"/>
    <col min="13576" max="13576" width="12.33203125" style="26" bestFit="1" customWidth="1"/>
    <col min="13577" max="13824" width="11.44140625" style="26"/>
    <col min="13825" max="13825" width="17.109375" style="26" bestFit="1" customWidth="1"/>
    <col min="13826" max="13830" width="12.33203125" style="26" bestFit="1" customWidth="1"/>
    <col min="13831" max="13831" width="13.88671875" style="26" bestFit="1" customWidth="1"/>
    <col min="13832" max="13832" width="12.33203125" style="26" bestFit="1" customWidth="1"/>
    <col min="13833" max="14080" width="11.44140625" style="26"/>
    <col min="14081" max="14081" width="17.109375" style="26" bestFit="1" customWidth="1"/>
    <col min="14082" max="14086" width="12.33203125" style="26" bestFit="1" customWidth="1"/>
    <col min="14087" max="14087" width="13.88671875" style="26" bestFit="1" customWidth="1"/>
    <col min="14088" max="14088" width="12.33203125" style="26" bestFit="1" customWidth="1"/>
    <col min="14089" max="14336" width="11.44140625" style="26"/>
    <col min="14337" max="14337" width="17.109375" style="26" bestFit="1" customWidth="1"/>
    <col min="14338" max="14342" width="12.33203125" style="26" bestFit="1" customWidth="1"/>
    <col min="14343" max="14343" width="13.88671875" style="26" bestFit="1" customWidth="1"/>
    <col min="14344" max="14344" width="12.33203125" style="26" bestFit="1" customWidth="1"/>
    <col min="14345" max="14592" width="11.44140625" style="26"/>
    <col min="14593" max="14593" width="17.109375" style="26" bestFit="1" customWidth="1"/>
    <col min="14594" max="14598" width="12.33203125" style="26" bestFit="1" customWidth="1"/>
    <col min="14599" max="14599" width="13.88671875" style="26" bestFit="1" customWidth="1"/>
    <col min="14600" max="14600" width="12.33203125" style="26" bestFit="1" customWidth="1"/>
    <col min="14601" max="14848" width="11.44140625" style="26"/>
    <col min="14849" max="14849" width="17.109375" style="26" bestFit="1" customWidth="1"/>
    <col min="14850" max="14854" width="12.33203125" style="26" bestFit="1" customWidth="1"/>
    <col min="14855" max="14855" width="13.88671875" style="26" bestFit="1" customWidth="1"/>
    <col min="14856" max="14856" width="12.33203125" style="26" bestFit="1" customWidth="1"/>
    <col min="14857" max="15104" width="11.44140625" style="26"/>
    <col min="15105" max="15105" width="17.109375" style="26" bestFit="1" customWidth="1"/>
    <col min="15106" max="15110" width="12.33203125" style="26" bestFit="1" customWidth="1"/>
    <col min="15111" max="15111" width="13.88671875" style="26" bestFit="1" customWidth="1"/>
    <col min="15112" max="15112" width="12.33203125" style="26" bestFit="1" customWidth="1"/>
    <col min="15113" max="15360" width="11.44140625" style="26"/>
    <col min="15361" max="15361" width="17.109375" style="26" bestFit="1" customWidth="1"/>
    <col min="15362" max="15366" width="12.33203125" style="26" bestFit="1" customWidth="1"/>
    <col min="15367" max="15367" width="13.88671875" style="26" bestFit="1" customWidth="1"/>
    <col min="15368" max="15368" width="12.33203125" style="26" bestFit="1" customWidth="1"/>
    <col min="15369" max="15616" width="11.44140625" style="26"/>
    <col min="15617" max="15617" width="17.109375" style="26" bestFit="1" customWidth="1"/>
    <col min="15618" max="15622" width="12.33203125" style="26" bestFit="1" customWidth="1"/>
    <col min="15623" max="15623" width="13.88671875" style="26" bestFit="1" customWidth="1"/>
    <col min="15624" max="15624" width="12.33203125" style="26" bestFit="1" customWidth="1"/>
    <col min="15625" max="15872" width="11.44140625" style="26"/>
    <col min="15873" max="15873" width="17.109375" style="26" bestFit="1" customWidth="1"/>
    <col min="15874" max="15878" width="12.33203125" style="26" bestFit="1" customWidth="1"/>
    <col min="15879" max="15879" width="13.88671875" style="26" bestFit="1" customWidth="1"/>
    <col min="15880" max="15880" width="12.33203125" style="26" bestFit="1" customWidth="1"/>
    <col min="15881" max="16128" width="11.44140625" style="26"/>
    <col min="16129" max="16129" width="17.109375" style="26" bestFit="1" customWidth="1"/>
    <col min="16130" max="16134" width="12.33203125" style="26" bestFit="1" customWidth="1"/>
    <col min="16135" max="16135" width="13.88671875" style="26" bestFit="1" customWidth="1"/>
    <col min="16136" max="16136" width="12.33203125" style="26" bestFit="1" customWidth="1"/>
    <col min="16137" max="16384" width="11.44140625" style="26"/>
  </cols>
  <sheetData>
    <row r="1" spans="1:8" s="22" customFormat="1" ht="26.4" x14ac:dyDescent="0.25">
      <c r="A1" s="22" t="s">
        <v>1347</v>
      </c>
      <c r="B1" s="22" t="s">
        <v>127</v>
      </c>
      <c r="C1" s="22" t="s">
        <v>70</v>
      </c>
      <c r="D1" s="22" t="s">
        <v>54</v>
      </c>
      <c r="E1" s="22" t="s">
        <v>63</v>
      </c>
      <c r="F1" s="22" t="s">
        <v>100</v>
      </c>
      <c r="G1" s="22" t="s">
        <v>107</v>
      </c>
      <c r="H1" s="23" t="s">
        <v>1348</v>
      </c>
    </row>
    <row r="2" spans="1:8" x14ac:dyDescent="0.25">
      <c r="A2" s="24" t="s">
        <v>1349</v>
      </c>
      <c r="B2" s="27">
        <v>29925000</v>
      </c>
      <c r="C2" s="27">
        <v>32062500</v>
      </c>
      <c r="D2" s="27">
        <v>53437500</v>
      </c>
      <c r="E2" s="27">
        <v>61230468.750000007</v>
      </c>
      <c r="F2" s="27">
        <v>59143066.40625</v>
      </c>
      <c r="G2" s="27">
        <v>87844848.6328125</v>
      </c>
      <c r="H2" s="27">
        <f t="shared" ref="H2:H8" si="0">AVERAGE(B2:G2)</f>
        <v>53940563.96484375</v>
      </c>
    </row>
    <row r="3" spans="1:8" x14ac:dyDescent="0.25">
      <c r="A3" s="24" t="s">
        <v>1350</v>
      </c>
      <c r="B3" s="27">
        <v>48285300</v>
      </c>
      <c r="C3" s="27">
        <v>51734250</v>
      </c>
      <c r="D3" s="27">
        <v>482853000</v>
      </c>
      <c r="E3" s="27">
        <v>553269062.5</v>
      </c>
      <c r="F3" s="27">
        <v>534407617.1875</v>
      </c>
      <c r="G3" s="27">
        <v>793752490.234375</v>
      </c>
      <c r="H3" s="27">
        <f t="shared" si="0"/>
        <v>410716953.3203125</v>
      </c>
    </row>
    <row r="4" spans="1:8" x14ac:dyDescent="0.25">
      <c r="A4" s="24" t="s">
        <v>1351</v>
      </c>
      <c r="B4" s="27">
        <v>11233320</v>
      </c>
      <c r="C4" s="27">
        <v>9435988.8000000007</v>
      </c>
      <c r="D4" s="27">
        <v>12329692.032</v>
      </c>
      <c r="E4" s="27">
        <v>11076173.342080001</v>
      </c>
      <c r="F4" s="27">
        <v>8387683.9945023991</v>
      </c>
      <c r="G4" s="27">
        <v>9767211.3150099702</v>
      </c>
      <c r="H4" s="27">
        <f t="shared" si="0"/>
        <v>10371678.247265393</v>
      </c>
    </row>
    <row r="5" spans="1:8" x14ac:dyDescent="0.25">
      <c r="A5" s="24" t="s">
        <v>1352</v>
      </c>
      <c r="B5" s="27">
        <v>27117116.25</v>
      </c>
      <c r="C5" s="27">
        <v>29054053.125</v>
      </c>
      <c r="D5" s="27">
        <v>48423421.875</v>
      </c>
      <c r="E5" s="27">
        <v>55485170.898437507</v>
      </c>
      <c r="F5" s="27">
        <v>53593630.981445313</v>
      </c>
      <c r="G5" s="27">
        <v>79602304.840087891</v>
      </c>
      <c r="H5" s="27">
        <f t="shared" si="0"/>
        <v>48879282.994995117</v>
      </c>
    </row>
    <row r="6" spans="1:8" x14ac:dyDescent="0.25">
      <c r="A6" s="24" t="s">
        <v>1353</v>
      </c>
      <c r="B6" s="27">
        <v>34999999.649999999</v>
      </c>
      <c r="C6" s="27">
        <v>37499999.625</v>
      </c>
      <c r="D6" s="27">
        <v>62499999.375</v>
      </c>
      <c r="E6" s="27">
        <v>71614582.6171875</v>
      </c>
      <c r="F6" s="27">
        <v>69173176.391601563</v>
      </c>
      <c r="G6" s="27">
        <v>102742511.9934082</v>
      </c>
      <c r="H6" s="27">
        <f t="shared" si="0"/>
        <v>63088378.275366209</v>
      </c>
    </row>
    <row r="7" spans="1:8" x14ac:dyDescent="0.25">
      <c r="A7" s="24" t="s">
        <v>1354</v>
      </c>
      <c r="B7" s="27">
        <v>72177593.25</v>
      </c>
      <c r="C7" s="27">
        <v>50730536.969999999</v>
      </c>
      <c r="D7" s="27">
        <v>55465387.087199993</v>
      </c>
      <c r="E7" s="27">
        <v>71180580.095239997</v>
      </c>
      <c r="F7" s="27">
        <v>45102603.933074787</v>
      </c>
      <c r="G7" s="27">
        <v>43945854.79690887</v>
      </c>
      <c r="H7" s="27">
        <f t="shared" si="0"/>
        <v>56433759.355403937</v>
      </c>
    </row>
    <row r="8" spans="1:8" x14ac:dyDescent="0.25">
      <c r="A8" s="24" t="s">
        <v>1356</v>
      </c>
      <c r="B8" s="27">
        <f t="shared" ref="B8:G8" si="1">SUM(B2:B7)</f>
        <v>223738329.15000001</v>
      </c>
      <c r="C8" s="27">
        <f t="shared" si="1"/>
        <v>210517328.52000001</v>
      </c>
      <c r="D8" s="27">
        <f t="shared" si="1"/>
        <v>715009000.36919999</v>
      </c>
      <c r="E8" s="27">
        <f t="shared" si="1"/>
        <v>823856038.20294499</v>
      </c>
      <c r="F8" s="27">
        <f t="shared" si="1"/>
        <v>769807778.89437413</v>
      </c>
      <c r="G8" s="27">
        <f t="shared" si="1"/>
        <v>1117655221.8126025</v>
      </c>
      <c r="H8" s="27">
        <f t="shared" si="0"/>
        <v>643430616.15818703</v>
      </c>
    </row>
  </sheetData>
  <pageMargins left="0.75" right="0.75" top="1" bottom="1" header="0" footer="0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8B4A-ED7F-48DD-864F-955BE41CF21C}">
  <sheetPr codeName="Hoja9">
    <tabColor rgb="FF92D050"/>
  </sheetPr>
  <dimension ref="A1:J53"/>
  <sheetViews>
    <sheetView showGridLines="0" workbookViewId="0">
      <selection activeCell="F43" sqref="F43"/>
    </sheetView>
  </sheetViews>
  <sheetFormatPr baseColWidth="10" defaultRowHeight="14.4" outlineLevelRow="1" x14ac:dyDescent="0.3"/>
  <cols>
    <col min="1" max="1" width="2.21875" customWidth="1"/>
    <col min="2" max="2" width="9.44140625" customWidth="1"/>
    <col min="3" max="3" width="11.77734375" bestFit="1" customWidth="1"/>
    <col min="4" max="4" width="12" bestFit="1" customWidth="1"/>
    <col min="5" max="5" width="13.21875" bestFit="1" customWidth="1"/>
    <col min="6" max="9" width="13.5546875" bestFit="1" customWidth="1"/>
    <col min="10" max="10" width="19" bestFit="1" customWidth="1"/>
  </cols>
  <sheetData>
    <row r="1" spans="1:10" x14ac:dyDescent="0.3">
      <c r="C1" t="s">
        <v>127</v>
      </c>
      <c r="D1" t="s">
        <v>70</v>
      </c>
      <c r="E1" t="s">
        <v>54</v>
      </c>
      <c r="F1" t="s">
        <v>63</v>
      </c>
      <c r="G1" t="s">
        <v>100</v>
      </c>
      <c r="H1" t="s">
        <v>107</v>
      </c>
      <c r="I1" t="s">
        <v>1348</v>
      </c>
    </row>
    <row r="2" spans="1:10" hidden="1" outlineLevel="1" x14ac:dyDescent="0.3">
      <c r="B2" t="s">
        <v>1429</v>
      </c>
      <c r="C2" s="28">
        <f>'Diana Carvajal'!$B$2</f>
        <v>29925000</v>
      </c>
      <c r="D2" s="28">
        <f>'Diana Carvajal'!$C$2</f>
        <v>32062500</v>
      </c>
      <c r="E2" s="28">
        <f>'Diana Carvajal'!$D$2</f>
        <v>53437500</v>
      </c>
      <c r="F2" s="28">
        <f>'Diana Carvajal'!$E$2</f>
        <v>61230468.750000007</v>
      </c>
      <c r="G2" s="28">
        <f>'Diana Carvajal'!$F$2</f>
        <v>59143066.40625</v>
      </c>
      <c r="H2" s="28">
        <f>'Diana Carvajal'!$G$2</f>
        <v>87844848.6328125</v>
      </c>
      <c r="I2" s="28">
        <f>'Diana Carvajal'!$H$2</f>
        <v>53940563.96484375</v>
      </c>
    </row>
    <row r="3" spans="1:10" hidden="1" outlineLevel="1" collapsed="1" x14ac:dyDescent="0.3">
      <c r="B3" t="s">
        <v>1429</v>
      </c>
      <c r="C3" s="28">
        <f>'Julio aguirre'!$B$2</f>
        <v>28500000</v>
      </c>
      <c r="D3" s="28">
        <f>'Julio aguirre'!$C$2</f>
        <v>35625000</v>
      </c>
      <c r="E3" s="28">
        <f>'Julio aguirre'!$D$2</f>
        <v>44531250</v>
      </c>
      <c r="F3" s="28">
        <f>'Julio aguirre'!$E$2</f>
        <v>55664062.5</v>
      </c>
      <c r="G3" s="28">
        <f>'Julio aguirre'!$F$2</f>
        <v>69580078.125</v>
      </c>
      <c r="H3" s="28">
        <f>'Julio aguirre'!$G$2</f>
        <v>86975097.65625</v>
      </c>
      <c r="I3" s="28">
        <f>'Julio aguirre'!$H$2</f>
        <v>53479248.046875</v>
      </c>
    </row>
    <row r="4" spans="1:10" hidden="1" outlineLevel="1" collapsed="1" x14ac:dyDescent="0.3">
      <c r="B4" t="s">
        <v>1429</v>
      </c>
      <c r="C4" s="28">
        <f>'Oscar Martinez'!$B$2</f>
        <v>31421250</v>
      </c>
      <c r="D4" s="28">
        <f>'Oscar Martinez'!$C$2</f>
        <v>39590775</v>
      </c>
      <c r="E4" s="28">
        <f>'Oscar Martinez'!$D$2</f>
        <v>49884376.5</v>
      </c>
      <c r="F4" s="28">
        <f>'Oscar Martinez'!$E$2</f>
        <v>62854314.390000001</v>
      </c>
      <c r="G4" s="28">
        <f>'Oscar Martinez'!$F$2</f>
        <v>79196436.131400004</v>
      </c>
      <c r="H4" s="28">
        <f>'Oscar Martinez'!$G$2</f>
        <v>55437505.291979998</v>
      </c>
      <c r="I4" s="28">
        <f>'Oscar Martinez'!$H$2</f>
        <v>53064109.55223</v>
      </c>
    </row>
    <row r="5" spans="1:10" collapsed="1" x14ac:dyDescent="0.3">
      <c r="A5" t="s">
        <v>1349</v>
      </c>
      <c r="C5" s="28">
        <f t="shared" ref="C5:I5" si="0">SUM(C2:C4)</f>
        <v>89846250</v>
      </c>
      <c r="D5" s="28">
        <f t="shared" si="0"/>
        <v>107278275</v>
      </c>
      <c r="E5" s="28">
        <f t="shared" si="0"/>
        <v>147853126.5</v>
      </c>
      <c r="F5" s="28">
        <f t="shared" si="0"/>
        <v>179748845.63999999</v>
      </c>
      <c r="G5" s="28">
        <f t="shared" si="0"/>
        <v>207919580.66264999</v>
      </c>
      <c r="H5" s="28">
        <f t="shared" si="0"/>
        <v>230257451.5810425</v>
      </c>
      <c r="I5" s="28">
        <f t="shared" si="0"/>
        <v>160483921.56394875</v>
      </c>
      <c r="J5" s="28"/>
    </row>
    <row r="6" spans="1:10" hidden="1" outlineLevel="1" x14ac:dyDescent="0.3">
      <c r="B6" t="s">
        <v>1429</v>
      </c>
      <c r="C6" s="28">
        <f>'Diana Carvajal'!$B$3</f>
        <v>48285300</v>
      </c>
      <c r="D6" s="28">
        <f>'Diana Carvajal'!$C$3</f>
        <v>51734250</v>
      </c>
      <c r="E6" s="28">
        <f>'Diana Carvajal'!$D$3</f>
        <v>482853000</v>
      </c>
      <c r="F6" s="28">
        <f>'Diana Carvajal'!$E$3</f>
        <v>553269062.5</v>
      </c>
      <c r="G6" s="28">
        <f>'Diana Carvajal'!$F$3</f>
        <v>534407617.1875</v>
      </c>
      <c r="H6" s="28">
        <f>'Diana Carvajal'!$G$3</f>
        <v>793752490.234375</v>
      </c>
      <c r="I6" s="28">
        <f>'Diana Carvajal'!$H$3</f>
        <v>410716953.3203125</v>
      </c>
      <c r="J6" s="28"/>
    </row>
    <row r="7" spans="1:10" hidden="1" outlineLevel="1" collapsed="1" x14ac:dyDescent="0.3">
      <c r="B7" t="s">
        <v>1429</v>
      </c>
      <c r="C7" s="28">
        <f>'Julio aguirre'!$B$3</f>
        <v>45986000</v>
      </c>
      <c r="D7" s="28">
        <f>'Julio aguirre'!$C$3</f>
        <v>57482500</v>
      </c>
      <c r="E7" s="28">
        <f>'Julio aguirre'!$D$3</f>
        <v>402377500</v>
      </c>
      <c r="F7" s="28">
        <f>'Julio aguirre'!$E$3</f>
        <v>502971875</v>
      </c>
      <c r="G7" s="28">
        <f>'Julio aguirre'!$F$3</f>
        <v>628714843.75</v>
      </c>
      <c r="H7" s="28">
        <f>'Julio aguirre'!$G$3</f>
        <v>785893554.6875</v>
      </c>
      <c r="I7" s="28">
        <f>'Julio aguirre'!$H$3</f>
        <v>403904378.90625</v>
      </c>
      <c r="J7" s="28"/>
    </row>
    <row r="8" spans="1:10" hidden="1" outlineLevel="1" collapsed="1" x14ac:dyDescent="0.3">
      <c r="B8" t="s">
        <v>1429</v>
      </c>
      <c r="C8" s="28">
        <f>'Oscar Martinez'!$B$3</f>
        <v>50699565</v>
      </c>
      <c r="D8" s="28">
        <f>'Oscar Martinez'!$C$3</f>
        <v>63881451.899999999</v>
      </c>
      <c r="E8" s="28">
        <f>'Oscar Martinez'!$D$3</f>
        <v>80490629.393999994</v>
      </c>
      <c r="F8" s="28">
        <f>'Oscar Martinez'!$E$3</f>
        <v>76466097.924299985</v>
      </c>
      <c r="G8" s="28">
        <f>'Oscar Martinez'!$F$3</f>
        <v>96347283.384617984</v>
      </c>
      <c r="H8" s="28">
        <f>'Oscar Martinez'!$G$3</f>
        <v>121397577.06461866</v>
      </c>
      <c r="I8" s="28">
        <f>'Oscar Martinez'!$H$3</f>
        <v>81547100.777922764</v>
      </c>
      <c r="J8" s="28"/>
    </row>
    <row r="9" spans="1:10" collapsed="1" x14ac:dyDescent="0.3">
      <c r="A9" t="s">
        <v>1350</v>
      </c>
      <c r="C9" s="28">
        <f t="shared" ref="C9:I9" si="1">SUM(C6:C8)</f>
        <v>144970865</v>
      </c>
      <c r="D9" s="28">
        <f t="shared" si="1"/>
        <v>173098201.90000001</v>
      </c>
      <c r="E9" s="28">
        <f t="shared" si="1"/>
        <v>965721129.39400005</v>
      </c>
      <c r="F9" s="28">
        <f t="shared" si="1"/>
        <v>1132707035.4243</v>
      </c>
      <c r="G9" s="28">
        <f t="shared" si="1"/>
        <v>1259469744.322118</v>
      </c>
      <c r="H9" s="28">
        <f t="shared" si="1"/>
        <v>1701043621.9864936</v>
      </c>
      <c r="I9" s="28">
        <f t="shared" si="1"/>
        <v>896168433.00448525</v>
      </c>
      <c r="J9" s="28"/>
    </row>
    <row r="10" spans="1:10" hidden="1" outlineLevel="1" x14ac:dyDescent="0.3">
      <c r="B10" t="s">
        <v>1429</v>
      </c>
      <c r="C10" s="28">
        <f>'Diana Carvajal'!$B$4</f>
        <v>11233320</v>
      </c>
      <c r="D10" s="28">
        <f>'Diana Carvajal'!$C$4</f>
        <v>9435988.8000000007</v>
      </c>
      <c r="E10" s="28">
        <f>'Diana Carvajal'!$D$4</f>
        <v>12329692.032</v>
      </c>
      <c r="F10" s="28">
        <f>'Diana Carvajal'!$E$4</f>
        <v>11076173.342080001</v>
      </c>
      <c r="G10" s="28">
        <f>'Diana Carvajal'!$F$4</f>
        <v>8387683.9945023991</v>
      </c>
      <c r="H10" s="28">
        <f>'Diana Carvajal'!$G$4</f>
        <v>9767211.3150099702</v>
      </c>
      <c r="I10" s="28">
        <f>'Diana Carvajal'!$H$4</f>
        <v>10371678.247265393</v>
      </c>
      <c r="J10" s="28"/>
    </row>
    <row r="11" spans="1:10" hidden="1" outlineLevel="1" collapsed="1" x14ac:dyDescent="0.3">
      <c r="B11" t="s">
        <v>1429</v>
      </c>
      <c r="C11" s="28">
        <f>'Julio aguirre'!$B$4</f>
        <v>10698400</v>
      </c>
      <c r="D11" s="28">
        <f>'Julio aguirre'!$C$4</f>
        <v>10484432</v>
      </c>
      <c r="E11" s="28">
        <f>'Julio aguirre'!$D$4</f>
        <v>10274743.359999999</v>
      </c>
      <c r="F11" s="28">
        <f>'Julio aguirre'!$E$4</f>
        <v>10069248.492799999</v>
      </c>
      <c r="G11" s="28">
        <f>'Julio aguirre'!$F$4</f>
        <v>9867863.5229439996</v>
      </c>
      <c r="H11" s="28">
        <f>'Julio aguirre'!$G$4</f>
        <v>9670506.2524851188</v>
      </c>
      <c r="I11" s="28">
        <f>'Julio aguirre'!$H$4</f>
        <v>10177532.271371519</v>
      </c>
      <c r="J11" s="28"/>
    </row>
    <row r="12" spans="1:10" hidden="1" outlineLevel="1" collapsed="1" x14ac:dyDescent="0.3">
      <c r="B12" t="s">
        <v>1429</v>
      </c>
      <c r="C12" s="28">
        <f>'Oscar Martinez'!$B$4</f>
        <v>11794986</v>
      </c>
      <c r="D12" s="28">
        <f>'Oscar Martinez'!$C$4</f>
        <v>14861682.359999999</v>
      </c>
      <c r="E12" s="28">
        <f>'Oscar Martinez'!$D$4</f>
        <v>18725719.773600001</v>
      </c>
      <c r="F12" s="28">
        <f>'Oscar Martinez'!$E$4</f>
        <v>23594406.914736003</v>
      </c>
      <c r="G12" s="28">
        <f>'Oscar Martinez'!$F$4</f>
        <v>29728952.712567363</v>
      </c>
      <c r="H12" s="28">
        <f>'Oscar Martinez'!$G$4</f>
        <v>37458480.417834878</v>
      </c>
      <c r="I12" s="28">
        <f>'Oscar Martinez'!$H$4</f>
        <v>22694038.029789705</v>
      </c>
      <c r="J12" s="28"/>
    </row>
    <row r="13" spans="1:10" collapsed="1" x14ac:dyDescent="0.3">
      <c r="A13" t="s">
        <v>1351</v>
      </c>
      <c r="C13" s="28">
        <f t="shared" ref="C13:I13" si="2">SUM(C10:C12)</f>
        <v>33726706</v>
      </c>
      <c r="D13" s="28">
        <f t="shared" si="2"/>
        <v>34782103.159999996</v>
      </c>
      <c r="E13" s="28">
        <f t="shared" si="2"/>
        <v>41330155.165600002</v>
      </c>
      <c r="F13" s="28">
        <f t="shared" si="2"/>
        <v>44739828.749616005</v>
      </c>
      <c r="G13" s="28">
        <f t="shared" si="2"/>
        <v>47984500.230013758</v>
      </c>
      <c r="H13" s="28">
        <f t="shared" si="2"/>
        <v>56896197.985329971</v>
      </c>
      <c r="I13" s="28">
        <f t="shared" si="2"/>
        <v>43243248.548426613</v>
      </c>
      <c r="J13" s="28"/>
    </row>
    <row r="14" spans="1:10" hidden="1" outlineLevel="1" x14ac:dyDescent="0.3">
      <c r="B14" t="s">
        <v>1429</v>
      </c>
      <c r="C14" s="28">
        <f>'Diana Carvajal'!$B$5</f>
        <v>27117116.25</v>
      </c>
      <c r="D14" s="28">
        <f>'Diana Carvajal'!$C$5</f>
        <v>29054053.125</v>
      </c>
      <c r="E14" s="28">
        <f>'Diana Carvajal'!$D$5</f>
        <v>48423421.875</v>
      </c>
      <c r="F14" s="28">
        <f>'Diana Carvajal'!$E$5</f>
        <v>55485170.898437507</v>
      </c>
      <c r="G14" s="28">
        <f>'Diana Carvajal'!$F$5</f>
        <v>53593630.981445313</v>
      </c>
      <c r="H14" s="28">
        <f>'Diana Carvajal'!$G$5</f>
        <v>79602304.840087891</v>
      </c>
      <c r="I14" s="28">
        <f>'Diana Carvajal'!$H$5</f>
        <v>48879282.994995117</v>
      </c>
      <c r="J14" s="28"/>
    </row>
    <row r="15" spans="1:10" hidden="1" outlineLevel="1" collapsed="1" x14ac:dyDescent="0.3">
      <c r="B15" t="s">
        <v>1429</v>
      </c>
      <c r="C15" s="28">
        <f>'Julio aguirre'!$B$5</f>
        <v>25825825</v>
      </c>
      <c r="D15" s="28">
        <f>'Julio aguirre'!$C$5</f>
        <v>32282281.25</v>
      </c>
      <c r="E15" s="28">
        <f>'Julio aguirre'!$D$5</f>
        <v>40352851.5625</v>
      </c>
      <c r="F15" s="28">
        <f>'Julio aguirre'!$E$5</f>
        <v>50441064.453125</v>
      </c>
      <c r="G15" s="28">
        <f>'Julio aguirre'!$F$5</f>
        <v>63051330.56640625</v>
      </c>
      <c r="H15" s="28">
        <f>'Julio aguirre'!$G$5</f>
        <v>78814163.208007813</v>
      </c>
      <c r="I15" s="28">
        <f>'Julio aguirre'!$H$5</f>
        <v>48461252.673339844</v>
      </c>
      <c r="J15" s="28"/>
    </row>
    <row r="16" spans="1:10" hidden="1" outlineLevel="1" collapsed="1" x14ac:dyDescent="0.3">
      <c r="B16" t="s">
        <v>1429</v>
      </c>
      <c r="C16" s="28">
        <f>'Oscar Martinez'!$B$5</f>
        <v>28472972.0625</v>
      </c>
      <c r="D16" s="28">
        <f>'Oscar Martinez'!$C$5</f>
        <v>35875944.798749998</v>
      </c>
      <c r="E16" s="28">
        <f>'Oscar Martinez'!$D$5</f>
        <v>37669742.038687497</v>
      </c>
      <c r="F16" s="28">
        <f>'Oscar Martinez'!$E$5</f>
        <v>47463874.968746245</v>
      </c>
      <c r="G16" s="28">
        <f>'Oscar Martinez'!$F$5</f>
        <v>59804482.460620269</v>
      </c>
      <c r="H16" s="28">
        <f>'Oscar Martinez'!$G$5</f>
        <v>75353647.900381535</v>
      </c>
      <c r="I16" s="28">
        <f>'Oscar Martinez'!$H$5</f>
        <v>47440110.704947591</v>
      </c>
      <c r="J16" s="28"/>
    </row>
    <row r="17" spans="1:10" collapsed="1" x14ac:dyDescent="0.3">
      <c r="A17" t="s">
        <v>1352</v>
      </c>
      <c r="C17" s="28">
        <f t="shared" ref="C17:I17" si="3">SUM(C14:C16)</f>
        <v>81415913.3125</v>
      </c>
      <c r="D17" s="28">
        <f t="shared" si="3"/>
        <v>97212279.173749998</v>
      </c>
      <c r="E17" s="28">
        <f t="shared" si="3"/>
        <v>126446015.4761875</v>
      </c>
      <c r="F17" s="28">
        <f t="shared" si="3"/>
        <v>153390110.32030874</v>
      </c>
      <c r="G17" s="28">
        <f t="shared" si="3"/>
        <v>176449444.00847185</v>
      </c>
      <c r="H17" s="28">
        <f t="shared" si="3"/>
        <v>233770115.94847724</v>
      </c>
      <c r="I17" s="28">
        <f t="shared" si="3"/>
        <v>144780646.37328255</v>
      </c>
      <c r="J17" s="28"/>
    </row>
    <row r="18" spans="1:10" hidden="1" outlineLevel="1" x14ac:dyDescent="0.3">
      <c r="B18" t="s">
        <v>1429</v>
      </c>
      <c r="C18" s="28">
        <f>'Diana Carvajal'!$B$6</f>
        <v>34999999.649999999</v>
      </c>
      <c r="D18" s="28">
        <f>'Diana Carvajal'!$C$6</f>
        <v>37499999.625</v>
      </c>
      <c r="E18" s="28">
        <f>'Diana Carvajal'!$D$6</f>
        <v>62499999.375</v>
      </c>
      <c r="F18" s="28">
        <f>'Diana Carvajal'!$E$6</f>
        <v>71614582.6171875</v>
      </c>
      <c r="G18" s="28">
        <f>'Diana Carvajal'!$F$6</f>
        <v>69173176.391601563</v>
      </c>
      <c r="H18" s="28">
        <f>'Diana Carvajal'!$G$6</f>
        <v>102742511.9934082</v>
      </c>
      <c r="I18" s="28">
        <f>'Diana Carvajal'!$H$6</f>
        <v>63088378.275366209</v>
      </c>
      <c r="J18" s="28"/>
    </row>
    <row r="19" spans="1:10" hidden="1" outlineLevel="1" collapsed="1" x14ac:dyDescent="0.3">
      <c r="B19" t="s">
        <v>1429</v>
      </c>
      <c r="C19" s="28">
        <f>'Julio aguirre'!$B$6</f>
        <v>33333333</v>
      </c>
      <c r="D19" s="28">
        <f>'Julio aguirre'!$C$6</f>
        <v>41666666.25</v>
      </c>
      <c r="E19" s="28">
        <f>'Julio aguirre'!$D$6</f>
        <v>52083332.8125</v>
      </c>
      <c r="F19" s="28">
        <f>'Julio aguirre'!$E$6</f>
        <v>65104166.015625</v>
      </c>
      <c r="G19" s="28">
        <f>'Julio aguirre'!$F$6</f>
        <v>81380207.51953125</v>
      </c>
      <c r="H19" s="28">
        <f>'Julio aguirre'!$G$6</f>
        <v>101725259.39941406</v>
      </c>
      <c r="I19" s="28">
        <f>'Julio aguirre'!$H$6</f>
        <v>62548827.499511719</v>
      </c>
      <c r="J19" s="28"/>
    </row>
    <row r="20" spans="1:10" hidden="1" outlineLevel="1" collapsed="1" x14ac:dyDescent="0.3">
      <c r="B20" t="s">
        <v>1429</v>
      </c>
      <c r="C20" s="28">
        <f>'Oscar Martinez'!$B$6</f>
        <v>36749999.6325</v>
      </c>
      <c r="D20" s="28">
        <f>'Oscar Martinez'!$C$6</f>
        <v>46304999.53695</v>
      </c>
      <c r="E20" s="28">
        <f>'Oscar Martinez'!$D$6</f>
        <v>58344299.416556999</v>
      </c>
      <c r="F20" s="28">
        <f>'Oscar Martinez'!$E$6</f>
        <v>73513817.264861822</v>
      </c>
      <c r="G20" s="28">
        <f>'Oscar Martinez'!$F$6</f>
        <v>62486744.67513255</v>
      </c>
      <c r="H20" s="28">
        <f>'Oscar Martinez'!$G$6</f>
        <v>78733298.290667012</v>
      </c>
      <c r="I20" s="28">
        <f>'Oscar Martinez'!$H$6</f>
        <v>59355526.469444729</v>
      </c>
      <c r="J20" s="28"/>
    </row>
    <row r="21" spans="1:10" collapsed="1" x14ac:dyDescent="0.3">
      <c r="A21" t="s">
        <v>1353</v>
      </c>
      <c r="C21" s="28">
        <f t="shared" ref="C21:I21" si="4">SUM(C18:C20)</f>
        <v>105083332.2825</v>
      </c>
      <c r="D21" s="28">
        <f t="shared" si="4"/>
        <v>125471665.41194999</v>
      </c>
      <c r="E21" s="28">
        <f t="shared" si="4"/>
        <v>172927631.60405701</v>
      </c>
      <c r="F21" s="28">
        <f t="shared" si="4"/>
        <v>210232565.89767432</v>
      </c>
      <c r="G21" s="28">
        <f t="shared" si="4"/>
        <v>213040128.58626536</v>
      </c>
      <c r="H21" s="28">
        <f t="shared" si="4"/>
        <v>283201069.68348926</v>
      </c>
      <c r="I21" s="28">
        <f t="shared" si="4"/>
        <v>184992732.24432266</v>
      </c>
      <c r="J21" s="28"/>
    </row>
    <row r="22" spans="1:10" hidden="1" outlineLevel="1" x14ac:dyDescent="0.3">
      <c r="B22" t="s">
        <v>1429</v>
      </c>
      <c r="C22" s="28">
        <f>'Diana Carvajal'!$B$7</f>
        <v>72177593.25</v>
      </c>
      <c r="D22" s="28">
        <f>'Diana Carvajal'!$C$7</f>
        <v>50730536.969999999</v>
      </c>
      <c r="E22" s="28">
        <f>'Diana Carvajal'!$D$7</f>
        <v>55465387.087199993</v>
      </c>
      <c r="F22" s="28">
        <f>'Diana Carvajal'!$E$7</f>
        <v>71180580.095239997</v>
      </c>
      <c r="G22" s="28">
        <f>'Diana Carvajal'!$F$7</f>
        <v>45102603.933074787</v>
      </c>
      <c r="H22" s="28">
        <f>'Diana Carvajal'!$G$7</f>
        <v>43945854.79690887</v>
      </c>
      <c r="I22" s="28">
        <f>'Diana Carvajal'!$H$7</f>
        <v>56433759.355403937</v>
      </c>
      <c r="J22" s="28"/>
    </row>
    <row r="23" spans="1:10" hidden="1" outlineLevel="1" collapsed="1" x14ac:dyDescent="0.3">
      <c r="B23" t="s">
        <v>1429</v>
      </c>
      <c r="C23" s="28">
        <f>'Julio aguirre'!$B$7</f>
        <v>68740565</v>
      </c>
      <c r="D23" s="28">
        <f>'Julio aguirre'!$C$7</f>
        <v>56367263.299999997</v>
      </c>
      <c r="E23" s="28">
        <f>'Julio aguirre'!$D$7</f>
        <v>46221155.905999996</v>
      </c>
      <c r="F23" s="28">
        <f>'Julio aguirre'!$E$7</f>
        <v>64709618.268399991</v>
      </c>
      <c r="G23" s="28">
        <f>'Julio aguirre'!$F$7</f>
        <v>53061886.980087988</v>
      </c>
      <c r="H23" s="28">
        <f>'Julio aguirre'!$G$7</f>
        <v>43510747.323672146</v>
      </c>
      <c r="I23" s="28">
        <f>'Julio aguirre'!$H$7</f>
        <v>55435206.129693352</v>
      </c>
      <c r="J23" s="28"/>
    </row>
    <row r="24" spans="1:10" hidden="1" outlineLevel="1" collapsed="1" x14ac:dyDescent="0.3">
      <c r="B24" t="s">
        <v>1429</v>
      </c>
      <c r="C24" s="28">
        <f>'Oscar Martinez'!$B$7</f>
        <v>75786472.912500009</v>
      </c>
      <c r="D24" s="28">
        <f>'Oscar Martinez'!$C$7</f>
        <v>95490955.869750008</v>
      </c>
      <c r="E24" s="28">
        <f>'Oscar Martinez'!$D$7</f>
        <v>120318604.39588501</v>
      </c>
      <c r="F24" s="28">
        <f>'Oscar Martinez'!$E$7</f>
        <v>151601441.53881511</v>
      </c>
      <c r="G24" s="28">
        <f>'Oscar Martinez'!$F$7</f>
        <v>191017816.33890703</v>
      </c>
      <c r="H24" s="28">
        <f>'Oscar Martinez'!$G$7</f>
        <v>240682448.58702287</v>
      </c>
      <c r="I24" s="28">
        <f>'Oscar Martinez'!$H$7</f>
        <v>145816289.94048002</v>
      </c>
      <c r="J24" s="28"/>
    </row>
    <row r="25" spans="1:10" collapsed="1" x14ac:dyDescent="0.3">
      <c r="A25" t="s">
        <v>1354</v>
      </c>
      <c r="C25" s="28">
        <f t="shared" ref="C25:I25" si="5">SUM(C22:C24)</f>
        <v>216704631.16250002</v>
      </c>
      <c r="D25" s="28">
        <f t="shared" si="5"/>
        <v>202588756.13975</v>
      </c>
      <c r="E25" s="28">
        <f t="shared" si="5"/>
        <v>222005147.38908499</v>
      </c>
      <c r="F25" s="28">
        <f t="shared" si="5"/>
        <v>287491639.90245509</v>
      </c>
      <c r="G25" s="28">
        <f t="shared" si="5"/>
        <v>289182307.25206983</v>
      </c>
      <c r="H25" s="28">
        <f t="shared" si="5"/>
        <v>328139050.70760387</v>
      </c>
      <c r="I25" s="28">
        <f t="shared" si="5"/>
        <v>257685255.42557731</v>
      </c>
      <c r="J25" s="28"/>
    </row>
    <row r="26" spans="1:10" hidden="1" outlineLevel="1" x14ac:dyDescent="0.3">
      <c r="B26" t="s">
        <v>1429</v>
      </c>
      <c r="C26" s="28">
        <f>'Julio aguirre'!$B$8</f>
        <v>23759759</v>
      </c>
      <c r="D26" s="28">
        <f>'Julio aguirre'!$C$8</f>
        <v>29699698.75</v>
      </c>
      <c r="E26" s="28">
        <f>'Julio aguirre'!$D$8</f>
        <v>37124623.4375</v>
      </c>
      <c r="F26" s="28">
        <f>'Julio aguirre'!$E$8</f>
        <v>46405779.296875</v>
      </c>
      <c r="G26" s="28">
        <f>'Julio aguirre'!$F$8</f>
        <v>58007224.12109375</v>
      </c>
      <c r="H26" s="28">
        <f>'Julio aguirre'!$G$8</f>
        <v>72509030.151367188</v>
      </c>
      <c r="I26" s="28">
        <f>'Julio aguirre'!$H$8</f>
        <v>44584352.459472656</v>
      </c>
      <c r="J26" s="28"/>
    </row>
    <row r="27" spans="1:10" collapsed="1" x14ac:dyDescent="0.3">
      <c r="A27" t="s">
        <v>1355</v>
      </c>
      <c r="C27" s="28">
        <f t="shared" ref="C27:I27" si="6">SUM(C26)</f>
        <v>23759759</v>
      </c>
      <c r="D27" s="28">
        <f t="shared" si="6"/>
        <v>29699698.75</v>
      </c>
      <c r="E27" s="28">
        <f t="shared" si="6"/>
        <v>37124623.4375</v>
      </c>
      <c r="F27" s="28">
        <f t="shared" si="6"/>
        <v>46405779.296875</v>
      </c>
      <c r="G27" s="28">
        <f t="shared" si="6"/>
        <v>58007224.12109375</v>
      </c>
      <c r="H27" s="28">
        <f t="shared" si="6"/>
        <v>72509030.151367188</v>
      </c>
      <c r="I27" s="28">
        <f t="shared" si="6"/>
        <v>44584352.459472656</v>
      </c>
      <c r="J27" s="28"/>
    </row>
    <row r="28" spans="1:10" hidden="1" outlineLevel="1" x14ac:dyDescent="0.3">
      <c r="B28" t="s">
        <v>1429</v>
      </c>
      <c r="C28" s="28">
        <f>'Diana Carvajal'!$B$8</f>
        <v>223738329.15000001</v>
      </c>
      <c r="D28" s="28">
        <f>'Diana Carvajal'!$C$8</f>
        <v>210517328.52000001</v>
      </c>
      <c r="E28" s="28">
        <f>'Diana Carvajal'!$D$8</f>
        <v>715009000.36919999</v>
      </c>
      <c r="F28" s="28">
        <f>'Diana Carvajal'!$E$8</f>
        <v>823856038.20294499</v>
      </c>
      <c r="G28" s="28">
        <f>'Diana Carvajal'!$F$8</f>
        <v>769807778.89437413</v>
      </c>
      <c r="H28" s="28">
        <f>'Diana Carvajal'!$G$8</f>
        <v>1117655221.8126025</v>
      </c>
      <c r="I28" s="28">
        <f>'Diana Carvajal'!$H$8</f>
        <v>643430616.15818703</v>
      </c>
      <c r="J28" s="28"/>
    </row>
    <row r="29" spans="1:10" hidden="1" outlineLevel="1" collapsed="1" x14ac:dyDescent="0.3">
      <c r="B29" t="s">
        <v>1429</v>
      </c>
      <c r="C29" s="28">
        <f>'Julio aguirre'!$B$9</f>
        <v>236843882</v>
      </c>
      <c r="D29" s="28">
        <f>'Julio aguirre'!$C$9</f>
        <v>263607841.55000001</v>
      </c>
      <c r="E29" s="28">
        <f>'Julio aguirre'!$D$9</f>
        <v>632965457.07850003</v>
      </c>
      <c r="F29" s="28">
        <f>'Julio aguirre'!$E$9</f>
        <v>795365814.02682495</v>
      </c>
      <c r="G29" s="28">
        <f>'Julio aguirre'!$F$9</f>
        <v>963663434.58506322</v>
      </c>
      <c r="H29" s="28">
        <f>'Julio aguirre'!$G$9</f>
        <v>1179098358.6786964</v>
      </c>
      <c r="I29" s="28">
        <f>'Julio aguirre'!$H$9</f>
        <v>678590797.98651409</v>
      </c>
      <c r="J29" s="28"/>
    </row>
    <row r="30" spans="1:10" hidden="1" outlineLevel="1" collapsed="1" x14ac:dyDescent="0.3">
      <c r="B30" t="s">
        <v>1429</v>
      </c>
      <c r="C30" s="28">
        <f>'Oscar Martinez'!$B$8</f>
        <v>234925245.60750002</v>
      </c>
      <c r="D30" s="28">
        <f>'Oscar Martinez'!$C$8</f>
        <v>296005809.46544999</v>
      </c>
      <c r="E30" s="28">
        <f>'Oscar Martinez'!$D$8</f>
        <v>365433371.51872951</v>
      </c>
      <c r="F30" s="28">
        <f>'Oscar Martinez'!$E$8</f>
        <v>435493953.00145924</v>
      </c>
      <c r="G30" s="28">
        <f>'Oscar Martinez'!$F$8</f>
        <v>518581715.70324516</v>
      </c>
      <c r="H30" s="28">
        <f>'Oscar Martinez'!$G$8</f>
        <v>609062957.5525049</v>
      </c>
      <c r="I30" s="28">
        <f>'Oscar Martinez'!$H$8</f>
        <v>409917175.47481483</v>
      </c>
      <c r="J30" s="28"/>
    </row>
    <row r="31" spans="1:10" collapsed="1" x14ac:dyDescent="0.3">
      <c r="A31" t="s">
        <v>1356</v>
      </c>
      <c r="C31" s="28">
        <f t="shared" ref="C31:I31" si="7">SUM(C28:C30)</f>
        <v>695507456.75749993</v>
      </c>
      <c r="D31" s="28">
        <f t="shared" si="7"/>
        <v>770130979.53544998</v>
      </c>
      <c r="E31" s="28">
        <f t="shared" si="7"/>
        <v>1713407828.9664295</v>
      </c>
      <c r="F31" s="28">
        <f t="shared" si="7"/>
        <v>2054715805.2312293</v>
      </c>
      <c r="G31" s="28">
        <f t="shared" si="7"/>
        <v>2252052929.1826825</v>
      </c>
      <c r="H31" s="28">
        <f t="shared" si="7"/>
        <v>2905816538.0438037</v>
      </c>
      <c r="I31" s="28">
        <f t="shared" si="7"/>
        <v>1731938589.6195159</v>
      </c>
      <c r="J31" s="28"/>
    </row>
    <row r="32" spans="1:10" x14ac:dyDescent="0.3">
      <c r="D32" s="28"/>
      <c r="E32" s="28"/>
      <c r="F32" s="28"/>
      <c r="G32" s="28"/>
      <c r="H32" s="28"/>
      <c r="I32" s="28"/>
      <c r="J32" s="28"/>
    </row>
    <row r="33" spans="4:10" x14ac:dyDescent="0.3">
      <c r="D33" s="28"/>
      <c r="E33" s="28"/>
      <c r="F33" s="28"/>
      <c r="G33" s="28"/>
      <c r="H33" s="28"/>
      <c r="I33" s="28"/>
      <c r="J33" s="28"/>
    </row>
    <row r="34" spans="4:10" x14ac:dyDescent="0.3">
      <c r="D34" s="28"/>
      <c r="E34" s="28"/>
      <c r="F34" s="28"/>
      <c r="G34" s="28"/>
      <c r="H34" s="28"/>
      <c r="I34" s="28"/>
      <c r="J34" s="28"/>
    </row>
    <row r="35" spans="4:10" x14ac:dyDescent="0.3">
      <c r="D35" s="28"/>
      <c r="E35" s="28"/>
      <c r="F35" s="28"/>
      <c r="G35" s="28"/>
      <c r="H35" s="28"/>
      <c r="I35" s="28"/>
      <c r="J35" s="28"/>
    </row>
    <row r="36" spans="4:10" x14ac:dyDescent="0.3">
      <c r="D36" s="28"/>
      <c r="E36" s="28"/>
      <c r="F36" s="28"/>
      <c r="G36" s="28"/>
      <c r="H36" s="28"/>
      <c r="I36" s="28"/>
      <c r="J36" s="28"/>
    </row>
    <row r="37" spans="4:10" x14ac:dyDescent="0.3">
      <c r="D37" s="28"/>
      <c r="E37" s="28"/>
      <c r="F37" s="28"/>
      <c r="G37" s="28"/>
      <c r="H37" s="28"/>
      <c r="I37" s="28"/>
      <c r="J37" s="28"/>
    </row>
    <row r="38" spans="4:10" x14ac:dyDescent="0.3">
      <c r="D38" s="28"/>
      <c r="E38" s="28"/>
      <c r="F38" s="28"/>
      <c r="G38" s="28"/>
      <c r="H38" s="28"/>
      <c r="I38" s="28"/>
      <c r="J38" s="28"/>
    </row>
    <row r="39" spans="4:10" x14ac:dyDescent="0.3">
      <c r="D39" s="28"/>
      <c r="E39" s="28"/>
      <c r="F39" s="28"/>
      <c r="G39" s="28"/>
      <c r="H39" s="28"/>
      <c r="I39" s="28"/>
      <c r="J39" s="28"/>
    </row>
    <row r="40" spans="4:10" x14ac:dyDescent="0.3">
      <c r="D40" s="28"/>
      <c r="E40" s="28"/>
      <c r="F40" s="28"/>
      <c r="G40" s="28"/>
      <c r="H40" s="28"/>
      <c r="I40" s="28"/>
      <c r="J40" s="28"/>
    </row>
    <row r="41" spans="4:10" x14ac:dyDescent="0.3">
      <c r="D41" s="28"/>
      <c r="E41" s="28"/>
      <c r="F41" s="28"/>
      <c r="G41" s="28"/>
      <c r="H41" s="28"/>
      <c r="I41" s="28"/>
      <c r="J41" s="28"/>
    </row>
    <row r="42" spans="4:10" x14ac:dyDescent="0.3">
      <c r="D42" s="28"/>
      <c r="E42" s="28"/>
      <c r="F42" s="28"/>
      <c r="G42" s="28"/>
      <c r="H42" s="28"/>
      <c r="I42" s="28"/>
      <c r="J42" s="28"/>
    </row>
    <row r="43" spans="4:10" x14ac:dyDescent="0.3">
      <c r="D43" s="28"/>
      <c r="E43" s="28"/>
      <c r="F43" s="28"/>
      <c r="G43" s="28"/>
      <c r="H43" s="28"/>
      <c r="I43" s="28"/>
      <c r="J43" s="28"/>
    </row>
    <row r="44" spans="4:10" x14ac:dyDescent="0.3">
      <c r="D44" s="28"/>
      <c r="E44" s="28"/>
      <c r="F44" s="28"/>
      <c r="G44" s="28"/>
      <c r="H44" s="28"/>
      <c r="I44" s="28"/>
      <c r="J44" s="28"/>
    </row>
    <row r="45" spans="4:10" x14ac:dyDescent="0.3">
      <c r="D45" s="28"/>
      <c r="E45" s="28"/>
      <c r="F45" s="28"/>
      <c r="G45" s="28"/>
      <c r="H45" s="28"/>
      <c r="I45" s="28"/>
      <c r="J45" s="28"/>
    </row>
    <row r="46" spans="4:10" x14ac:dyDescent="0.3">
      <c r="D46" s="28"/>
      <c r="E46" s="28"/>
      <c r="F46" s="28"/>
      <c r="G46" s="28"/>
      <c r="H46" s="28"/>
      <c r="I46" s="28"/>
      <c r="J46" s="28"/>
    </row>
    <row r="47" spans="4:10" x14ac:dyDescent="0.3">
      <c r="D47" s="28"/>
      <c r="E47" s="28"/>
      <c r="F47" s="28"/>
      <c r="G47" s="28"/>
      <c r="H47" s="28"/>
      <c r="I47" s="28"/>
      <c r="J47" s="28"/>
    </row>
    <row r="48" spans="4:10" x14ac:dyDescent="0.3">
      <c r="D48" s="28"/>
      <c r="E48" s="28"/>
      <c r="F48" s="28"/>
      <c r="G48" s="28"/>
      <c r="H48" s="28"/>
      <c r="I48" s="28"/>
      <c r="J48" s="28"/>
    </row>
    <row r="49" spans="4:10" x14ac:dyDescent="0.3">
      <c r="D49" s="28"/>
      <c r="E49" s="28"/>
      <c r="F49" s="28"/>
      <c r="G49" s="28"/>
      <c r="H49" s="28"/>
      <c r="I49" s="28"/>
      <c r="J49" s="28"/>
    </row>
    <row r="50" spans="4:10" x14ac:dyDescent="0.3">
      <c r="D50" s="28"/>
      <c r="E50" s="28"/>
      <c r="F50" s="28"/>
      <c r="G50" s="28"/>
      <c r="H50" s="28"/>
      <c r="I50" s="28"/>
      <c r="J50" s="28"/>
    </row>
    <row r="51" spans="4:10" x14ac:dyDescent="0.3">
      <c r="D51" s="28"/>
      <c r="E51" s="28"/>
      <c r="F51" s="28"/>
      <c r="G51" s="28"/>
      <c r="H51" s="28"/>
      <c r="I51" s="28"/>
      <c r="J51" s="28"/>
    </row>
    <row r="52" spans="4:10" x14ac:dyDescent="0.3">
      <c r="D52" s="28"/>
      <c r="E52" s="28"/>
      <c r="F52" s="28"/>
      <c r="G52" s="28"/>
      <c r="H52" s="28"/>
      <c r="I52" s="28"/>
      <c r="J52" s="28"/>
    </row>
    <row r="53" spans="4:10" x14ac:dyDescent="0.3">
      <c r="D53" s="28"/>
      <c r="E53" s="28"/>
      <c r="F53" s="28"/>
      <c r="G53" s="28"/>
      <c r="H53" s="28"/>
      <c r="I53" s="28"/>
      <c r="J53" s="28"/>
    </row>
  </sheetData>
  <dataConsolidate topLabels="1" link="1">
    <dataRefs count="3">
      <dataRef ref="A1:H9" sheet="Diana Carvajal"/>
      <dataRef ref="A1:H9" sheet="Julio aguirre"/>
      <dataRef ref="A1:H9" sheet="Oscar Martinez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ATAJOS</vt:lpstr>
      <vt:lpstr>Filtros</vt:lpstr>
      <vt:lpstr>Filtros Avanzado</vt:lpstr>
      <vt:lpstr>Esquemas</vt:lpstr>
      <vt:lpstr>Subtotales</vt:lpstr>
      <vt:lpstr>Julio aguirre</vt:lpstr>
      <vt:lpstr>Oscar Martinez</vt:lpstr>
      <vt:lpstr>Diana Carvajal</vt:lpstr>
      <vt:lpstr>RPTA CONSOLIDAR</vt:lpstr>
      <vt:lpstr>VALIDACIÓN DE DATOS</vt:lpstr>
      <vt:lpstr>REDONDEAR ERRORES</vt:lpstr>
      <vt:lpstr>FORMATOS CONDICIONALES</vt:lpstr>
      <vt:lpstr>'Filtros Avanzado'!Área_de_extracción</vt:lpstr>
      <vt:lpstr>'Filtros Avanzado'!Criterios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2020-05-07T16:11:39Z</dcterms:created>
  <dcterms:modified xsi:type="dcterms:W3CDTF">2020-11-07T02:13:15Z</dcterms:modified>
</cp:coreProperties>
</file>